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it\OneDrive\Desktop\"/>
    </mc:Choice>
  </mc:AlternateContent>
  <xr:revisionPtr revIDLastSave="0" documentId="13_ncr:1_{98B2E992-A5B5-4DE9-90F3-4A9C67B2A466}" xr6:coauthVersionLast="47" xr6:coauthVersionMax="47" xr10:uidLastSave="{00000000-0000-0000-0000-000000000000}"/>
  <bookViews>
    <workbookView xWindow="-108" yWindow="-108" windowWidth="23256" windowHeight="12456" activeTab="3" xr2:uid="{A3569F51-B46B-43E5-B749-ECE76C4AD294}"/>
  </bookViews>
  <sheets>
    <sheet name="orders" sheetId="1" r:id="rId1"/>
    <sheet name="customers" sheetId="2" r:id="rId2"/>
    <sheet name="products" sheetId="3" r:id="rId3"/>
    <sheet name="working sheet" sheetId="4" r:id="rId4"/>
    <sheet name="pivot tables and charts" sheetId="7" r:id="rId5"/>
    <sheet name="Dashboard" sheetId="8" r:id="rId6"/>
  </sheets>
  <definedNames>
    <definedName name="_xlnm._FilterDatabase" localSheetId="3" hidden="1">'working sheet'!$A$1:$P$914</definedName>
    <definedName name="Slicer_Country">#N/A</definedName>
    <definedName name="Slicer_Loyalty_Car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4" l="1"/>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2" i="4"/>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M3" i="4"/>
  <c r="M4" i="4"/>
  <c r="M5" i="4"/>
  <c r="M6" i="4"/>
  <c r="M7" i="4"/>
  <c r="M8" i="4"/>
  <c r="M9" i="4"/>
  <c r="M10" i="4"/>
  <c r="M11" i="4"/>
  <c r="M12" i="4"/>
  <c r="M13" i="4"/>
  <c r="M14" i="4"/>
  <c r="M15" i="4"/>
  <c r="M16" i="4"/>
  <c r="M17" i="4"/>
  <c r="M18" i="4"/>
  <c r="M19" i="4"/>
  <c r="M20" i="4"/>
  <c r="M21" i="4"/>
  <c r="M22" i="4"/>
  <c r="O22" i="4" s="1"/>
  <c r="M23" i="4"/>
  <c r="M24" i="4"/>
  <c r="M25" i="4"/>
  <c r="M26" i="4"/>
  <c r="M27" i="4"/>
  <c r="M28" i="4"/>
  <c r="M29" i="4"/>
  <c r="M30" i="4"/>
  <c r="M31" i="4"/>
  <c r="M32" i="4"/>
  <c r="M33" i="4"/>
  <c r="M34" i="4"/>
  <c r="M35" i="4"/>
  <c r="M36" i="4"/>
  <c r="M37" i="4"/>
  <c r="M38" i="4"/>
  <c r="O38" i="4" s="1"/>
  <c r="M39" i="4"/>
  <c r="M40" i="4"/>
  <c r="M41" i="4"/>
  <c r="M42" i="4"/>
  <c r="M43" i="4"/>
  <c r="M44" i="4"/>
  <c r="M45" i="4"/>
  <c r="M46" i="4"/>
  <c r="M47" i="4"/>
  <c r="M48" i="4"/>
  <c r="M49" i="4"/>
  <c r="M50" i="4"/>
  <c r="M51" i="4"/>
  <c r="M52" i="4"/>
  <c r="M53" i="4"/>
  <c r="M54" i="4"/>
  <c r="O54" i="4" s="1"/>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O86" i="4" s="1"/>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O118" i="4" s="1"/>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O174" i="4" s="1"/>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O206" i="4" s="1"/>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O294" i="4" s="1"/>
  <c r="M295" i="4"/>
  <c r="M296" i="4"/>
  <c r="M297" i="4"/>
  <c r="M298" i="4"/>
  <c r="M299" i="4"/>
  <c r="M300" i="4"/>
  <c r="M301" i="4"/>
  <c r="M302" i="4"/>
  <c r="M303" i="4"/>
  <c r="M304" i="4"/>
  <c r="M305" i="4"/>
  <c r="M306" i="4"/>
  <c r="M307" i="4"/>
  <c r="M308" i="4"/>
  <c r="M309" i="4"/>
  <c r="M310" i="4"/>
  <c r="O310" i="4" s="1"/>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O342" i="4" s="1"/>
  <c r="M343" i="4"/>
  <c r="M344" i="4"/>
  <c r="M345" i="4"/>
  <c r="M346" i="4"/>
  <c r="M347" i="4"/>
  <c r="M348" i="4"/>
  <c r="M349" i="4"/>
  <c r="M350" i="4"/>
  <c r="M351" i="4"/>
  <c r="M352" i="4"/>
  <c r="M353" i="4"/>
  <c r="M354" i="4"/>
  <c r="M355" i="4"/>
  <c r="M356" i="4"/>
  <c r="M357" i="4"/>
  <c r="M358" i="4"/>
  <c r="O358" i="4" s="1"/>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O430" i="4" s="1"/>
  <c r="M431" i="4"/>
  <c r="M432" i="4"/>
  <c r="M433" i="4"/>
  <c r="M434" i="4"/>
  <c r="M435" i="4"/>
  <c r="M436" i="4"/>
  <c r="M437" i="4"/>
  <c r="M438" i="4"/>
  <c r="M439" i="4"/>
  <c r="M440" i="4"/>
  <c r="M441" i="4"/>
  <c r="M442" i="4"/>
  <c r="M443" i="4"/>
  <c r="M444" i="4"/>
  <c r="M445" i="4"/>
  <c r="M446" i="4"/>
  <c r="O446" i="4" s="1"/>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M2" i="4"/>
  <c r="L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2" i="4"/>
  <c r="O885" i="4" l="1"/>
  <c r="O621" i="4"/>
  <c r="O477" i="4"/>
  <c r="O461" i="4"/>
  <c r="O445" i="4"/>
  <c r="O413" i="4"/>
  <c r="O397" i="4"/>
  <c r="O381" i="4"/>
  <c r="O309" i="4"/>
  <c r="O293" i="4"/>
  <c r="O277" i="4"/>
  <c r="O221" i="4"/>
  <c r="O205" i="4"/>
  <c r="O189" i="4"/>
  <c r="O157" i="4"/>
  <c r="O141" i="4"/>
  <c r="O125" i="4"/>
  <c r="O53" i="4"/>
  <c r="O37" i="4"/>
  <c r="O21" i="4"/>
  <c r="O547" i="4"/>
  <c r="O844" i="4"/>
  <c r="O812" i="4"/>
  <c r="O780" i="4"/>
  <c r="O748" i="4"/>
  <c r="O716" i="4"/>
  <c r="O684" i="4"/>
  <c r="O660" i="4"/>
  <c r="O644" i="4"/>
  <c r="O612" i="4"/>
  <c r="O596" i="4"/>
  <c r="O913" i="4"/>
  <c r="O905" i="4"/>
  <c r="O897" i="4"/>
  <c r="O873" i="4"/>
  <c r="O865" i="4"/>
  <c r="O737" i="4"/>
  <c r="O713" i="4"/>
  <c r="O649" i="4"/>
  <c r="O50" i="4"/>
  <c r="O34" i="4"/>
  <c r="O911" i="4"/>
  <c r="O879" i="4"/>
  <c r="O759" i="4"/>
  <c r="O719" i="4"/>
  <c r="O902" i="4"/>
  <c r="O878" i="4"/>
  <c r="O854" i="4"/>
  <c r="O830" i="4"/>
  <c r="O814" i="4"/>
  <c r="O798" i="4"/>
  <c r="O782" i="4"/>
  <c r="O766" i="4"/>
  <c r="O734" i="4"/>
  <c r="O598" i="4"/>
  <c r="O895" i="4"/>
  <c r="O863" i="4"/>
  <c r="O847" i="4"/>
  <c r="O823" i="4"/>
  <c r="O807" i="4"/>
  <c r="O791" i="4"/>
  <c r="O767" i="4"/>
  <c r="O743" i="4"/>
  <c r="O727" i="4"/>
  <c r="O894" i="4"/>
  <c r="O862" i="4"/>
  <c r="O750" i="4"/>
  <c r="O726" i="4"/>
  <c r="O462" i="4"/>
  <c r="O73" i="4"/>
  <c r="O903" i="4"/>
  <c r="O887" i="4"/>
  <c r="O871" i="4"/>
  <c r="O855" i="4"/>
  <c r="O839" i="4"/>
  <c r="O831" i="4"/>
  <c r="O815" i="4"/>
  <c r="O799" i="4"/>
  <c r="O783" i="4"/>
  <c r="O775" i="4"/>
  <c r="O751" i="4"/>
  <c r="O735" i="4"/>
  <c r="O711" i="4"/>
  <c r="O687" i="4"/>
  <c r="O910" i="4"/>
  <c r="O886" i="4"/>
  <c r="O870" i="4"/>
  <c r="O846" i="4"/>
  <c r="O838" i="4"/>
  <c r="O822" i="4"/>
  <c r="O806" i="4"/>
  <c r="O790" i="4"/>
  <c r="O774" i="4"/>
  <c r="O758" i="4"/>
  <c r="O742" i="4"/>
  <c r="O718" i="4"/>
  <c r="O694" i="4"/>
  <c r="O670" i="4"/>
  <c r="O622" i="4"/>
  <c r="O374" i="4"/>
  <c r="O278" i="4"/>
  <c r="O190" i="4"/>
  <c r="O102" i="4"/>
  <c r="O225" i="4"/>
  <c r="O137" i="4"/>
  <c r="O89" i="4"/>
  <c r="O907" i="4"/>
  <c r="O768" i="4"/>
  <c r="O512" i="4"/>
  <c r="O360" i="4"/>
  <c r="O328" i="4"/>
  <c r="O272" i="4"/>
  <c r="O240" i="4"/>
  <c r="O176" i="4"/>
  <c r="O88" i="4"/>
  <c r="O586" i="4"/>
  <c r="O914" i="4"/>
  <c r="O906" i="4"/>
  <c r="O898" i="4"/>
  <c r="O890" i="4"/>
  <c r="O882" i="4"/>
  <c r="O874" i="4"/>
  <c r="O866" i="4"/>
  <c r="O858" i="4"/>
  <c r="O850" i="4"/>
  <c r="O842" i="4"/>
  <c r="O834" i="4"/>
  <c r="O826" i="4"/>
  <c r="O818" i="4"/>
  <c r="O810" i="4"/>
  <c r="O802" i="4"/>
  <c r="O794" i="4"/>
  <c r="O786" i="4"/>
  <c r="O778" i="4"/>
  <c r="O770" i="4"/>
  <c r="O762" i="4"/>
  <c r="O754" i="4"/>
  <c r="O746" i="4"/>
  <c r="O738" i="4"/>
  <c r="O730" i="4"/>
  <c r="O722" i="4"/>
  <c r="O714" i="4"/>
  <c r="O706" i="4"/>
  <c r="O698" i="4"/>
  <c r="O690" i="4"/>
  <c r="O682" i="4"/>
  <c r="O674" i="4"/>
  <c r="O666" i="4"/>
  <c r="O658" i="4"/>
  <c r="O650" i="4"/>
  <c r="O642" i="4"/>
  <c r="O634" i="4"/>
  <c r="O626" i="4"/>
  <c r="O618" i="4"/>
  <c r="O610" i="4"/>
  <c r="O602" i="4"/>
  <c r="O594" i="4"/>
  <c r="O578" i="4"/>
  <c r="O570" i="4"/>
  <c r="O562" i="4"/>
  <c r="O554" i="4"/>
  <c r="O546" i="4"/>
  <c r="O538" i="4"/>
  <c r="O530" i="4"/>
  <c r="O522" i="4"/>
  <c r="O514" i="4"/>
  <c r="O498" i="4"/>
  <c r="O482" i="4"/>
  <c r="O410" i="4"/>
  <c r="O394" i="4"/>
  <c r="O378" i="4"/>
  <c r="O322" i="4"/>
  <c r="O306" i="4"/>
  <c r="O290" i="4"/>
  <c r="O258" i="4"/>
  <c r="O242" i="4"/>
  <c r="O226" i="4"/>
  <c r="O154" i="4"/>
  <c r="O138" i="4"/>
  <c r="O122" i="4"/>
  <c r="O66" i="4"/>
  <c r="O703" i="4"/>
  <c r="O695" i="4"/>
  <c r="O841" i="4"/>
  <c r="O833" i="4"/>
  <c r="O809" i="4"/>
  <c r="O801" i="4"/>
  <c r="O777" i="4"/>
  <c r="O769" i="4"/>
  <c r="O745" i="4"/>
  <c r="O705" i="4"/>
  <c r="O681" i="4"/>
  <c r="O633" i="4"/>
  <c r="O585" i="4"/>
  <c r="O561" i="4"/>
  <c r="O545" i="4"/>
  <c r="O513" i="4"/>
  <c r="O497" i="4"/>
  <c r="O481" i="4"/>
  <c r="O425" i="4"/>
  <c r="O409" i="4"/>
  <c r="O393" i="4"/>
  <c r="O361" i="4"/>
  <c r="O345" i="4"/>
  <c r="O329" i="4"/>
  <c r="O257" i="4"/>
  <c r="O241" i="4"/>
  <c r="O169" i="4"/>
  <c r="O153" i="4"/>
  <c r="O105" i="4"/>
  <c r="O574" i="4"/>
  <c r="O558" i="4"/>
  <c r="O534" i="4"/>
  <c r="O896" i="4"/>
  <c r="O864" i="4"/>
  <c r="O832" i="4"/>
  <c r="O800" i="4"/>
  <c r="O736" i="4"/>
  <c r="O704" i="4"/>
  <c r="O672" i="4"/>
  <c r="O648" i="4"/>
  <c r="O624" i="4"/>
  <c r="O608" i="4"/>
  <c r="O576" i="4"/>
  <c r="O560" i="4"/>
  <c r="O528" i="4"/>
  <c r="O496" i="4"/>
  <c r="O464" i="4"/>
  <c r="O448" i="4"/>
  <c r="O432" i="4"/>
  <c r="O344" i="4"/>
  <c r="O256" i="4"/>
  <c r="O208" i="4"/>
  <c r="O192" i="4"/>
  <c r="O104" i="4"/>
  <c r="O72" i="4"/>
  <c r="O16" i="4"/>
  <c r="O909" i="4"/>
  <c r="O901" i="4"/>
  <c r="O877" i="4"/>
  <c r="O853" i="4"/>
  <c r="O845" i="4"/>
  <c r="O821" i="4"/>
  <c r="O813" i="4"/>
  <c r="O789" i="4"/>
  <c r="O781" i="4"/>
  <c r="O757" i="4"/>
  <c r="O749" i="4"/>
  <c r="O725" i="4"/>
  <c r="O717" i="4"/>
  <c r="O693" i="4"/>
  <c r="O685" i="4"/>
  <c r="O669" i="4"/>
  <c r="O597" i="4"/>
  <c r="O533" i="4"/>
  <c r="O876" i="4"/>
  <c r="O2" i="4"/>
  <c r="O659" i="4"/>
  <c r="O635" i="4"/>
  <c r="O611" i="4"/>
  <c r="O587" i="4"/>
  <c r="O571" i="4"/>
  <c r="O710" i="4"/>
  <c r="O702" i="4"/>
  <c r="O686" i="4"/>
  <c r="O678" i="4"/>
  <c r="O662" i="4"/>
  <c r="O654" i="4"/>
  <c r="O646" i="4"/>
  <c r="O638" i="4"/>
  <c r="O630" i="4"/>
  <c r="O614" i="4"/>
  <c r="O606" i="4"/>
  <c r="O566" i="4"/>
  <c r="O550" i="4"/>
  <c r="O526" i="4"/>
  <c r="O510" i="4"/>
  <c r="O502" i="4"/>
  <c r="O494" i="4"/>
  <c r="O486" i="4"/>
  <c r="O470" i="4"/>
  <c r="O438" i="4"/>
  <c r="O422" i="4"/>
  <c r="O406" i="4"/>
  <c r="O398" i="4"/>
  <c r="O382" i="4"/>
  <c r="O366" i="4"/>
  <c r="O334" i="4"/>
  <c r="O318" i="4"/>
  <c r="O302" i="4"/>
  <c r="O270" i="4"/>
  <c r="O254" i="4"/>
  <c r="O246" i="4"/>
  <c r="O238" i="4"/>
  <c r="O230" i="4"/>
  <c r="O214" i="4"/>
  <c r="O182" i="4"/>
  <c r="O166" i="4"/>
  <c r="O150" i="4"/>
  <c r="O142" i="4"/>
  <c r="O126" i="4"/>
  <c r="O110" i="4"/>
  <c r="O78" i="4"/>
  <c r="O62" i="4"/>
  <c r="O46" i="4"/>
  <c r="O14" i="4"/>
  <c r="O893" i="4"/>
  <c r="O869" i="4"/>
  <c r="O861" i="4"/>
  <c r="O837" i="4"/>
  <c r="O829" i="4"/>
  <c r="O805" i="4"/>
  <c r="O797" i="4"/>
  <c r="O773" i="4"/>
  <c r="O765" i="4"/>
  <c r="O741" i="4"/>
  <c r="O733" i="4"/>
  <c r="O709" i="4"/>
  <c r="O701" i="4"/>
  <c r="O677" i="4"/>
  <c r="O661" i="4"/>
  <c r="O653" i="4"/>
  <c r="O645" i="4"/>
  <c r="O637" i="4"/>
  <c r="O629" i="4"/>
  <c r="O613" i="4"/>
  <c r="O605" i="4"/>
  <c r="O589" i="4"/>
  <c r="O581" i="4"/>
  <c r="O573" i="4"/>
  <c r="O565" i="4"/>
  <c r="O557" i="4"/>
  <c r="O549" i="4"/>
  <c r="O541" i="4"/>
  <c r="O525" i="4"/>
  <c r="O517" i="4"/>
  <c r="O509" i="4"/>
  <c r="O501" i="4"/>
  <c r="O493" i="4"/>
  <c r="O485" i="4"/>
  <c r="O469" i="4"/>
  <c r="O437" i="4"/>
  <c r="O421" i="4"/>
  <c r="O405" i="4"/>
  <c r="O373" i="4"/>
  <c r="O357" i="4"/>
  <c r="O349" i="4"/>
  <c r="O341" i="4"/>
  <c r="O333" i="4"/>
  <c r="O317" i="4"/>
  <c r="O285" i="4"/>
  <c r="O269" i="4"/>
  <c r="O253" i="4"/>
  <c r="O245" i="4"/>
  <c r="O229" i="4"/>
  <c r="O213" i="4"/>
  <c r="O181" i="4"/>
  <c r="O165" i="4"/>
  <c r="O149" i="4"/>
  <c r="O117" i="4"/>
  <c r="O101" i="4"/>
  <c r="O93" i="4"/>
  <c r="O85" i="4"/>
  <c r="O77" i="4"/>
  <c r="O61" i="4"/>
  <c r="O29" i="4"/>
  <c r="O13" i="4"/>
  <c r="O908" i="4"/>
  <c r="O900" i="4"/>
  <c r="O892" i="4"/>
  <c r="O884" i="4"/>
  <c r="O868" i="4"/>
  <c r="O860" i="4"/>
  <c r="O852" i="4"/>
  <c r="O836" i="4"/>
  <c r="O828" i="4"/>
  <c r="O820" i="4"/>
  <c r="O804" i="4"/>
  <c r="O796" i="4"/>
  <c r="O788" i="4"/>
  <c r="O772" i="4"/>
  <c r="O764" i="4"/>
  <c r="O756" i="4"/>
  <c r="O740" i="4"/>
  <c r="O732" i="4"/>
  <c r="O724" i="4"/>
  <c r="O708" i="4"/>
  <c r="O700" i="4"/>
  <c r="O692" i="4"/>
  <c r="O676" i="4"/>
  <c r="O668" i="4"/>
  <c r="O652" i="4"/>
  <c r="O620" i="4"/>
  <c r="O604" i="4"/>
  <c r="O588" i="4"/>
  <c r="O580" i="4"/>
  <c r="O899" i="4"/>
  <c r="O891" i="4"/>
  <c r="O883" i="4"/>
  <c r="O875" i="4"/>
  <c r="O867" i="4"/>
  <c r="O859" i="4"/>
  <c r="O851" i="4"/>
  <c r="O843" i="4"/>
  <c r="O835" i="4"/>
  <c r="O827" i="4"/>
  <c r="O819" i="4"/>
  <c r="O811" i="4"/>
  <c r="O803" i="4"/>
  <c r="O795" i="4"/>
  <c r="O787" i="4"/>
  <c r="O779" i="4"/>
  <c r="O771" i="4"/>
  <c r="O763" i="4"/>
  <c r="O755" i="4"/>
  <c r="O747" i="4"/>
  <c r="O739" i="4"/>
  <c r="O731" i="4"/>
  <c r="O723" i="4"/>
  <c r="O715" i="4"/>
  <c r="O707" i="4"/>
  <c r="O699" i="4"/>
  <c r="O691" i="4"/>
  <c r="O683" i="4"/>
  <c r="O675" i="4"/>
  <c r="O667" i="4"/>
  <c r="O651" i="4"/>
  <c r="O643" i="4"/>
  <c r="O627" i="4"/>
  <c r="O619" i="4"/>
  <c r="O603" i="4"/>
  <c r="O595" i="4"/>
  <c r="O579" i="4"/>
  <c r="O563" i="4"/>
  <c r="O555" i="4"/>
  <c r="O539" i="4"/>
  <c r="O531" i="4"/>
  <c r="O523" i="4"/>
  <c r="O515" i="4"/>
  <c r="O506" i="4"/>
  <c r="O490" i="4"/>
  <c r="O474" i="4"/>
  <c r="O466" i="4"/>
  <c r="O458" i="4"/>
  <c r="O450" i="4"/>
  <c r="O442" i="4"/>
  <c r="O434" i="4"/>
  <c r="O426" i="4"/>
  <c r="O418" i="4"/>
  <c r="O402" i="4"/>
  <c r="O386" i="4"/>
  <c r="O370" i="4"/>
  <c r="O362" i="4"/>
  <c r="O354" i="4"/>
  <c r="O346" i="4"/>
  <c r="O338" i="4"/>
  <c r="O330" i="4"/>
  <c r="O314" i="4"/>
  <c r="O298" i="4"/>
  <c r="O282" i="4"/>
  <c r="O274" i="4"/>
  <c r="O266" i="4"/>
  <c r="O250" i="4"/>
  <c r="O234" i="4"/>
  <c r="O218" i="4"/>
  <c r="O210" i="4"/>
  <c r="O202" i="4"/>
  <c r="O194" i="4"/>
  <c r="O186" i="4"/>
  <c r="O178" i="4"/>
  <c r="O170" i="4"/>
  <c r="O162" i="4"/>
  <c r="O146" i="4"/>
  <c r="O130" i="4"/>
  <c r="O114" i="4"/>
  <c r="O106" i="4"/>
  <c r="O98" i="4"/>
  <c r="O90" i="4"/>
  <c r="O82" i="4"/>
  <c r="O74" i="4"/>
  <c r="O58" i="4"/>
  <c r="O42" i="4"/>
  <c r="O26" i="4"/>
  <c r="O18" i="4"/>
  <c r="O10" i="4"/>
  <c r="O889" i="4"/>
  <c r="O881" i="4"/>
  <c r="O857" i="4"/>
  <c r="O849" i="4"/>
  <c r="O825" i="4"/>
  <c r="O817" i="4"/>
  <c r="O793" i="4"/>
  <c r="O785" i="4"/>
  <c r="O761" i="4"/>
  <c r="O753" i="4"/>
  <c r="O729" i="4"/>
  <c r="O721" i="4"/>
  <c r="O697" i="4"/>
  <c r="O689" i="4"/>
  <c r="O673" i="4"/>
  <c r="O665" i="4"/>
  <c r="O657" i="4"/>
  <c r="O641" i="4"/>
  <c r="O625" i="4"/>
  <c r="O617" i="4"/>
  <c r="O609" i="4"/>
  <c r="O601" i="4"/>
  <c r="O593" i="4"/>
  <c r="O577" i="4"/>
  <c r="O569" i="4"/>
  <c r="O553" i="4"/>
  <c r="O537" i="4"/>
  <c r="O529" i="4"/>
  <c r="O521" i="4"/>
  <c r="O505" i="4"/>
  <c r="O489" i="4"/>
  <c r="O473" i="4"/>
  <c r="O465" i="4"/>
  <c r="O457" i="4"/>
  <c r="O449" i="4"/>
  <c r="O441" i="4"/>
  <c r="O433" i="4"/>
  <c r="O417" i="4"/>
  <c r="O401" i="4"/>
  <c r="O385" i="4"/>
  <c r="O377" i="4"/>
  <c r="O369" i="4"/>
  <c r="O353" i="4"/>
  <c r="O337" i="4"/>
  <c r="O321" i="4"/>
  <c r="O313" i="4"/>
  <c r="O305" i="4"/>
  <c r="O297" i="4"/>
  <c r="O289" i="4"/>
  <c r="O281" i="4"/>
  <c r="O273" i="4"/>
  <c r="O265" i="4"/>
  <c r="O249" i="4"/>
  <c r="O233" i="4"/>
  <c r="O217" i="4"/>
  <c r="O209" i="4"/>
  <c r="O201" i="4"/>
  <c r="O193" i="4"/>
  <c r="O185" i="4"/>
  <c r="O177" i="4"/>
  <c r="O161" i="4"/>
  <c r="O145" i="4"/>
  <c r="O129" i="4"/>
  <c r="O121" i="4"/>
  <c r="O113" i="4"/>
  <c r="O97" i="4"/>
  <c r="O81" i="4"/>
  <c r="O65" i="4"/>
  <c r="O57" i="4"/>
  <c r="O49" i="4"/>
  <c r="O41" i="4"/>
  <c r="O33" i="4"/>
  <c r="O25" i="4"/>
  <c r="O17" i="4"/>
  <c r="O9" i="4"/>
  <c r="O912" i="4"/>
  <c r="O904" i="4"/>
  <c r="O888" i="4"/>
  <c r="O880" i="4"/>
  <c r="O872" i="4"/>
  <c r="O856" i="4"/>
  <c r="O848" i="4"/>
  <c r="O840" i="4"/>
  <c r="O824" i="4"/>
  <c r="O816" i="4"/>
  <c r="O808" i="4"/>
  <c r="O792" i="4"/>
  <c r="O784" i="4"/>
  <c r="O776" i="4"/>
  <c r="O760" i="4"/>
  <c r="O752" i="4"/>
  <c r="O744" i="4"/>
  <c r="O728" i="4"/>
  <c r="O720" i="4"/>
  <c r="O712" i="4"/>
  <c r="O696" i="4"/>
  <c r="O688" i="4"/>
  <c r="O680" i="4"/>
  <c r="O664" i="4"/>
  <c r="O656" i="4"/>
  <c r="O640" i="4"/>
  <c r="O632" i="4"/>
  <c r="O616" i="4"/>
  <c r="O600" i="4"/>
  <c r="O592" i="4"/>
  <c r="O584" i="4"/>
  <c r="O568" i="4"/>
  <c r="O552" i="4"/>
  <c r="O544" i="4"/>
  <c r="O536" i="4"/>
  <c r="O520" i="4"/>
  <c r="O504" i="4"/>
  <c r="O488" i="4"/>
  <c r="O480" i="4"/>
  <c r="O472" i="4"/>
  <c r="O456" i="4"/>
  <c r="O440" i="4"/>
  <c r="O424" i="4"/>
  <c r="O416" i="4"/>
  <c r="O408" i="4"/>
  <c r="O400" i="4"/>
  <c r="O392" i="4"/>
  <c r="O384" i="4"/>
  <c r="O376" i="4"/>
  <c r="O368" i="4"/>
  <c r="O352" i="4"/>
  <c r="O336" i="4"/>
  <c r="O320" i="4"/>
  <c r="O312" i="4"/>
  <c r="O304" i="4"/>
  <c r="O296" i="4"/>
  <c r="O288" i="4"/>
  <c r="O280" i="4"/>
  <c r="O264" i="4"/>
  <c r="O248" i="4"/>
  <c r="O232" i="4"/>
  <c r="O224" i="4"/>
  <c r="O216" i="4"/>
  <c r="O200" i="4"/>
  <c r="O184" i="4"/>
  <c r="O168" i="4"/>
  <c r="O160" i="4"/>
  <c r="O152" i="4"/>
  <c r="O144" i="4"/>
  <c r="O136" i="4"/>
  <c r="O128" i="4"/>
  <c r="O120" i="4"/>
  <c r="O112" i="4"/>
  <c r="O96" i="4"/>
  <c r="O80" i="4"/>
  <c r="O64" i="4"/>
  <c r="O56" i="4"/>
  <c r="O48" i="4"/>
  <c r="O40" i="4"/>
  <c r="O32" i="4"/>
  <c r="O24" i="4"/>
  <c r="O8" i="4"/>
  <c r="O679" i="4"/>
  <c r="O671" i="4"/>
  <c r="O663" i="4"/>
  <c r="O655" i="4"/>
  <c r="O647" i="4"/>
  <c r="O639" i="4"/>
  <c r="O631" i="4"/>
  <c r="O623" i="4"/>
  <c r="O615" i="4"/>
  <c r="O607" i="4"/>
  <c r="O599" i="4"/>
  <c r="O591" i="4"/>
  <c r="O583" i="4"/>
  <c r="O575" i="4"/>
  <c r="O567" i="4"/>
  <c r="O559" i="4"/>
  <c r="O551" i="4"/>
  <c r="O543" i="4"/>
  <c r="O535" i="4"/>
  <c r="O527" i="4"/>
  <c r="O519" i="4"/>
  <c r="O511" i="4"/>
  <c r="O503" i="4"/>
  <c r="O495" i="4"/>
  <c r="O487" i="4"/>
  <c r="O479" i="4"/>
  <c r="O471" i="4"/>
  <c r="O463" i="4"/>
  <c r="O455" i="4"/>
  <c r="O447" i="4"/>
  <c r="O439" i="4"/>
  <c r="O431" i="4"/>
  <c r="O423" i="4"/>
  <c r="O415" i="4"/>
  <c r="O407" i="4"/>
  <c r="O399" i="4"/>
  <c r="O391" i="4"/>
  <c r="O383" i="4"/>
  <c r="O375" i="4"/>
  <c r="O367" i="4"/>
  <c r="O359" i="4"/>
  <c r="O351" i="4"/>
  <c r="O343" i="4"/>
  <c r="O335" i="4"/>
  <c r="O327" i="4"/>
  <c r="O319" i="4"/>
  <c r="O311" i="4"/>
  <c r="O303" i="4"/>
  <c r="O295" i="4"/>
  <c r="O287" i="4"/>
  <c r="O279" i="4"/>
  <c r="O271" i="4"/>
  <c r="O263" i="4"/>
  <c r="O255" i="4"/>
  <c r="O247" i="4"/>
  <c r="O239" i="4"/>
  <c r="O231" i="4"/>
  <c r="O223" i="4"/>
  <c r="O215" i="4"/>
  <c r="O207" i="4"/>
  <c r="O199" i="4"/>
  <c r="O191" i="4"/>
  <c r="O183" i="4"/>
  <c r="O175" i="4"/>
  <c r="O167" i="4"/>
  <c r="O159" i="4"/>
  <c r="O151" i="4"/>
  <c r="O143" i="4"/>
  <c r="O135" i="4"/>
  <c r="O127" i="4"/>
  <c r="O119" i="4"/>
  <c r="O111" i="4"/>
  <c r="O103" i="4"/>
  <c r="O95" i="4"/>
  <c r="O87" i="4"/>
  <c r="O79" i="4"/>
  <c r="O71" i="4"/>
  <c r="O63" i="4"/>
  <c r="O55" i="4"/>
  <c r="O47" i="4"/>
  <c r="O39" i="4"/>
  <c r="O31" i="4"/>
  <c r="O23" i="4"/>
  <c r="O15" i="4"/>
  <c r="O7" i="4"/>
  <c r="O590" i="4"/>
  <c r="O582" i="4"/>
  <c r="O542" i="4"/>
  <c r="O518" i="4"/>
  <c r="O478" i="4"/>
  <c r="O454" i="4"/>
  <c r="O414" i="4"/>
  <c r="O390" i="4"/>
  <c r="O350" i="4"/>
  <c r="O326" i="4"/>
  <c r="O286" i="4"/>
  <c r="O262" i="4"/>
  <c r="O222" i="4"/>
  <c r="O198" i="4"/>
  <c r="O158" i="4"/>
  <c r="O134" i="4"/>
  <c r="O94" i="4"/>
  <c r="O70" i="4"/>
  <c r="O30" i="4"/>
  <c r="O6" i="4"/>
  <c r="O453" i="4"/>
  <c r="O429" i="4"/>
  <c r="O389" i="4"/>
  <c r="O365" i="4"/>
  <c r="O325" i="4"/>
  <c r="O301" i="4"/>
  <c r="O261" i="4"/>
  <c r="O237" i="4"/>
  <c r="O197" i="4"/>
  <c r="O173" i="4"/>
  <c r="O133" i="4"/>
  <c r="O109" i="4"/>
  <c r="O69" i="4"/>
  <c r="O45" i="4"/>
  <c r="O5" i="4"/>
  <c r="O636" i="4"/>
  <c r="O628" i="4"/>
  <c r="O572" i="4"/>
  <c r="O564" i="4"/>
  <c r="O556" i="4"/>
  <c r="O548" i="4"/>
  <c r="O540" i="4"/>
  <c r="O532" i="4"/>
  <c r="O524" i="4"/>
  <c r="O516" i="4"/>
  <c r="O508" i="4"/>
  <c r="O500" i="4"/>
  <c r="O492" i="4"/>
  <c r="O484" i="4"/>
  <c r="O476" i="4"/>
  <c r="O468" i="4"/>
  <c r="O460" i="4"/>
  <c r="O452" i="4"/>
  <c r="O444" i="4"/>
  <c r="O436" i="4"/>
  <c r="O428" i="4"/>
  <c r="O420" i="4"/>
  <c r="O412" i="4"/>
  <c r="O404" i="4"/>
  <c r="O396" i="4"/>
  <c r="O388" i="4"/>
  <c r="O380" i="4"/>
  <c r="O372" i="4"/>
  <c r="O364" i="4"/>
  <c r="O356" i="4"/>
  <c r="O348" i="4"/>
  <c r="O340" i="4"/>
  <c r="O332" i="4"/>
  <c r="O324" i="4"/>
  <c r="O316" i="4"/>
  <c r="O308" i="4"/>
  <c r="O300" i="4"/>
  <c r="O292" i="4"/>
  <c r="O284" i="4"/>
  <c r="O276" i="4"/>
  <c r="O268" i="4"/>
  <c r="O260" i="4"/>
  <c r="O252" i="4"/>
  <c r="O244" i="4"/>
  <c r="O236" i="4"/>
  <c r="O228" i="4"/>
  <c r="O220" i="4"/>
  <c r="O212" i="4"/>
  <c r="O204" i="4"/>
  <c r="O196" i="4"/>
  <c r="O188" i="4"/>
  <c r="O180" i="4"/>
  <c r="O172" i="4"/>
  <c r="O164" i="4"/>
  <c r="O156" i="4"/>
  <c r="O148" i="4"/>
  <c r="O140" i="4"/>
  <c r="O132" i="4"/>
  <c r="O124" i="4"/>
  <c r="O116" i="4"/>
  <c r="O108" i="4"/>
  <c r="O100" i="4"/>
  <c r="O92" i="4"/>
  <c r="O84" i="4"/>
  <c r="O76" i="4"/>
  <c r="O68" i="4"/>
  <c r="O60" i="4"/>
  <c r="O52" i="4"/>
  <c r="O44" i="4"/>
  <c r="O36" i="4"/>
  <c r="O28" i="4"/>
  <c r="O20" i="4"/>
  <c r="O12" i="4"/>
  <c r="O4" i="4"/>
  <c r="O507" i="4"/>
  <c r="O499" i="4"/>
  <c r="O491" i="4"/>
  <c r="O483" i="4"/>
  <c r="O475" i="4"/>
  <c r="O467" i="4"/>
  <c r="O459" i="4"/>
  <c r="O451" i="4"/>
  <c r="O443" i="4"/>
  <c r="O435" i="4"/>
  <c r="O427" i="4"/>
  <c r="O419" i="4"/>
  <c r="O411" i="4"/>
  <c r="O403" i="4"/>
  <c r="O395" i="4"/>
  <c r="O387" i="4"/>
  <c r="O379" i="4"/>
  <c r="O371" i="4"/>
  <c r="O363" i="4"/>
  <c r="O355" i="4"/>
  <c r="O347" i="4"/>
  <c r="O339" i="4"/>
  <c r="O331" i="4"/>
  <c r="O323" i="4"/>
  <c r="O315" i="4"/>
  <c r="O307" i="4"/>
  <c r="O299" i="4"/>
  <c r="O291" i="4"/>
  <c r="O283" i="4"/>
  <c r="O275" i="4"/>
  <c r="O267" i="4"/>
  <c r="O259" i="4"/>
  <c r="O251" i="4"/>
  <c r="O243" i="4"/>
  <c r="O235" i="4"/>
  <c r="O227" i="4"/>
  <c r="O219" i="4"/>
  <c r="O211" i="4"/>
  <c r="O203" i="4"/>
  <c r="O195" i="4"/>
  <c r="O187" i="4"/>
  <c r="O179" i="4"/>
  <c r="O171" i="4"/>
  <c r="O163" i="4"/>
  <c r="O155" i="4"/>
  <c r="O147" i="4"/>
  <c r="O139" i="4"/>
  <c r="O131" i="4"/>
  <c r="O123" i="4"/>
  <c r="O115" i="4"/>
  <c r="O107" i="4"/>
  <c r="O99" i="4"/>
  <c r="O91" i="4"/>
  <c r="O83" i="4"/>
  <c r="O75" i="4"/>
  <c r="O67" i="4"/>
  <c r="O59" i="4"/>
  <c r="O51" i="4"/>
  <c r="O43" i="4"/>
  <c r="O35" i="4"/>
  <c r="O27" i="4"/>
  <c r="O19" i="4"/>
  <c r="O11" i="4"/>
  <c r="O3" i="4"/>
</calcChain>
</file>

<file path=xl/sharedStrings.xml><?xml version="1.0" encoding="utf-8"?>
<sst xmlns="http://schemas.openxmlformats.org/spreadsheetml/2006/main" count="17769" uniqueCount="6832">
  <si>
    <t>Order ID</t>
  </si>
  <si>
    <t>Order Date</t>
  </si>
  <si>
    <t>Customer ID</t>
  </si>
  <si>
    <t>Product ID</t>
  </si>
  <si>
    <t>Quantity</t>
  </si>
  <si>
    <t>Customer Name</t>
  </si>
  <si>
    <t>Email</t>
  </si>
  <si>
    <t>Country</t>
  </si>
  <si>
    <t>Coffee Type</t>
  </si>
  <si>
    <t>Roast Type</t>
  </si>
  <si>
    <t>Size</t>
  </si>
  <si>
    <t>Unit Price</t>
  </si>
  <si>
    <t>Sales</t>
  </si>
  <si>
    <t>QEV-37451-860</t>
  </si>
  <si>
    <t>17670-51384-MA</t>
  </si>
  <si>
    <t>R-M-1</t>
  </si>
  <si>
    <t>FAA-43335-268</t>
  </si>
  <si>
    <t>6/17/2021</t>
  </si>
  <si>
    <t>21125-22134-PX</t>
  </si>
  <si>
    <t>A-L-1</t>
  </si>
  <si>
    <t>KAC-83089-793</t>
  </si>
  <si>
    <t>7/15/2021</t>
  </si>
  <si>
    <t>23806-46781-OU</t>
  </si>
  <si>
    <t>E-M-1</t>
  </si>
  <si>
    <t>CVP-18956-553</t>
  </si>
  <si>
    <t>86561-91660-RB</t>
  </si>
  <si>
    <t>L-D-1</t>
  </si>
  <si>
    <t>IPP-31994-879</t>
  </si>
  <si>
    <t>1/21/2022</t>
  </si>
  <si>
    <t>65223-29612-CB</t>
  </si>
  <si>
    <t>E-D-0.5</t>
  </si>
  <si>
    <t>SNZ-65340-705</t>
  </si>
  <si>
    <t>5/20/2022</t>
  </si>
  <si>
    <t>21134-81676-FR</t>
  </si>
  <si>
    <t>L-L-0.2</t>
  </si>
  <si>
    <t>EZT-46571-659</t>
  </si>
  <si>
    <t>03396-68805-ZC</t>
  </si>
  <si>
    <t>R-M-0.5</t>
  </si>
  <si>
    <t>NWQ-70061-912</t>
  </si>
  <si>
    <t>61021-27840-ZN</t>
  </si>
  <si>
    <t>BKK-47233-845</t>
  </si>
  <si>
    <t>76239-90137-UQ</t>
  </si>
  <si>
    <t>A-D-1</t>
  </si>
  <si>
    <t>VQR-01002-970</t>
  </si>
  <si>
    <t>10/28/2020</t>
  </si>
  <si>
    <t>49315-21985-BB</t>
  </si>
  <si>
    <t>E-L-2.5</t>
  </si>
  <si>
    <t>SZW-48378-399</t>
  </si>
  <si>
    <t>34136-36674-OM</t>
  </si>
  <si>
    <t>ITA-87418-783</t>
  </si>
  <si>
    <t>5/22/2020</t>
  </si>
  <si>
    <t>39396-12890-PE</t>
  </si>
  <si>
    <t>R-D-2.5</t>
  </si>
  <si>
    <t>GNZ-46006-527</t>
  </si>
  <si>
    <t>95875-73336-RG</t>
  </si>
  <si>
    <t>L-D-0.2</t>
  </si>
  <si>
    <t>FYQ-78248-319</t>
  </si>
  <si>
    <t>25473-43727-BY</t>
  </si>
  <si>
    <t>R-M-2.5</t>
  </si>
  <si>
    <t>VAU-44387-624</t>
  </si>
  <si>
    <t>3/20/2019</t>
  </si>
  <si>
    <t>99643-51048-IQ</t>
  </si>
  <si>
    <t>A-M-0.2</t>
  </si>
  <si>
    <t>RDW-33155-159</t>
  </si>
  <si>
    <t>10/19/2019</t>
  </si>
  <si>
    <t>62173-15287-CU</t>
  </si>
  <si>
    <t>TDZ-59011-211</t>
  </si>
  <si>
    <t>6/13/2019</t>
  </si>
  <si>
    <t>57611-05522-ST</t>
  </si>
  <si>
    <t>IDU-25793-399</t>
  </si>
  <si>
    <t>76664-37050-DT</t>
  </si>
  <si>
    <t>NUO-20013-488</t>
  </si>
  <si>
    <t>03090-88267-BQ</t>
  </si>
  <si>
    <t>A-D-0.2</t>
  </si>
  <si>
    <t>UQU-65630-479</t>
  </si>
  <si>
    <t>1/22/2021</t>
  </si>
  <si>
    <t>37651-47492-NC</t>
  </si>
  <si>
    <t>FEO-11834-332</t>
  </si>
  <si>
    <t>95399-57205-HI</t>
  </si>
  <si>
    <t>TKY-71558-096</t>
  </si>
  <si>
    <t>9/15/2021</t>
  </si>
  <si>
    <t>24010-66714-HW</t>
  </si>
  <si>
    <t>A-M-1</t>
  </si>
  <si>
    <t>OXY-65322-253</t>
  </si>
  <si>
    <t>10/24/2020</t>
  </si>
  <si>
    <t>07591-92789-UA</t>
  </si>
  <si>
    <t>E-M-0.2</t>
  </si>
  <si>
    <t>EVP-43500-491</t>
  </si>
  <si>
    <t>2/20/2019</t>
  </si>
  <si>
    <t>49231-44455-IC</t>
  </si>
  <si>
    <t>A-M-0.5</t>
  </si>
  <si>
    <t>WAG-26945-689</t>
  </si>
  <si>
    <t>50124-88608-EO</t>
  </si>
  <si>
    <t>CHE-78995-767</t>
  </si>
  <si>
    <t>00888-74814-UZ</t>
  </si>
  <si>
    <t>A-D-0.5</t>
  </si>
  <si>
    <t>RYZ-14633-602</t>
  </si>
  <si>
    <t>14158-30713-OB</t>
  </si>
  <si>
    <t>WOQ-36015-429</t>
  </si>
  <si>
    <t>9/25/2021</t>
  </si>
  <si>
    <t>51427-89175-QJ</t>
  </si>
  <si>
    <t>L-M-0.2</t>
  </si>
  <si>
    <t>SCT-60553-454</t>
  </si>
  <si>
    <t>7/17/2021</t>
  </si>
  <si>
    <t>39123-12846-YJ</t>
  </si>
  <si>
    <t>GFK-52063-244</t>
  </si>
  <si>
    <t>6/29/2020</t>
  </si>
  <si>
    <t>44981-99666-XB</t>
  </si>
  <si>
    <t>L-L-0.5</t>
  </si>
  <si>
    <t>AMM-79521-378</t>
  </si>
  <si>
    <t>24825-51803-CQ</t>
  </si>
  <si>
    <t>QUQ-90580-772</t>
  </si>
  <si>
    <t>77634-13918-GJ</t>
  </si>
  <si>
    <t>LGD-24408-274</t>
  </si>
  <si>
    <t>4/25/2019</t>
  </si>
  <si>
    <t>13694-25001-LX</t>
  </si>
  <si>
    <t>HCT-95608-959</t>
  </si>
  <si>
    <t>4/25/2020</t>
  </si>
  <si>
    <t>08523-01791-TI</t>
  </si>
  <si>
    <t>OFX-99147-470</t>
  </si>
  <si>
    <t>11/24/2021</t>
  </si>
  <si>
    <t>49860-68865-AB</t>
  </si>
  <si>
    <t>LUO-37559-016</t>
  </si>
  <si>
    <t>4/19/2021</t>
  </si>
  <si>
    <t>21240-83132-SP</t>
  </si>
  <si>
    <t>L-M-1</t>
  </si>
  <si>
    <t>XWC-20610-167</t>
  </si>
  <si>
    <t>08350-81623-TF</t>
  </si>
  <si>
    <t>E-D-0.2</t>
  </si>
  <si>
    <t>GPU-79113-136</t>
  </si>
  <si>
    <t>5/22/2019</t>
  </si>
  <si>
    <t>73284-01385-SJ</t>
  </si>
  <si>
    <t>R-D-0.2</t>
  </si>
  <si>
    <t>ULR-52653-960</t>
  </si>
  <si>
    <t>04152-34436-IE</t>
  </si>
  <si>
    <t>L-L-2.5</t>
  </si>
  <si>
    <t>HPI-42308-142</t>
  </si>
  <si>
    <t>06631-86965-XP</t>
  </si>
  <si>
    <t>E-M-0.5</t>
  </si>
  <si>
    <t>XHI-30227-581</t>
  </si>
  <si>
    <t>1/31/2022</t>
  </si>
  <si>
    <t>54619-08558-ZU</t>
  </si>
  <si>
    <t>L-D-2.5</t>
  </si>
  <si>
    <t>DJH-05202-380</t>
  </si>
  <si>
    <t>85589-17020-CX</t>
  </si>
  <si>
    <t>E-M-2.5</t>
  </si>
  <si>
    <t>VMW-26889-781</t>
  </si>
  <si>
    <t>6/28/2019</t>
  </si>
  <si>
    <t>36078-91009-WU</t>
  </si>
  <si>
    <t>A-L-0.2</t>
  </si>
  <si>
    <t>DBU-81099-586</t>
  </si>
  <si>
    <t>15770-27099-GX</t>
  </si>
  <si>
    <t>A-D-2.5</t>
  </si>
  <si>
    <t>PQA-54820-810</t>
  </si>
  <si>
    <t>8/17/2022</t>
  </si>
  <si>
    <t>91460-04823-BX</t>
  </si>
  <si>
    <t>XKB-41924-202</t>
  </si>
  <si>
    <t>8/19/2022</t>
  </si>
  <si>
    <t>45089-52817-WN</t>
  </si>
  <si>
    <t>L-D-0.5</t>
  </si>
  <si>
    <t>DWZ-69106-473</t>
  </si>
  <si>
    <t>5/15/2019</t>
  </si>
  <si>
    <t>76447-50326-IC</t>
  </si>
  <si>
    <t>YHV-68700-050</t>
  </si>
  <si>
    <t>26333-67911-OL</t>
  </si>
  <si>
    <t>KRB-88066-642</t>
  </si>
  <si>
    <t>3/16/2021</t>
  </si>
  <si>
    <t>22107-86640-SB</t>
  </si>
  <si>
    <t>LQU-08404-173</t>
  </si>
  <si>
    <t>09960-34242-LZ</t>
  </si>
  <si>
    <t>L-L-1</t>
  </si>
  <si>
    <t>CWK-60159-881</t>
  </si>
  <si>
    <t>1/27/2020</t>
  </si>
  <si>
    <t>04671-85591-RT</t>
  </si>
  <si>
    <t>EEG-74197-843</t>
  </si>
  <si>
    <t>7/17/2022</t>
  </si>
  <si>
    <t>25729-68859-UA</t>
  </si>
  <si>
    <t>E-L-1</t>
  </si>
  <si>
    <t>UCZ-59708-525</t>
  </si>
  <si>
    <t>05501-86351-NX</t>
  </si>
  <si>
    <t>HUB-47311-849</t>
  </si>
  <si>
    <t>04521-04300-OK</t>
  </si>
  <si>
    <t>L-M-0.5</t>
  </si>
  <si>
    <t>WYM-17686-694</t>
  </si>
  <si>
    <t>2/25/2021</t>
  </si>
  <si>
    <t>58689-55264-VK</t>
  </si>
  <si>
    <t>ZYQ-15797-695</t>
  </si>
  <si>
    <t>2/25/2019</t>
  </si>
  <si>
    <t>79436-73011-MM</t>
  </si>
  <si>
    <t>R-D-0.5</t>
  </si>
  <si>
    <t>EEJ-16185-108</t>
  </si>
  <si>
    <t>65552-60476-KY</t>
  </si>
  <si>
    <t>RWR-77888-800</t>
  </si>
  <si>
    <t>69904-02729-YS</t>
  </si>
  <si>
    <t>LHN-75209-742</t>
  </si>
  <si>
    <t>3/23/2020</t>
  </si>
  <si>
    <t>01433-04270-AX</t>
  </si>
  <si>
    <t>TIR-71396-998</t>
  </si>
  <si>
    <t>14204-14186-LA</t>
  </si>
  <si>
    <t>RXF-37618-213</t>
  </si>
  <si>
    <t>4/15/2022</t>
  </si>
  <si>
    <t>32948-34398-HC</t>
  </si>
  <si>
    <t>R-L-0.5</t>
  </si>
  <si>
    <t>ANM-16388-634</t>
  </si>
  <si>
    <t>11/19/2021</t>
  </si>
  <si>
    <t>77343-52608-FF</t>
  </si>
  <si>
    <t>WYL-29300-070</t>
  </si>
  <si>
    <t>10/16/2019</t>
  </si>
  <si>
    <t>42770-36274-QA</t>
  </si>
  <si>
    <t>R-M-0.2</t>
  </si>
  <si>
    <t>JHW-74554-805</t>
  </si>
  <si>
    <t>11/26/2019</t>
  </si>
  <si>
    <t>14103-58987-ZU</t>
  </si>
  <si>
    <t>KYS-27063-603</t>
  </si>
  <si>
    <t>6/30/2019</t>
  </si>
  <si>
    <t>69958-32065-SW</t>
  </si>
  <si>
    <t>GAZ-58626-277</t>
  </si>
  <si>
    <t>69533-84907-FA</t>
  </si>
  <si>
    <t>RPJ-37787-335</t>
  </si>
  <si>
    <t>10/27/2020</t>
  </si>
  <si>
    <t>76005-95461-CI</t>
  </si>
  <si>
    <t>A-M-2.5</t>
  </si>
  <si>
    <t>LEF-83057-763</t>
  </si>
  <si>
    <t>6/15/2021</t>
  </si>
  <si>
    <t>15395-90855-VB</t>
  </si>
  <si>
    <t>RPW-36123-215</t>
  </si>
  <si>
    <t>7/19/2021</t>
  </si>
  <si>
    <t>80640-45811-LB</t>
  </si>
  <si>
    <t>E-L-0.5</t>
  </si>
  <si>
    <t>WLL-59044-117</t>
  </si>
  <si>
    <t>7/23/2021</t>
  </si>
  <si>
    <t>28476-04082-GR</t>
  </si>
  <si>
    <t>R-D-1</t>
  </si>
  <si>
    <t>AWT-22827-563</t>
  </si>
  <si>
    <t>1/25/2020</t>
  </si>
  <si>
    <t>12018-75670-EU</t>
  </si>
  <si>
    <t>R-L-0.2</t>
  </si>
  <si>
    <t>QLM-07145-668</t>
  </si>
  <si>
    <t>86437-17399-FK</t>
  </si>
  <si>
    <t>HVQ-64398-930</t>
  </si>
  <si>
    <t>3/30/2020</t>
  </si>
  <si>
    <t>62979-53167-ML</t>
  </si>
  <si>
    <t>WRT-40778-247</t>
  </si>
  <si>
    <t>3/13/2022</t>
  </si>
  <si>
    <t>54810-81899-HL</t>
  </si>
  <si>
    <t>R-L-1</t>
  </si>
  <si>
    <t>SUB-13006-125</t>
  </si>
  <si>
    <t>4/17/2019</t>
  </si>
  <si>
    <t>26103-41504-IB</t>
  </si>
  <si>
    <t>A-L-0.5</t>
  </si>
  <si>
    <t>CQM-49696-263</t>
  </si>
  <si>
    <t>10/25/2019</t>
  </si>
  <si>
    <t>76534-45229-SG</t>
  </si>
  <si>
    <t>KXN-85094-246</t>
  </si>
  <si>
    <t>9/13/2019</t>
  </si>
  <si>
    <t>81744-27332-RR</t>
  </si>
  <si>
    <t>L-M-2.5</t>
  </si>
  <si>
    <t>XOQ-12405-419</t>
  </si>
  <si>
    <t>91513-75657-PH</t>
  </si>
  <si>
    <t>HYF-10254-369</t>
  </si>
  <si>
    <t>11/14/2019</t>
  </si>
  <si>
    <t>30373-66619-CB</t>
  </si>
  <si>
    <t>XXJ-47000-307</t>
  </si>
  <si>
    <t>7/18/2019</t>
  </si>
  <si>
    <t>31582-23562-FM</t>
  </si>
  <si>
    <t>A-L-2.5</t>
  </si>
  <si>
    <t>ZDK-82166-357</t>
  </si>
  <si>
    <t>81431-12577-VD</t>
  </si>
  <si>
    <t>IHN-19982-362</t>
  </si>
  <si>
    <t>3/29/2021</t>
  </si>
  <si>
    <t>68894-91205-MP</t>
  </si>
  <si>
    <t>VMT-10030-889</t>
  </si>
  <si>
    <t>12/15/2021</t>
  </si>
  <si>
    <t>87602-55754-VN</t>
  </si>
  <si>
    <t>NHL-11063-100</t>
  </si>
  <si>
    <t>5/20/2020</t>
  </si>
  <si>
    <t>39181-35745-WH</t>
  </si>
  <si>
    <t>ROV-87448-086</t>
  </si>
  <si>
    <t>30381-64762-NG</t>
  </si>
  <si>
    <t>DGY-35773-612</t>
  </si>
  <si>
    <t>7/25/2020</t>
  </si>
  <si>
    <t>17503-27693-ZH</t>
  </si>
  <si>
    <t>YWH-50638-556</t>
  </si>
  <si>
    <t>3/14/2019</t>
  </si>
  <si>
    <t>89442-35633-HJ</t>
  </si>
  <si>
    <t>ISL-11200-600</t>
  </si>
  <si>
    <t>13654-85265-IL</t>
  </si>
  <si>
    <t>LBZ-75997-047</t>
  </si>
  <si>
    <t>12/17/2019</t>
  </si>
  <si>
    <t>40946-22090-FP</t>
  </si>
  <si>
    <t>EUH-08089-954</t>
  </si>
  <si>
    <t>29050-93691-TS</t>
  </si>
  <si>
    <t>BLD-12227-251</t>
  </si>
  <si>
    <t>64395-74865-WF</t>
  </si>
  <si>
    <t>OPY-30711-853</t>
  </si>
  <si>
    <t>81861-66046-SU</t>
  </si>
  <si>
    <t>DBC-44122-300</t>
  </si>
  <si>
    <t>13366-78506-KP</t>
  </si>
  <si>
    <t>FJQ-60035-234</t>
  </si>
  <si>
    <t>08847-29858-HN</t>
  </si>
  <si>
    <t>HSF-66926-425</t>
  </si>
  <si>
    <t>00539-42510-RY</t>
  </si>
  <si>
    <t>LQG-41416-375</t>
  </si>
  <si>
    <t>10/19/2021</t>
  </si>
  <si>
    <t>45190-08727-NV</t>
  </si>
  <si>
    <t>VZO-97265-841</t>
  </si>
  <si>
    <t>87049-37901-FU</t>
  </si>
  <si>
    <t>MOR-12987-399</t>
  </si>
  <si>
    <t>8/17/2019</t>
  </si>
  <si>
    <t>34015-31593-JC</t>
  </si>
  <si>
    <t>UOA-23786-489</t>
  </si>
  <si>
    <t>5/31/2020</t>
  </si>
  <si>
    <t>90305-50099-SV</t>
  </si>
  <si>
    <t>AJL-52941-018</t>
  </si>
  <si>
    <t>55871-61935-MF</t>
  </si>
  <si>
    <t>E-D-1</t>
  </si>
  <si>
    <t>XSZ-84273-421</t>
  </si>
  <si>
    <t>4/14/2019</t>
  </si>
  <si>
    <t>15405-60469-TM</t>
  </si>
  <si>
    <t>NUN-48214-216</t>
  </si>
  <si>
    <t>7/29/2020</t>
  </si>
  <si>
    <t>06953-94794-FB</t>
  </si>
  <si>
    <t>AKV-93064-769</t>
  </si>
  <si>
    <t>22305-40299-CY</t>
  </si>
  <si>
    <t>BRB-40903-533</t>
  </si>
  <si>
    <t>6/15/2022</t>
  </si>
  <si>
    <t>09020-56774-GU</t>
  </si>
  <si>
    <t>E-L-0.2</t>
  </si>
  <si>
    <t>GPR-19973-483</t>
  </si>
  <si>
    <t>6/26/2019</t>
  </si>
  <si>
    <t>92926-08470-YS</t>
  </si>
  <si>
    <t>XIY-43041-882</t>
  </si>
  <si>
    <t>07250-63194-JO</t>
  </si>
  <si>
    <t>YGY-98425-969</t>
  </si>
  <si>
    <t>63787-96257-TQ</t>
  </si>
  <si>
    <t>MSB-08397-648</t>
  </si>
  <si>
    <t>49530-25460-RW</t>
  </si>
  <si>
    <t>WDR-06028-345</t>
  </si>
  <si>
    <t>8/16/2019</t>
  </si>
  <si>
    <t>66508-21373-OQ</t>
  </si>
  <si>
    <t>MXM-42948-061</t>
  </si>
  <si>
    <t>20203-03950-FY</t>
  </si>
  <si>
    <t>MGQ-98961-173</t>
  </si>
  <si>
    <t>83895-90735-XH</t>
  </si>
  <si>
    <t>RFH-64349-897</t>
  </si>
  <si>
    <t>10/22/2019</t>
  </si>
  <si>
    <t>61954-61462-RJ</t>
  </si>
  <si>
    <t>TKL-20738-660</t>
  </si>
  <si>
    <t>47939-53158-LS</t>
  </si>
  <si>
    <t>GOW-03198-575</t>
  </si>
  <si>
    <t>3/13/2021</t>
  </si>
  <si>
    <t>61513-27752-FA</t>
  </si>
  <si>
    <t>QJB-90477-635</t>
  </si>
  <si>
    <t>89714-19856-WX</t>
  </si>
  <si>
    <t>MWP-46239-785</t>
  </si>
  <si>
    <t>4/27/2019</t>
  </si>
  <si>
    <t>87979-56781-YV</t>
  </si>
  <si>
    <t>QDV-03406-248</t>
  </si>
  <si>
    <t>5/23/2019</t>
  </si>
  <si>
    <t>74126-88836-KA</t>
  </si>
  <si>
    <t>GPH-40635-105</t>
  </si>
  <si>
    <t>7/14/2020</t>
  </si>
  <si>
    <t>37397-05992-VO</t>
  </si>
  <si>
    <t>JOM-80930-071</t>
  </si>
  <si>
    <t>54904-18397-UD</t>
  </si>
  <si>
    <t>OIL-26493-755</t>
  </si>
  <si>
    <t>8/31/2021</t>
  </si>
  <si>
    <t>19017-95853-EK</t>
  </si>
  <si>
    <t>CYV-13426-645</t>
  </si>
  <si>
    <t>88593-59934-VU</t>
  </si>
  <si>
    <t>WRP-39846-614</t>
  </si>
  <si>
    <t>47493-68564-YM</t>
  </si>
  <si>
    <t>VDZ-76673-968</t>
  </si>
  <si>
    <t>12/31/2020</t>
  </si>
  <si>
    <t>82246-82543-DW</t>
  </si>
  <si>
    <t>VTV-03546-175</t>
  </si>
  <si>
    <t>7/31/2020</t>
  </si>
  <si>
    <t>03384-62101-IY</t>
  </si>
  <si>
    <t>GHR-72274-715</t>
  </si>
  <si>
    <t>5/24/2021</t>
  </si>
  <si>
    <t>86881-41559-OR</t>
  </si>
  <si>
    <t>ZGK-97262-313</t>
  </si>
  <si>
    <t>7/16/2022</t>
  </si>
  <si>
    <t>02536-18494-AQ</t>
  </si>
  <si>
    <t>ZFS-30776-804</t>
  </si>
  <si>
    <t>58638-01029-CB</t>
  </si>
  <si>
    <t>QUU-91729-492</t>
  </si>
  <si>
    <t>7/29/2021</t>
  </si>
  <si>
    <t>90312-11148-LA</t>
  </si>
  <si>
    <t>PVI-72795-960</t>
  </si>
  <si>
    <t>3/17/2022</t>
  </si>
  <si>
    <t>68239-74809-TF</t>
  </si>
  <si>
    <t>PPP-78935-365</t>
  </si>
  <si>
    <t>91074-60023-IP</t>
  </si>
  <si>
    <t>JUO-34131-517</t>
  </si>
  <si>
    <t>2/13/2019</t>
  </si>
  <si>
    <t>07972-83748-JI</t>
  </si>
  <si>
    <t>ZJE-89333-489</t>
  </si>
  <si>
    <t>5/13/2022</t>
  </si>
  <si>
    <t>08694-57330-XR</t>
  </si>
  <si>
    <t>LOO-35324-159</t>
  </si>
  <si>
    <t>5/19/2020</t>
  </si>
  <si>
    <t>68412-11126-YJ</t>
  </si>
  <si>
    <t>JBQ-93412-846</t>
  </si>
  <si>
    <t>4/27/2022</t>
  </si>
  <si>
    <t>69037-66822-DW</t>
  </si>
  <si>
    <t>EHX-66333-637</t>
  </si>
  <si>
    <t>01297-94364-XH</t>
  </si>
  <si>
    <t>WXG-25759-236</t>
  </si>
  <si>
    <t>39919-06540-ZI</t>
  </si>
  <si>
    <t>QNA-31113-984</t>
  </si>
  <si>
    <t>60512-78550-WS</t>
  </si>
  <si>
    <t>ZWI-52029-159</t>
  </si>
  <si>
    <t>40172-12000-AU</t>
  </si>
  <si>
    <t>DFS-49954-707</t>
  </si>
  <si>
    <t>12/21/2021</t>
  </si>
  <si>
    <t>39019-13649-CL</t>
  </si>
  <si>
    <t>VYP-89830-878</t>
  </si>
  <si>
    <t>12715-05198-QU</t>
  </si>
  <si>
    <t>AMT-40418-362</t>
  </si>
  <si>
    <t>04513-76520-QO</t>
  </si>
  <si>
    <t>NFQ-23241-793</t>
  </si>
  <si>
    <t>88446-59251-SQ</t>
  </si>
  <si>
    <t>JQK-64922-985</t>
  </si>
  <si>
    <t>23779-10274-KN</t>
  </si>
  <si>
    <t>YET-17732-678</t>
  </si>
  <si>
    <t>6/20/2021</t>
  </si>
  <si>
    <t>57235-92842-DK</t>
  </si>
  <si>
    <t>NKW-24945-846</t>
  </si>
  <si>
    <t>75977-30364-AY</t>
  </si>
  <si>
    <t>VKA-82720-513</t>
  </si>
  <si>
    <t>6/24/2019</t>
  </si>
  <si>
    <t>12299-30914-NG</t>
  </si>
  <si>
    <t>THA-60599-417</t>
  </si>
  <si>
    <t>10/26/2019</t>
  </si>
  <si>
    <t>59971-35626-YJ</t>
  </si>
  <si>
    <t>MEK-39769-035</t>
  </si>
  <si>
    <t>6/27/2021</t>
  </si>
  <si>
    <t>15380-76513-PS</t>
  </si>
  <si>
    <t>JAF-18294-750</t>
  </si>
  <si>
    <t>73564-98204-EY</t>
  </si>
  <si>
    <t>TME-59627-221</t>
  </si>
  <si>
    <t>4/30/2021</t>
  </si>
  <si>
    <t>72282-40594-RX</t>
  </si>
  <si>
    <t>UDG-65353-824</t>
  </si>
  <si>
    <t>17514-94165-RJ</t>
  </si>
  <si>
    <t>ENQ-42923-176</t>
  </si>
  <si>
    <t>56248-75861-JX</t>
  </si>
  <si>
    <t>CBT-55781-720</t>
  </si>
  <si>
    <t>11/15/2021</t>
  </si>
  <si>
    <t>97855-54761-IS</t>
  </si>
  <si>
    <t>NEU-86533-016</t>
  </si>
  <si>
    <t>96544-91644-IT</t>
  </si>
  <si>
    <t>BYU-58154-603</t>
  </si>
  <si>
    <t>12/17/2020</t>
  </si>
  <si>
    <t>51971-70393-QM</t>
  </si>
  <si>
    <t>EHJ-05910-257</t>
  </si>
  <si>
    <t>06812-11924-IK</t>
  </si>
  <si>
    <t>EIL-44855-309</t>
  </si>
  <si>
    <t>3/15/2021</t>
  </si>
  <si>
    <t>59741-90220-OW</t>
  </si>
  <si>
    <t>HCA-87224-420</t>
  </si>
  <si>
    <t>62682-27930-PD</t>
  </si>
  <si>
    <t>ABO-29054-365</t>
  </si>
  <si>
    <t>1/19/2019</t>
  </si>
  <si>
    <t>00256-19905-YG</t>
  </si>
  <si>
    <t>TKN-58485-031</t>
  </si>
  <si>
    <t>3/23/2022</t>
  </si>
  <si>
    <t>38890-22576-UI</t>
  </si>
  <si>
    <t>RCK-04069-371</t>
  </si>
  <si>
    <t>94573-61802-PH</t>
  </si>
  <si>
    <t>IRJ-67095-738</t>
  </si>
  <si>
    <t>86447-02699-UT</t>
  </si>
  <si>
    <t>VEA-31961-977</t>
  </si>
  <si>
    <t>51432-27169-KN</t>
  </si>
  <si>
    <t>BAF-42286-205</t>
  </si>
  <si>
    <t>43074-00987-PB</t>
  </si>
  <si>
    <t>WOR-52762-511</t>
  </si>
  <si>
    <t>12/14/2019</t>
  </si>
  <si>
    <t>04739-85772-QT</t>
  </si>
  <si>
    <t>ZWK-03995-815</t>
  </si>
  <si>
    <t>28279-78469-YW</t>
  </si>
  <si>
    <t>CKF-43291-846</t>
  </si>
  <si>
    <t>91829-99544-DS</t>
  </si>
  <si>
    <t>RMW-74160-339</t>
  </si>
  <si>
    <t>10/16/2020</t>
  </si>
  <si>
    <t>38978-59582-JP</t>
  </si>
  <si>
    <t>R-L-2.5</t>
  </si>
  <si>
    <t>FMT-94584-786</t>
  </si>
  <si>
    <t>86504-96610-BH</t>
  </si>
  <si>
    <t>NWT-78222-575</t>
  </si>
  <si>
    <t>12/31/2019</t>
  </si>
  <si>
    <t>75986-98864-EZ</t>
  </si>
  <si>
    <t>EOI-02511-919</t>
  </si>
  <si>
    <t>3/20/2020</t>
  </si>
  <si>
    <t>66776-88682-RG</t>
  </si>
  <si>
    <t>UCT-03935-589</t>
  </si>
  <si>
    <t>85851-78384-DM</t>
  </si>
  <si>
    <t>SBI-60013-494</t>
  </si>
  <si>
    <t>55232-81621-BX</t>
  </si>
  <si>
    <t>QRA-73277-814</t>
  </si>
  <si>
    <t>7/20/2021</t>
  </si>
  <si>
    <t>80310-92912-JA</t>
  </si>
  <si>
    <t>EQE-31648-909</t>
  </si>
  <si>
    <t>1/18/2019</t>
  </si>
  <si>
    <t>19821-05175-WZ</t>
  </si>
  <si>
    <t>QOO-24615-950</t>
  </si>
  <si>
    <t>01338-83217-GV</t>
  </si>
  <si>
    <t>WDV-73864-037</t>
  </si>
  <si>
    <t>66044-25298-TA</t>
  </si>
  <si>
    <t>PKR-88575-066</t>
  </si>
  <si>
    <t>5/17/2022</t>
  </si>
  <si>
    <t>28728-47861-TZ</t>
  </si>
  <si>
    <t>BWR-85735-955</t>
  </si>
  <si>
    <t>32638-38620-AX</t>
  </si>
  <si>
    <t>YFX-64795-136</t>
  </si>
  <si>
    <t>1/15/2020</t>
  </si>
  <si>
    <t>83163-65741-IH</t>
  </si>
  <si>
    <t>DDO-71442-967</t>
  </si>
  <si>
    <t>89422-58281-FD</t>
  </si>
  <si>
    <t>ILQ-11027-588</t>
  </si>
  <si>
    <t>3/29/2020</t>
  </si>
  <si>
    <t>76293-30918-DQ</t>
  </si>
  <si>
    <t>KRZ-13868-122</t>
  </si>
  <si>
    <t>3/24/2022</t>
  </si>
  <si>
    <t>86779-84838-EJ</t>
  </si>
  <si>
    <t>VRM-93594-914</t>
  </si>
  <si>
    <t>7/21/2021</t>
  </si>
  <si>
    <t>66806-41795-MX</t>
  </si>
  <si>
    <t>HXL-22497-359</t>
  </si>
  <si>
    <t>64875-71224-UI</t>
  </si>
  <si>
    <t>NOP-21394-646</t>
  </si>
  <si>
    <t>5/23/2021</t>
  </si>
  <si>
    <t>16982-35708-BZ</t>
  </si>
  <si>
    <t>FTV-77095-168</t>
  </si>
  <si>
    <t>66708-26678-QK</t>
  </si>
  <si>
    <t>BOR-02906-411</t>
  </si>
  <si>
    <t>10/17/2021</t>
  </si>
  <si>
    <t>08743-09057-OO</t>
  </si>
  <si>
    <t>WMP-68847-770</t>
  </si>
  <si>
    <t>2/16/2022</t>
  </si>
  <si>
    <t>37490-01572-JW</t>
  </si>
  <si>
    <t>TMO-22785-872</t>
  </si>
  <si>
    <t>7/15/2020</t>
  </si>
  <si>
    <t>01811-60350-CU</t>
  </si>
  <si>
    <t>TJG-73587-353</t>
  </si>
  <si>
    <t>2/22/2020</t>
  </si>
  <si>
    <t>24766-58139-GT</t>
  </si>
  <si>
    <t>OOU-61343-455</t>
  </si>
  <si>
    <t>1/15/2021</t>
  </si>
  <si>
    <t>90123-70970-NY</t>
  </si>
  <si>
    <t>RMA-08327-369</t>
  </si>
  <si>
    <t>93809-05424-MG</t>
  </si>
  <si>
    <t>SFB-97929-779</t>
  </si>
  <si>
    <t>85425-33494-HQ</t>
  </si>
  <si>
    <t>AUP-10128-606</t>
  </si>
  <si>
    <t>54387-64897-XC</t>
  </si>
  <si>
    <t>YTW-40242-005</t>
  </si>
  <si>
    <t>10/28/2019</t>
  </si>
  <si>
    <t>01035-70465-UO</t>
  </si>
  <si>
    <t>PRP-53390-819</t>
  </si>
  <si>
    <t>3/28/2021</t>
  </si>
  <si>
    <t>84260-39432-ML</t>
  </si>
  <si>
    <t>GSJ-01065-125</t>
  </si>
  <si>
    <t>3/31/2020</t>
  </si>
  <si>
    <t>69779-40609-RS</t>
  </si>
  <si>
    <t>YQU-65147-580</t>
  </si>
  <si>
    <t>3/26/2022</t>
  </si>
  <si>
    <t>80247-70000-HT</t>
  </si>
  <si>
    <t>QPM-95832-683</t>
  </si>
  <si>
    <t>35058-04550-VC</t>
  </si>
  <si>
    <t>BNQ-88920-567</t>
  </si>
  <si>
    <t>12/30/2019</t>
  </si>
  <si>
    <t>27226-53717-SY</t>
  </si>
  <si>
    <t>PUX-47906-110</t>
  </si>
  <si>
    <t>02002-98725-CH</t>
  </si>
  <si>
    <t>COL-72079-610</t>
  </si>
  <si>
    <t>38487-01549-MV</t>
  </si>
  <si>
    <t>LBC-45686-819</t>
  </si>
  <si>
    <t>98573-41811-EQ</t>
  </si>
  <si>
    <t>BLQ-03709-265</t>
  </si>
  <si>
    <t>72463-75685-MV</t>
  </si>
  <si>
    <t>VFZ-91673-181</t>
  </si>
  <si>
    <t>11/13/2021</t>
  </si>
  <si>
    <t>10225-91535-AI</t>
  </si>
  <si>
    <t>WKD-81956-870</t>
  </si>
  <si>
    <t>9/16/2020</t>
  </si>
  <si>
    <t>48090-06534-HI</t>
  </si>
  <si>
    <t>TNI-91067-006</t>
  </si>
  <si>
    <t>80444-58185-FX</t>
  </si>
  <si>
    <t>IZA-61469-812</t>
  </si>
  <si>
    <t>13561-92774-WP</t>
  </si>
  <si>
    <t>PSS-22466-862</t>
  </si>
  <si>
    <t>5/21/2021</t>
  </si>
  <si>
    <t>11550-78378-GE</t>
  </si>
  <si>
    <t>REH-56504-397</t>
  </si>
  <si>
    <t>2/26/2020</t>
  </si>
  <si>
    <t>90961-35603-RP</t>
  </si>
  <si>
    <t>ALA-62598-016</t>
  </si>
  <si>
    <t>2/19/2020</t>
  </si>
  <si>
    <t>57145-03803-ZL</t>
  </si>
  <si>
    <t>EYE-70374-835</t>
  </si>
  <si>
    <t>6/29/2021</t>
  </si>
  <si>
    <t>89115-11966-VF</t>
  </si>
  <si>
    <t>CCZ-19589-212</t>
  </si>
  <si>
    <t>3/27/2021</t>
  </si>
  <si>
    <t>05754-41702-FG</t>
  </si>
  <si>
    <t>BPT-83989-157</t>
  </si>
  <si>
    <t>10/27/2021</t>
  </si>
  <si>
    <t>84269-49816-ML</t>
  </si>
  <si>
    <t>YFH-87456-208</t>
  </si>
  <si>
    <t>23600-98432-ME</t>
  </si>
  <si>
    <t>JLN-14700-924</t>
  </si>
  <si>
    <t>6/28/2020</t>
  </si>
  <si>
    <t>79058-02767-CP</t>
  </si>
  <si>
    <t>JVW-22582-137</t>
  </si>
  <si>
    <t>3/23/2021</t>
  </si>
  <si>
    <t>89208-74646-UK</t>
  </si>
  <si>
    <t>LAA-41879-001</t>
  </si>
  <si>
    <t>11408-81032-UR</t>
  </si>
  <si>
    <t>BRV-64870-915</t>
  </si>
  <si>
    <t>4/16/2019</t>
  </si>
  <si>
    <t>32070-55528-UG</t>
  </si>
  <si>
    <t>RGJ-12544-083</t>
  </si>
  <si>
    <t>48873-84433-PN</t>
  </si>
  <si>
    <t>JJX-83339-346</t>
  </si>
  <si>
    <t>32928-18158-OW</t>
  </si>
  <si>
    <t>BIU-21970-705</t>
  </si>
  <si>
    <t>89711-56688-GG</t>
  </si>
  <si>
    <t>ELJ-87741-745</t>
  </si>
  <si>
    <t>2/20/2020</t>
  </si>
  <si>
    <t>48389-71976-JB</t>
  </si>
  <si>
    <t>SGI-48226-857</t>
  </si>
  <si>
    <t>84033-80762-EQ</t>
  </si>
  <si>
    <t>AHV-66988-037</t>
  </si>
  <si>
    <t>12743-00952-KO</t>
  </si>
  <si>
    <t>ISK-42066-094</t>
  </si>
  <si>
    <t>3/28/2020</t>
  </si>
  <si>
    <t>41505-42181-EF</t>
  </si>
  <si>
    <t>FTC-35822-530</t>
  </si>
  <si>
    <t>14307-87663-KB</t>
  </si>
  <si>
    <t>VSS-56247-688</t>
  </si>
  <si>
    <t>5/21/2022</t>
  </si>
  <si>
    <t>08360-19442-GB</t>
  </si>
  <si>
    <t>HVW-25584-144</t>
  </si>
  <si>
    <t>4/30/2020</t>
  </si>
  <si>
    <t>93405-51204-UW</t>
  </si>
  <si>
    <t>MUY-15309-209</t>
  </si>
  <si>
    <t>97152-03355-IW</t>
  </si>
  <si>
    <t>VAJ-44572-469</t>
  </si>
  <si>
    <t>79216-73157-TE</t>
  </si>
  <si>
    <t>YJU-84377-606</t>
  </si>
  <si>
    <t>20259-47723-AC</t>
  </si>
  <si>
    <t>VNC-93921-469</t>
  </si>
  <si>
    <t>1/31/2020</t>
  </si>
  <si>
    <t>04666-71569-RI</t>
  </si>
  <si>
    <t>OGB-91614-810</t>
  </si>
  <si>
    <t>2/18/2020</t>
  </si>
  <si>
    <t>08909-77713-CG</t>
  </si>
  <si>
    <t>BQI-61647-496</t>
  </si>
  <si>
    <t>6/13/2021</t>
  </si>
  <si>
    <t>84340-73931-VV</t>
  </si>
  <si>
    <t>IOM-51636-823</t>
  </si>
  <si>
    <t>04609-95151-XH</t>
  </si>
  <si>
    <t>GGD-38107-641</t>
  </si>
  <si>
    <t>11/23/2021</t>
  </si>
  <si>
    <t>99562-88650-YF</t>
  </si>
  <si>
    <t>LTO-95975-728</t>
  </si>
  <si>
    <t>10/13/2021</t>
  </si>
  <si>
    <t>46560-73885-PJ</t>
  </si>
  <si>
    <t>IGM-84664-265</t>
  </si>
  <si>
    <t>80179-44620-WN</t>
  </si>
  <si>
    <t>FOJ-02234-063</t>
  </si>
  <si>
    <t>4/25/2022</t>
  </si>
  <si>
    <t>59081-87231-VP</t>
  </si>
  <si>
    <t>E-D-2.5</t>
  </si>
  <si>
    <t>MSJ-11909-468</t>
  </si>
  <si>
    <t>07878-45872-CC</t>
  </si>
  <si>
    <t>DKB-78053-329</t>
  </si>
  <si>
    <t>12444-05174-OO</t>
  </si>
  <si>
    <t>DFZ-45083-941</t>
  </si>
  <si>
    <t>11/21/2020</t>
  </si>
  <si>
    <t>34665-62561-AU</t>
  </si>
  <si>
    <t>OTA-40969-710</t>
  </si>
  <si>
    <t>77877-11993-QH</t>
  </si>
  <si>
    <t>GRH-45571-667</t>
  </si>
  <si>
    <t>32291-18308-YZ</t>
  </si>
  <si>
    <t>NXV-05302-067</t>
  </si>
  <si>
    <t>4/22/2019</t>
  </si>
  <si>
    <t>25754-33191-ZI</t>
  </si>
  <si>
    <t>VZH-86274-142</t>
  </si>
  <si>
    <t>53120-45532-KL</t>
  </si>
  <si>
    <t>KIX-93248-135</t>
  </si>
  <si>
    <t>36605-83052-WB</t>
  </si>
  <si>
    <t>AXR-10962-010</t>
  </si>
  <si>
    <t>53683-35977-KI</t>
  </si>
  <si>
    <t>IHS-71573-008</t>
  </si>
  <si>
    <t>07972-83134-NM</t>
  </si>
  <si>
    <t>WBK-62297-910</t>
  </si>
  <si>
    <t>5/17/2021</t>
  </si>
  <si>
    <t>25514-23938-IQ</t>
  </si>
  <si>
    <t>OGY-19377-175</t>
  </si>
  <si>
    <t>49084-44492-OJ</t>
  </si>
  <si>
    <t>ESR-66651-814</t>
  </si>
  <si>
    <t>76624-72205-CK</t>
  </si>
  <si>
    <t>CPX-46916-770</t>
  </si>
  <si>
    <t>8/27/2021</t>
  </si>
  <si>
    <t>12729-50170-JE</t>
  </si>
  <si>
    <t>MDC-03318-645</t>
  </si>
  <si>
    <t>4/30/2022</t>
  </si>
  <si>
    <t>43974-44760-QI</t>
  </si>
  <si>
    <t>SFF-86059-407</t>
  </si>
  <si>
    <t>30585-48726-BK</t>
  </si>
  <si>
    <t>SCL-94540-788</t>
  </si>
  <si>
    <t>6/13/2022</t>
  </si>
  <si>
    <t>16123-07017-TY</t>
  </si>
  <si>
    <t>HVU-21634-076</t>
  </si>
  <si>
    <t>27723-45097-MH</t>
  </si>
  <si>
    <t>XUS-73326-418</t>
  </si>
  <si>
    <t>12/18/2020</t>
  </si>
  <si>
    <t>37078-56703-AF</t>
  </si>
  <si>
    <t>XWD-18933-006</t>
  </si>
  <si>
    <t>8/31/2019</t>
  </si>
  <si>
    <t>79420-11075-MY</t>
  </si>
  <si>
    <t>HPD-65272-772</t>
  </si>
  <si>
    <t>57504-13456-UO</t>
  </si>
  <si>
    <t>JEG-93140-224</t>
  </si>
  <si>
    <t>53751-57560-CN</t>
  </si>
  <si>
    <t>NNH-62058-950</t>
  </si>
  <si>
    <t>1/14/2021</t>
  </si>
  <si>
    <t>96112-42558-EA</t>
  </si>
  <si>
    <t>LTD-71429-845</t>
  </si>
  <si>
    <t>2/24/2019</t>
  </si>
  <si>
    <t>03157-23165-UB</t>
  </si>
  <si>
    <t>MPV-26985-215</t>
  </si>
  <si>
    <t>6/23/2019</t>
  </si>
  <si>
    <t>51466-52850-AG</t>
  </si>
  <si>
    <t>IYO-10245-081</t>
  </si>
  <si>
    <t>57145-31023-FK</t>
  </si>
  <si>
    <t>BYZ-39669-954</t>
  </si>
  <si>
    <t>7/18/2020</t>
  </si>
  <si>
    <t>66408-53777-VE</t>
  </si>
  <si>
    <t>EFB-72860-209</t>
  </si>
  <si>
    <t>10/17/2019</t>
  </si>
  <si>
    <t>53035-99701-WG</t>
  </si>
  <si>
    <t>GMM-72397-378</t>
  </si>
  <si>
    <t>5/16/2022</t>
  </si>
  <si>
    <t>45899-92796-EI</t>
  </si>
  <si>
    <t>LYP-52345-883</t>
  </si>
  <si>
    <t>3/24/2021</t>
  </si>
  <si>
    <t>17649-28133-PY</t>
  </si>
  <si>
    <t>DFK-35846-692</t>
  </si>
  <si>
    <t>49612-33852-CN</t>
  </si>
  <si>
    <t>XAH-93337-609</t>
  </si>
  <si>
    <t>10/28/2021</t>
  </si>
  <si>
    <t>66976-43829-YG</t>
  </si>
  <si>
    <t>QKA-72582-644</t>
  </si>
  <si>
    <t>12/16/2020</t>
  </si>
  <si>
    <t>64852-04619-XZ</t>
  </si>
  <si>
    <t>ZDK-84567-102</t>
  </si>
  <si>
    <t>11/29/2021</t>
  </si>
  <si>
    <t>58690-31815-VY</t>
  </si>
  <si>
    <t>WAV-38301-984</t>
  </si>
  <si>
    <t>3/20/2021</t>
  </si>
  <si>
    <t>62863-81239-DT</t>
  </si>
  <si>
    <t>KZR-33023-209</t>
  </si>
  <si>
    <t>21177-40725-CF</t>
  </si>
  <si>
    <t>ULM-49433-003</t>
  </si>
  <si>
    <t>8/14/2020</t>
  </si>
  <si>
    <t>99421-80253-UI</t>
  </si>
  <si>
    <t>SIB-83254-136</t>
  </si>
  <si>
    <t>45315-50206-DK</t>
  </si>
  <si>
    <t>NOK-50349-551</t>
  </si>
  <si>
    <t>09595-95726-OV</t>
  </si>
  <si>
    <t>YIS-96268-844</t>
  </si>
  <si>
    <t>60221-67036-TD</t>
  </si>
  <si>
    <t>CXI-04933-855</t>
  </si>
  <si>
    <t>62923-29397-KX</t>
  </si>
  <si>
    <t>IZU-90429-382</t>
  </si>
  <si>
    <t>33011-52383-BA</t>
  </si>
  <si>
    <t>WIT-40912-783</t>
  </si>
  <si>
    <t>9/28/2020</t>
  </si>
  <si>
    <t>86768-91598-FA</t>
  </si>
  <si>
    <t>PSD-57291-590</t>
  </si>
  <si>
    <t>10/24/2019</t>
  </si>
  <si>
    <t>37191-12203-MX</t>
  </si>
  <si>
    <t>GOI-41472-677</t>
  </si>
  <si>
    <t>16545-76328-JY</t>
  </si>
  <si>
    <t>KTX-17944-494</t>
  </si>
  <si>
    <t>12/29/2019</t>
  </si>
  <si>
    <t>74330-29286-RO</t>
  </si>
  <si>
    <t>RDM-99811-230</t>
  </si>
  <si>
    <t>11/27/2019</t>
  </si>
  <si>
    <t>22349-47389-GY</t>
  </si>
  <si>
    <t>JTU-55897-581</t>
  </si>
  <si>
    <t>2/29/2020</t>
  </si>
  <si>
    <t>70290-38099-GB</t>
  </si>
  <si>
    <t>CRK-07584-240</t>
  </si>
  <si>
    <t>1/31/2021</t>
  </si>
  <si>
    <t>18741-72071-PP</t>
  </si>
  <si>
    <t>MKE-75518-399</t>
  </si>
  <si>
    <t>6/17/2022</t>
  </si>
  <si>
    <t>62588-82624-II</t>
  </si>
  <si>
    <t>AEL-51169-725</t>
  </si>
  <si>
    <t>37430-29579-HD</t>
  </si>
  <si>
    <t>ZGM-83108-823</t>
  </si>
  <si>
    <t>1/25/2022</t>
  </si>
  <si>
    <t>84132-22322-QT</t>
  </si>
  <si>
    <t>RNH-54912-747</t>
  </si>
  <si>
    <t>37445-17791-NQ</t>
  </si>
  <si>
    <t>JDS-33440-914</t>
  </si>
  <si>
    <t>58511-10548-ZU</t>
  </si>
  <si>
    <t>SYX-48878-182</t>
  </si>
  <si>
    <t>8/29/2021</t>
  </si>
  <si>
    <t>47725-34771-FJ</t>
  </si>
  <si>
    <t>ZGD-94763-868</t>
  </si>
  <si>
    <t>12/27/2019</t>
  </si>
  <si>
    <t>53086-67334-KT</t>
  </si>
  <si>
    <t>CZY-70361-485</t>
  </si>
  <si>
    <t>6/25/2019</t>
  </si>
  <si>
    <t>83308-82257-UN</t>
  </si>
  <si>
    <t>RJR-12175-899</t>
  </si>
  <si>
    <t>37274-08534-FM</t>
  </si>
  <si>
    <t>ELB-07929-407</t>
  </si>
  <si>
    <t>54004-04664-AA</t>
  </si>
  <si>
    <t>UJQ-54441-340</t>
  </si>
  <si>
    <t>7/30/2019</t>
  </si>
  <si>
    <t>26822-19510-SD</t>
  </si>
  <si>
    <t>OWY-43108-475</t>
  </si>
  <si>
    <t>06432-73165-ML</t>
  </si>
  <si>
    <t>GNO-91911-159</t>
  </si>
  <si>
    <t>96503-31833-CW</t>
  </si>
  <si>
    <t>CNY-06284-066</t>
  </si>
  <si>
    <t>6/26/2021</t>
  </si>
  <si>
    <t>63985-64148-MG</t>
  </si>
  <si>
    <t>OQS-46321-904</t>
  </si>
  <si>
    <t>7/20/2019</t>
  </si>
  <si>
    <t>19597-91185-CM</t>
  </si>
  <si>
    <t>IBW-87442-480</t>
  </si>
  <si>
    <t>7/14/2022</t>
  </si>
  <si>
    <t>79814-23626-JR</t>
  </si>
  <si>
    <t>DGZ-82537-477</t>
  </si>
  <si>
    <t>43439-94003-DW</t>
  </si>
  <si>
    <t>LPS-39089-432</t>
  </si>
  <si>
    <t>4/24/2019</t>
  </si>
  <si>
    <t>97655-45555-LI</t>
  </si>
  <si>
    <t>MQU-86100-929</t>
  </si>
  <si>
    <t>64418-01720-VW</t>
  </si>
  <si>
    <t>XUR-14132-391</t>
  </si>
  <si>
    <t>96836-09258-RI</t>
  </si>
  <si>
    <t>SHP-17012-870</t>
  </si>
  <si>
    <t>69529-07533-CV</t>
  </si>
  <si>
    <t>FDY-03414-903</t>
  </si>
  <si>
    <t>94840-49457-UD</t>
  </si>
  <si>
    <t>WXT-85291-143</t>
  </si>
  <si>
    <t>81414-81273-DK</t>
  </si>
  <si>
    <t>QNP-18893-547</t>
  </si>
  <si>
    <t>76930-61689-CH</t>
  </si>
  <si>
    <t>DOH-92927-530</t>
  </si>
  <si>
    <t>2/24/2020</t>
  </si>
  <si>
    <t>12839-56537-TQ</t>
  </si>
  <si>
    <t>HGJ-82768-173</t>
  </si>
  <si>
    <t>8/26/2021</t>
  </si>
  <si>
    <t>62741-01322-HU</t>
  </si>
  <si>
    <t>OYH-16533-767</t>
  </si>
  <si>
    <t>6/13/2020</t>
  </si>
  <si>
    <t>44932-34838-RM</t>
  </si>
  <si>
    <t>DWW-28642-549</t>
  </si>
  <si>
    <t>91181-19412-RQ</t>
  </si>
  <si>
    <t>CGO-79583-871</t>
  </si>
  <si>
    <t>37182-54930-XC</t>
  </si>
  <si>
    <t>TFY-52090-386</t>
  </si>
  <si>
    <t>10/13/2019</t>
  </si>
  <si>
    <t>08613-17327-XT</t>
  </si>
  <si>
    <t>NYY-73968-094</t>
  </si>
  <si>
    <t>8/15/2019</t>
  </si>
  <si>
    <t>70451-38048-AH</t>
  </si>
  <si>
    <t>QEY-71761-460</t>
  </si>
  <si>
    <t>35442-75769-PL</t>
  </si>
  <si>
    <t>GKQ-82603-910</t>
  </si>
  <si>
    <t>1/19/2020</t>
  </si>
  <si>
    <t>83737-56117-JE</t>
  </si>
  <si>
    <t>IOB-32673-745</t>
  </si>
  <si>
    <t>5/28/2021</t>
  </si>
  <si>
    <t>07095-81281-NJ</t>
  </si>
  <si>
    <t>YAU-98893-150</t>
  </si>
  <si>
    <t>1/15/2022</t>
  </si>
  <si>
    <t>77043-48851-HG</t>
  </si>
  <si>
    <t>XNM-14163-951</t>
  </si>
  <si>
    <t>78224-60622-KH</t>
  </si>
  <si>
    <t>JPB-45297-000</t>
  </si>
  <si>
    <t>83105-86631-IU</t>
  </si>
  <si>
    <t>MOU-74341-266</t>
  </si>
  <si>
    <t>99358-65399-TC</t>
  </si>
  <si>
    <t>DHJ-87461-571</t>
  </si>
  <si>
    <t>8/23/2020</t>
  </si>
  <si>
    <t>94525-76037-JP</t>
  </si>
  <si>
    <t>UEB-09112-118</t>
  </si>
  <si>
    <t>1/30/2020</t>
  </si>
  <si>
    <t>82718-93677-XO</t>
  </si>
  <si>
    <t>ORZ-67699-748</t>
  </si>
  <si>
    <t>2/15/2020</t>
  </si>
  <si>
    <t>44708-78241-DF</t>
  </si>
  <si>
    <t>JXP-28398-485</t>
  </si>
  <si>
    <t>23039-93032-FN</t>
  </si>
  <si>
    <t>WWH-92259-198</t>
  </si>
  <si>
    <t>35256-12529-FT</t>
  </si>
  <si>
    <t>FLR-82914-153</t>
  </si>
  <si>
    <t>86100-33488-WP</t>
  </si>
  <si>
    <t>AMB-93600-000</t>
  </si>
  <si>
    <t>5/14/2019</t>
  </si>
  <si>
    <t>64435-53100-WM</t>
  </si>
  <si>
    <t>FEP-36895-658</t>
  </si>
  <si>
    <t>44699-43836-UH</t>
  </si>
  <si>
    <t>RXW-91413-276</t>
  </si>
  <si>
    <t>8/15/2020</t>
  </si>
  <si>
    <t>29588-35679-RG</t>
  </si>
  <si>
    <t>SDB-77492-188</t>
  </si>
  <si>
    <t>64815-54078-HH</t>
  </si>
  <si>
    <t>RZN-65182-395</t>
  </si>
  <si>
    <t>59572-41990-XY</t>
  </si>
  <si>
    <t>HDQ-86094-507</t>
  </si>
  <si>
    <t>32481-61533-ZJ</t>
  </si>
  <si>
    <t>YXO-79631-417</t>
  </si>
  <si>
    <t>31587-92570-HL</t>
  </si>
  <si>
    <t>SNF-57032-096</t>
  </si>
  <si>
    <t>2/13/2020</t>
  </si>
  <si>
    <t>93832-04799-ID</t>
  </si>
  <si>
    <t>DGL-29648-995</t>
  </si>
  <si>
    <t>7/16/2021</t>
  </si>
  <si>
    <t>59367-30821-ZQ</t>
  </si>
  <si>
    <t>GPU-65651-504</t>
  </si>
  <si>
    <t>83947-45528-ET</t>
  </si>
  <si>
    <t>OJU-34452-896</t>
  </si>
  <si>
    <t>60799-92593-CX</t>
  </si>
  <si>
    <t>GZS-50547-887</t>
  </si>
  <si>
    <t>61600-55136-UM</t>
  </si>
  <si>
    <t>ESR-54041-053</t>
  </si>
  <si>
    <t>5/24/2022</t>
  </si>
  <si>
    <t>59771-90302-OF</t>
  </si>
  <si>
    <t>OGD-10781-526</t>
  </si>
  <si>
    <t>16880-78077-FB</t>
  </si>
  <si>
    <t>FVH-29271-315</t>
  </si>
  <si>
    <t>6/30/2022</t>
  </si>
  <si>
    <t>74415-50873-FC</t>
  </si>
  <si>
    <t>BNZ-20544-633</t>
  </si>
  <si>
    <t>10/21/2020</t>
  </si>
  <si>
    <t>31798-95707-NR</t>
  </si>
  <si>
    <t>FUX-85791-078</t>
  </si>
  <si>
    <t>59122-08794-WT</t>
  </si>
  <si>
    <t>YXP-20078-116</t>
  </si>
  <si>
    <t>9/23/2020</t>
  </si>
  <si>
    <t>37238-52421-JJ</t>
  </si>
  <si>
    <t>VQV-59984-866</t>
  </si>
  <si>
    <t>48854-01899-FN</t>
  </si>
  <si>
    <t>JEH-37276-048</t>
  </si>
  <si>
    <t>6/30/2021</t>
  </si>
  <si>
    <t>80896-38819-DW</t>
  </si>
  <si>
    <t>VYD-28555-589</t>
  </si>
  <si>
    <t>8/13/2019</t>
  </si>
  <si>
    <t>29814-01459-RC</t>
  </si>
  <si>
    <t>RJV-08261-583</t>
  </si>
  <si>
    <t>48497-29281-FE</t>
  </si>
  <si>
    <t>PMR-56062-609</t>
  </si>
  <si>
    <t>43605-12616-YH</t>
  </si>
  <si>
    <t>XLD-12920-505</t>
  </si>
  <si>
    <t>21907-75962-VB</t>
  </si>
  <si>
    <t>UBW-50312-037</t>
  </si>
  <si>
    <t>69503-12127-YD</t>
  </si>
  <si>
    <t>QAW-05889-019</t>
  </si>
  <si>
    <t>12/29/2021</t>
  </si>
  <si>
    <t>68810-07329-EU</t>
  </si>
  <si>
    <t>EPT-12715-397</t>
  </si>
  <si>
    <t>08478-75251-OG</t>
  </si>
  <si>
    <t>DHT-93810-053</t>
  </si>
  <si>
    <t>9/16/2021</t>
  </si>
  <si>
    <t>17005-82030-EA</t>
  </si>
  <si>
    <t>DMY-96037-963</t>
  </si>
  <si>
    <t>10/26/2020</t>
  </si>
  <si>
    <t>42179-95059-DO</t>
  </si>
  <si>
    <t>MBM-55936-917</t>
  </si>
  <si>
    <t>55989-39849-WO</t>
  </si>
  <si>
    <t>TPA-93614-840</t>
  </si>
  <si>
    <t>2/18/2021</t>
  </si>
  <si>
    <t>28932-49296-TM</t>
  </si>
  <si>
    <t>WDM-77521-710</t>
  </si>
  <si>
    <t>10/29/2020</t>
  </si>
  <si>
    <t>86144-10144-CB</t>
  </si>
  <si>
    <t>EIP-19142-462</t>
  </si>
  <si>
    <t>60973-72562-DQ</t>
  </si>
  <si>
    <t>ZZL-76364-387</t>
  </si>
  <si>
    <t>11263-86515-VU</t>
  </si>
  <si>
    <t>GMF-18638-786</t>
  </si>
  <si>
    <t>9/26/2021</t>
  </si>
  <si>
    <t>60004-62976-NI</t>
  </si>
  <si>
    <t>TDJ-20844-787</t>
  </si>
  <si>
    <t>77876-28498-HI</t>
  </si>
  <si>
    <t>BWK-39400-446</t>
  </si>
  <si>
    <t>61302-06948-EH</t>
  </si>
  <si>
    <t>LCB-02099-995</t>
  </si>
  <si>
    <t>7/31/2019</t>
  </si>
  <si>
    <t>06757-96251-UH</t>
  </si>
  <si>
    <t>UBA-43678-174</t>
  </si>
  <si>
    <t>3/15/2019</t>
  </si>
  <si>
    <t>44530-75983-OD</t>
  </si>
  <si>
    <t>UDH-24280-432</t>
  </si>
  <si>
    <t>5/16/2021</t>
  </si>
  <si>
    <t>44865-58249-RY</t>
  </si>
  <si>
    <t>IDQ-20193-502</t>
  </si>
  <si>
    <t>36021-61205-DF</t>
  </si>
  <si>
    <t>DJG-14442-608</t>
  </si>
  <si>
    <t>75716-12782-SS</t>
  </si>
  <si>
    <t>DWB-61381-370</t>
  </si>
  <si>
    <t>11812-00461-KH</t>
  </si>
  <si>
    <t>FRD-17347-990</t>
  </si>
  <si>
    <t>46681-78850-ZW</t>
  </si>
  <si>
    <t>YPP-27450-525</t>
  </si>
  <si>
    <t>01932-87052-KO</t>
  </si>
  <si>
    <t>EFC-39577-424</t>
  </si>
  <si>
    <t>16046-34805-ZF</t>
  </si>
  <si>
    <t>LAW-80062-016</t>
  </si>
  <si>
    <t>34546-70516-LR</t>
  </si>
  <si>
    <t>WKL-27981-758</t>
  </si>
  <si>
    <t>73699-93557-FZ</t>
  </si>
  <si>
    <t>VRT-39834-265</t>
  </si>
  <si>
    <t>86686-37462-CK</t>
  </si>
  <si>
    <t>QTC-71005-730</t>
  </si>
  <si>
    <t>14298-02150-KH</t>
  </si>
  <si>
    <t>TNX-09857-717</t>
  </si>
  <si>
    <t>48675-07824-HJ</t>
  </si>
  <si>
    <t>JZV-43874-185</t>
  </si>
  <si>
    <t>18551-80943-YQ</t>
  </si>
  <si>
    <t>ICF-17486-106</t>
  </si>
  <si>
    <t>19196-09748-DB</t>
  </si>
  <si>
    <t>BMK-49520-383</t>
  </si>
  <si>
    <t>72233-08665-IP</t>
  </si>
  <si>
    <t>HTS-15020-632</t>
  </si>
  <si>
    <t>53817-13148-RK</t>
  </si>
  <si>
    <t>YLE-18247-749</t>
  </si>
  <si>
    <t>92227-49331-QR</t>
  </si>
  <si>
    <t>KJJ-12573-591</t>
  </si>
  <si>
    <t>9/18/2021</t>
  </si>
  <si>
    <t>12997-41076-FQ</t>
  </si>
  <si>
    <t>RGU-43561-950</t>
  </si>
  <si>
    <t>44220-00348-MB</t>
  </si>
  <si>
    <t>JSN-73975-443</t>
  </si>
  <si>
    <t>6/27/2022</t>
  </si>
  <si>
    <t>93047-98331-DD</t>
  </si>
  <si>
    <t>HNI-91338-546</t>
  </si>
  <si>
    <t>67285-75317-XI</t>
  </si>
  <si>
    <t>CYH-53243-218</t>
  </si>
  <si>
    <t>88167-57964-PH</t>
  </si>
  <si>
    <t>SVD-75407-177</t>
  </si>
  <si>
    <t>8/23/2021</t>
  </si>
  <si>
    <t>16106-36039-QS</t>
  </si>
  <si>
    <t>NVN-66443-451</t>
  </si>
  <si>
    <t>8/20/2021</t>
  </si>
  <si>
    <t>98921-82417-GN</t>
  </si>
  <si>
    <t>JUA-13580-095</t>
  </si>
  <si>
    <t>55265-75151-AK</t>
  </si>
  <si>
    <t>ACY-56225-839</t>
  </si>
  <si>
    <t>1/28/2021</t>
  </si>
  <si>
    <t>47386-50743-FG</t>
  </si>
  <si>
    <t>QBB-07903-622</t>
  </si>
  <si>
    <t>10/21/2019</t>
  </si>
  <si>
    <t>32622-54551-UC</t>
  </si>
  <si>
    <t>HFT-77191-168</t>
  </si>
  <si>
    <t>48419-02347-XP</t>
  </si>
  <si>
    <t>SZR-35951-530</t>
  </si>
  <si>
    <t>14121-20527-OJ</t>
  </si>
  <si>
    <t>IKL-95976-565</t>
  </si>
  <si>
    <t>53486-73919-BQ</t>
  </si>
  <si>
    <t>XEY-48929-474</t>
  </si>
  <si>
    <t>21889-94615-WT</t>
  </si>
  <si>
    <t>SQT-07286-736</t>
  </si>
  <si>
    <t>87726-16941-QW</t>
  </si>
  <si>
    <t>QDU-45390-361</t>
  </si>
  <si>
    <t>11/28/2021</t>
  </si>
  <si>
    <t>03677-09134-BC</t>
  </si>
  <si>
    <t>RUJ-30649-712</t>
  </si>
  <si>
    <t>93224-71517-WV</t>
  </si>
  <si>
    <t>WSV-49732-075</t>
  </si>
  <si>
    <t>1/17/2021</t>
  </si>
  <si>
    <t>76263-95145-GJ</t>
  </si>
  <si>
    <t>VJF-46305-323</t>
  </si>
  <si>
    <t>68555-89840-GZ</t>
  </si>
  <si>
    <t>CXD-74176-600</t>
  </si>
  <si>
    <t>70624-19112-AO</t>
  </si>
  <si>
    <t>ADX-50674-975</t>
  </si>
  <si>
    <t>58916-61837-QH</t>
  </si>
  <si>
    <t>RRP-51647-420</t>
  </si>
  <si>
    <t>4/18/2019</t>
  </si>
  <si>
    <t>89292-52335-YZ</t>
  </si>
  <si>
    <t>PKJ-99134-523</t>
  </si>
  <si>
    <t>77284-34297-YY</t>
  </si>
  <si>
    <t>FZQ-29439-457</t>
  </si>
  <si>
    <t>2/23/2021</t>
  </si>
  <si>
    <t>50449-80974-BZ</t>
  </si>
  <si>
    <t>USN-68115-161</t>
  </si>
  <si>
    <t>08120-16183-AW</t>
  </si>
  <si>
    <t>IXU-20263-532</t>
  </si>
  <si>
    <t>11/15/2019</t>
  </si>
  <si>
    <t>68044-89277-ML</t>
  </si>
  <si>
    <t>CBT-15092-420</t>
  </si>
  <si>
    <t>71364-35210-HS</t>
  </si>
  <si>
    <t>PKQ-46841-696</t>
  </si>
  <si>
    <t>3/18/2020</t>
  </si>
  <si>
    <t>37177-68797-ON</t>
  </si>
  <si>
    <t>XDU-05471-219</t>
  </si>
  <si>
    <t>60308-06944-GS</t>
  </si>
  <si>
    <t>NID-20149-329</t>
  </si>
  <si>
    <t>5/20/2021</t>
  </si>
  <si>
    <t>49888-39458-PF</t>
  </si>
  <si>
    <t>SVU-27222-213</t>
  </si>
  <si>
    <t>60748-46813-DZ</t>
  </si>
  <si>
    <t>RWI-84131-848</t>
  </si>
  <si>
    <t>2/22/2019</t>
  </si>
  <si>
    <t>16385-11286-NX</t>
  </si>
  <si>
    <t>SCN-51395-066</t>
  </si>
  <si>
    <t>1/18/2022</t>
  </si>
  <si>
    <t>72164-90254-EJ</t>
  </si>
  <si>
    <t>ULA-24644-321</t>
  </si>
  <si>
    <t>8/13/2021</t>
  </si>
  <si>
    <t>67010-92988-CT</t>
  </si>
  <si>
    <t>EOL-92666-762</t>
  </si>
  <si>
    <t>15776-91507-GT</t>
  </si>
  <si>
    <t>AJV-18231-334</t>
  </si>
  <si>
    <t>23473-41001-CD</t>
  </si>
  <si>
    <t>ZQI-47236-301</t>
  </si>
  <si>
    <t>7/25/2019</t>
  </si>
  <si>
    <t>23446-47798-ID</t>
  </si>
  <si>
    <t>ZCR-15721-658</t>
  </si>
  <si>
    <t>5/26/2022</t>
  </si>
  <si>
    <t>28327-84469-ND</t>
  </si>
  <si>
    <t>QEW-47945-682</t>
  </si>
  <si>
    <t>42466-87067-DT</t>
  </si>
  <si>
    <t>PSY-45485-542</t>
  </si>
  <si>
    <t>5/17/2019</t>
  </si>
  <si>
    <t>62246-99443-HF</t>
  </si>
  <si>
    <t>BAQ-74241-156</t>
  </si>
  <si>
    <t>7/24/2020</t>
  </si>
  <si>
    <t>99869-55718-UU</t>
  </si>
  <si>
    <t>BVU-77367-451</t>
  </si>
  <si>
    <t>10/20/2020</t>
  </si>
  <si>
    <t>77421-46059-RY</t>
  </si>
  <si>
    <t>TJE-91516-344</t>
  </si>
  <si>
    <t>9/22/2019</t>
  </si>
  <si>
    <t>49894-06550-OQ</t>
  </si>
  <si>
    <t>LIS-96202-702</t>
  </si>
  <si>
    <t>72028-63343-SU</t>
  </si>
  <si>
    <t>VIO-27668-766</t>
  </si>
  <si>
    <t>12/15/2019</t>
  </si>
  <si>
    <t>10074-20104-NN</t>
  </si>
  <si>
    <t>ZVG-20473-043</t>
  </si>
  <si>
    <t>71769-10219-IM</t>
  </si>
  <si>
    <t>KGZ-56395-231</t>
  </si>
  <si>
    <t>22221-71106-JD</t>
  </si>
  <si>
    <t>CUU-92244-729</t>
  </si>
  <si>
    <t>99735-44927-OL</t>
  </si>
  <si>
    <t>EHE-94714-312</t>
  </si>
  <si>
    <t>6/28/2021</t>
  </si>
  <si>
    <t>27132-68907-RC</t>
  </si>
  <si>
    <t>RTL-16205-161</t>
  </si>
  <si>
    <t>90440-62727-HI</t>
  </si>
  <si>
    <t>GTS-22482-014</t>
  </si>
  <si>
    <t>36769-16558-SX</t>
  </si>
  <si>
    <t>DYG-25473-881</t>
  </si>
  <si>
    <t>10138-31681-SD</t>
  </si>
  <si>
    <t>HTR-21838-286</t>
  </si>
  <si>
    <t>24669-76297-SF</t>
  </si>
  <si>
    <t>KYG-28296-920</t>
  </si>
  <si>
    <t>78050-20355-DI</t>
  </si>
  <si>
    <t>NNB-20459-430</t>
  </si>
  <si>
    <t>7/25/2022</t>
  </si>
  <si>
    <t>79825-17822-UH</t>
  </si>
  <si>
    <t>FEK-14025-351</t>
  </si>
  <si>
    <t>3/19/2021</t>
  </si>
  <si>
    <t>03990-21586-MQ</t>
  </si>
  <si>
    <t>AWH-16980-469</t>
  </si>
  <si>
    <t>27493-46921-TZ</t>
  </si>
  <si>
    <t>UBI-83843-396</t>
  </si>
  <si>
    <t>58816-74064-TF</t>
  </si>
  <si>
    <t>VID-40587-569</t>
  </si>
  <si>
    <t>2/20/2021</t>
  </si>
  <si>
    <t>09818-59895-EH</t>
  </si>
  <si>
    <t>KBB-52530-416</t>
  </si>
  <si>
    <t>11/21/2019</t>
  </si>
  <si>
    <t>06488-46303-IZ</t>
  </si>
  <si>
    <t>ISJ-48676-420</t>
  </si>
  <si>
    <t>93046-67561-AY</t>
  </si>
  <si>
    <t>MIF-17920-768</t>
  </si>
  <si>
    <t>68946-40750-LK</t>
  </si>
  <si>
    <t>CPX-19312-088</t>
  </si>
  <si>
    <t>38387-64959-WW</t>
  </si>
  <si>
    <t>RXI-67978-260</t>
  </si>
  <si>
    <t>9/19/2020</t>
  </si>
  <si>
    <t>48418-60841-CC</t>
  </si>
  <si>
    <t>LKE-14821-285</t>
  </si>
  <si>
    <t>13736-92418-JS</t>
  </si>
  <si>
    <t>LRK-97117-150</t>
  </si>
  <si>
    <t>33000-22405-LO</t>
  </si>
  <si>
    <t>IGK-51227-573</t>
  </si>
  <si>
    <t>46959-60474-LT</t>
  </si>
  <si>
    <t>ZAY-43009-775</t>
  </si>
  <si>
    <t>9/27/2020</t>
  </si>
  <si>
    <t>73431-39823-UP</t>
  </si>
  <si>
    <t>EMA-63190-618</t>
  </si>
  <si>
    <t>2/28/2022</t>
  </si>
  <si>
    <t>90993-98984-JK</t>
  </si>
  <si>
    <t>FBI-35855-418</t>
  </si>
  <si>
    <t>06552-04430-AG</t>
  </si>
  <si>
    <t>TXB-80533-417</t>
  </si>
  <si>
    <t>54597-57004-QM</t>
  </si>
  <si>
    <t>MBM-00112-248</t>
  </si>
  <si>
    <t>50238-24377-ZS</t>
  </si>
  <si>
    <t>EUO-69145-988</t>
  </si>
  <si>
    <t>8/30/2021</t>
  </si>
  <si>
    <t>60370-41934-IF</t>
  </si>
  <si>
    <t>GYA-80327-368</t>
  </si>
  <si>
    <t>06899-54551-EH</t>
  </si>
  <si>
    <t>TNW-41601-420</t>
  </si>
  <si>
    <t>11/24/2020</t>
  </si>
  <si>
    <t>66458-91190-YC</t>
  </si>
  <si>
    <t>ALR-62963-723</t>
  </si>
  <si>
    <t>6/21/2020</t>
  </si>
  <si>
    <t>80463-43913-WZ</t>
  </si>
  <si>
    <t>JIG-27636-870</t>
  </si>
  <si>
    <t>7/13/2020</t>
  </si>
  <si>
    <t>67204-04870-LG</t>
  </si>
  <si>
    <t>CTE-31437-326</t>
  </si>
  <si>
    <t>22721-63196-UJ</t>
  </si>
  <si>
    <t>SLD-63003-334</t>
  </si>
  <si>
    <t>2/17/2022</t>
  </si>
  <si>
    <t>55515-37571-RS</t>
  </si>
  <si>
    <t>BXN-64230-789</t>
  </si>
  <si>
    <t>12/19/2020</t>
  </si>
  <si>
    <t>25598-77476-CB</t>
  </si>
  <si>
    <t>XEE-37895-169</t>
  </si>
  <si>
    <t>14888-85625-TM</t>
  </si>
  <si>
    <t>ZTX-80764-911</t>
  </si>
  <si>
    <t>92793-68332-NR</t>
  </si>
  <si>
    <t>IPA-94170-889</t>
  </si>
  <si>
    <t>64439-27325-LG</t>
  </si>
  <si>
    <t>YQL-63755-365</t>
  </si>
  <si>
    <t>78570-76770-LB</t>
  </si>
  <si>
    <t>RKW-81145-984</t>
  </si>
  <si>
    <t>98661-69719-VI</t>
  </si>
  <si>
    <t>MBT-23379-866</t>
  </si>
  <si>
    <t>82990-92703-IX</t>
  </si>
  <si>
    <t>GEJ-39834-935</t>
  </si>
  <si>
    <t>12/25/2021</t>
  </si>
  <si>
    <t>49412-86877-VY</t>
  </si>
  <si>
    <t>KRW-91640-596</t>
  </si>
  <si>
    <t>4/22/2022</t>
  </si>
  <si>
    <t>70879-00984-FJ</t>
  </si>
  <si>
    <t>AOT-70449-651</t>
  </si>
  <si>
    <t>53414-73391-CR</t>
  </si>
  <si>
    <t>DGC-21813-731</t>
  </si>
  <si>
    <t>43606-83072-OA</t>
  </si>
  <si>
    <t>JBE-92943-643</t>
  </si>
  <si>
    <t>12/29/2020</t>
  </si>
  <si>
    <t>84466-22864-CE</t>
  </si>
  <si>
    <t>JSU-23781-256</t>
  </si>
  <si>
    <t>76499-89100-JQ</t>
  </si>
  <si>
    <t>VPX-44956-367</t>
  </si>
  <si>
    <t>39582-35773-ZJ</t>
  </si>
  <si>
    <t>VTB-46451-959</t>
  </si>
  <si>
    <t>10/25/2020</t>
  </si>
  <si>
    <t>66240-46962-IO</t>
  </si>
  <si>
    <t>DNZ-11665-950</t>
  </si>
  <si>
    <t>2/28/2021</t>
  </si>
  <si>
    <t>10637-45522-ID</t>
  </si>
  <si>
    <t>ITR-54735-364</t>
  </si>
  <si>
    <t>7/26/2020</t>
  </si>
  <si>
    <t>92599-58687-CS</t>
  </si>
  <si>
    <t>YDS-02797-307</t>
  </si>
  <si>
    <t>06058-48844-PI</t>
  </si>
  <si>
    <t>BPG-68988-842</t>
  </si>
  <si>
    <t>2/21/2019</t>
  </si>
  <si>
    <t>53631-24432-SY</t>
  </si>
  <si>
    <t>XZG-51938-658</t>
  </si>
  <si>
    <t>18275-73980-KL</t>
  </si>
  <si>
    <t>KAR-24978-271</t>
  </si>
  <si>
    <t>23187-65750-HZ</t>
  </si>
  <si>
    <t>FQK-28730-361</t>
  </si>
  <si>
    <t>22725-79522-GP</t>
  </si>
  <si>
    <t>BGB-67996-089</t>
  </si>
  <si>
    <t>1/30/2022</t>
  </si>
  <si>
    <t>06279-72603-JE</t>
  </si>
  <si>
    <t>XMC-20620-809</t>
  </si>
  <si>
    <t>5/14/2021</t>
  </si>
  <si>
    <t>83543-79246-ON</t>
  </si>
  <si>
    <t>ZSO-58292-191</t>
  </si>
  <si>
    <t>66794-66795-VW</t>
  </si>
  <si>
    <t>LWJ-06793-303</t>
  </si>
  <si>
    <t>95424-67020-AP</t>
  </si>
  <si>
    <t>FLM-82229-989</t>
  </si>
  <si>
    <t>1/24/2022</t>
  </si>
  <si>
    <t>73017-69644-MS</t>
  </si>
  <si>
    <t>OGW-60685-912</t>
  </si>
  <si>
    <t>67423-10113-LM</t>
  </si>
  <si>
    <t>DEC-11160-362</t>
  </si>
  <si>
    <t>48582-05061-RY</t>
  </si>
  <si>
    <t>WCT-07869-499</t>
  </si>
  <si>
    <t>32031-49093-KE</t>
  </si>
  <si>
    <t>FHD-89872-325</t>
  </si>
  <si>
    <t>4/29/2019</t>
  </si>
  <si>
    <t>31715-98714-OO</t>
  </si>
  <si>
    <t>AZF-45991-584</t>
  </si>
  <si>
    <t>73759-17258-KA</t>
  </si>
  <si>
    <t>MDG-14481-513</t>
  </si>
  <si>
    <t>5/19/2021</t>
  </si>
  <si>
    <t>64897-79178-MH</t>
  </si>
  <si>
    <t>OFN-49424-848</t>
  </si>
  <si>
    <t>73346-85564-JB</t>
  </si>
  <si>
    <t>NFA-03411-746</t>
  </si>
  <si>
    <t>07476-13102-NJ</t>
  </si>
  <si>
    <t>CYM-74988-450</t>
  </si>
  <si>
    <t>87223-37422-SK</t>
  </si>
  <si>
    <t>WTV-24996-658</t>
  </si>
  <si>
    <t>10/23/2020</t>
  </si>
  <si>
    <t>57837-15577-YK</t>
  </si>
  <si>
    <t>DSL-69915-544</t>
  </si>
  <si>
    <t>10142-55267-YO</t>
  </si>
  <si>
    <t>NBT-35757-542</t>
  </si>
  <si>
    <t>73647-66148-VM</t>
  </si>
  <si>
    <t>XCG-07109-195</t>
  </si>
  <si>
    <t>92976-19453-DT</t>
  </si>
  <si>
    <t>YZA-25234-630</t>
  </si>
  <si>
    <t>89757-51438-HX</t>
  </si>
  <si>
    <t>OKU-29966-417</t>
  </si>
  <si>
    <t>10/23/2019</t>
  </si>
  <si>
    <t>76192-13390-HZ</t>
  </si>
  <si>
    <t>MEX-29350-659</t>
  </si>
  <si>
    <t>02009-87294-SY</t>
  </si>
  <si>
    <t>NOY-99738-977</t>
  </si>
  <si>
    <t>9/29/2019</t>
  </si>
  <si>
    <t>82872-34456-LJ</t>
  </si>
  <si>
    <t>TCR-01064-030</t>
  </si>
  <si>
    <t>13181-04387-LI</t>
  </si>
  <si>
    <t>YUL-42750-776</t>
  </si>
  <si>
    <t>24845-36117-TI</t>
  </si>
  <si>
    <t>CUN-90044-279</t>
  </si>
  <si>
    <t>1/29/2021</t>
  </si>
  <si>
    <t>86646-65810-TD</t>
  </si>
  <si>
    <t>ICC-73030-502</t>
  </si>
  <si>
    <t>4/16/2022</t>
  </si>
  <si>
    <t>59480-02795-IU</t>
  </si>
  <si>
    <t>ADP-04506-084</t>
  </si>
  <si>
    <t>7/24/2021</t>
  </si>
  <si>
    <t>61809-87758-LJ</t>
  </si>
  <si>
    <t>PNU-22150-408</t>
  </si>
  <si>
    <t>77408-43873-RS</t>
  </si>
  <si>
    <t>VSQ-07182-513</t>
  </si>
  <si>
    <t>7/23/2019</t>
  </si>
  <si>
    <t>18366-65239-WF</t>
  </si>
  <si>
    <t>SPF-31673-217</t>
  </si>
  <si>
    <t>19485-98072-PS</t>
  </si>
  <si>
    <t>NEX-63825-598</t>
  </si>
  <si>
    <t>72072-33025-SD</t>
  </si>
  <si>
    <t>XPG-66112-335</t>
  </si>
  <si>
    <t>7/19/2020</t>
  </si>
  <si>
    <t>58118-22461-GC</t>
  </si>
  <si>
    <t>NSQ-72210-345</t>
  </si>
  <si>
    <t>9/20/2021</t>
  </si>
  <si>
    <t>90940-63327-DJ</t>
  </si>
  <si>
    <t>XRR-28376-277</t>
  </si>
  <si>
    <t>64481-42546-II</t>
  </si>
  <si>
    <t>WHQ-25197-475</t>
  </si>
  <si>
    <t>11/26/2021</t>
  </si>
  <si>
    <t>27536-28463-NJ</t>
  </si>
  <si>
    <t>XTL-68000-371</t>
  </si>
  <si>
    <t>70140-82812-KD</t>
  </si>
  <si>
    <t>YES-51109-625</t>
  </si>
  <si>
    <t>91895-55605-LS</t>
  </si>
  <si>
    <t>EAY-89850-211</t>
  </si>
  <si>
    <t>2/19/2019</t>
  </si>
  <si>
    <t>43155-71724-XP</t>
  </si>
  <si>
    <t>IOQ-84840-827</t>
  </si>
  <si>
    <t>32038-81174-JF</t>
  </si>
  <si>
    <t>FBD-56220-430</t>
  </si>
  <si>
    <t>59205-20324-NB</t>
  </si>
  <si>
    <t>COV-52659-202</t>
  </si>
  <si>
    <t>99899-54612-NX</t>
  </si>
  <si>
    <t>YUO-76652-814</t>
  </si>
  <si>
    <t>26248-84194-FI</t>
  </si>
  <si>
    <t>BLV-60087-454</t>
  </si>
  <si>
    <t>84493-71314-WX</t>
  </si>
  <si>
    <t>QYC-63914-195</t>
  </si>
  <si>
    <t>5/14/2020</t>
  </si>
  <si>
    <t>39789-43945-IV</t>
  </si>
  <si>
    <t>OIB-77163-890</t>
  </si>
  <si>
    <t>12/25/2020</t>
  </si>
  <si>
    <t>38972-89678-ZM</t>
  </si>
  <si>
    <t>SGS-87525-238</t>
  </si>
  <si>
    <t>91465-84526-IJ</t>
  </si>
  <si>
    <t>GQR-12490-152</t>
  </si>
  <si>
    <t>22832-98538-RB</t>
  </si>
  <si>
    <t>UOJ-28238-299</t>
  </si>
  <si>
    <t>30844-91890-ZA</t>
  </si>
  <si>
    <t>ETD-58130-674</t>
  </si>
  <si>
    <t>05325-97750-WP</t>
  </si>
  <si>
    <t>UPF-60123-025</t>
  </si>
  <si>
    <t>88992-49081-AT</t>
  </si>
  <si>
    <t>NQS-01613-687</t>
  </si>
  <si>
    <t>10204-31464-SA</t>
  </si>
  <si>
    <t>MGH-36050-573</t>
  </si>
  <si>
    <t>75156-80911-YT</t>
  </si>
  <si>
    <t>UVF-59322-459</t>
  </si>
  <si>
    <t>53971-49906-PZ</t>
  </si>
  <si>
    <t>VET-41158-896</t>
  </si>
  <si>
    <t>4/29/2020</t>
  </si>
  <si>
    <t>10728-17633-ST</t>
  </si>
  <si>
    <t>XYL-52196-459</t>
  </si>
  <si>
    <t>13549-65017-VE</t>
  </si>
  <si>
    <t>BPZ-51283-916</t>
  </si>
  <si>
    <t>87688-42420-TO</t>
  </si>
  <si>
    <t>OLF-77983-457</t>
  </si>
  <si>
    <t>2/16/2019</t>
  </si>
  <si>
    <t>51901-35210-UI</t>
  </si>
  <si>
    <t>MVI-04946-827</t>
  </si>
  <si>
    <t>11/27/2021</t>
  </si>
  <si>
    <t>62483-50867-OM</t>
  </si>
  <si>
    <t>UOG-94188-104</t>
  </si>
  <si>
    <t>92753-50029-SD</t>
  </si>
  <si>
    <t>DSN-15872-519</t>
  </si>
  <si>
    <t>53809-98498-SN</t>
  </si>
  <si>
    <t>OUQ-73954-002</t>
  </si>
  <si>
    <t>66308-13503-KD</t>
  </si>
  <si>
    <t>LGL-16843-667</t>
  </si>
  <si>
    <t>82458-87830-JE</t>
  </si>
  <si>
    <t>TCC-89722-031</t>
  </si>
  <si>
    <t>10/23/2021</t>
  </si>
  <si>
    <t>41611-34336-WT</t>
  </si>
  <si>
    <t>TRA-79507-007</t>
  </si>
  <si>
    <t>12/16/2019</t>
  </si>
  <si>
    <t>70089-27418-UJ</t>
  </si>
  <si>
    <t>MZJ-77284-941</t>
  </si>
  <si>
    <t>5/18/2019</t>
  </si>
  <si>
    <t>99978-56910-BN</t>
  </si>
  <si>
    <t>AXN-57779-891</t>
  </si>
  <si>
    <t>7/14/2019</t>
  </si>
  <si>
    <t>09668-23340-IC</t>
  </si>
  <si>
    <t>PJB-15659-994</t>
  </si>
  <si>
    <t>11/13/2020</t>
  </si>
  <si>
    <t>39457-62611-YK</t>
  </si>
  <si>
    <t>LTS-03470-353</t>
  </si>
  <si>
    <t>7/16/2020</t>
  </si>
  <si>
    <t>90985-89807-RW</t>
  </si>
  <si>
    <t>MJZ-93232-402</t>
  </si>
  <si>
    <t>3/20/2022</t>
  </si>
  <si>
    <t>17816-67941-ZS</t>
  </si>
  <si>
    <t>UHW-74617-126</t>
  </si>
  <si>
    <t>90816-65619-LM</t>
  </si>
  <si>
    <t>RIK-61730-794</t>
  </si>
  <si>
    <t>69761-61146-KD</t>
  </si>
  <si>
    <t>IDJ-55379-750</t>
  </si>
  <si>
    <t>24040-20817-QB</t>
  </si>
  <si>
    <t>OHX-11953-965</t>
  </si>
  <si>
    <t>19524-21432-XP</t>
  </si>
  <si>
    <t>TVV-42245-088</t>
  </si>
  <si>
    <t>14398-43114-RV</t>
  </si>
  <si>
    <t>DYP-74337-787</t>
  </si>
  <si>
    <t>41486-52502-QQ</t>
  </si>
  <si>
    <t>IXW-20780-268</t>
  </si>
  <si>
    <t>6/24/2020</t>
  </si>
  <si>
    <t>20236-64364-QL</t>
  </si>
  <si>
    <t>NGG-24006-937</t>
  </si>
  <si>
    <t>29102-40100-TZ</t>
  </si>
  <si>
    <t>JZC-31180-557</t>
  </si>
  <si>
    <t>09171-42203-EB</t>
  </si>
  <si>
    <t>ZMU-63715-204</t>
  </si>
  <si>
    <t>9/30/2021</t>
  </si>
  <si>
    <t>29060-75856-UI</t>
  </si>
  <si>
    <t>GND-08192-056</t>
  </si>
  <si>
    <t>17088-16989-PL</t>
  </si>
  <si>
    <t>RYY-38961-093</t>
  </si>
  <si>
    <t>1/21/2021</t>
  </si>
  <si>
    <t>14756-18321-CL</t>
  </si>
  <si>
    <t>CVA-64996-969</t>
  </si>
  <si>
    <t>13324-78688-MI</t>
  </si>
  <si>
    <t>XTH-67276-442</t>
  </si>
  <si>
    <t>73799-04749-BM</t>
  </si>
  <si>
    <t>PVU-02950-470</t>
  </si>
  <si>
    <t>01927-46702-YT</t>
  </si>
  <si>
    <t>XSN-26809-910</t>
  </si>
  <si>
    <t>80467-17137-TO</t>
  </si>
  <si>
    <t>UDN-88321-005</t>
  </si>
  <si>
    <t>14640-87215-BK</t>
  </si>
  <si>
    <t>EXP-21628-670</t>
  </si>
  <si>
    <t>94447-35885-HK</t>
  </si>
  <si>
    <t>VGM-24161-361</t>
  </si>
  <si>
    <t>71034-49694-CS</t>
  </si>
  <si>
    <t>PKN-19556-918</t>
  </si>
  <si>
    <t>4/29/2022</t>
  </si>
  <si>
    <t>00445-42781-KX</t>
  </si>
  <si>
    <t>DXQ-44537-297</t>
  </si>
  <si>
    <t>96116-24737-LV</t>
  </si>
  <si>
    <t>BPC-54727-307</t>
  </si>
  <si>
    <t>12/21/2019</t>
  </si>
  <si>
    <t>18684-73088-YL</t>
  </si>
  <si>
    <t>KSH-47717-456</t>
  </si>
  <si>
    <t>4/19/2020</t>
  </si>
  <si>
    <t>74671-55639-TU</t>
  </si>
  <si>
    <t>ANK-59436-446</t>
  </si>
  <si>
    <t>1/17/2022</t>
  </si>
  <si>
    <t>17488-65879-XL</t>
  </si>
  <si>
    <t>AYY-83051-752</t>
  </si>
  <si>
    <t>1/22/2019</t>
  </si>
  <si>
    <t>46431-09298-OU</t>
  </si>
  <si>
    <t>CSW-59644-267</t>
  </si>
  <si>
    <t>2/28/2020</t>
  </si>
  <si>
    <t>60378-26473-FE</t>
  </si>
  <si>
    <t>ITY-92466-909</t>
  </si>
  <si>
    <t>34927-68586-ZV</t>
  </si>
  <si>
    <t>IGW-04801-466</t>
  </si>
  <si>
    <t>5/15/2021</t>
  </si>
  <si>
    <t>29051-27555-GD</t>
  </si>
  <si>
    <t>LJN-34281-921</t>
  </si>
  <si>
    <t>12/17/2021</t>
  </si>
  <si>
    <t>52143-35672-JF</t>
  </si>
  <si>
    <t>BWZ-46364-547</t>
  </si>
  <si>
    <t>64918-67725-MN</t>
  </si>
  <si>
    <t>SBC-95710-706</t>
  </si>
  <si>
    <t>85634-61759-ND</t>
  </si>
  <si>
    <t>WRN-55114-031</t>
  </si>
  <si>
    <t>40180-22940-QB</t>
  </si>
  <si>
    <t>TZU-64255-831</t>
  </si>
  <si>
    <t>34666-76738-SQ</t>
  </si>
  <si>
    <t>JVF-91003-729</t>
  </si>
  <si>
    <t>98536-88616-FF</t>
  </si>
  <si>
    <t>MVB-22135-665</t>
  </si>
  <si>
    <t>55621-06130-SA</t>
  </si>
  <si>
    <t>CKS-47815-571</t>
  </si>
  <si>
    <t>45666-86771-EH</t>
  </si>
  <si>
    <t>ALP-37623-536</t>
  </si>
  <si>
    <t>24689-69376-XX</t>
  </si>
  <si>
    <t>WMU-87639-108</t>
  </si>
  <si>
    <t>71891-51101-VQ</t>
  </si>
  <si>
    <t>USN-44968-231</t>
  </si>
  <si>
    <t>71749-05400-CN</t>
  </si>
  <si>
    <t>YZG-20575-451</t>
  </si>
  <si>
    <t>64845-00270-NO</t>
  </si>
  <si>
    <t>HTH-52867-812</t>
  </si>
  <si>
    <t>29851-36402-UX</t>
  </si>
  <si>
    <t>FWU-44971-444</t>
  </si>
  <si>
    <t>12190-25421-WM</t>
  </si>
  <si>
    <t>EQI-82205-066</t>
  </si>
  <si>
    <t>9/20/2019</t>
  </si>
  <si>
    <t>52316-30571-GD</t>
  </si>
  <si>
    <t>NAR-00747-074</t>
  </si>
  <si>
    <t>10/16/2021</t>
  </si>
  <si>
    <t>23243-92649-RY</t>
  </si>
  <si>
    <t>JYR-22052-185</t>
  </si>
  <si>
    <t>39528-19971-OR</t>
  </si>
  <si>
    <t>XKO-54097-932</t>
  </si>
  <si>
    <t>32743-78448-KT</t>
  </si>
  <si>
    <t>HXA-72415-025</t>
  </si>
  <si>
    <t>93417-12322-YB</t>
  </si>
  <si>
    <t>MJF-20065-335</t>
  </si>
  <si>
    <t>56891-86662-UY</t>
  </si>
  <si>
    <t>GFI-83300-059</t>
  </si>
  <si>
    <t>40414-26467-VE</t>
  </si>
  <si>
    <t>WJR-51493-682</t>
  </si>
  <si>
    <t>87858-83734-RK</t>
  </si>
  <si>
    <t>SHP-55648-472</t>
  </si>
  <si>
    <t>3/30/2019</t>
  </si>
  <si>
    <t>46818-20198-GB</t>
  </si>
  <si>
    <t>HYR-03455-684</t>
  </si>
  <si>
    <t>12/19/2021</t>
  </si>
  <si>
    <t>29808-89098-XD</t>
  </si>
  <si>
    <t>HUG-52766-375</t>
  </si>
  <si>
    <t>78786-77449-RQ</t>
  </si>
  <si>
    <t>DAH-46595-917</t>
  </si>
  <si>
    <t>27878-42224-QF</t>
  </si>
  <si>
    <t>OWH-11126-533</t>
  </si>
  <si>
    <t>25331-13794-SB</t>
  </si>
  <si>
    <t>UMT-26130-151</t>
  </si>
  <si>
    <t>5/21/2019</t>
  </si>
  <si>
    <t>55864-37682-GQ</t>
  </si>
  <si>
    <t>JKA-27899-806</t>
  </si>
  <si>
    <t>10/26/2021</t>
  </si>
  <si>
    <t>97005-25609-CQ</t>
  </si>
  <si>
    <t>ULU-07744-724</t>
  </si>
  <si>
    <t>3/26/2020</t>
  </si>
  <si>
    <t>94058-95794-IJ</t>
  </si>
  <si>
    <t>NOM-56457-507</t>
  </si>
  <si>
    <t>10/14/2020</t>
  </si>
  <si>
    <t>40214-03678-GU</t>
  </si>
  <si>
    <t>NZN-71683-705</t>
  </si>
  <si>
    <t>12/13/2021</t>
  </si>
  <si>
    <t>04921-85445-SL</t>
  </si>
  <si>
    <t>WMA-34232-850</t>
  </si>
  <si>
    <t>53386-94266-LJ</t>
  </si>
  <si>
    <t>EZL-27919-704</t>
  </si>
  <si>
    <t>49480-85909-DG</t>
  </si>
  <si>
    <t>ZYU-11345-774</t>
  </si>
  <si>
    <t>18293-78136-MN</t>
  </si>
  <si>
    <t>CPW-34587-459</t>
  </si>
  <si>
    <t>3/26/2021</t>
  </si>
  <si>
    <t>84641-67384-TD</t>
  </si>
  <si>
    <t>NQZ-82067-394</t>
  </si>
  <si>
    <t>3/25/2022</t>
  </si>
  <si>
    <t>72320-29738-EB</t>
  </si>
  <si>
    <t>JBW-95055-851</t>
  </si>
  <si>
    <t>7/22/2021</t>
  </si>
  <si>
    <t>47355-97488-XS</t>
  </si>
  <si>
    <t>AHY-20324-088</t>
  </si>
  <si>
    <t>63499-24884-PP</t>
  </si>
  <si>
    <t>ZSL-66684-103</t>
  </si>
  <si>
    <t>12/28/2019</t>
  </si>
  <si>
    <t>39193-51770-FM</t>
  </si>
  <si>
    <t>WNE-73911-475</t>
  </si>
  <si>
    <t>4/20/2020</t>
  </si>
  <si>
    <t>61323-91967-GG</t>
  </si>
  <si>
    <t>EZB-68383-559</t>
  </si>
  <si>
    <t>90123-01967-KS</t>
  </si>
  <si>
    <t>OVO-01283-090</t>
  </si>
  <si>
    <t>15958-25089-OS</t>
  </si>
  <si>
    <t>TXH-78646-919</t>
  </si>
  <si>
    <t>98430-37820-UV</t>
  </si>
  <si>
    <t>CYZ-37122-164</t>
  </si>
  <si>
    <t>21798-04171-XC</t>
  </si>
  <si>
    <t>AGQ-06534-750</t>
  </si>
  <si>
    <t>52798-46508-HP</t>
  </si>
  <si>
    <t>QVL-32245-818</t>
  </si>
  <si>
    <t>5/30/2021</t>
  </si>
  <si>
    <t>46478-42970-EM</t>
  </si>
  <si>
    <t>LTD-96842-834</t>
  </si>
  <si>
    <t>00246-15080-LE</t>
  </si>
  <si>
    <t>SEC-91807-425</t>
  </si>
  <si>
    <t>94091-86957-HX</t>
  </si>
  <si>
    <t>MHM-44857-599</t>
  </si>
  <si>
    <t>26295-44907-DK</t>
  </si>
  <si>
    <t>KGC-95046-911</t>
  </si>
  <si>
    <t>6/30/2020</t>
  </si>
  <si>
    <t>95351-96177-QV</t>
  </si>
  <si>
    <t>RZC-75150-413</t>
  </si>
  <si>
    <t>3/25/2020</t>
  </si>
  <si>
    <t>92204-96636-BS</t>
  </si>
  <si>
    <t>EYH-88288-452</t>
  </si>
  <si>
    <t>4/14/2021</t>
  </si>
  <si>
    <t>03010-30348-UA</t>
  </si>
  <si>
    <t>NYQ-24237-772</t>
  </si>
  <si>
    <t>13441-34686-SW</t>
  </si>
  <si>
    <t>WKB-21680-566</t>
  </si>
  <si>
    <t>96612-41722-VJ</t>
  </si>
  <si>
    <t>PTY-86420-119</t>
  </si>
  <si>
    <t>25504-41681-WA</t>
  </si>
  <si>
    <t>QHL-27188-431</t>
  </si>
  <si>
    <t>9/28/2019</t>
  </si>
  <si>
    <t>75443-07820-DZ</t>
  </si>
  <si>
    <t>MIS-54381-047</t>
  </si>
  <si>
    <t>39276-95489-XV</t>
  </si>
  <si>
    <t>TBB-29780-459</t>
  </si>
  <si>
    <t>7/15/2019</t>
  </si>
  <si>
    <t>61437-83623-PZ</t>
  </si>
  <si>
    <t>QLC-52637-305</t>
  </si>
  <si>
    <t>34317-87258-HQ</t>
  </si>
  <si>
    <t>CWT-27056-328</t>
  </si>
  <si>
    <t>18570-80998-ZS</t>
  </si>
  <si>
    <t>ASS-05878-128</t>
  </si>
  <si>
    <t>66580-33745-OQ</t>
  </si>
  <si>
    <t>EGK-03027-418</t>
  </si>
  <si>
    <t>19820-29285-FD</t>
  </si>
  <si>
    <t>KCY-61732-849</t>
  </si>
  <si>
    <t>3/16/2019</t>
  </si>
  <si>
    <t>11349-55147-SN</t>
  </si>
  <si>
    <t>BLI-21697-702</t>
  </si>
  <si>
    <t>21141-12455-VB</t>
  </si>
  <si>
    <t>KFJ-46568-890</t>
  </si>
  <si>
    <t>1/20/2019</t>
  </si>
  <si>
    <t>71003-85639-HB</t>
  </si>
  <si>
    <t>SOK-43535-680</t>
  </si>
  <si>
    <t>58443-95866-YO</t>
  </si>
  <si>
    <t>XUE-87260-201</t>
  </si>
  <si>
    <t>89646-21249-OH</t>
  </si>
  <si>
    <t>CZF-40873-691</t>
  </si>
  <si>
    <t>64988-20636-XQ</t>
  </si>
  <si>
    <t>AIA-98989-755</t>
  </si>
  <si>
    <t>34704-83143-KS</t>
  </si>
  <si>
    <t>ITZ-21793-986</t>
  </si>
  <si>
    <t>67388-17544-XX</t>
  </si>
  <si>
    <t>YOK-93322-608</t>
  </si>
  <si>
    <t>69411-48470-ID</t>
  </si>
  <si>
    <t>CQW-37388-302</t>
  </si>
  <si>
    <t>97741-98924-KT</t>
  </si>
  <si>
    <t>SPA-79365-334</t>
  </si>
  <si>
    <t>79857-78167-KO</t>
  </si>
  <si>
    <t>VPX-08817-517</t>
  </si>
  <si>
    <t>11/15/2020</t>
  </si>
  <si>
    <t>46963-10322-ZA</t>
  </si>
  <si>
    <t>PBP-87115-410</t>
  </si>
  <si>
    <t>1/19/2021</t>
  </si>
  <si>
    <t>93812-74772-MV</t>
  </si>
  <si>
    <t>SFB-93752-440</t>
  </si>
  <si>
    <t>48203-23480-UB</t>
  </si>
  <si>
    <t>TBU-65158-068</t>
  </si>
  <si>
    <t>60357-65386-RD</t>
  </si>
  <si>
    <t>TEH-08414-216</t>
  </si>
  <si>
    <t>35099-13971-JI</t>
  </si>
  <si>
    <t>MAY-77231-536</t>
  </si>
  <si>
    <t>01304-59807-OB</t>
  </si>
  <si>
    <t>ATY-28980-884</t>
  </si>
  <si>
    <t>50705-17295-NK</t>
  </si>
  <si>
    <t>SWP-88281-918</t>
  </si>
  <si>
    <t>77657-61366-FY</t>
  </si>
  <si>
    <t>VCE-56531-986</t>
  </si>
  <si>
    <t>57192-13428-PL</t>
  </si>
  <si>
    <t>FVV-75700-005</t>
  </si>
  <si>
    <t>11/20/2020</t>
  </si>
  <si>
    <t>24891-77957-LU</t>
  </si>
  <si>
    <t>CFZ-53492-600</t>
  </si>
  <si>
    <t>3/14/2022</t>
  </si>
  <si>
    <t>64896-18468-BT</t>
  </si>
  <si>
    <t>LDK-71031-121</t>
  </si>
  <si>
    <t>84761-40784-SV</t>
  </si>
  <si>
    <t>EBA-82404-343</t>
  </si>
  <si>
    <t>1/26/2021</t>
  </si>
  <si>
    <t>20236-42322-CM</t>
  </si>
  <si>
    <t>USA-42811-560</t>
  </si>
  <si>
    <t>4/26/2021</t>
  </si>
  <si>
    <t>49671-11547-WG</t>
  </si>
  <si>
    <t>SNL-83703-516</t>
  </si>
  <si>
    <t>57976-33535-WK</t>
  </si>
  <si>
    <t>SUZ-83036-175</t>
  </si>
  <si>
    <t>8/20/2019</t>
  </si>
  <si>
    <t>55915-19477-MK</t>
  </si>
  <si>
    <t>RGM-01187-513</t>
  </si>
  <si>
    <t>7/15/2022</t>
  </si>
  <si>
    <t>28121-11641-UA</t>
  </si>
  <si>
    <t>CZG-01299-952</t>
  </si>
  <si>
    <t>09540-70637-EV</t>
  </si>
  <si>
    <t>KLD-88731-484</t>
  </si>
  <si>
    <t>17775-77072-PP</t>
  </si>
  <si>
    <t>BQK-38412-229</t>
  </si>
  <si>
    <t>12/13/2019</t>
  </si>
  <si>
    <t>90392-73338-BC</t>
  </si>
  <si>
    <t>LIN-88046-551</t>
  </si>
  <si>
    <t>10725-45724-CO</t>
  </si>
  <si>
    <t>PMV-54491-220</t>
  </si>
  <si>
    <t>87242-18006-IR</t>
  </si>
  <si>
    <t>SKA-73676-005</t>
  </si>
  <si>
    <t>36572-91896-PP</t>
  </si>
  <si>
    <t>TKH-62197-239</t>
  </si>
  <si>
    <t>7/30/2020</t>
  </si>
  <si>
    <t>25181-97933-UX</t>
  </si>
  <si>
    <t>YXF-57218-272</t>
  </si>
  <si>
    <t>55374-03175-IA</t>
  </si>
  <si>
    <t>PKJ-30083-501</t>
  </si>
  <si>
    <t>12/27/2021</t>
  </si>
  <si>
    <t>76948-43532-JS</t>
  </si>
  <si>
    <t>WTT-91832-645</t>
  </si>
  <si>
    <t>24344-88599-PP</t>
  </si>
  <si>
    <t>TRZ-94735-865</t>
  </si>
  <si>
    <t>54462-58311-YF</t>
  </si>
  <si>
    <t>UDB-09651-780</t>
  </si>
  <si>
    <t>8/31/2020</t>
  </si>
  <si>
    <t>90767-92589-LV</t>
  </si>
  <si>
    <t>EHJ-82097-549</t>
  </si>
  <si>
    <t>1/13/2021</t>
  </si>
  <si>
    <t>27517-43747-YD</t>
  </si>
  <si>
    <t>ZFR-79447-696</t>
  </si>
  <si>
    <t>3/22/2021</t>
  </si>
  <si>
    <t>77828-66867-KH</t>
  </si>
  <si>
    <t>NUU-03893-975</t>
  </si>
  <si>
    <t>1/17/2020</t>
  </si>
  <si>
    <t>41054-59693-XE</t>
  </si>
  <si>
    <t>GVG-59542-307</t>
  </si>
  <si>
    <t>26314-66792-VP</t>
  </si>
  <si>
    <t>YLY-35287-172</t>
  </si>
  <si>
    <t>5/23/2022</t>
  </si>
  <si>
    <t>69410-04668-MA</t>
  </si>
  <si>
    <t>KHZ-26264-253</t>
  </si>
  <si>
    <t>24972-55878-KX</t>
  </si>
  <si>
    <t>AAQ-13644-699</t>
  </si>
  <si>
    <t>46296-42617-OQ</t>
  </si>
  <si>
    <t>LWL-68108-794</t>
  </si>
  <si>
    <t>5/26/2020</t>
  </si>
  <si>
    <t>44494-89923-UW</t>
  </si>
  <si>
    <t>JQT-14347-517</t>
  </si>
  <si>
    <t>7/26/2019</t>
  </si>
  <si>
    <t>11621-09964-ID</t>
  </si>
  <si>
    <t>BMM-86471-923</t>
  </si>
  <si>
    <t>10/22/2020</t>
  </si>
  <si>
    <t>76319-80715-II</t>
  </si>
  <si>
    <t>IXU-67272-326</t>
  </si>
  <si>
    <t>12/24/2020</t>
  </si>
  <si>
    <t>91654-79216-IC</t>
  </si>
  <si>
    <t>ITE-28312-615</t>
  </si>
  <si>
    <t>56450-21890-HK</t>
  </si>
  <si>
    <t>ZHQ-30471-635</t>
  </si>
  <si>
    <t>40600-58915-WZ</t>
  </si>
  <si>
    <t>LTP-31133-134</t>
  </si>
  <si>
    <t>1/26/2022</t>
  </si>
  <si>
    <t>66527-94478-PB</t>
  </si>
  <si>
    <t>ZVQ-26122-859</t>
  </si>
  <si>
    <t>11/28/2019</t>
  </si>
  <si>
    <t>77154-45038-IH</t>
  </si>
  <si>
    <t>MIU-01481-194</t>
  </si>
  <si>
    <t>7/21/2019</t>
  </si>
  <si>
    <t>08439-55669-AI</t>
  </si>
  <si>
    <t>EJA-79176-833</t>
  </si>
  <si>
    <t>3/22/2020</t>
  </si>
  <si>
    <t>91509-62250-GN</t>
  </si>
  <si>
    <t>AHQ-40440-522</t>
  </si>
  <si>
    <t>9/18/2020</t>
  </si>
  <si>
    <t>83833-46106-ZC</t>
  </si>
  <si>
    <t>TID-21626-411</t>
  </si>
  <si>
    <t>19383-33606-PW</t>
  </si>
  <si>
    <t>RSR-96390-187</t>
  </si>
  <si>
    <t>9/29/2021</t>
  </si>
  <si>
    <t>67052-76184-CB</t>
  </si>
  <si>
    <t>BZE-96093-118</t>
  </si>
  <si>
    <t>43452-18035-DH</t>
  </si>
  <si>
    <t>LOU-41819-242</t>
  </si>
  <si>
    <t>88060-50676-MV</t>
  </si>
  <si>
    <t>FND-99527-640</t>
  </si>
  <si>
    <t>89574-96203-EP</t>
  </si>
  <si>
    <t>ASG-27179-958</t>
  </si>
  <si>
    <t>12607-75113-UV</t>
  </si>
  <si>
    <t>YKX-23510-272</t>
  </si>
  <si>
    <t>3/17/2019</t>
  </si>
  <si>
    <t>56991-05510-PR</t>
  </si>
  <si>
    <t>FSA-98650-921</t>
  </si>
  <si>
    <t>01841-48191-NL</t>
  </si>
  <si>
    <t>ZUR-55774-294</t>
  </si>
  <si>
    <t>33269-10023-CO</t>
  </si>
  <si>
    <t>FUO-99821-974</t>
  </si>
  <si>
    <t>31245-81098-PJ</t>
  </si>
  <si>
    <t>YVH-19865-819</t>
  </si>
  <si>
    <t>08946-56610-IH</t>
  </si>
  <si>
    <t>NNF-47422-501</t>
  </si>
  <si>
    <t>20260-32948-EB</t>
  </si>
  <si>
    <t>RJI-71409-490</t>
  </si>
  <si>
    <t>31613-41626-KX</t>
  </si>
  <si>
    <t>UZL-46108-213</t>
  </si>
  <si>
    <t>75961-20170-RD</t>
  </si>
  <si>
    <t>AOX-44467-109</t>
  </si>
  <si>
    <t>72524-06410-KD</t>
  </si>
  <si>
    <t>TBU-64277-625</t>
  </si>
  <si>
    <t>98918-34330-GY</t>
  </si>
  <si>
    <t>TYP-85767-944</t>
  </si>
  <si>
    <t>7/29/2022</t>
  </si>
  <si>
    <t>51497-50894-WU</t>
  </si>
  <si>
    <t>GTT-73214-334</t>
  </si>
  <si>
    <t>98636-90072-YE</t>
  </si>
  <si>
    <t>WAI-89905-069</t>
  </si>
  <si>
    <t>2/21/2022</t>
  </si>
  <si>
    <t>47011-57815-HJ</t>
  </si>
  <si>
    <t>OJL-96844-459</t>
  </si>
  <si>
    <t>61253-98356-VD</t>
  </si>
  <si>
    <t>VGI-33205-360</t>
  </si>
  <si>
    <t>3/21/2019</t>
  </si>
  <si>
    <t>96762-10814-DA</t>
  </si>
  <si>
    <t>PCA-14081-576</t>
  </si>
  <si>
    <t>63112-10870-LC</t>
  </si>
  <si>
    <t>SCS-67069-962</t>
  </si>
  <si>
    <t>21403-49423-PD</t>
  </si>
  <si>
    <t>BDM-03174-485</t>
  </si>
  <si>
    <t>29581-13303-VB</t>
  </si>
  <si>
    <t>UJV-32333-364</t>
  </si>
  <si>
    <t>86110-83695-YS</t>
  </si>
  <si>
    <t>FLI-11493-954</t>
  </si>
  <si>
    <t>80454-42225-FT</t>
  </si>
  <si>
    <t>IWL-13117-537</t>
  </si>
  <si>
    <t>29129-60664-KO</t>
  </si>
  <si>
    <t>OAM-76916-748</t>
  </si>
  <si>
    <t>1/27/2022</t>
  </si>
  <si>
    <t>63025-62939-AN</t>
  </si>
  <si>
    <t>UMB-11223-710</t>
  </si>
  <si>
    <t>2/13/2021</t>
  </si>
  <si>
    <t>49012-12987-QT</t>
  </si>
  <si>
    <t>LXR-09892-726</t>
  </si>
  <si>
    <t>50924-94200-SQ</t>
  </si>
  <si>
    <t>QXX-89943-393</t>
  </si>
  <si>
    <t>15673-18812-IU</t>
  </si>
  <si>
    <t>WVS-57822-366</t>
  </si>
  <si>
    <t>52151-75971-YY</t>
  </si>
  <si>
    <t>CLJ-23403-689</t>
  </si>
  <si>
    <t>19413-02045-CG</t>
  </si>
  <si>
    <t>XNU-83276-288</t>
  </si>
  <si>
    <t>98185-92775-KT</t>
  </si>
  <si>
    <t>YOG-94666-679</t>
  </si>
  <si>
    <t>2/14/2021</t>
  </si>
  <si>
    <t>86991-53901-AT</t>
  </si>
  <si>
    <t>KHG-33953-115</t>
  </si>
  <si>
    <t>78226-97287-JI</t>
  </si>
  <si>
    <t>MHD-95615-696</t>
  </si>
  <si>
    <t>27930-59250-JT</t>
  </si>
  <si>
    <t>HBH-64794-080</t>
  </si>
  <si>
    <t>40560-18556-YE</t>
  </si>
  <si>
    <t>CNJ-56058-223</t>
  </si>
  <si>
    <t>40780-22081-LX</t>
  </si>
  <si>
    <t>KHO-27106-786</t>
  </si>
  <si>
    <t>01603-43789-TN</t>
  </si>
  <si>
    <t>YAC-50329-982</t>
  </si>
  <si>
    <t>75419-92838-TI</t>
  </si>
  <si>
    <t>VVL-95291-039</t>
  </si>
  <si>
    <t>96516-97464-MF</t>
  </si>
  <si>
    <t>VUT-20974-364</t>
  </si>
  <si>
    <t>90285-56295-PO</t>
  </si>
  <si>
    <t>SFC-34054-213</t>
  </si>
  <si>
    <t>08100-71102-HQ</t>
  </si>
  <si>
    <t>UDS-04807-593</t>
  </si>
  <si>
    <t>11/29/2019</t>
  </si>
  <si>
    <t>84074-28110-OV</t>
  </si>
  <si>
    <t>RAU-17060-674</t>
  </si>
  <si>
    <t>6/26/2020</t>
  </si>
  <si>
    <t>12747-63766-EU</t>
  </si>
  <si>
    <t>AOL-13866-711</t>
  </si>
  <si>
    <t>2/14/2019</t>
  </si>
  <si>
    <t>83490-88357-LJ</t>
  </si>
  <si>
    <t>NOA-79645-377</t>
  </si>
  <si>
    <t>53729-30320-XZ</t>
  </si>
  <si>
    <t>KMS-49214-806</t>
  </si>
  <si>
    <t>4/30/2019</t>
  </si>
  <si>
    <t>50384-52703-LA</t>
  </si>
  <si>
    <t>ABK-08091-531</t>
  </si>
  <si>
    <t>10/30/2020</t>
  </si>
  <si>
    <t>53864-36201-FG</t>
  </si>
  <si>
    <t>GPT-67705-953</t>
  </si>
  <si>
    <t>70631-33225-MZ</t>
  </si>
  <si>
    <t>JNA-21450-177</t>
  </si>
  <si>
    <t>54798-14109-HC</t>
  </si>
  <si>
    <t>MPQ-23421-608</t>
  </si>
  <si>
    <t>08023-52962-ET</t>
  </si>
  <si>
    <t>NLI-63891-565</t>
  </si>
  <si>
    <t>41899-00283-VK</t>
  </si>
  <si>
    <t>HHF-36647-854</t>
  </si>
  <si>
    <t>39011-18412-GR</t>
  </si>
  <si>
    <t>SBN-16537-046</t>
  </si>
  <si>
    <t>60255-12579-PZ</t>
  </si>
  <si>
    <t>XZD-44484-632</t>
  </si>
  <si>
    <t>80541-38332-BP</t>
  </si>
  <si>
    <t>IKQ-39946-768</t>
  </si>
  <si>
    <t>72778-50968-UQ</t>
  </si>
  <si>
    <t>KMB-95211-174</t>
  </si>
  <si>
    <t>4/16/2021</t>
  </si>
  <si>
    <t>23941-30203-MO</t>
  </si>
  <si>
    <t>QWY-99467-368</t>
  </si>
  <si>
    <t>96434-50068-DZ</t>
  </si>
  <si>
    <t>SRG-76791-614</t>
  </si>
  <si>
    <t>11729-74102-XB</t>
  </si>
  <si>
    <t>VSN-94485-621</t>
  </si>
  <si>
    <t>88116-12604-TE</t>
  </si>
  <si>
    <t>UKS-93055-397</t>
  </si>
  <si>
    <t>7/13/2022</t>
  </si>
  <si>
    <t>13082-41034-PD</t>
  </si>
  <si>
    <t>AVH-56062-335</t>
  </si>
  <si>
    <t>11/21/2021</t>
  </si>
  <si>
    <t>18082-74419-QH</t>
  </si>
  <si>
    <t>HGE-19842-613</t>
  </si>
  <si>
    <t>1/13/2022</t>
  </si>
  <si>
    <t>49401-45041-ZU</t>
  </si>
  <si>
    <t>WBA-85905-175</t>
  </si>
  <si>
    <t>41252-45992-VS</t>
  </si>
  <si>
    <t>XIR-88982-743</t>
  </si>
  <si>
    <t>00852-54571-WP</t>
  </si>
  <si>
    <t>VUC-72395-865</t>
  </si>
  <si>
    <t>13321-57602-GK</t>
  </si>
  <si>
    <t>BQJ-44755-910</t>
  </si>
  <si>
    <t>75006-89922-VW</t>
  </si>
  <si>
    <t>JKC-64636-831</t>
  </si>
  <si>
    <t>52098-80103-FD</t>
  </si>
  <si>
    <t>ZKI-78561-066</t>
  </si>
  <si>
    <t>9/21/2021</t>
  </si>
  <si>
    <t>60121-12432-VU</t>
  </si>
  <si>
    <t>IMP-12563-728</t>
  </si>
  <si>
    <t>68346-14810-UA</t>
  </si>
  <si>
    <t>MZL-81126-390</t>
  </si>
  <si>
    <t>48464-99723-HK</t>
  </si>
  <si>
    <t>TVF-57766-608</t>
  </si>
  <si>
    <t>88420-46464-XE</t>
  </si>
  <si>
    <t>RUX-37995-892</t>
  </si>
  <si>
    <t>37762-09530-MP</t>
  </si>
  <si>
    <t>AVK-76526-953</t>
  </si>
  <si>
    <t>47268-50127-XY</t>
  </si>
  <si>
    <t>RIU-02231-623</t>
  </si>
  <si>
    <t>11/16/2021</t>
  </si>
  <si>
    <t>25544-84179-QC</t>
  </si>
  <si>
    <t>WFK-99317-827</t>
  </si>
  <si>
    <t>6/16/2019</t>
  </si>
  <si>
    <t>32058-76765-ZL</t>
  </si>
  <si>
    <t>SXC-62166-515</t>
  </si>
  <si>
    <t>69171-65646-UC</t>
  </si>
  <si>
    <t>YIE-87008-621</t>
  </si>
  <si>
    <t>6/22/2019</t>
  </si>
  <si>
    <t>22503-52799-MI</t>
  </si>
  <si>
    <t>HRM-94548-288</t>
  </si>
  <si>
    <t>08934-65581-ZI</t>
  </si>
  <si>
    <t>UJG-34731-295</t>
  </si>
  <si>
    <t>15764-22559-ZT</t>
  </si>
  <si>
    <t>TWD-70988-853</t>
  </si>
  <si>
    <t>87519-68847-ZG</t>
  </si>
  <si>
    <t>CIX-22904-641</t>
  </si>
  <si>
    <t>9/17/2019</t>
  </si>
  <si>
    <t>78012-56878-UB</t>
  </si>
  <si>
    <t>DLV-65840-759</t>
  </si>
  <si>
    <t>5/31/2022</t>
  </si>
  <si>
    <t>77192-72145-RG</t>
  </si>
  <si>
    <t>RXN-55491-201</t>
  </si>
  <si>
    <t>86071-79238-CX</t>
  </si>
  <si>
    <t>UHK-63283-868</t>
  </si>
  <si>
    <t>4/24/2022</t>
  </si>
  <si>
    <t>16809-16936-WF</t>
  </si>
  <si>
    <t>PJC-31401-893</t>
  </si>
  <si>
    <t>11212-69985-ZJ</t>
  </si>
  <si>
    <t>HHO-79903-185</t>
  </si>
  <si>
    <t>53893-01719-CL</t>
  </si>
  <si>
    <t>YWM-07310-594</t>
  </si>
  <si>
    <t>66028-99867-WJ</t>
  </si>
  <si>
    <t>FHD-94983-982</t>
  </si>
  <si>
    <t>1/21/2020</t>
  </si>
  <si>
    <t>62839-56723-CH</t>
  </si>
  <si>
    <t>WQK-10857-119</t>
  </si>
  <si>
    <t>96849-52854-CR</t>
  </si>
  <si>
    <t>DXA-50313-073</t>
  </si>
  <si>
    <t>8/30/2019</t>
  </si>
  <si>
    <t>19755-55847-VW</t>
  </si>
  <si>
    <t>ONW-00560-570</t>
  </si>
  <si>
    <t>32900-82606-BO</t>
  </si>
  <si>
    <t>MIQ-16322-908</t>
  </si>
  <si>
    <t>20118-28138-QD</t>
  </si>
  <si>
    <t>MVO-39328-830</t>
  </si>
  <si>
    <t>2/26/2021</t>
  </si>
  <si>
    <t>84057-45461-AH</t>
  </si>
  <si>
    <t>NTJ-88319-746</t>
  </si>
  <si>
    <t>90882-88130-KQ</t>
  </si>
  <si>
    <t>LCY-24377-948</t>
  </si>
  <si>
    <t>21617-79890-DD</t>
  </si>
  <si>
    <t>FWD-85967-769</t>
  </si>
  <si>
    <t>6/14/2019</t>
  </si>
  <si>
    <t>20256-54689-LO</t>
  </si>
  <si>
    <t>KTO-53793-109</t>
  </si>
  <si>
    <t>17572-27091-AA</t>
  </si>
  <si>
    <t>OCK-89033-348</t>
  </si>
  <si>
    <t>3/31/2021</t>
  </si>
  <si>
    <t>82300-88786-UE</t>
  </si>
  <si>
    <t>GPZ-36017-366</t>
  </si>
  <si>
    <t>65732-22589-OW</t>
  </si>
  <si>
    <t>BZP-33213-637</t>
  </si>
  <si>
    <t>77175-09826-SF</t>
  </si>
  <si>
    <t>WFH-21507-708</t>
  </si>
  <si>
    <t>07237-32539-NB</t>
  </si>
  <si>
    <t>HST-96923-073</t>
  </si>
  <si>
    <t>54722-76431-EX</t>
  </si>
  <si>
    <t>ENN-79947-323</t>
  </si>
  <si>
    <t>11/18/2021</t>
  </si>
  <si>
    <t>67847-82662-TE</t>
  </si>
  <si>
    <t>BHA-47429-889</t>
  </si>
  <si>
    <t>6/20/2020</t>
  </si>
  <si>
    <t>51114-51191-EW</t>
  </si>
  <si>
    <t>SZY-63017-318</t>
  </si>
  <si>
    <t>91809-58808-TV</t>
  </si>
  <si>
    <t>LCU-93317-340</t>
  </si>
  <si>
    <t>6/17/2019</t>
  </si>
  <si>
    <t>84996-26826-DK</t>
  </si>
  <si>
    <t>PJH-42618-877</t>
  </si>
  <si>
    <t>93676-95250-XJ</t>
  </si>
  <si>
    <t>XED-90333-402</t>
  </si>
  <si>
    <t>6/19/2019</t>
  </si>
  <si>
    <t>28300-14355-GF</t>
  </si>
  <si>
    <t>IKK-62234-199</t>
  </si>
  <si>
    <t>3/31/2022</t>
  </si>
  <si>
    <t>91190-84826-IQ</t>
  </si>
  <si>
    <t>KAW-95195-329</t>
  </si>
  <si>
    <t>34570-99384-AF</t>
  </si>
  <si>
    <t>QDO-57268-842</t>
  </si>
  <si>
    <t>57808-90533-UE</t>
  </si>
  <si>
    <t>IIZ-24416-212</t>
  </si>
  <si>
    <t>5/31/2021</t>
  </si>
  <si>
    <t>76060-30540-LB</t>
  </si>
  <si>
    <t>AWP-11469-510</t>
  </si>
  <si>
    <t>76730-63769-ND</t>
  </si>
  <si>
    <t>KXA-27983-918</t>
  </si>
  <si>
    <t>9/15/2020</t>
  </si>
  <si>
    <t>96042-27290-EQ</t>
  </si>
  <si>
    <t>PDB-98743-282</t>
  </si>
  <si>
    <t>1/23/2022</t>
  </si>
  <si>
    <t>51940-02669-OR</t>
  </si>
  <si>
    <t>SXW-34014-556</t>
  </si>
  <si>
    <t>1/27/2021</t>
  </si>
  <si>
    <t>99144-98314-GN</t>
  </si>
  <si>
    <t>QOJ-38788-727</t>
  </si>
  <si>
    <t>16358-63919-CE</t>
  </si>
  <si>
    <t>TGF-38649-658</t>
  </si>
  <si>
    <t>3/15/2020</t>
  </si>
  <si>
    <t>67743-54817-UT</t>
  </si>
  <si>
    <t>EAI-25194-209</t>
  </si>
  <si>
    <t>9/24/2021</t>
  </si>
  <si>
    <t>44601-51441-BH</t>
  </si>
  <si>
    <t>IJK-34441-720</t>
  </si>
  <si>
    <t>97201-58870-WB</t>
  </si>
  <si>
    <t>ZMC-00336-619</t>
  </si>
  <si>
    <t>19849-12926-QF</t>
  </si>
  <si>
    <t>UPX-54529-618</t>
  </si>
  <si>
    <t>40535-56770-UM</t>
  </si>
  <si>
    <t>DLX-01059-899</t>
  </si>
  <si>
    <t>74940-09646-MU</t>
  </si>
  <si>
    <t>MEK-85120-243</t>
  </si>
  <si>
    <t>3/15/2022</t>
  </si>
  <si>
    <t>06623-54610-HC</t>
  </si>
  <si>
    <t>NFI-37188-246</t>
  </si>
  <si>
    <t>89490-75361-AF</t>
  </si>
  <si>
    <t>BXH-62195-013</t>
  </si>
  <si>
    <t>94526-79230-GZ</t>
  </si>
  <si>
    <t>YLK-78851-470</t>
  </si>
  <si>
    <t>9/18/2019</t>
  </si>
  <si>
    <t>58559-08254-UY</t>
  </si>
  <si>
    <t>DXY-76225-633</t>
  </si>
  <si>
    <t>88574-37083-WX</t>
  </si>
  <si>
    <t>UHP-24614-199</t>
  </si>
  <si>
    <t>67953-79896-AC</t>
  </si>
  <si>
    <t>HBY-35655-049</t>
  </si>
  <si>
    <t>69207-93422-CQ</t>
  </si>
  <si>
    <t>DCE-22886-861</t>
  </si>
  <si>
    <t>56060-17602-RG</t>
  </si>
  <si>
    <t>QTG-93823-843</t>
  </si>
  <si>
    <t>46859-14212-FI</t>
  </si>
  <si>
    <t>WFT-16178-396</t>
  </si>
  <si>
    <t>33555-01585-RP</t>
  </si>
  <si>
    <t>ERC-54560-934</t>
  </si>
  <si>
    <t>5/30/2022</t>
  </si>
  <si>
    <t>11932-85629-CU</t>
  </si>
  <si>
    <t>RUK-78200-416</t>
  </si>
  <si>
    <t>36192-07175-XC</t>
  </si>
  <si>
    <t>KHK-13105-388</t>
  </si>
  <si>
    <t>46242-54946-ZW</t>
  </si>
  <si>
    <t>NJR-03699-189</t>
  </si>
  <si>
    <t>95152-82155-VQ</t>
  </si>
  <si>
    <t>PJV-20427-019</t>
  </si>
  <si>
    <t>13404-39127-WQ</t>
  </si>
  <si>
    <t>OLA-68289-577</t>
  </si>
  <si>
    <t>40226-52317-IO</t>
  </si>
  <si>
    <t>TNR-84447-052</t>
  </si>
  <si>
    <t>34419-18068-AG</t>
  </si>
  <si>
    <t>FBZ-64200-586</t>
  </si>
  <si>
    <t>51738-61457-RS</t>
  </si>
  <si>
    <t>OBN-66334-505</t>
  </si>
  <si>
    <t>11/30/2020</t>
  </si>
  <si>
    <t>86757-52367-ON</t>
  </si>
  <si>
    <t>NXM-89323-646</t>
  </si>
  <si>
    <t>3/22/2019</t>
  </si>
  <si>
    <t>28158-93383-CK</t>
  </si>
  <si>
    <t>NHI-23264-055</t>
  </si>
  <si>
    <t>2/15/2022</t>
  </si>
  <si>
    <t>44799-09711-XW</t>
  </si>
  <si>
    <t>EQH-53569-934</t>
  </si>
  <si>
    <t>10/13/2020</t>
  </si>
  <si>
    <t>53667-91553-LT</t>
  </si>
  <si>
    <t>XKK-06692-189</t>
  </si>
  <si>
    <t>86579-92122-OC</t>
  </si>
  <si>
    <t>BYP-16005-016</t>
  </si>
  <si>
    <t>01474-63436-TP</t>
  </si>
  <si>
    <t>LWS-13938-905</t>
  </si>
  <si>
    <t>11/18/2020</t>
  </si>
  <si>
    <t>90533-82440-EE</t>
  </si>
  <si>
    <t>OLH-95722-362</t>
  </si>
  <si>
    <t>10/24/2021</t>
  </si>
  <si>
    <t>48553-69225-VX</t>
  </si>
  <si>
    <t>KCW-50949-318</t>
  </si>
  <si>
    <t>52374-27313-IV</t>
  </si>
  <si>
    <t>JGZ-16947-591</t>
  </si>
  <si>
    <t>14264-41252-SL</t>
  </si>
  <si>
    <t>LXS-63326-144</t>
  </si>
  <si>
    <t>35367-50483-AR</t>
  </si>
  <si>
    <t>CZG-86544-655</t>
  </si>
  <si>
    <t>4/23/2022</t>
  </si>
  <si>
    <t>69443-77665-QW</t>
  </si>
  <si>
    <t>WFV-88138-247</t>
  </si>
  <si>
    <t>63411-51758-QC</t>
  </si>
  <si>
    <t>RFG-28227-288</t>
  </si>
  <si>
    <t>68605-21835-UF</t>
  </si>
  <si>
    <t>QAK-77286-758</t>
  </si>
  <si>
    <t>34786-30419-XY</t>
  </si>
  <si>
    <t>CZD-56716-840</t>
  </si>
  <si>
    <t>2/28/2019</t>
  </si>
  <si>
    <t>15456-29250-RU</t>
  </si>
  <si>
    <t>UBI-59229-277</t>
  </si>
  <si>
    <t>00886-35803-FG</t>
  </si>
  <si>
    <t>WJJ-37489-898</t>
  </si>
  <si>
    <t>31599-82152-AD</t>
  </si>
  <si>
    <t>ORX-57454-917</t>
  </si>
  <si>
    <t>76209-39601-ZR</t>
  </si>
  <si>
    <t>GRB-68838-629</t>
  </si>
  <si>
    <t>15064-65241-HB</t>
  </si>
  <si>
    <t>SHT-04865-419</t>
  </si>
  <si>
    <t>5/22/2022</t>
  </si>
  <si>
    <t>69215-90789-DL</t>
  </si>
  <si>
    <t>UQI-28177-865</t>
  </si>
  <si>
    <t>04317-46176-TB</t>
  </si>
  <si>
    <t>OIB-13664-879</t>
  </si>
  <si>
    <t>04713-57765-KR</t>
  </si>
  <si>
    <t>GUG-45603-775</t>
  </si>
  <si>
    <t>40959-32642-DN</t>
  </si>
  <si>
    <t>KJB-98240-098</t>
  </si>
  <si>
    <t>77746-08153-PM</t>
  </si>
  <si>
    <t>JMS-48374-462</t>
  </si>
  <si>
    <t>11/23/2020</t>
  </si>
  <si>
    <t>49667-96708-JL</t>
  </si>
  <si>
    <t>YIT-15877-117</t>
  </si>
  <si>
    <t>4/13/2022</t>
  </si>
  <si>
    <t>24155-79322-EQ</t>
  </si>
  <si>
    <t>YVK-82679-655</t>
  </si>
  <si>
    <t>95342-88311-SF</t>
  </si>
  <si>
    <t>TYH-81940-054</t>
  </si>
  <si>
    <t>69374-08133-RI</t>
  </si>
  <si>
    <t>HTY-30660-254</t>
  </si>
  <si>
    <t>9/16/2019</t>
  </si>
  <si>
    <t>83844-95908-RX</t>
  </si>
  <si>
    <t>GPW-43956-761</t>
  </si>
  <si>
    <t>1/26/2019</t>
  </si>
  <si>
    <t>09667-09231-YM</t>
  </si>
  <si>
    <t>DWY-56352-412</t>
  </si>
  <si>
    <t>2/19/2021</t>
  </si>
  <si>
    <t>55427-08059-DF</t>
  </si>
  <si>
    <t>PUH-55647-976</t>
  </si>
  <si>
    <t>3/22/2022</t>
  </si>
  <si>
    <t>06624-54037-BQ</t>
  </si>
  <si>
    <t>DTB-71371-705</t>
  </si>
  <si>
    <t>48544-90737-AZ</t>
  </si>
  <si>
    <t>ZDC-64769-740</t>
  </si>
  <si>
    <t>9/21/2019</t>
  </si>
  <si>
    <t>79463-01597-FQ</t>
  </si>
  <si>
    <t>TED-81959-419</t>
  </si>
  <si>
    <t>8/26/2019</t>
  </si>
  <si>
    <t>27702-50024-XC</t>
  </si>
  <si>
    <t>FDO-25756-141</t>
  </si>
  <si>
    <t>57360-46846-NS</t>
  </si>
  <si>
    <t>HKN-31467-517</t>
  </si>
  <si>
    <t>84045-66771-SL</t>
  </si>
  <si>
    <t>POF-29666-012</t>
  </si>
  <si>
    <t>46885-00260-TL</t>
  </si>
  <si>
    <t>IRX-59256-644</t>
  </si>
  <si>
    <t>96446-62142-EN</t>
  </si>
  <si>
    <t>LTN-89139-350</t>
  </si>
  <si>
    <t>6/27/2019</t>
  </si>
  <si>
    <t>07756-71018-GU</t>
  </si>
  <si>
    <t>TXF-79780-017</t>
  </si>
  <si>
    <t>92048-47813-QB</t>
  </si>
  <si>
    <t>NXF-15738-707</t>
  </si>
  <si>
    <t>1/26/2020</t>
  </si>
  <si>
    <t>28699-16256-XV</t>
  </si>
  <si>
    <t>MVV-19034-198</t>
  </si>
  <si>
    <t>98476-63654-CG</t>
  </si>
  <si>
    <t>KUX-19632-830</t>
  </si>
  <si>
    <t>55409-07759-YG</t>
  </si>
  <si>
    <t>SNZ-44595-152</t>
  </si>
  <si>
    <t>06136-65250-PG</t>
  </si>
  <si>
    <t>GQA-37241-629</t>
  </si>
  <si>
    <t>08405-33165-BS</t>
  </si>
  <si>
    <t>WVV-79948-067</t>
  </si>
  <si>
    <t>1/18/2021</t>
  </si>
  <si>
    <t>66070-30559-WI</t>
  </si>
  <si>
    <t>LHX-81117-166</t>
  </si>
  <si>
    <t>12/31/2021</t>
  </si>
  <si>
    <t>01282-28364-RZ</t>
  </si>
  <si>
    <t>GCD-75444-320</t>
  </si>
  <si>
    <t>51277-93873-RP</t>
  </si>
  <si>
    <t>SGA-30059-217</t>
  </si>
  <si>
    <t>84405-83364-DG</t>
  </si>
  <si>
    <t>GNL-98714-885</t>
  </si>
  <si>
    <t>83731-53280-YC</t>
  </si>
  <si>
    <t>OQA-93249-841</t>
  </si>
  <si>
    <t>03917-13632-KC</t>
  </si>
  <si>
    <t>DUV-12075-132</t>
  </si>
  <si>
    <t>62494-09113-RP</t>
  </si>
  <si>
    <t>KPO-24942-184</t>
  </si>
  <si>
    <t>3/21/2021</t>
  </si>
  <si>
    <t>70567-65133-CN</t>
  </si>
  <si>
    <t>SRJ-79353-838</t>
  </si>
  <si>
    <t>77869-81373-AY</t>
  </si>
  <si>
    <t>XBV-40336-071</t>
  </si>
  <si>
    <t>2/17/2021</t>
  </si>
  <si>
    <t>38536-98293-JZ</t>
  </si>
  <si>
    <t>RLM-96511-467</t>
  </si>
  <si>
    <t>43014-53743-XK</t>
  </si>
  <si>
    <t>GJC-66474-557</t>
  </si>
  <si>
    <t>64965-78386-MY</t>
  </si>
  <si>
    <t>IRV-20769-219</t>
  </si>
  <si>
    <t>10/15/2020</t>
  </si>
  <si>
    <t>77131-58092-GE</t>
  </si>
  <si>
    <t>Phone Number</t>
  </si>
  <si>
    <t>Address Line 1</t>
  </si>
  <si>
    <t>City</t>
  </si>
  <si>
    <t>Postcode</t>
  </si>
  <si>
    <t>Loyalty Card</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</si>
  <si>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</si>
  <si>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</si>
  <si>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</si>
  <si>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</si>
  <si>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</si>
  <si>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</si>
  <si>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</si>
  <si>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</si>
  <si>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</si>
  <si>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</si>
  <si>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</si>
  <si>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</si>
  <si>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</si>
  <si>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</si>
  <si>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</si>
  <si>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</si>
  <si>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Jami Redholes</t>
  </si>
  <si>
    <t>jredholes2@tmall.com</t>
  </si>
  <si>
    <t>+1 (210) 986-6806</t>
  </si>
  <si>
    <t>5214 Bartillon Park</t>
  </si>
  <si>
    <t>San Antonio</t>
  </si>
  <si>
    <t>71253-00052-RN</t>
  </si>
  <si>
    <t>Dene Azema</t>
  </si>
  <si>
    <t>dazema3@facebook.com</t>
  </si>
  <si>
    <t>+1 (217) 418-0714</t>
  </si>
  <si>
    <t>27 Maywood Place</t>
  </si>
  <si>
    <t>Springfield</t>
  </si>
  <si>
    <t>Christoffer O' Shea</t>
  </si>
  <si>
    <t>+353 (698) 362-9201</t>
  </si>
  <si>
    <t>38980 Manitowish Junction</t>
  </si>
  <si>
    <t>Cill Airne</t>
  </si>
  <si>
    <t>N41</t>
  </si>
  <si>
    <t>Beryle Cottier</t>
  </si>
  <si>
    <t>+1 (570) 289-7473</t>
  </si>
  <si>
    <t>2651 Stoughton Place</t>
  </si>
  <si>
    <t>Scranton</t>
  </si>
  <si>
    <t>Shaylynn Lobe</t>
  </si>
  <si>
    <t>slobe6@nifty.com</t>
  </si>
  <si>
    <t>+1 (937) 954-4541</t>
  </si>
  <si>
    <t>7005 Mariners Cove Place</t>
  </si>
  <si>
    <t>Dayton</t>
  </si>
  <si>
    <t>Melvin Wharfe</t>
  </si>
  <si>
    <t>+353 (507) 574-3034</t>
  </si>
  <si>
    <t>7 Straubel Road</t>
  </si>
  <si>
    <t>Kill</t>
  </si>
  <si>
    <t>P24</t>
  </si>
  <si>
    <t>Guthrey Petracci</t>
  </si>
  <si>
    <t>gpetracci8@livejournal.com</t>
  </si>
  <si>
    <t>+1 (310) 868-1842</t>
  </si>
  <si>
    <t>949 Paget Parkway</t>
  </si>
  <si>
    <t>Los Angeles</t>
  </si>
  <si>
    <t>Rodger Raven</t>
  </si>
  <si>
    <t>rraven9@ed.gov</t>
  </si>
  <si>
    <t>+1 (213) 263-0288</t>
  </si>
  <si>
    <t>1 Reinke Avenue</t>
  </si>
  <si>
    <t>Ferrell Ferber</t>
  </si>
  <si>
    <t>fferbera@businesswire.com</t>
  </si>
  <si>
    <t>+1 (408) 383-5302</t>
  </si>
  <si>
    <t>68 High Crossing Court</t>
  </si>
  <si>
    <t>San Jose</t>
  </si>
  <si>
    <t>Duky Phizackerly</t>
  </si>
  <si>
    <t>dphizackerlyb@utexas.edu</t>
  </si>
  <si>
    <t>+1 (408) 533-6012</t>
  </si>
  <si>
    <t>28643 Bluejay Crossing</t>
  </si>
  <si>
    <t>Rosaleen Scholar</t>
  </si>
  <si>
    <t>rscholarc@nyu.edu</t>
  </si>
  <si>
    <t>+1 (804) 420-0420</t>
  </si>
  <si>
    <t>80915 Montana Park</t>
  </si>
  <si>
    <t>Richmond</t>
  </si>
  <si>
    <t>Terence Vanyutin</t>
  </si>
  <si>
    <t>tvanyutind@wix.com</t>
  </si>
  <si>
    <t>331 Bunting Hill</t>
  </si>
  <si>
    <t>Migrate</t>
  </si>
  <si>
    <t>Patrice Trobe</t>
  </si>
  <si>
    <t>ptrobee@wunderground.com</t>
  </si>
  <si>
    <t>+1 (314) 240-7896</t>
  </si>
  <si>
    <t>827 Declaration Plaza</t>
  </si>
  <si>
    <t>Saint Louis</t>
  </si>
  <si>
    <t>Llywellyn Oscroft</t>
  </si>
  <si>
    <t>loscroftf@ebay.co.uk</t>
  </si>
  <si>
    <t>022 Roth Place</t>
  </si>
  <si>
    <t>Philadelphia</t>
  </si>
  <si>
    <t>Minni Alabaster</t>
  </si>
  <si>
    <t>malabasterg@hexun.com</t>
  </si>
  <si>
    <t>+1 (971) 483-6255</t>
  </si>
  <si>
    <t>3 Charing Cross Trail</t>
  </si>
  <si>
    <t>Portland</t>
  </si>
  <si>
    <t>Rhianon Broxup</t>
  </si>
  <si>
    <t>rbroxuph@jimdo.com</t>
  </si>
  <si>
    <t>+1 (713) 663-1338</t>
  </si>
  <si>
    <t>83517 Thierer Court</t>
  </si>
  <si>
    <t>Houston</t>
  </si>
  <si>
    <t>Pall Redford</t>
  </si>
  <si>
    <t>predfordi@ow.ly</t>
  </si>
  <si>
    <t>7337 Hayes Junction</t>
  </si>
  <si>
    <t>Caherconlish</t>
  </si>
  <si>
    <t>F45</t>
  </si>
  <si>
    <t>Aurea Corradino</t>
  </si>
  <si>
    <t>acorradinoj@harvard.edu</t>
  </si>
  <si>
    <t>+1 (646) 202-5965</t>
  </si>
  <si>
    <t>698 Canary Terrace</t>
  </si>
  <si>
    <t>New York City</t>
  </si>
  <si>
    <t>84565-53984-SX</t>
  </si>
  <si>
    <t>Kendal Scardefield</t>
  </si>
  <si>
    <t>+353 (733) 405-3302</t>
  </si>
  <si>
    <t>3 Northridge Crossing</t>
  </si>
  <si>
    <t>Clondalkin</t>
  </si>
  <si>
    <t>D24</t>
  </si>
  <si>
    <t>Avrit Davidowsky</t>
  </si>
  <si>
    <t>adavidowskyl@netvibes.com</t>
  </si>
  <si>
    <t>+1 (616) 481-9962</t>
  </si>
  <si>
    <t>9 Warrior Junction</t>
  </si>
  <si>
    <t>Grand Rapids</t>
  </si>
  <si>
    <t>Annabel Antuk</t>
  </si>
  <si>
    <t>aantukm@kickstarter.com</t>
  </si>
  <si>
    <t>+1 (941) 740-6268</t>
  </si>
  <si>
    <t>77965 Lawn Park</t>
  </si>
  <si>
    <t>Punta Gorda</t>
  </si>
  <si>
    <t>Iorgo Kleinert</t>
  </si>
  <si>
    <t>ikleinertn@timesonline.co.uk</t>
  </si>
  <si>
    <t>+1 (360) 352-6598</t>
  </si>
  <si>
    <t>1 Morningstar Lane</t>
  </si>
  <si>
    <t>Vancouver</t>
  </si>
  <si>
    <t>Chrisy Blofeld</t>
  </si>
  <si>
    <t>cblofeldo@amazon.co.uk</t>
  </si>
  <si>
    <t>+1 (303) 936-3357</t>
  </si>
  <si>
    <t>013 Talisman Terrace</t>
  </si>
  <si>
    <t>Englewood</t>
  </si>
  <si>
    <t>Culley Farris</t>
  </si>
  <si>
    <t>+1 (941) 267-4822</t>
  </si>
  <si>
    <t>4 Mitchell Drive</t>
  </si>
  <si>
    <t>Selene Shales</t>
  </si>
  <si>
    <t>sshalesq@umich.edu</t>
  </si>
  <si>
    <t>+1 (707) 881-5004</t>
  </si>
  <si>
    <t>74 Bultman Plaza</t>
  </si>
  <si>
    <t>Petaluma</t>
  </si>
  <si>
    <t>Vivie Danneil</t>
  </si>
  <si>
    <t>vdanneilr@mtv.com</t>
  </si>
  <si>
    <t>+353 (751) 346-0399</t>
  </si>
  <si>
    <t>5626 Darwin Avenue</t>
  </si>
  <si>
    <t>Tralee</t>
  </si>
  <si>
    <t>V92</t>
  </si>
  <si>
    <t>Theresita Newbury</t>
  </si>
  <si>
    <t>tnewburys@usda.gov</t>
  </si>
  <si>
    <t>+353 (803) 587-0026</t>
  </si>
  <si>
    <t>79526 Bultman Lane</t>
  </si>
  <si>
    <t>Clonskeagh</t>
  </si>
  <si>
    <t>D04</t>
  </si>
  <si>
    <t>Mozelle Calcutt</t>
  </si>
  <si>
    <t>mcalcuttt@baidu.com</t>
  </si>
  <si>
    <t>+353 (928) 869-1762</t>
  </si>
  <si>
    <t>4389 Russell Way</t>
  </si>
  <si>
    <t>Rathwire</t>
  </si>
  <si>
    <t>Y25</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</si>
  <si>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</si>
  <si>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</si>
  <si>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</si>
  <si>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</si>
  <si>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</si>
  <si>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</si>
  <si>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</si>
  <si>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</si>
  <si>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</si>
  <si>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</si>
  <si>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</si>
  <si>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</si>
  <si>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</si>
  <si>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</si>
  <si>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</si>
  <si>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</si>
  <si>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</si>
  <si>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Gallard Gatheral</t>
  </si>
  <si>
    <t>ggatheralx@123-reg.co.uk</t>
  </si>
  <si>
    <t>40 Clemons Place</t>
  </si>
  <si>
    <t>Grand Forks</t>
  </si>
  <si>
    <t>Una Welberry</t>
  </si>
  <si>
    <t>uwelberryy@ebay.co.uk</t>
  </si>
  <si>
    <t>+44 (392) 503-8132</t>
  </si>
  <si>
    <t>40915 Schlimgen Park</t>
  </si>
  <si>
    <t>Upton</t>
  </si>
  <si>
    <t>United Kingdom</t>
  </si>
  <si>
    <t>DN21</t>
  </si>
  <si>
    <t>Faber Eilhart</t>
  </si>
  <si>
    <t>feilhartz@who.int</t>
  </si>
  <si>
    <t>+1 (304) 510-6095</t>
  </si>
  <si>
    <t>6966 Victoria Street</t>
  </si>
  <si>
    <t>Charleston</t>
  </si>
  <si>
    <t>Zorina Ponting</t>
  </si>
  <si>
    <t>zponting10@altervista.org</t>
  </si>
  <si>
    <t>+1 (501) 172-1476</t>
  </si>
  <si>
    <t>7118 Holmberg Court</t>
  </si>
  <si>
    <t>Little Rock</t>
  </si>
  <si>
    <t>Silvio Strase</t>
  </si>
  <si>
    <t>sstrase11@booking.com</t>
  </si>
  <si>
    <t>+1 (303) 579-8015</t>
  </si>
  <si>
    <t>5 Forest Lane</t>
  </si>
  <si>
    <t>Denver</t>
  </si>
  <si>
    <t>Dorie de la Tremoille</t>
  </si>
  <si>
    <t>dde12@unesco.org</t>
  </si>
  <si>
    <t>+1 (612) 492-5160</t>
  </si>
  <si>
    <t>0817 Dennis Street</t>
  </si>
  <si>
    <t>Minneapolis</t>
  </si>
  <si>
    <t>Hy Zanetto</t>
  </si>
  <si>
    <t>469 Paget Place</t>
  </si>
  <si>
    <t>Tucson</t>
  </si>
  <si>
    <t>Jessica McNess</t>
  </si>
  <si>
    <t>+1 (504) 545-1478</t>
  </si>
  <si>
    <t>664 Erie Place</t>
  </si>
  <si>
    <t>New Orleans</t>
  </si>
  <si>
    <t>Lorenzo Yeoland</t>
  </si>
  <si>
    <t>lyeoland15@pbs.org</t>
  </si>
  <si>
    <t>+1 (860) 576-2887</t>
  </si>
  <si>
    <t>8510 Merrick Road</t>
  </si>
  <si>
    <t>Hartford</t>
  </si>
  <si>
    <t>Abigail Tolworthy</t>
  </si>
  <si>
    <t>atolworthy16@toplist.cz</t>
  </si>
  <si>
    <t>+1 (801) 722-4425</t>
  </si>
  <si>
    <t>74 Shopko Way</t>
  </si>
  <si>
    <t>Ogden</t>
  </si>
  <si>
    <t>Maurie Bartol</t>
  </si>
  <si>
    <t>+1 (617) 493-7594</t>
  </si>
  <si>
    <t>7625 Starling Court</t>
  </si>
  <si>
    <t>Boston</t>
  </si>
  <si>
    <t>Olag Baudassi</t>
  </si>
  <si>
    <t>obaudassi18@seesaa.net</t>
  </si>
  <si>
    <t>+1 (585) 356-6251</t>
  </si>
  <si>
    <t>55 Dottie Court</t>
  </si>
  <si>
    <t>Rochester</t>
  </si>
  <si>
    <t>Petey Kingsbury</t>
  </si>
  <si>
    <t>pkingsbury19@comcast.net</t>
  </si>
  <si>
    <t>+1 (917) 705-8224</t>
  </si>
  <si>
    <t>28 Loftsgordon Place</t>
  </si>
  <si>
    <t>Bronx</t>
  </si>
  <si>
    <t>Donna Baskeyfied</t>
  </si>
  <si>
    <t>+1 (205) 923-1460</t>
  </si>
  <si>
    <t>7586 Logan Avenue</t>
  </si>
  <si>
    <t>Birmingham</t>
  </si>
  <si>
    <t>Arda Curley</t>
  </si>
  <si>
    <t>acurley1b@hao123.com</t>
  </si>
  <si>
    <t>+1 (760) 840-3808</t>
  </si>
  <si>
    <t>45098 Scott Drive</t>
  </si>
  <si>
    <t>San Bernardino</t>
  </si>
  <si>
    <t>Raynor McGilvary</t>
  </si>
  <si>
    <t>rmcgilvary1c@tamu.edu</t>
  </si>
  <si>
    <t>496 Rockefeller Court</t>
  </si>
  <si>
    <t>Norfolk</t>
  </si>
  <si>
    <t>Isis Pikett</t>
  </si>
  <si>
    <t>ipikett1d@xinhuanet.com</t>
  </si>
  <si>
    <t>+1 (202) 871-9039</t>
  </si>
  <si>
    <t>5892 Hauk Drive</t>
  </si>
  <si>
    <t>Washington</t>
  </si>
  <si>
    <t>Inger Bouldon</t>
  </si>
  <si>
    <t>ibouldon1e@gizmodo.com</t>
  </si>
  <si>
    <t>+1 (754) 391-4736</t>
  </si>
  <si>
    <t>925 Barby Circle</t>
  </si>
  <si>
    <t>Fort Lauderdale</t>
  </si>
  <si>
    <t>Karry Flanders</t>
  </si>
  <si>
    <t>kflanders1f@over-blog.com</t>
  </si>
  <si>
    <t>+353 (467) 720-7274</t>
  </si>
  <si>
    <t>88 Blue Bill Park Avenue</t>
  </si>
  <si>
    <t>Hartley Mattioli</t>
  </si>
  <si>
    <t>hmattioli1g@webmd.com</t>
  </si>
  <si>
    <t>126 Valley Edge Street</t>
  </si>
  <si>
    <t>Kinloch</t>
  </si>
  <si>
    <t>PH43</t>
  </si>
  <si>
    <t>40768-49176-BL</t>
  </si>
  <si>
    <t>Horatio Rubberts</t>
  </si>
  <si>
    <t>hrubberts1h@google.com.hk</t>
  </si>
  <si>
    <t>+1 (801) 635-8791</t>
  </si>
  <si>
    <t>459 Russell Center</t>
  </si>
  <si>
    <t>Provo</t>
  </si>
  <si>
    <t>Archambault Gillard</t>
  </si>
  <si>
    <t>agillard1i@issuu.com</t>
  </si>
  <si>
    <t>+1 (419) 663-2236</t>
  </si>
  <si>
    <t>97490 Susan Avenue</t>
  </si>
  <si>
    <t>Toledo</t>
  </si>
  <si>
    <t>Salomo Cushworth</t>
  </si>
  <si>
    <t>+1 (609) 409-7044</t>
  </si>
  <si>
    <t>44 Oneill Parkway</t>
  </si>
  <si>
    <t>Trenton</t>
  </si>
  <si>
    <t>Theda Grizard</t>
  </si>
  <si>
    <t>tgrizard1k@odnoklassniki.ru</t>
  </si>
  <si>
    <t>+1 (813) 243-2150</t>
  </si>
  <si>
    <t>6 Knutson Pass</t>
  </si>
  <si>
    <t>Tampa</t>
  </si>
  <si>
    <t>Rozele Relton</t>
  </si>
  <si>
    <t>rrelton1l@stanford.edu</t>
  </si>
  <si>
    <t>+1 (850) 626-1181</t>
  </si>
  <si>
    <t>2484 Reindahl Court</t>
  </si>
  <si>
    <t>Pensacola</t>
  </si>
  <si>
    <t>Willa Rolling</t>
  </si>
  <si>
    <t>+1 (813) 759-3534</t>
  </si>
  <si>
    <t>3 Mockingbird Plaza</t>
  </si>
  <si>
    <t>Zephyrhills</t>
  </si>
  <si>
    <t>Stanislaus Gilroy</t>
  </si>
  <si>
    <t>sgilroy1n@eepurl.com</t>
  </si>
  <si>
    <t>9120 Harbort Terrace</t>
  </si>
  <si>
    <t>Saint Paul</t>
  </si>
  <si>
    <t>Correy Cottingham</t>
  </si>
  <si>
    <t>ccottingham1o@wikipedia.org</t>
  </si>
  <si>
    <t>+1 (260) 764-1820</t>
  </si>
  <si>
    <t>394 Logan Road</t>
  </si>
  <si>
    <t>Fort Wayne</t>
  </si>
  <si>
    <t>Pammi Endacott</t>
  </si>
  <si>
    <t>+44 (177) 260-5076</t>
  </si>
  <si>
    <t>5841 Atwood Lane</t>
  </si>
  <si>
    <t>Wootton</t>
  </si>
  <si>
    <t>NN4</t>
  </si>
  <si>
    <t>Nona Linklater</t>
  </si>
  <si>
    <t>+1 (239) 347-9766</t>
  </si>
  <si>
    <t>856 Bonner Parkway</t>
  </si>
  <si>
    <t>Naples</t>
  </si>
  <si>
    <t>Annadiane Dykes</t>
  </si>
  <si>
    <t>adykes1r@eventbrite.com</t>
  </si>
  <si>
    <t>+1 (312) 111-6203</t>
  </si>
  <si>
    <t>31 Northport Terrace</t>
  </si>
  <si>
    <t>Chicago</t>
  </si>
  <si>
    <t>Felecia Dodgson</t>
  </si>
  <si>
    <t>+1 (973) 434-8662</t>
  </si>
  <si>
    <t>48053 8th Crossing</t>
  </si>
  <si>
    <t>Newark</t>
  </si>
  <si>
    <t>Angelia Cockrem</t>
  </si>
  <si>
    <t>acockrem1t@engadget.com</t>
  </si>
  <si>
    <t>+1 (571) 316-8217</t>
  </si>
  <si>
    <t>1 Sherman Alley</t>
  </si>
  <si>
    <t>Vienna</t>
  </si>
  <si>
    <t>Belvia Umpleby</t>
  </si>
  <si>
    <t>bumpleby1u@soundcloud.com</t>
  </si>
  <si>
    <t>+1 (682) 627-0888</t>
  </si>
  <si>
    <t>710 Prairie Rose Terrace</t>
  </si>
  <si>
    <t>Fort Worth</t>
  </si>
  <si>
    <t>Nat Saleway</t>
  </si>
  <si>
    <t>nsaleway1v@dedecms.com</t>
  </si>
  <si>
    <t>+1 (323) 473-0294</t>
  </si>
  <si>
    <t>0780 Anthes Plaza</t>
  </si>
  <si>
    <t>Burbank</t>
  </si>
  <si>
    <t>Hayward Goulter</t>
  </si>
  <si>
    <t>hgoulter1w@abc.net.au</t>
  </si>
  <si>
    <t>+1 (423) 764-7751</t>
  </si>
  <si>
    <t>2081 Mariners Cove Drive</t>
  </si>
  <si>
    <t>Kingsport</t>
  </si>
  <si>
    <t>Gay Rizzello</t>
  </si>
  <si>
    <t>grizzello1x@symantec.com</t>
  </si>
  <si>
    <t>+44 (247) 225-8003</t>
  </si>
  <si>
    <t>21 Schmedeman Crossing</t>
  </si>
  <si>
    <t>Liverpool</t>
  </si>
  <si>
    <t>L33</t>
  </si>
  <si>
    <t>Shannon List</t>
  </si>
  <si>
    <t>slist1y@mapquest.com</t>
  </si>
  <si>
    <t>+1 (614) 279-9816</t>
  </si>
  <si>
    <t>7123 Algoma Center</t>
  </si>
  <si>
    <t>Columbus</t>
  </si>
  <si>
    <t>Shirlene Edmondson</t>
  </si>
  <si>
    <t>sedmondson1z@theguardian.com</t>
  </si>
  <si>
    <t>+353 (248) 428-7978</t>
  </si>
  <si>
    <t>4752 International Point</t>
  </si>
  <si>
    <t>Newmarket on Fergus</t>
  </si>
  <si>
    <t>P17</t>
  </si>
  <si>
    <t>Aurlie McCarl</t>
  </si>
  <si>
    <t>+1 (504) 209-2724</t>
  </si>
  <si>
    <t>731 David Park</t>
  </si>
  <si>
    <t>Alikee Carryer</t>
  </si>
  <si>
    <t>+1 (704) 799-5219</t>
  </si>
  <si>
    <t>247 Helena Drive</t>
  </si>
  <si>
    <t>Charlotte</t>
  </si>
  <si>
    <t>Jennifer Rangall</t>
  </si>
  <si>
    <t>jrangall22@newsvine.com</t>
  </si>
  <si>
    <t>+1 (781) 512-6637</t>
  </si>
  <si>
    <t>0 Grasskamp Lane</t>
  </si>
  <si>
    <t>Kipper Boorn</t>
  </si>
  <si>
    <t>kboorn23@ezinearticles.com</t>
  </si>
  <si>
    <t>+353 (359) 134-1550</t>
  </si>
  <si>
    <t>9513 Meadow Ridge Parkway</t>
  </si>
  <si>
    <t>Listowel</t>
  </si>
  <si>
    <t>V31</t>
  </si>
  <si>
    <t>Melania Beadle</t>
  </si>
  <si>
    <t>+353 (569) 458-9673</t>
  </si>
  <si>
    <t>4418 Quincy Terrace</t>
  </si>
  <si>
    <t>Moycullen</t>
  </si>
  <si>
    <t>A41</t>
  </si>
  <si>
    <t>Colene Elgey</t>
  </si>
  <si>
    <t>celgey25@webs.com</t>
  </si>
  <si>
    <t>+1 (432) 261-0702</t>
  </si>
  <si>
    <t>45 Marcy Crossing</t>
  </si>
  <si>
    <t>Midland</t>
  </si>
  <si>
    <t>Lothaire Mizzi</t>
  </si>
  <si>
    <t>lmizzi26@rakuten.co.jp</t>
  </si>
  <si>
    <t>+1 (214) 719-8530</t>
  </si>
  <si>
    <t>74 Atwood Lane</t>
  </si>
  <si>
    <t>Dallas</t>
  </si>
  <si>
    <t>Cletis Giacomazzo</t>
  </si>
  <si>
    <t>cgiacomazzo27@jigsy.com</t>
  </si>
  <si>
    <t>+1 (571) 703-2064</t>
  </si>
  <si>
    <t>817 Ridgeway Hill</t>
  </si>
  <si>
    <t>Dulles</t>
  </si>
  <si>
    <t>Ami Arnow</t>
  </si>
  <si>
    <t>aarnow28@arizona.edu</t>
  </si>
  <si>
    <t>+1 (650) 238-1964</t>
  </si>
  <si>
    <t>12 Oakridge Court</t>
  </si>
  <si>
    <t>Oakland</t>
  </si>
  <si>
    <t>Sheppard Yann</t>
  </si>
  <si>
    <t>syann29@senate.gov</t>
  </si>
  <si>
    <t>+1 (719) 803-5276</t>
  </si>
  <si>
    <t>4 Farmco Place</t>
  </si>
  <si>
    <t>Colorado Springs</t>
  </si>
  <si>
    <t>Bunny Naulls</t>
  </si>
  <si>
    <t>bnaulls2a@tiny.cc</t>
  </si>
  <si>
    <t>+353 (809) 128-0755</t>
  </si>
  <si>
    <t>595 Melby Avenue</t>
  </si>
  <si>
    <t>Adare</t>
  </si>
  <si>
    <t>H54</t>
  </si>
  <si>
    <t>Hally Lorait</t>
  </si>
  <si>
    <t>+1 (716) 869-3749</t>
  </si>
  <si>
    <t>80 Jana Avenue</t>
  </si>
  <si>
    <t>Buffalo</t>
  </si>
  <si>
    <t>Zaccaria Sherewood</t>
  </si>
  <si>
    <t>zsherewood2c@apache.org</t>
  </si>
  <si>
    <t>+1 (209) 433-7924</t>
  </si>
  <si>
    <t>1325 Jay Terrace</t>
  </si>
  <si>
    <t>Fresno</t>
  </si>
  <si>
    <t>Jeffrey Dufaire</t>
  </si>
  <si>
    <t>jdufaire2d@fc2.com</t>
  </si>
  <si>
    <t>8 Buell Junction</t>
  </si>
  <si>
    <t>Blancha McAmish</t>
  </si>
  <si>
    <t>bmcamish2e@tripadvisor.com</t>
  </si>
  <si>
    <t>5484 Stephen Court</t>
  </si>
  <si>
    <t>Oklahoma City</t>
  </si>
  <si>
    <t>Beitris Keaveney</t>
  </si>
  <si>
    <t>bkeaveney2f@netlog.com</t>
  </si>
  <si>
    <t>67319 Redwing Parkway</t>
  </si>
  <si>
    <t>Beaumont</t>
  </si>
  <si>
    <t>Elna Grise</t>
  </si>
  <si>
    <t>egrise2g@cargocollective.com</t>
  </si>
  <si>
    <t>92 Becker Circle</t>
  </si>
  <si>
    <t>Reno</t>
  </si>
  <si>
    <t>Torie Gottelier</t>
  </si>
  <si>
    <t>tgottelier2h@vistaprint.com</t>
  </si>
  <si>
    <t>+1 (816) 743-8492</t>
  </si>
  <si>
    <t>426 Division Avenue</t>
  </si>
  <si>
    <t>Kansas City</t>
  </si>
  <si>
    <t>Loydie Langlais</t>
  </si>
  <si>
    <t>+353 (576) 222-5069</t>
  </si>
  <si>
    <t>290 Ilene Street</t>
  </si>
  <si>
    <t>Adham Greenhead</t>
  </si>
  <si>
    <t>agreenhead2j@dailymail.co.uk</t>
  </si>
  <si>
    <t>+1 (951) 797-0738</t>
  </si>
  <si>
    <t>0062 Spenser Place</t>
  </si>
  <si>
    <t>Corona</t>
  </si>
  <si>
    <t>Hamish MacSherry</t>
  </si>
  <si>
    <t>+1 (512) 430-4374</t>
  </si>
  <si>
    <t>7 Brentwood Plaza</t>
  </si>
  <si>
    <t>Austin</t>
  </si>
  <si>
    <t>Else Langcaster</t>
  </si>
  <si>
    <t>elangcaster2l@spotify.com</t>
  </si>
  <si>
    <t>+44 (547) 590-3103</t>
  </si>
  <si>
    <t>3658 Jenna Street</t>
  </si>
  <si>
    <t>Normanton</t>
  </si>
  <si>
    <t>LE15</t>
  </si>
  <si>
    <t>Rudy Farquharson</t>
  </si>
  <si>
    <t>30178 Claremont Road</t>
  </si>
  <si>
    <t>Charlesland</t>
  </si>
  <si>
    <t>A63</t>
  </si>
  <si>
    <t>Norene Magauran</t>
  </si>
  <si>
    <t>nmagauran2n@51.la</t>
  </si>
  <si>
    <t>567 Artisan Place</t>
  </si>
  <si>
    <t>Vicki Kirdsch</t>
  </si>
  <si>
    <t>vkirdsch2o@google.fr</t>
  </si>
  <si>
    <t>0263 Golf Street</t>
  </si>
  <si>
    <t>Ilysa Whapple</t>
  </si>
  <si>
    <t>iwhapple2p@com.com</t>
  </si>
  <si>
    <t>+1 (559) 522-1152</t>
  </si>
  <si>
    <t>41598 Everett Drive</t>
  </si>
  <si>
    <t>Ruy Cancellieri</t>
  </si>
  <si>
    <t>+353 (338) 743-8327</t>
  </si>
  <si>
    <t>251 Welch Parkway</t>
  </si>
  <si>
    <t>Confey</t>
  </si>
  <si>
    <t>A86</t>
  </si>
  <si>
    <t>Aube Follett</t>
  </si>
  <si>
    <t>+1 (614) 370-6392</t>
  </si>
  <si>
    <t>8671 David Park</t>
  </si>
  <si>
    <t>Rudiger Di Bartolomeo</t>
  </si>
  <si>
    <t>+1 (209) 148-6668</t>
  </si>
  <si>
    <t>7700 Melby Park</t>
  </si>
  <si>
    <t>Stockton</t>
  </si>
  <si>
    <t>Nickey Youles</t>
  </si>
  <si>
    <t>nyoules2t@reference.com</t>
  </si>
  <si>
    <t>+353 (641) 846-7654</t>
  </si>
  <si>
    <t>12461 Dryden Pass</t>
  </si>
  <si>
    <t>Edgeworthstown</t>
  </si>
  <si>
    <t>E25</t>
  </si>
  <si>
    <t>Dyanna Aizikovitz</t>
  </si>
  <si>
    <t>daizikovitz2u@answers.com</t>
  </si>
  <si>
    <t>+353 (766) 141-6317</t>
  </si>
  <si>
    <t>7 Northland Court</t>
  </si>
  <si>
    <t>Leixlip</t>
  </si>
  <si>
    <t>Bram Revel</t>
  </si>
  <si>
    <t>brevel2v@fastcompany.com</t>
  </si>
  <si>
    <t>+1 (585) 775-6952</t>
  </si>
  <si>
    <t>6168 Westend Plaza</t>
  </si>
  <si>
    <t>Emiline Priddis</t>
  </si>
  <si>
    <t>epriddis2w@nationalgeographic.com</t>
  </si>
  <si>
    <t>+1 (205) 133-0205</t>
  </si>
  <si>
    <t>62 Amoth Terrace</t>
  </si>
  <si>
    <t>Tuscaloosa</t>
  </si>
  <si>
    <t>Queenie Veel</t>
  </si>
  <si>
    <t>qveel2x@jugem.jp</t>
  </si>
  <si>
    <t>+1 (713) 750-9202</t>
  </si>
  <si>
    <t>378 Shopko Center</t>
  </si>
  <si>
    <t>Lind Conyers</t>
  </si>
  <si>
    <t>lconyers2y@twitter.com</t>
  </si>
  <si>
    <t>+1 (915) 476-5712</t>
  </si>
  <si>
    <t>778 Summer Ridge Junction</t>
  </si>
  <si>
    <t>El Paso</t>
  </si>
  <si>
    <t>Pen Wye</t>
  </si>
  <si>
    <t>pwye2z@dagondesign.com</t>
  </si>
  <si>
    <t>+1 (719) 620-1128</t>
  </si>
  <si>
    <t>7 Dorton Terrace</t>
  </si>
  <si>
    <t>Isahella Hagland</t>
  </si>
  <si>
    <t>+1 (260) 613-2279</t>
  </si>
  <si>
    <t>07 Roxbury Street</t>
  </si>
  <si>
    <t>Terry Sheryn</t>
  </si>
  <si>
    <t>tsheryn31@mtv.com</t>
  </si>
  <si>
    <t>+1 (516) 826-3780</t>
  </si>
  <si>
    <t>58147 Eagle Crest Court</t>
  </si>
  <si>
    <t>Port Washington</t>
  </si>
  <si>
    <t>Marie-jeanne Redgrave</t>
  </si>
  <si>
    <t>mredgrave32@cargocollective.com</t>
  </si>
  <si>
    <t>+1 (413) 691-2892</t>
  </si>
  <si>
    <t>61022 Helena Street</t>
  </si>
  <si>
    <t>Betty Fominov</t>
  </si>
  <si>
    <t>bfominov33@yale.edu</t>
  </si>
  <si>
    <t>305 Tennyson Court</t>
  </si>
  <si>
    <t>Shawnee Critchlow</t>
  </si>
  <si>
    <t>scritchlow34@un.org</t>
  </si>
  <si>
    <t>+1 (804) 428-7292</t>
  </si>
  <si>
    <t>6886 Oxford Hill</t>
  </si>
  <si>
    <t>Merrel Steptow</t>
  </si>
  <si>
    <t>msteptow35@earthlink.net</t>
  </si>
  <si>
    <t>+353 (266) 235-5189</t>
  </si>
  <si>
    <t>368 Ridgeview Trail</t>
  </si>
  <si>
    <t>Cherryville</t>
  </si>
  <si>
    <t>P31</t>
  </si>
  <si>
    <t>Carmina Hubbuck</t>
  </si>
  <si>
    <t>+1 (304) 532-7229</t>
  </si>
  <si>
    <t>39749 Bobwhite Plaza</t>
  </si>
  <si>
    <t>Huntington</t>
  </si>
  <si>
    <t>Ingeberg Mulliner</t>
  </si>
  <si>
    <t>imulliner37@pinterest.com</t>
  </si>
  <si>
    <t>+44 (331) 777-9556</t>
  </si>
  <si>
    <t>61 Oak Valley Trail</t>
  </si>
  <si>
    <t>B40</t>
  </si>
  <si>
    <t>Geneva Standley</t>
  </si>
  <si>
    <t>gstandley38@dion.ne.jp</t>
  </si>
  <si>
    <t>+353 (521) 138-4331</t>
  </si>
  <si>
    <t>4 Thompson Drive</t>
  </si>
  <si>
    <t>Killorglin</t>
  </si>
  <si>
    <t>H14</t>
  </si>
  <si>
    <t>Brook Drage</t>
  </si>
  <si>
    <t>bdrage39@youku.com</t>
  </si>
  <si>
    <t>+1 (937) 566-3449</t>
  </si>
  <si>
    <t>3584 7th Parkway</t>
  </si>
  <si>
    <t>Muffin Yallop</t>
  </si>
  <si>
    <t>myallop3a@fema.gov</t>
  </si>
  <si>
    <t>+1 (907) 267-1236</t>
  </si>
  <si>
    <t>1 Beilfuss Junction</t>
  </si>
  <si>
    <t>Anchorage</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</si>
  <si>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</si>
  <si>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</si>
  <si>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</si>
  <si>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</si>
  <si>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</si>
  <si>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</si>
  <si>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</si>
  <si>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</si>
  <si>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</si>
  <si>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</si>
  <si>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</si>
  <si>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</si>
  <si>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</si>
  <si>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</si>
  <si>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</si>
  <si>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Mahala Ludwell</t>
  </si>
  <si>
    <t>mludwell3e@blogger.com</t>
  </si>
  <si>
    <t>+1 (303) 242-3542</t>
  </si>
  <si>
    <t>6 Bay Center</t>
  </si>
  <si>
    <t>Doll Beauchamp</t>
  </si>
  <si>
    <t>dbeauchamp3f@usda.gov</t>
  </si>
  <si>
    <t>+1 (203) 189-4256</t>
  </si>
  <si>
    <t>0967 Clemons Alley</t>
  </si>
  <si>
    <t>Stamford</t>
  </si>
  <si>
    <t>Stanford Rodliff</t>
  </si>
  <si>
    <t>srodliff3g@ted.com</t>
  </si>
  <si>
    <t>+1 (757) 537-3012</t>
  </si>
  <si>
    <t>3 Lerdahl Parkway</t>
  </si>
  <si>
    <t>Newport News</t>
  </si>
  <si>
    <t>Stevana Woodham</t>
  </si>
  <si>
    <t>swoodham3h@businesswire.com</t>
  </si>
  <si>
    <t>+353 (190) 188-4918</t>
  </si>
  <si>
    <t>7 Rowland Plaza</t>
  </si>
  <si>
    <t>Drumcondra</t>
  </si>
  <si>
    <t>D11</t>
  </si>
  <si>
    <t>Hewet Synnot</t>
  </si>
  <si>
    <t>hsynnot3i@about.com</t>
  </si>
  <si>
    <t>+1 (907) 245-0601</t>
  </si>
  <si>
    <t>9667 Lunder Court</t>
  </si>
  <si>
    <t>Raleigh Lepere</t>
  </si>
  <si>
    <t>rlepere3j@shop-pro.jp</t>
  </si>
  <si>
    <t>+353 (792) 857-4513</t>
  </si>
  <si>
    <t>27 Mosinee Court</t>
  </si>
  <si>
    <t>D17</t>
  </si>
  <si>
    <t>Timofei Woofinden</t>
  </si>
  <si>
    <t>twoofinden3k@businesswire.com</t>
  </si>
  <si>
    <t>+1 (701) 503-1067</t>
  </si>
  <si>
    <t>1 Pennsylvania Center</t>
  </si>
  <si>
    <t>Fargo</t>
  </si>
  <si>
    <t>Evelina Dacca</t>
  </si>
  <si>
    <t>edacca3l@google.pl</t>
  </si>
  <si>
    <t>+1 (812) 921-5458</t>
  </si>
  <si>
    <t>83150 Dixon Park</t>
  </si>
  <si>
    <t>Evansville</t>
  </si>
  <si>
    <t>Bidget Tremellier</t>
  </si>
  <si>
    <t>+353 (900) 633-2359</t>
  </si>
  <si>
    <t>5 Sunfield Parkway</t>
  </si>
  <si>
    <t>Bobinette Hindsberg</t>
  </si>
  <si>
    <t>bhindsberg3n@blogs.com</t>
  </si>
  <si>
    <t>+1 (704) 888-5303</t>
  </si>
  <si>
    <t>7 Brickson Park Road</t>
  </si>
  <si>
    <t>Osbert Robins</t>
  </si>
  <si>
    <t>orobins3o@salon.com</t>
  </si>
  <si>
    <t>+1 (256) 196-8054</t>
  </si>
  <si>
    <t>42557 Fallview Plaza</t>
  </si>
  <si>
    <t>Huntsville</t>
  </si>
  <si>
    <t>Othello Syseland</t>
  </si>
  <si>
    <t>osyseland3p@independent.co.uk</t>
  </si>
  <si>
    <t>+1 (714) 895-0210</t>
  </si>
  <si>
    <t>957 Sachtjen Road</t>
  </si>
  <si>
    <t>Santa Ana</t>
  </si>
  <si>
    <t>Ewell Hanby</t>
  </si>
  <si>
    <t>903 Oak Center</t>
  </si>
  <si>
    <t>29732-74147-HX</t>
  </si>
  <si>
    <t>Chalmers Havenhand</t>
  </si>
  <si>
    <t>chavenhand3r@1688.com</t>
  </si>
  <si>
    <t>+353 (850) 901-7902</t>
  </si>
  <si>
    <t>8 Morningstar Plaza</t>
  </si>
  <si>
    <t>Macroom</t>
  </si>
  <si>
    <t>P12</t>
  </si>
  <si>
    <t>Lowell Keenleyside</t>
  </si>
  <si>
    <t>lkeenleyside3s@topsy.com</t>
  </si>
  <si>
    <t>+1 (636) 713-5124</t>
  </si>
  <si>
    <t>6 Hauk Junction</t>
  </si>
  <si>
    <t>Elonore Joliffe</t>
  </si>
  <si>
    <t>+353 (994) 611-5746</t>
  </si>
  <si>
    <t>7077 School Crossing</t>
  </si>
  <si>
    <t>Abraham Coleman</t>
  </si>
  <si>
    <t>+1 (808) 815-5051</t>
  </si>
  <si>
    <t>40 Packers Alley</t>
  </si>
  <si>
    <t>Honolulu</t>
  </si>
  <si>
    <t>Rivy Farington</t>
  </si>
  <si>
    <t>+1 (951) 638-0879</t>
  </si>
  <si>
    <t>54400 Brickson Park Center</t>
  </si>
  <si>
    <t>Vallie Kundt</t>
  </si>
  <si>
    <t>vkundt3w@bigcartel.com</t>
  </si>
  <si>
    <t>+353 (472) 791-2507</t>
  </si>
  <si>
    <t>3 Porter Hill</t>
  </si>
  <si>
    <t>Ballivor</t>
  </si>
  <si>
    <t>Boyd Bett</t>
  </si>
  <si>
    <t>bbett3x@google.de</t>
  </si>
  <si>
    <t>+1 (202) 632-9905</t>
  </si>
  <si>
    <t>353 Maple Wood Avenue</t>
  </si>
  <si>
    <t>Julio Armytage</t>
  </si>
  <si>
    <t>782 Spaight Center</t>
  </si>
  <si>
    <t>Portumna</t>
  </si>
  <si>
    <t>Deana Staite</t>
  </si>
  <si>
    <t>dstaite3z@scientificamerican.com</t>
  </si>
  <si>
    <t>+1 (713) 478-3937</t>
  </si>
  <si>
    <t>39 Dunning Hill</t>
  </si>
  <si>
    <t>Winn Keyse</t>
  </si>
  <si>
    <t>wkeyse40@apple.com</t>
  </si>
  <si>
    <t>+1 (650) 947-8867</t>
  </si>
  <si>
    <t>02688 Duke Park</t>
  </si>
  <si>
    <t>Orange</t>
  </si>
  <si>
    <t>Osmund Clausen-Thue</t>
  </si>
  <si>
    <t>oclausenthue41@marriott.com</t>
  </si>
  <si>
    <t>+1 (915) 558-6109</t>
  </si>
  <si>
    <t>2163 Dexter Hill</t>
  </si>
  <si>
    <t>Leonore Francisco</t>
  </si>
  <si>
    <t>lfrancisco42@fema.gov</t>
  </si>
  <si>
    <t>+1 (775) 346-9758</t>
  </si>
  <si>
    <t>48757 Bay Parkway</t>
  </si>
  <si>
    <t>Carson City</t>
  </si>
  <si>
    <t>42394-07234-AM</t>
  </si>
  <si>
    <t>Adey Lowseley</t>
  </si>
  <si>
    <t>alowseley43@timesonline.co.uk</t>
  </si>
  <si>
    <t>+1 (682) 536-4473</t>
  </si>
  <si>
    <t>01 Alpine Center</t>
  </si>
  <si>
    <t>Giacobo Skingle</t>
  </si>
  <si>
    <t>gskingle44@clickbank.net</t>
  </si>
  <si>
    <t>+1 (801) 886-5886</t>
  </si>
  <si>
    <t>61617 Roth Street</t>
  </si>
  <si>
    <t>Gerard Pirdy</t>
  </si>
  <si>
    <t>+1 (305) 345-2788</t>
  </si>
  <si>
    <t>74 Becker Lane</t>
  </si>
  <si>
    <t>Boca Raton</t>
  </si>
  <si>
    <t>Jacinthe Balsillie</t>
  </si>
  <si>
    <t>jbalsillie46@princeton.edu</t>
  </si>
  <si>
    <t>+1 (540) 905-2213</t>
  </si>
  <si>
    <t>2 Heffernan Center</t>
  </si>
  <si>
    <t>Roanoke</t>
  </si>
  <si>
    <t>Quinton Fouracres</t>
  </si>
  <si>
    <t>+1 (515) 508-1573</t>
  </si>
  <si>
    <t>53 New Castle Point</t>
  </si>
  <si>
    <t>Des Moines</t>
  </si>
  <si>
    <t>Bettina Leffek</t>
  </si>
  <si>
    <t>bleffek48@ning.com</t>
  </si>
  <si>
    <t>+1 (808) 815-3474</t>
  </si>
  <si>
    <t>0688 Burning Wood Point</t>
  </si>
  <si>
    <t>Hetti Penson</t>
  </si>
  <si>
    <t>+1 (754) 664-6126</t>
  </si>
  <si>
    <t>16 Dottie Point</t>
  </si>
  <si>
    <t>Jocko Pray</t>
  </si>
  <si>
    <t>jpray4a@youtube.com</t>
  </si>
  <si>
    <t>+1 (215) 771-6504</t>
  </si>
  <si>
    <t>7764 Thackeray Hill</t>
  </si>
  <si>
    <t>Grete Holborn</t>
  </si>
  <si>
    <t>gholborn4b@ow.ly</t>
  </si>
  <si>
    <t>+1 (203) 577-5788</t>
  </si>
  <si>
    <t>124 Sycamore Point</t>
  </si>
  <si>
    <t>Norwalk</t>
  </si>
  <si>
    <t>Fielding Keinrat</t>
  </si>
  <si>
    <t>fkeinrat4c@dailymail.co.uk</t>
  </si>
  <si>
    <t>+1 (817) 785-7050</t>
  </si>
  <si>
    <t>99382 Hagan Hill</t>
  </si>
  <si>
    <t>Arlington</t>
  </si>
  <si>
    <t>Paulo Yea</t>
  </si>
  <si>
    <t>pyea4d@aol.com</t>
  </si>
  <si>
    <t>+353 (885) 555-9183</t>
  </si>
  <si>
    <t>9760 Nelson Lane</t>
  </si>
  <si>
    <t>Ashford</t>
  </si>
  <si>
    <t>H12</t>
  </si>
  <si>
    <t>Say Risborough</t>
  </si>
  <si>
    <t>+1 (423) 485-6650</t>
  </si>
  <si>
    <t>57914 Brentwood Junction</t>
  </si>
  <si>
    <t>Chattanooga</t>
  </si>
  <si>
    <t>Alexa Sizey</t>
  </si>
  <si>
    <t>+1 (503) 774-7836</t>
  </si>
  <si>
    <t>198 Lighthouse Bay Avenue</t>
  </si>
  <si>
    <t>Kari Swede</t>
  </si>
  <si>
    <t>kswede4g@addthis.com</t>
  </si>
  <si>
    <t>+1 (405) 535-0273</t>
  </si>
  <si>
    <t>94 Pleasure Circle</t>
  </si>
  <si>
    <t>Leontine Rubrow</t>
  </si>
  <si>
    <t>lrubrow4h@microsoft.com</t>
  </si>
  <si>
    <t>+1 (202) 503-9022</t>
  </si>
  <si>
    <t>352 Jana Center</t>
  </si>
  <si>
    <t>Dottie Tift</t>
  </si>
  <si>
    <t>dtift4i@netvibes.com</t>
  </si>
  <si>
    <t>+1 (336) 766-8518</t>
  </si>
  <si>
    <t>581 Forest Run Avenue</t>
  </si>
  <si>
    <t>Greensboro</t>
  </si>
  <si>
    <t>Gerardo Schonfeld</t>
  </si>
  <si>
    <t>gschonfeld4j@oracle.com</t>
  </si>
  <si>
    <t>+1 (571) 238-0580</t>
  </si>
  <si>
    <t>60 Spohn Plaza</t>
  </si>
  <si>
    <t>Alexandria</t>
  </si>
  <si>
    <t>Claiborne Feye</t>
  </si>
  <si>
    <t>cfeye4k@google.co.jp</t>
  </si>
  <si>
    <t>+353 (471) 184-7815</t>
  </si>
  <si>
    <t>601 Northridge Circle</t>
  </si>
  <si>
    <t>Castlebridge</t>
  </si>
  <si>
    <t>R14</t>
  </si>
  <si>
    <t>Mina Elstone</t>
  </si>
  <si>
    <t>+1 (262) 320-1474</t>
  </si>
  <si>
    <t>6 Manley Plaza</t>
  </si>
  <si>
    <t>Racine</t>
  </si>
  <si>
    <t>Sherman Mewrcik</t>
  </si>
  <si>
    <t>+1 (305) 419-8626</t>
  </si>
  <si>
    <t>44305 Scofield Park</t>
  </si>
  <si>
    <t>Clearwater</t>
  </si>
  <si>
    <t>Tamarah Fero</t>
  </si>
  <si>
    <t>tfero4n@comsenz.com</t>
  </si>
  <si>
    <t>+1 (262) 954-6859</t>
  </si>
  <si>
    <t>6 Fisk Street</t>
  </si>
  <si>
    <t>Stanislaus Valsler</t>
  </si>
  <si>
    <t>+353 (479) 865-9222</t>
  </si>
  <si>
    <t>95 Southridge Alley</t>
  </si>
  <si>
    <t>Felita Dauney</t>
  </si>
  <si>
    <t>fdauney4p@sphinn.com</t>
  </si>
  <si>
    <t>+353 (669) 355-6726</t>
  </si>
  <si>
    <t>22484 Tomscot Lane</t>
  </si>
  <si>
    <t>Castlebellingham</t>
  </si>
  <si>
    <t>Y34</t>
  </si>
  <si>
    <t>Serena Earley</t>
  </si>
  <si>
    <t>searley4q@youku.com</t>
  </si>
  <si>
    <t>66197 Onsgard Place</t>
  </si>
  <si>
    <t>Craigavon</t>
  </si>
  <si>
    <t>BT66</t>
  </si>
  <si>
    <t>Minny Chamberlayne</t>
  </si>
  <si>
    <t>mchamberlayne4r@bigcartel.com</t>
  </si>
  <si>
    <t>+1 (813) 801-0026</t>
  </si>
  <si>
    <t>1 Ridgeview Place</t>
  </si>
  <si>
    <t>Bartholemy Flaherty</t>
  </si>
  <si>
    <t>bflaherty4s@moonfruit.com</t>
  </si>
  <si>
    <t>045 Jana Place</t>
  </si>
  <si>
    <t>Eadestown</t>
  </si>
  <si>
    <t>Oran Colbeck</t>
  </si>
  <si>
    <t>ocolbeck4t@sina.com.cn</t>
  </si>
  <si>
    <t>+1 (334) 441-4420</t>
  </si>
  <si>
    <t>8984 Moulton Hill</t>
  </si>
  <si>
    <t>Montgomery</t>
  </si>
  <si>
    <t>Elysee Sketch</t>
  </si>
  <si>
    <t>+1 (775) 947-1470</t>
  </si>
  <si>
    <t>2 Gina Drive</t>
  </si>
  <si>
    <t>Sparks</t>
  </si>
  <si>
    <t>Ethelda Hobbing</t>
  </si>
  <si>
    <t>ehobbing4v@nsw.gov.au</t>
  </si>
  <si>
    <t>+1 (478) 206-7670</t>
  </si>
  <si>
    <t>1 Debs Place</t>
  </si>
  <si>
    <t>Macon</t>
  </si>
  <si>
    <t>Odille Thynne</t>
  </si>
  <si>
    <t>othynne4w@auda.org.au</t>
  </si>
  <si>
    <t>+1 (562) 132-7323</t>
  </si>
  <si>
    <t>26 Oakridge Way</t>
  </si>
  <si>
    <t>Whittier</t>
  </si>
  <si>
    <t>Emlynne Heining</t>
  </si>
  <si>
    <t>eheining4x@flickr.com</t>
  </si>
  <si>
    <t>439 West Point</t>
  </si>
  <si>
    <t>Johnson City</t>
  </si>
  <si>
    <t>Katerina Melloi</t>
  </si>
  <si>
    <t>kmelloi4y@imdb.com</t>
  </si>
  <si>
    <t>+1 (315) 525-0805</t>
  </si>
  <si>
    <t>1930 Haas Way</t>
  </si>
  <si>
    <t>Tiffany Scardafield</t>
  </si>
  <si>
    <t>+353 (232) 652-5145</t>
  </si>
  <si>
    <t>69737 Hanover Center</t>
  </si>
  <si>
    <t>Portarlington</t>
  </si>
  <si>
    <t>R21</t>
  </si>
  <si>
    <t>Abrahan Mussen</t>
  </si>
  <si>
    <t>amussen50@51.la</t>
  </si>
  <si>
    <t>+1 (212) 630-8669</t>
  </si>
  <si>
    <t>22974 Beilfuss Plaza</t>
  </si>
  <si>
    <t>Brooklyn</t>
  </si>
  <si>
    <t>33284-98063-SE</t>
  </si>
  <si>
    <t>Essie Nellies</t>
  </si>
  <si>
    <t>enellies51@goodreads.com</t>
  </si>
  <si>
    <t>+1 (617) 519-0419</t>
  </si>
  <si>
    <t>9 Hallows Trail</t>
  </si>
  <si>
    <t>Anny Mundford</t>
  </si>
  <si>
    <t>amundford52@nbcnews.com</t>
  </si>
  <si>
    <t>+1 (434) 738-7279</t>
  </si>
  <si>
    <t>5097 Mitchell Plaza</t>
  </si>
  <si>
    <t>Charlottesville</t>
  </si>
  <si>
    <t>Tory Walas</t>
  </si>
  <si>
    <t>twalas53@google.ca</t>
  </si>
  <si>
    <t>+1 (214) 205-7809</t>
  </si>
  <si>
    <t>2673 Everett Place</t>
  </si>
  <si>
    <t>Garland</t>
  </si>
  <si>
    <t>Isa Blazewicz</t>
  </si>
  <si>
    <t>iblazewicz54@thetimes.co.uk</t>
  </si>
  <si>
    <t>+1 (612) 683-3450</t>
  </si>
  <si>
    <t>4646 Graceland Circle</t>
  </si>
  <si>
    <t>Angie Rizzetti</t>
  </si>
  <si>
    <t>arizzetti55@naver.com</t>
  </si>
  <si>
    <t>+1 (517) 237-7606</t>
  </si>
  <si>
    <t>24 Mendota Junction</t>
  </si>
  <si>
    <t>Lansing</t>
  </si>
  <si>
    <t>Mord Meriet</t>
  </si>
  <si>
    <t>mmeriet56@noaa.gov</t>
  </si>
  <si>
    <t>+1 (701) 560-2604</t>
  </si>
  <si>
    <t>56000 Kedzie Alley</t>
  </si>
  <si>
    <t>Lawrence Pratt</t>
  </si>
  <si>
    <t>lpratt57@netvibes.com</t>
  </si>
  <si>
    <t>57 Monterey Avenue</t>
  </si>
  <si>
    <t>Astrix Kitchingham</t>
  </si>
  <si>
    <t>akitchingham58@com.com</t>
  </si>
  <si>
    <t>+1 (405) 645-2204</t>
  </si>
  <si>
    <t>716 Shoshone Point</t>
  </si>
  <si>
    <t>Burnard Bartholin</t>
  </si>
  <si>
    <t>bbartholin59@xinhuanet.com</t>
  </si>
  <si>
    <t>+1 (918) 720-2715</t>
  </si>
  <si>
    <t>19600 Scofield Trail</t>
  </si>
  <si>
    <t>Tulsa</t>
  </si>
  <si>
    <t>Madelene Prinn</t>
  </si>
  <si>
    <t>mprinn5a@usa.gov</t>
  </si>
  <si>
    <t>+1 (734) 909-6836</t>
  </si>
  <si>
    <t>39 Dahle Road</t>
  </si>
  <si>
    <t>Detroit</t>
  </si>
  <si>
    <t>Alisun Baudino</t>
  </si>
  <si>
    <t>abaudino5b@netvibes.com</t>
  </si>
  <si>
    <t>+1 (202) 328-7869</t>
  </si>
  <si>
    <t>07 Charing Cross Circle</t>
  </si>
  <si>
    <t>Philipa Petrushanko</t>
  </si>
  <si>
    <t>ppetrushanko5c@blinklist.com</t>
  </si>
  <si>
    <t>+353 (540) 480-2145</t>
  </si>
  <si>
    <t>08 Laurel Trail</t>
  </si>
  <si>
    <t>Nenagh</t>
  </si>
  <si>
    <t>E45</t>
  </si>
  <si>
    <t>Kimberli Mustchin</t>
  </si>
  <si>
    <t>+1 (602) 411-5038</t>
  </si>
  <si>
    <t>0043 Arkansas Court</t>
  </si>
  <si>
    <t>Mesa</t>
  </si>
  <si>
    <t>Emlynne Laird</t>
  </si>
  <si>
    <t>elaird5e@bing.com</t>
  </si>
  <si>
    <t>+1 (330) 112-0053</t>
  </si>
  <si>
    <t>43451 Doe Crossing Trail</t>
  </si>
  <si>
    <t>Warren</t>
  </si>
  <si>
    <t>Marlena Howsden</t>
  </si>
  <si>
    <t>mhowsden5f@infoseek.co.jp</t>
  </si>
  <si>
    <t>+1 (901) 806-9640</t>
  </si>
  <si>
    <t>0410 Autumn Leaf Drive</t>
  </si>
  <si>
    <t>Memphis</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</si>
  <si>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</si>
  <si>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</si>
  <si>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</si>
  <si>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</si>
  <si>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</si>
  <si>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</si>
  <si>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</si>
  <si>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</si>
  <si>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</si>
  <si>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</si>
  <si>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</si>
  <si>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</si>
  <si>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</si>
  <si>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</si>
  <si>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</si>
  <si>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</si>
  <si>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</si>
  <si>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</si>
  <si>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</si>
  <si>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</si>
  <si>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</si>
  <si>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</si>
  <si>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</si>
  <si>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</si>
  <si>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</si>
  <si>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</si>
  <si>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</si>
  <si>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</si>
  <si>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Adriana Lazarus</t>
  </si>
  <si>
    <t>+1 (801) 581-0444</t>
  </si>
  <si>
    <t>9429 Porter Circle</t>
  </si>
  <si>
    <t>Tallie felip</t>
  </si>
  <si>
    <t>tfelip5m@typepad.com</t>
  </si>
  <si>
    <t>+1 (518) 651-0940</t>
  </si>
  <si>
    <t>9 Roth Point</t>
  </si>
  <si>
    <t>Albany</t>
  </si>
  <si>
    <t>Vanna Le - Count</t>
  </si>
  <si>
    <t>vle5n@disqus.com</t>
  </si>
  <si>
    <t>+1 (864) 694-6658</t>
  </si>
  <si>
    <t>69128 Ronald Regan Road</t>
  </si>
  <si>
    <t>Spartanburg</t>
  </si>
  <si>
    <t>Sarette Ducarel</t>
  </si>
  <si>
    <t>+1 (914) 915-4328</t>
  </si>
  <si>
    <t>04922 Colorado Street</t>
  </si>
  <si>
    <t>Staten Island</t>
  </si>
  <si>
    <t>Kendra Glison</t>
  </si>
  <si>
    <t>+1 (202) 137-6867</t>
  </si>
  <si>
    <t>1 Kipling Lane</t>
  </si>
  <si>
    <t>Nertie Poolman</t>
  </si>
  <si>
    <t>npoolman5q@howstuffworks.com</t>
  </si>
  <si>
    <t>356 Service Way</t>
  </si>
  <si>
    <t>Orbadiah Duny</t>
  </si>
  <si>
    <t>oduny5r@constantcontact.com</t>
  </si>
  <si>
    <t>+1 (806) 181-9003</t>
  </si>
  <si>
    <t>62772 Arkansas Pass</t>
  </si>
  <si>
    <t>Lubbock</t>
  </si>
  <si>
    <t>Constance Halfhide</t>
  </si>
  <si>
    <t>chalfhide5s@google.ru</t>
  </si>
  <si>
    <t>+353 (885) 827-8865</t>
  </si>
  <si>
    <t>75275 Sunnyside Center</t>
  </si>
  <si>
    <t>Fermoy</t>
  </si>
  <si>
    <t>P61</t>
  </si>
  <si>
    <t>Fransisco Malecky</t>
  </si>
  <si>
    <t>fmalecky5t@list-manage.com</t>
  </si>
  <si>
    <t>+44 (738) 660-4264</t>
  </si>
  <si>
    <t>11 Dakota Lane</t>
  </si>
  <si>
    <t>Whitwell</t>
  </si>
  <si>
    <t>DL10</t>
  </si>
  <si>
    <t>Anselma Attwater</t>
  </si>
  <si>
    <t>aattwater5u@wikia.com</t>
  </si>
  <si>
    <t>+1 (434) 821-8618</t>
  </si>
  <si>
    <t>72 Maryland Terrace</t>
  </si>
  <si>
    <t>Minette Whellans</t>
  </si>
  <si>
    <t>mwhellans5v@mapquest.com</t>
  </si>
  <si>
    <t>3 High Crossing Way</t>
  </si>
  <si>
    <t>Dael Camilletti</t>
  </si>
  <si>
    <t>dcamilletti5w@businesswire.com</t>
  </si>
  <si>
    <t>+1 (540) 722-6065</t>
  </si>
  <si>
    <t>782 American Terrace</t>
  </si>
  <si>
    <t>Emiline Galgey</t>
  </si>
  <si>
    <t>egalgey5x@wufoo.com</t>
  </si>
  <si>
    <t>+1 (718) 311-6732</t>
  </si>
  <si>
    <t>6 Park Meadow Plaza</t>
  </si>
  <si>
    <t>Murdock Hame</t>
  </si>
  <si>
    <t>mhame5y@newsvine.com</t>
  </si>
  <si>
    <t>+353 (649) 297-0884</t>
  </si>
  <si>
    <t>0 Burning Wood Drive</t>
  </si>
  <si>
    <t>Balally</t>
  </si>
  <si>
    <t>Ilka Gurnee</t>
  </si>
  <si>
    <t>igurnee5z@usnews.com</t>
  </si>
  <si>
    <t>+1 (801) 642-0352</t>
  </si>
  <si>
    <t>1 Troy Circle</t>
  </si>
  <si>
    <t>Salt Lake City</t>
  </si>
  <si>
    <t>Alfy Snowding</t>
  </si>
  <si>
    <t>asnowding60@comsenz.com</t>
  </si>
  <si>
    <t>+1 (419) 996-2492</t>
  </si>
  <si>
    <t>1691 Comanche Lane</t>
  </si>
  <si>
    <t>Godfry Poinsett</t>
  </si>
  <si>
    <t>gpoinsett61@berkeley.edu</t>
  </si>
  <si>
    <t>+1 (626) 451-7397</t>
  </si>
  <si>
    <t>75026 Monica Parkway</t>
  </si>
  <si>
    <t>Pasadena</t>
  </si>
  <si>
    <t>Rem Furman</t>
  </si>
  <si>
    <t>rfurman62@t.co</t>
  </si>
  <si>
    <t>+353 (829) 808-4788</t>
  </si>
  <si>
    <t>91239 Ilene Hill</t>
  </si>
  <si>
    <t>Kinsale</t>
  </si>
  <si>
    <t>Charis Crosier</t>
  </si>
  <si>
    <t>ccrosier63@xrea.com</t>
  </si>
  <si>
    <t>+1 (816) 578-2743</t>
  </si>
  <si>
    <t>54506 Arapahoe Center</t>
  </si>
  <si>
    <t>Lees Summit</t>
  </si>
  <si>
    <t>14797-35530-HY</t>
  </si>
  <si>
    <t>Monte Percifull</t>
  </si>
  <si>
    <t>mpercifull64@netlog.com</t>
  </si>
  <si>
    <t>+1 (817) 441-3285</t>
  </si>
  <si>
    <t>7 Stoughton Hill</t>
  </si>
  <si>
    <t>Lenka Rushmer</t>
  </si>
  <si>
    <t>lrushmer65@europa.eu</t>
  </si>
  <si>
    <t>+1 (949) 869-7598</t>
  </si>
  <si>
    <t>70379 Canary Plaza</t>
  </si>
  <si>
    <t>Irvine</t>
  </si>
  <si>
    <t>Waneta Edinborough</t>
  </si>
  <si>
    <t>wedinborough66@github.io</t>
  </si>
  <si>
    <t>+1 (516) 445-4950</t>
  </si>
  <si>
    <t>1 Golden Leaf Hill</t>
  </si>
  <si>
    <t>Hicksville</t>
  </si>
  <si>
    <t>Bobbe Piggott</t>
  </si>
  <si>
    <t>+1 (202) 650-1803</t>
  </si>
  <si>
    <t>812 Erie Court</t>
  </si>
  <si>
    <t>Ketty Bromehead</t>
  </si>
  <si>
    <t>kbromehead68@un.org</t>
  </si>
  <si>
    <t>+1 (646) 586-9964</t>
  </si>
  <si>
    <t>69 Birchwood Place</t>
  </si>
  <si>
    <t>Elsbeth Westerman</t>
  </si>
  <si>
    <t>ewesterman69@si.edu</t>
  </si>
  <si>
    <t>+353 (343) 455-4020</t>
  </si>
  <si>
    <t>7 Packers Court</t>
  </si>
  <si>
    <t>Anabelle Hutchens</t>
  </si>
  <si>
    <t>ahutchens6a@amazonaws.com</t>
  </si>
  <si>
    <t>+1 (913) 108-5997</t>
  </si>
  <si>
    <t>8 Russell Plaza</t>
  </si>
  <si>
    <t>Shawnee Mission</t>
  </si>
  <si>
    <t>Noak Wyvill</t>
  </si>
  <si>
    <t>nwyvill6b@naver.com</t>
  </si>
  <si>
    <t>+44 (872) 383-2829</t>
  </si>
  <si>
    <t>47 Declaration Alley</t>
  </si>
  <si>
    <t>Edinburgh</t>
  </si>
  <si>
    <t>EH9</t>
  </si>
  <si>
    <t>Beltran Mathon</t>
  </si>
  <si>
    <t>bmathon6c@barnesandnoble.com</t>
  </si>
  <si>
    <t>+1 (916) 915-5069</t>
  </si>
  <si>
    <t>6131 Huxley Pass</t>
  </si>
  <si>
    <t>Sacramento</t>
  </si>
  <si>
    <t>Kristos Streight</t>
  </si>
  <si>
    <t>kstreight6d@about.com</t>
  </si>
  <si>
    <t>+1 (570) 873-3891</t>
  </si>
  <si>
    <t>5 Anderson Court</t>
  </si>
  <si>
    <t>Wilkes Barre</t>
  </si>
  <si>
    <t>Portie Cutchie</t>
  </si>
  <si>
    <t>pcutchie6e@globo.com</t>
  </si>
  <si>
    <t>+1 (336) 679-7755</t>
  </si>
  <si>
    <t>5 Esch Parkway</t>
  </si>
  <si>
    <t>Sinclare Edsell</t>
  </si>
  <si>
    <t>+1 (302) 746-8950</t>
  </si>
  <si>
    <t>226 Harper Place</t>
  </si>
  <si>
    <t>Conny Gheraldi</t>
  </si>
  <si>
    <t>cgheraldi6g@opera.com</t>
  </si>
  <si>
    <t>+44 (494) 875-2364</t>
  </si>
  <si>
    <t>28998 Cottonwood Point</t>
  </si>
  <si>
    <t>Beryle Kenwell</t>
  </si>
  <si>
    <t>bkenwell6h@over-blog.com</t>
  </si>
  <si>
    <t>+1 (808) 836-6023</t>
  </si>
  <si>
    <t>62 Dayton Drive</t>
  </si>
  <si>
    <t>Tomas Sutty</t>
  </si>
  <si>
    <t>tsutty6i@google.es</t>
  </si>
  <si>
    <t>+1 (212) 586-1957</t>
  </si>
  <si>
    <t>736 Mosinee Court</t>
  </si>
  <si>
    <t>Samuele Ales0</t>
  </si>
  <si>
    <t>0023 Westport Terrace</t>
  </si>
  <si>
    <t>Ballinroad</t>
  </si>
  <si>
    <t>D07</t>
  </si>
  <si>
    <t>Carlie Harce</t>
  </si>
  <si>
    <t>charce6k@cafepress.com</t>
  </si>
  <si>
    <t>+353 (444) 423-0673</t>
  </si>
  <si>
    <t>8 Melrose Center</t>
  </si>
  <si>
    <t>D煤n Laoghaire</t>
  </si>
  <si>
    <t>A96</t>
  </si>
  <si>
    <t>Craggy Bril</t>
  </si>
  <si>
    <t>+1 (513) 461-0440</t>
  </si>
  <si>
    <t>955 Ridge Oak Street</t>
  </si>
  <si>
    <t>Cincinnati</t>
  </si>
  <si>
    <t>Friederike Drysdale</t>
  </si>
  <si>
    <t>fdrysdale6m@symantec.com</t>
  </si>
  <si>
    <t>+1 (989) 215-5282</t>
  </si>
  <si>
    <t>0229 Hovde Hill</t>
  </si>
  <si>
    <t>Devon Magowan</t>
  </si>
  <si>
    <t>dmagowan6n@fc2.com</t>
  </si>
  <si>
    <t>+1 (307) 159-5237</t>
  </si>
  <si>
    <t>42 Sloan Way</t>
  </si>
  <si>
    <t>Cheyenne</t>
  </si>
  <si>
    <t>Codi Littrell</t>
  </si>
  <si>
    <t>3 Colorado Lane</t>
  </si>
  <si>
    <t>Atlanta</t>
  </si>
  <si>
    <t>Christel Speak</t>
  </si>
  <si>
    <t>+1 (678) 222-0967</t>
  </si>
  <si>
    <t>8 Crowley Place</t>
  </si>
  <si>
    <t>Duluth</t>
  </si>
  <si>
    <t>Sibella Rushbrooke</t>
  </si>
  <si>
    <t>srushbrooke6q@youku.com</t>
  </si>
  <si>
    <t>+1 (916) 214-5665</t>
  </si>
  <si>
    <t>00901 Marquette Plaza</t>
  </si>
  <si>
    <t>Tammie Drynan</t>
  </si>
  <si>
    <t>tdrynan6r@deviantart.com</t>
  </si>
  <si>
    <t>+1 (813) 619-0579</t>
  </si>
  <si>
    <t>5776 Coleman Circle</t>
  </si>
  <si>
    <t>Effie Yurkov</t>
  </si>
  <si>
    <t>eyurkov6s@hud.gov</t>
  </si>
  <si>
    <t>+1 (808) 320-5976</t>
  </si>
  <si>
    <t>970 Northport Pass</t>
  </si>
  <si>
    <t>Lexie Mallan</t>
  </si>
  <si>
    <t>lmallan6t@state.gov</t>
  </si>
  <si>
    <t>+1 (225) 484-4771</t>
  </si>
  <si>
    <t>43 Longview Center</t>
  </si>
  <si>
    <t>Baton Rouge</t>
  </si>
  <si>
    <t>Georgena Bentjens</t>
  </si>
  <si>
    <t>gbentjens6u@netlog.com</t>
  </si>
  <si>
    <t>+44 (610) 153-1208</t>
  </si>
  <si>
    <t>4738 Bashford Crossing</t>
  </si>
  <si>
    <t>Newbiggin</t>
  </si>
  <si>
    <t>NE46</t>
  </si>
  <si>
    <t>Delmar Beasant</t>
  </si>
  <si>
    <t>+353 (382) 208-0531</t>
  </si>
  <si>
    <t>856 Colorado Way</t>
  </si>
  <si>
    <t>Kilkenny</t>
  </si>
  <si>
    <t>R95</t>
  </si>
  <si>
    <t>Lyn Entwistle</t>
  </si>
  <si>
    <t>lentwistle6w@omniture.com</t>
  </si>
  <si>
    <t>+1 (612) 972-1256</t>
  </si>
  <si>
    <t>54 Canary Terrace</t>
  </si>
  <si>
    <t>04947-41413-JP</t>
  </si>
  <si>
    <t>Stuart Lafee</t>
  </si>
  <si>
    <t>+1 (415) 923-7750</t>
  </si>
  <si>
    <t>259 Lake View Parkway</t>
  </si>
  <si>
    <t>San Francisco</t>
  </si>
  <si>
    <t>Mercedes Acott</t>
  </si>
  <si>
    <t>macott6y@pagesperso-orange.fr</t>
  </si>
  <si>
    <t>+1 (704) 892-0605</t>
  </si>
  <si>
    <t>37340 Lerdahl Avenue</t>
  </si>
  <si>
    <t>Connor Heaviside</t>
  </si>
  <si>
    <t>cheaviside6z@rediff.com</t>
  </si>
  <si>
    <t>+1 (602) 260-2399</t>
  </si>
  <si>
    <t>941 Graceland Terrace</t>
  </si>
  <si>
    <t>Phoenix</t>
  </si>
  <si>
    <t>Devy Bulbrook</t>
  </si>
  <si>
    <t>+1 (212) 360-7479</t>
  </si>
  <si>
    <t>567 Farmco Hill</t>
  </si>
  <si>
    <t>Leia Kernan</t>
  </si>
  <si>
    <t>lkernan71@wsj.com</t>
  </si>
  <si>
    <t>+1 (217) 146-0949</t>
  </si>
  <si>
    <t>76 Briar Crest Avenue</t>
  </si>
  <si>
    <t>Champaign</t>
  </si>
  <si>
    <t>Rosaline McLae</t>
  </si>
  <si>
    <t>rmclae72@dailymotion.com</t>
  </si>
  <si>
    <t>1065 Myrtle Center</t>
  </si>
  <si>
    <t>Swindon</t>
  </si>
  <si>
    <t>SN1</t>
  </si>
  <si>
    <t>Cleve Blowfelde</t>
  </si>
  <si>
    <t>cblowfelde73@ustream.tv</t>
  </si>
  <si>
    <t>+1 (520) 951-0585</t>
  </si>
  <si>
    <t>72657 Shelley Alley</t>
  </si>
  <si>
    <t>Zacharias Kiffe</t>
  </si>
  <si>
    <t>zkiffe74@cyberchimps.com</t>
  </si>
  <si>
    <t>+1 (414) 703-7269</t>
  </si>
  <si>
    <t>32764 Buell Pass</t>
  </si>
  <si>
    <t>Milwaukee</t>
  </si>
  <si>
    <t>Denyse O'Calleran</t>
  </si>
  <si>
    <t>docalleran75@ucla.edu</t>
  </si>
  <si>
    <t>+1 (954) 368-3867</t>
  </si>
  <si>
    <t>6384 Darwin Avenue</t>
  </si>
  <si>
    <t>Cobby Cromwell</t>
  </si>
  <si>
    <t>ccromwell76@desdev.cn</t>
  </si>
  <si>
    <t>+1 (562) 516-6052</t>
  </si>
  <si>
    <t>45604 Bunker Hill Court</t>
  </si>
  <si>
    <t>Irv Hay</t>
  </si>
  <si>
    <t>ihay77@lulu.com</t>
  </si>
  <si>
    <t>+44 (878) 199-6257</t>
  </si>
  <si>
    <t>667 Florence Drive</t>
  </si>
  <si>
    <t>Sheffield</t>
  </si>
  <si>
    <t>S33</t>
  </si>
  <si>
    <t>Tani Taffarello</t>
  </si>
  <si>
    <t>ttaffarello78@sciencedaily.com</t>
  </si>
  <si>
    <t>26 Linden Center</t>
  </si>
  <si>
    <t>Monique Canty</t>
  </si>
  <si>
    <t>mcanty79@jigsy.com</t>
  </si>
  <si>
    <t>+1 (814) 215-3753</t>
  </si>
  <si>
    <t>21342 Schiller Parkway</t>
  </si>
  <si>
    <t>Erie</t>
  </si>
  <si>
    <t>Javier Kopke</t>
  </si>
  <si>
    <t>jkopke7a@auda.org.au</t>
  </si>
  <si>
    <t>+1 (253) 638-4435</t>
  </si>
  <si>
    <t>04 Hanson Junction</t>
  </si>
  <si>
    <t>Tacoma</t>
  </si>
  <si>
    <t>Mar McIver</t>
  </si>
  <si>
    <t>+1 (571) 479-3812</t>
  </si>
  <si>
    <t>6 Carberry Pass</t>
  </si>
  <si>
    <t>Arabella Fransewich</t>
  </si>
  <si>
    <t>+353 (336) 656-6944</t>
  </si>
  <si>
    <t>675 Ruskin Road</t>
  </si>
  <si>
    <t>Kinsealy-Drinan</t>
  </si>
  <si>
    <t>Violette Hellmore</t>
  </si>
  <si>
    <t>vhellmore7d@bbc.co.uk</t>
  </si>
  <si>
    <t>+1 (501) 899-4038</t>
  </si>
  <si>
    <t>87597 Butternut Alley</t>
  </si>
  <si>
    <t>Myles Seawright</t>
  </si>
  <si>
    <t>mseawright7e@nbcnews.com</t>
  </si>
  <si>
    <t>+44 (638) 528-2467</t>
  </si>
  <si>
    <t>5021 Summit Drive</t>
  </si>
  <si>
    <t>Newton</t>
  </si>
  <si>
    <t>NG34</t>
  </si>
  <si>
    <t>Silvana Northeast</t>
  </si>
  <si>
    <t>snortheast7f@mashable.com</t>
  </si>
  <si>
    <t>+1 (775) 344-1930</t>
  </si>
  <si>
    <t>4306 Northfield Place</t>
  </si>
  <si>
    <t>23229-79220-TE</t>
  </si>
  <si>
    <t>Annecorinne Leehane</t>
  </si>
  <si>
    <t>+1 (979) 206-8419</t>
  </si>
  <si>
    <t>722 Marcy Plaza</t>
  </si>
  <si>
    <t>Bryan</t>
  </si>
  <si>
    <t>Monica Fearon</t>
  </si>
  <si>
    <t>mfearon7h@reverbnation.com</t>
  </si>
  <si>
    <t>+1 (972) 686-6332</t>
  </si>
  <si>
    <t>41524 Mandrake Center</t>
  </si>
  <si>
    <t>Denton</t>
  </si>
  <si>
    <t>Barney Chisnell</t>
  </si>
  <si>
    <t>5915 Hallows Court</t>
  </si>
  <si>
    <t>Tullamore</t>
  </si>
  <si>
    <t>R35</t>
  </si>
  <si>
    <t>Jasper Sisneros</t>
  </si>
  <si>
    <t>jsisneros7j@a8.net</t>
  </si>
  <si>
    <t>+1 (919) 448-8909</t>
  </si>
  <si>
    <t>38 Dryden Plaza</t>
  </si>
  <si>
    <t>Raleigh</t>
  </si>
  <si>
    <t>Zachariah Carlson</t>
  </si>
  <si>
    <t>zcarlson7k@bigcartel.com</t>
  </si>
  <si>
    <t>+353 (259) 651-4128</t>
  </si>
  <si>
    <t>4825 Bowman Crossing</t>
  </si>
  <si>
    <t>Shankill</t>
  </si>
  <si>
    <t>A98</t>
  </si>
  <si>
    <t>Warner Maddox</t>
  </si>
  <si>
    <t>wmaddox7l@timesonline.co.uk</t>
  </si>
  <si>
    <t>+1 (917) 310-4684</t>
  </si>
  <si>
    <t>6223 North Hill</t>
  </si>
  <si>
    <t>Donnie Hedlestone</t>
  </si>
  <si>
    <t>dhedlestone7m@craigslist.org</t>
  </si>
  <si>
    <t>+1 (203) 768-3169</t>
  </si>
  <si>
    <t>02670 Superior Way</t>
  </si>
  <si>
    <t>Teddi Crowthe</t>
  </si>
  <si>
    <t>tcrowthe7n@europa.eu</t>
  </si>
  <si>
    <t>+1 (419) 561-6809</t>
  </si>
  <si>
    <t>7 Eastlawn Alley</t>
  </si>
  <si>
    <t>Dorelia Bury</t>
  </si>
  <si>
    <t>dbury7o@tinyurl.com</t>
  </si>
  <si>
    <t>+353 (262) 842-7103</t>
  </si>
  <si>
    <t>305 Holy Cross Way</t>
  </si>
  <si>
    <t>Castleblayney</t>
  </si>
  <si>
    <t>A75</t>
  </si>
  <si>
    <t>Gussy Broadbear</t>
  </si>
  <si>
    <t>gbroadbear7p@omniture.com</t>
  </si>
  <si>
    <t>+1 (573) 758-1104</t>
  </si>
  <si>
    <t>0 Manitowish Hill</t>
  </si>
  <si>
    <t>Columbia</t>
  </si>
  <si>
    <t>Emlynne Palfrey</t>
  </si>
  <si>
    <t>epalfrey7q@devhub.com</t>
  </si>
  <si>
    <t>+1 (260) 500-7893</t>
  </si>
  <si>
    <t>2793 Vera Point</t>
  </si>
  <si>
    <t>Parsifal Metrick</t>
  </si>
  <si>
    <t>pmetrick7r@rakuten.co.jp</t>
  </si>
  <si>
    <t>+1 (314) 572-2164</t>
  </si>
  <si>
    <t>091 Old Gate Road</t>
  </si>
  <si>
    <t>Christopher Grieveson</t>
  </si>
  <si>
    <t>+1 (208) 826-3825</t>
  </si>
  <si>
    <t>91 Old Gate Road</t>
  </si>
  <si>
    <t>Karlan Karby</t>
  </si>
  <si>
    <t>kkarby7t@sbwire.com</t>
  </si>
  <si>
    <t>+1 (303) 516-4935</t>
  </si>
  <si>
    <t>4 Linden Park</t>
  </si>
  <si>
    <t>Boulder</t>
  </si>
  <si>
    <t>Flory Crumpe</t>
  </si>
  <si>
    <t>fcrumpe7u@ftc.gov</t>
  </si>
  <si>
    <t>+44 (564) 507-1056</t>
  </si>
  <si>
    <t>1 Hanover Terrace</t>
  </si>
  <si>
    <t>Norton</t>
  </si>
  <si>
    <t>NN11</t>
  </si>
  <si>
    <t>Amity Chatto</t>
  </si>
  <si>
    <t>achatto7v@sakura.ne.jp</t>
  </si>
  <si>
    <t>+44 (522) 740-3583</t>
  </si>
  <si>
    <t>2 Morrow Hill</t>
  </si>
  <si>
    <t>Nanine McCarthy</t>
  </si>
  <si>
    <t>+1 (502) 913-2943</t>
  </si>
  <si>
    <t>27 Pine View Crossing</t>
  </si>
  <si>
    <t>Louisville</t>
  </si>
  <si>
    <t>Lyndsey Megany</t>
  </si>
  <si>
    <t>+1 (716) 790-4379</t>
  </si>
  <si>
    <t>7536 Homewood Place</t>
  </si>
  <si>
    <t>Byram Mergue</t>
  </si>
  <si>
    <t>bmergue7y@umn.edu</t>
  </si>
  <si>
    <t>801 Sloan Plaza</t>
  </si>
  <si>
    <t>Canton</t>
  </si>
  <si>
    <t>Kerr Patise</t>
  </si>
  <si>
    <t>kpatise7z@jigsy.com</t>
  </si>
  <si>
    <t>+1 (617) 552-8968</t>
  </si>
  <si>
    <t>2469 Hayes Lane</t>
  </si>
  <si>
    <t>Mathew Goulter</t>
  </si>
  <si>
    <t>+353 (968) 887-1849</t>
  </si>
  <si>
    <t>3 Sunfield Terrace</t>
  </si>
  <si>
    <t>Kinlough</t>
  </si>
  <si>
    <t>F94</t>
  </si>
  <si>
    <t>Marris Grcic</t>
  </si>
  <si>
    <t>758 Acker Point</t>
  </si>
  <si>
    <t>Lynchburg</t>
  </si>
  <si>
    <t>Domeniga Duke</t>
  </si>
  <si>
    <t>dduke82@vkontakte.ru</t>
  </si>
  <si>
    <t>+1 (626) 268-7265</t>
  </si>
  <si>
    <t>472 Mosinee Crossing</t>
  </si>
  <si>
    <t>Violante Skouling</t>
  </si>
  <si>
    <t>9366 Bunting Center</t>
  </si>
  <si>
    <t>Isidore Hussey</t>
  </si>
  <si>
    <t>ihussey84@mapy.cz</t>
  </si>
  <si>
    <t>641 Birchwood Place</t>
  </si>
  <si>
    <t>Cassie Pinkerton</t>
  </si>
  <si>
    <t>cpinkerton85@upenn.edu</t>
  </si>
  <si>
    <t>+1 (202) 727-7464</t>
  </si>
  <si>
    <t>5205 Graceland Point</t>
  </si>
  <si>
    <t>Micki Fero</t>
  </si>
  <si>
    <t>+1 (203) 722-1559</t>
  </si>
  <si>
    <t>9 Burrows Way</t>
  </si>
  <si>
    <t>Danbury</t>
  </si>
  <si>
    <t>Cybill Graddell</t>
  </si>
  <si>
    <t>8 Reindahl Alley</t>
  </si>
  <si>
    <t>Dorian Vizor</t>
  </si>
  <si>
    <t>dvizor88@furl.net</t>
  </si>
  <si>
    <t>+1 (941) 130-0581</t>
  </si>
  <si>
    <t>6023 Novick Parkway</t>
  </si>
  <si>
    <t>Eddi Sedgebeer</t>
  </si>
  <si>
    <t>esedgebeer89@oaic.gov.au</t>
  </si>
  <si>
    <t>+1 (305) 898-4252</t>
  </si>
  <si>
    <t>9715 Shopko Hill</t>
  </si>
  <si>
    <t>Miami Beach</t>
  </si>
  <si>
    <t>Ken Lestrange</t>
  </si>
  <si>
    <t>klestrange8a@lulu.com</t>
  </si>
  <si>
    <t>+1 (404) 479-6402</t>
  </si>
  <si>
    <t>1961 Sage Way</t>
  </si>
  <si>
    <t>Lacee Tanti</t>
  </si>
  <si>
    <t>ltanti8b@techcrunch.com</t>
  </si>
  <si>
    <t>+1 (361) 383-8015</t>
  </si>
  <si>
    <t>29668 Bashford Trail</t>
  </si>
  <si>
    <t>Corpus Christi</t>
  </si>
  <si>
    <t>Arel De Lasci</t>
  </si>
  <si>
    <t>ade8c@1und1.de</t>
  </si>
  <si>
    <t>+1 (808) 868-6669</t>
  </si>
  <si>
    <t>80254 Cherokee Alley</t>
  </si>
  <si>
    <t>Trescha Jedrachowicz</t>
  </si>
  <si>
    <t>tjedrachowicz8d@acquirethisname.com</t>
  </si>
  <si>
    <t>+1 (512) 635-4547</t>
  </si>
  <si>
    <t>4019 Hagan Plaza</t>
  </si>
  <si>
    <t>Perkin Stonner</t>
  </si>
  <si>
    <t>pstonner8e@moonfruit.com</t>
  </si>
  <si>
    <t>+1 (410) 158-5285</t>
  </si>
  <si>
    <t>09771 Rigney Center</t>
  </si>
  <si>
    <t>Baltimore</t>
  </si>
  <si>
    <t>Darrin Tingly</t>
  </si>
  <si>
    <t>dtingly8f@goo.ne.jp</t>
  </si>
  <si>
    <t>6094 Dawn Junction</t>
  </si>
  <si>
    <t>Lexington</t>
  </si>
  <si>
    <t>32177-42200-TP</t>
  </si>
  <si>
    <t>Rhodie Whife</t>
  </si>
  <si>
    <t>rwhife8g@360.cn</t>
  </si>
  <si>
    <t>2241 Kim Trail</t>
  </si>
  <si>
    <t>Joliet</t>
  </si>
  <si>
    <t>Benn Checci</t>
  </si>
  <si>
    <t>bchecci8h@usa.gov</t>
  </si>
  <si>
    <t>+44 (237) 377-1917</t>
  </si>
  <si>
    <t>88 West Avenue</t>
  </si>
  <si>
    <t>Eaton</t>
  </si>
  <si>
    <t>DN22</t>
  </si>
  <si>
    <t>Janifer Bagot</t>
  </si>
  <si>
    <t>jbagot8i@mac.com</t>
  </si>
  <si>
    <t>+1 (402) 659-3815</t>
  </si>
  <si>
    <t>8580 Autumn Leaf Trail</t>
  </si>
  <si>
    <t>Lincoln</t>
  </si>
  <si>
    <t>Ermin Beeble</t>
  </si>
  <si>
    <t>ebeeble8j@soundcloud.com</t>
  </si>
  <si>
    <t>+1 (513) 141-9892</t>
  </si>
  <si>
    <t>14777 Leroy Avenue</t>
  </si>
  <si>
    <t>Cos Fluin</t>
  </si>
  <si>
    <t>cfluin8k@flickr.com</t>
  </si>
  <si>
    <t>88 Jenna Point</t>
  </si>
  <si>
    <t>Eveleen Bletsor</t>
  </si>
  <si>
    <t>ebletsor8l@vinaora.com</t>
  </si>
  <si>
    <t>+1 (860) 182-4246</t>
  </si>
  <si>
    <t>9076 Manley Center</t>
  </si>
  <si>
    <t>West Hartford</t>
  </si>
  <si>
    <t>Paola Brydell</t>
  </si>
  <si>
    <t>pbrydell8m@bloglovin.com</t>
  </si>
  <si>
    <t>+353 (522) 527-0155</t>
  </si>
  <si>
    <t>826 Judy Alley</t>
  </si>
  <si>
    <t>Claudetta Rushe</t>
  </si>
  <si>
    <t>crushe8n@about.me</t>
  </si>
  <si>
    <t>+1 (704) 883-8274</t>
  </si>
  <si>
    <t>7 Corben Plaza</t>
  </si>
  <si>
    <t>Natka Leethem</t>
  </si>
  <si>
    <t>nleethem8o@mac.com</t>
  </si>
  <si>
    <t>+1 (318) 839-1492</t>
  </si>
  <si>
    <t>12 Stone Corner Avenue</t>
  </si>
  <si>
    <t>Ailene Nesfield</t>
  </si>
  <si>
    <t>anesfield8p@people.com.cn</t>
  </si>
  <si>
    <t>+44 (418) 372-8139</t>
  </si>
  <si>
    <t>59 Rieder Lane</t>
  </si>
  <si>
    <t>Belfast</t>
  </si>
  <si>
    <t>BT2</t>
  </si>
  <si>
    <t>Stacy Pickworth</t>
  </si>
  <si>
    <t>+1 (702) 723-3139</t>
  </si>
  <si>
    <t>81014 Delladonna Terrace</t>
  </si>
  <si>
    <t>Las Vegas</t>
  </si>
  <si>
    <t>Melli Brockway</t>
  </si>
  <si>
    <t>mbrockway8r@ibm.com</t>
  </si>
  <si>
    <t>+1 (515) 216-0617</t>
  </si>
  <si>
    <t>0528 Thackeray Pass</t>
  </si>
  <si>
    <t>Nanny Lush</t>
  </si>
  <si>
    <t>nlush8s@dedecms.com</t>
  </si>
  <si>
    <t>+353 (360) 805-4030</t>
  </si>
  <si>
    <t>1 Annamark Drive</t>
  </si>
  <si>
    <t>Selma McMillian</t>
  </si>
  <si>
    <t>smcmillian8t@csmonitor.com</t>
  </si>
  <si>
    <t>+1 (330) 407-0631</t>
  </si>
  <si>
    <t>6404 Heffernan Junction</t>
  </si>
  <si>
    <t>Akron</t>
  </si>
  <si>
    <t>Tess Bennison</t>
  </si>
  <si>
    <t>tbennison8u@google.cn</t>
  </si>
  <si>
    <t>+1 (561) 413-7904</t>
  </si>
  <si>
    <t>00225 Fieldstone Center</t>
  </si>
  <si>
    <t>West Palm Beach</t>
  </si>
  <si>
    <t>Gabie Tweed</t>
  </si>
  <si>
    <t>gtweed8v@yolasite.com</t>
  </si>
  <si>
    <t>0 Fairview Lane</t>
  </si>
  <si>
    <t>37916-57149-GE</t>
  </si>
  <si>
    <t>Freddie Cusick</t>
  </si>
  <si>
    <t>fcusick8w@hatena.ne.jp</t>
  </si>
  <si>
    <t>+1 (319) 601-1652</t>
  </si>
  <si>
    <t>1 Steensland Drive</t>
  </si>
  <si>
    <t>Iowa City</t>
  </si>
  <si>
    <t>Gaile Goggin</t>
  </si>
  <si>
    <t>ggoggin8x@wix.com</t>
  </si>
  <si>
    <t>+353 (484) 159-9549</t>
  </si>
  <si>
    <t>654 Mandrake Plaza</t>
  </si>
  <si>
    <t>Sandyford</t>
  </si>
  <si>
    <t>Skylar Jeyness</t>
  </si>
  <si>
    <t>sjeyness8y@biglobe.ne.jp</t>
  </si>
  <si>
    <t>+353 (460) 272-4069</t>
  </si>
  <si>
    <t>43 Fremont Point</t>
  </si>
  <si>
    <t>Dublin</t>
  </si>
  <si>
    <t>Donica Bonhome</t>
  </si>
  <si>
    <t>dbonhome8z@shinystat.com</t>
  </si>
  <si>
    <t>+1 (865) 238-4985</t>
  </si>
  <si>
    <t>73509 Victoria Junction</t>
  </si>
  <si>
    <t>Knoxville</t>
  </si>
  <si>
    <t>Diena Peetermann</t>
  </si>
  <si>
    <t>+1 (913) 671-7118</t>
  </si>
  <si>
    <t>05926 Northfield Parkway</t>
  </si>
  <si>
    <t>Trina Le Sarr</t>
  </si>
  <si>
    <t>tle91@epa.gov</t>
  </si>
  <si>
    <t>+1 (415) 176-8216</t>
  </si>
  <si>
    <t>96 Rigney Trail</t>
  </si>
  <si>
    <t>Flynn Antony</t>
  </si>
  <si>
    <t>+1 (205) 680-5859</t>
  </si>
  <si>
    <t>5678 Doe Crossing Junction</t>
  </si>
  <si>
    <t>Baudoin Alldridge</t>
  </si>
  <si>
    <t>balldridge93@yandex.ru</t>
  </si>
  <si>
    <t>+1 (646) 561-0082</t>
  </si>
  <si>
    <t>14 Oriole Hill</t>
  </si>
  <si>
    <t>Homer Dulany</t>
  </si>
  <si>
    <t>+1 (915) 761-6081</t>
  </si>
  <si>
    <t>1988 Autumn Leaf Crossing</t>
  </si>
  <si>
    <t>Lisa Goodger</t>
  </si>
  <si>
    <t>lgoodger95@guardian.co.uk</t>
  </si>
  <si>
    <t>86634 Nova Plaza</t>
  </si>
  <si>
    <t>33622-01348-PF</t>
  </si>
  <si>
    <t>Fiorenze Drogan</t>
  </si>
  <si>
    <t>fdrogan96@gnu.org</t>
  </si>
  <si>
    <t>+1 (202) 698-9605</t>
  </si>
  <si>
    <t>70193 Sunfield Circle</t>
  </si>
  <si>
    <t>Corine Drewett</t>
  </si>
  <si>
    <t>cdrewett97@wikipedia.org</t>
  </si>
  <si>
    <t>+1 (561) 651-3098</t>
  </si>
  <si>
    <t>1881 Elgar Parkway</t>
  </si>
  <si>
    <t>Boynton Beach</t>
  </si>
  <si>
    <t>Quinn Parsons</t>
  </si>
  <si>
    <t>qparsons98@blogtalkradio.com</t>
  </si>
  <si>
    <t>+1 (323) 848-5169</t>
  </si>
  <si>
    <t>47 Farwell Park</t>
  </si>
  <si>
    <t>Vivyan Ceely</t>
  </si>
  <si>
    <t>vceely99@auda.org.au</t>
  </si>
  <si>
    <t>+1 (410) 876-8486</t>
  </si>
  <si>
    <t>080 Stoughton Hill</t>
  </si>
  <si>
    <t>Elonore Goodings</t>
  </si>
  <si>
    <t>7 Grim Point</t>
  </si>
  <si>
    <t>Clement Vasiliev</t>
  </si>
  <si>
    <t>cvasiliev9b@discuz.net</t>
  </si>
  <si>
    <t>+1 (214) 507-8264</t>
  </si>
  <si>
    <t>49 Eliot Alley</t>
  </si>
  <si>
    <t>Terencio O'Moylan</t>
  </si>
  <si>
    <t>tomoylan9c@liveinternet.ru</t>
  </si>
  <si>
    <t>+44 (911) 807-7254</t>
  </si>
  <si>
    <t>19 Kings Pass</t>
  </si>
  <si>
    <t>Church End</t>
  </si>
  <si>
    <t>CB4</t>
  </si>
  <si>
    <t>34104-15243-UX</t>
  </si>
  <si>
    <t>Jeddy Vanyarkin</t>
  </si>
  <si>
    <t>+1 (614) 733-3977</t>
  </si>
  <si>
    <t>90 Fieldstone Way</t>
  </si>
  <si>
    <t>Wyatan Fetherston</t>
  </si>
  <si>
    <t>wfetherston9e@constantcontact.com</t>
  </si>
  <si>
    <t>+1 (212) 724-3420</t>
  </si>
  <si>
    <t>74 Morning Avenue</t>
  </si>
  <si>
    <t>Emmaline Rasmus</t>
  </si>
  <si>
    <t>erasmus9f@techcrunch.com</t>
  </si>
  <si>
    <t>+1 (617) 830-9474</t>
  </si>
  <si>
    <t>045 Jackson Junction</t>
  </si>
  <si>
    <t>Wesley Giorgioni</t>
  </si>
  <si>
    <t>wgiorgioni9g@wikipedia.org</t>
  </si>
  <si>
    <t>+1 (415) 960-7198</t>
  </si>
  <si>
    <t>45 Trailsway Avenue</t>
  </si>
  <si>
    <t>Lucienne Scargle</t>
  </si>
  <si>
    <t>lscargle9h@myspace.com</t>
  </si>
  <si>
    <t>+1 (317) 136-7045</t>
  </si>
  <si>
    <t>62 Pepper Wood Plaza</t>
  </si>
  <si>
    <t>Indianapolis</t>
  </si>
  <si>
    <t>40507-83899-MR</t>
  </si>
  <si>
    <t>Christy Franseco</t>
  </si>
  <si>
    <t>cfranseco9i@phoca.cz</t>
  </si>
  <si>
    <t>59947 Nobel Park</t>
  </si>
  <si>
    <t>Jacksonville</t>
  </si>
  <si>
    <t>Noam Climance</t>
  </si>
  <si>
    <t>nclimance9j@europa.eu</t>
  </si>
  <si>
    <t>34 Orin Crossing</t>
  </si>
  <si>
    <t>Seattle</t>
  </si>
  <si>
    <t>Catarina Donn</t>
  </si>
  <si>
    <t>+353 (950) 306-4776</t>
  </si>
  <si>
    <t>74 Logan Avenue</t>
  </si>
  <si>
    <t>Dunmanway</t>
  </si>
  <si>
    <t>P47</t>
  </si>
  <si>
    <t>Ameline Snazle</t>
  </si>
  <si>
    <t>asnazle9l@oracle.com</t>
  </si>
  <si>
    <t>+1 (334) 193-6359</t>
  </si>
  <si>
    <t>246 Katie Terrace</t>
  </si>
  <si>
    <t>Rebeka Worg</t>
  </si>
  <si>
    <t>rworg9m@arstechnica.com</t>
  </si>
  <si>
    <t>+1 (214) 985-2470</t>
  </si>
  <si>
    <t>8753 Texas Court</t>
  </si>
  <si>
    <t>Lewes Danes</t>
  </si>
  <si>
    <t>ldanes9n@umn.edu</t>
  </si>
  <si>
    <t>+1 (785) 398-5129</t>
  </si>
  <si>
    <t>37 Graedel Court</t>
  </si>
  <si>
    <t>Topeka</t>
  </si>
  <si>
    <t>Shelli Keynd</t>
  </si>
  <si>
    <t>skeynd9o@narod.ru</t>
  </si>
  <si>
    <t>+1 (903) 299-3053</t>
  </si>
  <si>
    <t>9 Iowa Court</t>
  </si>
  <si>
    <t>Tyler</t>
  </si>
  <si>
    <t>Dell Daveridge</t>
  </si>
  <si>
    <t>ddaveridge9p@arstechnica.com</t>
  </si>
  <si>
    <t>+1 (213) 474-2139</t>
  </si>
  <si>
    <t>09652 Crowley Lane</t>
  </si>
  <si>
    <t>Joshuah Awdry</t>
  </si>
  <si>
    <t>jawdry9q@utexas.edu</t>
  </si>
  <si>
    <t>+1 (318) 747-7610</t>
  </si>
  <si>
    <t>7961 Blackbird Road</t>
  </si>
  <si>
    <t>Shreveport</t>
  </si>
  <si>
    <t>Ethel Ryles</t>
  </si>
  <si>
    <t>eryles9r@fastcompany.com</t>
  </si>
  <si>
    <t>+1 (208) 760-1705</t>
  </si>
  <si>
    <t>8 Schurz Place</t>
  </si>
  <si>
    <t>Boise</t>
  </si>
  <si>
    <t>91336-36621-RB</t>
  </si>
  <si>
    <t>Selie Baulcombe</t>
  </si>
  <si>
    <t>sbaulcombe9s@dropbox.com</t>
  </si>
  <si>
    <t>+1 (760) 131-9436</t>
  </si>
  <si>
    <t>21543 Bluejay Court</t>
  </si>
  <si>
    <t>Maitilde Boxill</t>
  </si>
  <si>
    <t>+1 (334) 191-0127</t>
  </si>
  <si>
    <t>65 Cardinal Plaza</t>
  </si>
  <si>
    <t>Jodee Caldicott</t>
  </si>
  <si>
    <t>jcaldicott9u@usda.gov</t>
  </si>
  <si>
    <t>2690 Oak Way</t>
  </si>
  <si>
    <t>Fort Pierce</t>
  </si>
  <si>
    <t>Marianna Vedmore</t>
  </si>
  <si>
    <t>mvedmore9v@a8.net</t>
  </si>
  <si>
    <t>+1 (336) 366-8873</t>
  </si>
  <si>
    <t>368 Waubesa Way</t>
  </si>
  <si>
    <t>Willey Romao</t>
  </si>
  <si>
    <t>wromao9w@chronoengine.com</t>
  </si>
  <si>
    <t>+1 (916) 623-2394</t>
  </si>
  <si>
    <t>013 Vernon Way</t>
  </si>
  <si>
    <t>Enriqueta Ixor</t>
  </si>
  <si>
    <t>+1 (512) 200-9234</t>
  </si>
  <si>
    <t>068 Meadow Ridge Lane</t>
  </si>
  <si>
    <t>Round Rock</t>
  </si>
  <si>
    <t>Tomasina Cotmore</t>
  </si>
  <si>
    <t>tcotmore9y@amazonaws.com</t>
  </si>
  <si>
    <t>+1 (571) 250-3012</t>
  </si>
  <si>
    <t>2146 Helena Court</t>
  </si>
  <si>
    <t>Reston</t>
  </si>
  <si>
    <t>Yuma Skipsey</t>
  </si>
  <si>
    <t>yskipsey9z@spotify.com</t>
  </si>
  <si>
    <t>+44 (257) 759-9950</t>
  </si>
  <si>
    <t>321 Killdeer Center</t>
  </si>
  <si>
    <t>Charlton</t>
  </si>
  <si>
    <t>OX12</t>
  </si>
  <si>
    <t>Nicko Corps</t>
  </si>
  <si>
    <t>ncorpsa0@gmpg.org</t>
  </si>
  <si>
    <t>+1 (803) 730-8217</t>
  </si>
  <si>
    <t>119 Iowa Plaza</t>
  </si>
  <si>
    <t>09003-89770-JO</t>
  </si>
  <si>
    <t>Christabel Rubury</t>
  </si>
  <si>
    <t>cruburya1@geocities.jp</t>
  </si>
  <si>
    <t>+1 (615) 747-8432</t>
  </si>
  <si>
    <t>8895 Spaight Circle</t>
  </si>
  <si>
    <t>Feliks Babber</t>
  </si>
  <si>
    <t>fbabbera2@stanford.edu</t>
  </si>
  <si>
    <t>+1 (623) 550-6050</t>
  </si>
  <si>
    <t>18 Helena Trail</t>
  </si>
  <si>
    <t>Kaja Loxton</t>
  </si>
  <si>
    <t>kloxtona3@opensource.org</t>
  </si>
  <si>
    <t>8477 East Trail</t>
  </si>
  <si>
    <t>Miami</t>
  </si>
  <si>
    <t>Parker Tofful</t>
  </si>
  <si>
    <t>ptoffula4@posterous.com</t>
  </si>
  <si>
    <t>+1 (310) 210-6841</t>
  </si>
  <si>
    <t>97465 Almo Alley</t>
  </si>
  <si>
    <t>Casi Gwinnett</t>
  </si>
  <si>
    <t>cgwinnetta5@behance.net</t>
  </si>
  <si>
    <t>0 Elgar Parkway</t>
  </si>
  <si>
    <t>Anaheim</t>
  </si>
  <si>
    <t>Saree Ellesworth</t>
  </si>
  <si>
    <t>+1 (757) 211-0153</t>
  </si>
  <si>
    <t>715 Oxford Lane</t>
  </si>
  <si>
    <t>Silvio Iorizzi</t>
  </si>
  <si>
    <t>5 Dwight Plaza</t>
  </si>
  <si>
    <t>Leesa Flaonier</t>
  </si>
  <si>
    <t>lflaoniera8@wordpress.org</t>
  </si>
  <si>
    <t>+1 (718) 586-2839</t>
  </si>
  <si>
    <t>25 Saint Paul Drive</t>
  </si>
  <si>
    <t>Abba Pummell</t>
  </si>
  <si>
    <t>3 Service Pass</t>
  </si>
  <si>
    <t>Corinna Catcheside</t>
  </si>
  <si>
    <t>ccatchesideaa@macromedia.com</t>
  </si>
  <si>
    <t>+1 (801) 121-6042</t>
  </si>
  <si>
    <t>8 Kim Street</t>
  </si>
  <si>
    <t>Cortney Gibbonson</t>
  </si>
  <si>
    <t>cgibbonsonab@accuweather.com</t>
  </si>
  <si>
    <t>+1 (206) 848-3585</t>
  </si>
  <si>
    <t>861 David Crossing</t>
  </si>
  <si>
    <t>Terri Farra</t>
  </si>
  <si>
    <t>tfarraac@behance.net</t>
  </si>
  <si>
    <t>+1 (432) 648-9589</t>
  </si>
  <si>
    <t>06448 Burrows Terrace</t>
  </si>
  <si>
    <t>Odessa</t>
  </si>
  <si>
    <t>Corney Curme</t>
  </si>
  <si>
    <t>+353 (772) 127-7148</t>
  </si>
  <si>
    <t>0535 Michigan Plaza</t>
  </si>
  <si>
    <t>Castleknock</t>
  </si>
  <si>
    <t>K78</t>
  </si>
  <si>
    <t>Gothart Bamfield</t>
  </si>
  <si>
    <t>gbamfieldae@yellowpages.com</t>
  </si>
  <si>
    <t>+1 (214) 200-7886</t>
  </si>
  <si>
    <t>41203 Vernon Street</t>
  </si>
  <si>
    <t>Irving</t>
  </si>
  <si>
    <t>Waylin Hollingdale</t>
  </si>
  <si>
    <t>whollingdaleaf@about.me</t>
  </si>
  <si>
    <t>+1 (937) 354-2653</t>
  </si>
  <si>
    <t>3 Heath Trail</t>
  </si>
  <si>
    <t>Judd De Leek</t>
  </si>
  <si>
    <t>jdeag@xrea.com</t>
  </si>
  <si>
    <t>+1 (616) 966-1581</t>
  </si>
  <si>
    <t>90 Saint Paul Plaza</t>
  </si>
  <si>
    <t>Vanya Skullet</t>
  </si>
  <si>
    <t>vskulletah@tinyurl.com</t>
  </si>
  <si>
    <t>+353 (215) 420-1467</t>
  </si>
  <si>
    <t>4 Grim Road</t>
  </si>
  <si>
    <t>Jany Rudeforth</t>
  </si>
  <si>
    <t>jrudeforthai@wunderground.com</t>
  </si>
  <si>
    <t>+353 (232) 377-5407</t>
  </si>
  <si>
    <t>614 Commercial Center</t>
  </si>
  <si>
    <t>Tullyallen</t>
  </si>
  <si>
    <t>Ashbey Tomaszewski</t>
  </si>
  <si>
    <t>atomaszewskiaj@answers.com</t>
  </si>
  <si>
    <t>7685 Oxford Crossing</t>
  </si>
  <si>
    <t>Sutton</t>
  </si>
  <si>
    <t>CT15</t>
  </si>
  <si>
    <t>21815-71230-UT</t>
  </si>
  <si>
    <t>Fanni Marti</t>
  </si>
  <si>
    <t>fmartiak@stumbleupon.com</t>
  </si>
  <si>
    <t>+1 (217) 599-8947</t>
  </si>
  <si>
    <t>160 Ruskin Park</t>
  </si>
  <si>
    <t>Pren Bess</t>
  </si>
  <si>
    <t>pbessal@qq.com</t>
  </si>
  <si>
    <t>+1 (949) 121-4600</t>
  </si>
  <si>
    <t>36559 Sommers Parkway</t>
  </si>
  <si>
    <t>Elka Windress</t>
  </si>
  <si>
    <t>ewindressam@marketwatch.com</t>
  </si>
  <si>
    <t>+1 (443) 619-7953</t>
  </si>
  <si>
    <t>78 Anderson Alley</t>
  </si>
  <si>
    <t>Marty Kidstoun</t>
  </si>
  <si>
    <t>+1 (717) 990-3931</t>
  </si>
  <si>
    <t>4 Sundown Circle</t>
  </si>
  <si>
    <t>Harrisburg</t>
  </si>
  <si>
    <t>Nickey Dimbleby</t>
  </si>
  <si>
    <t>+1 (469) 579-2051</t>
  </si>
  <si>
    <t>525 Warner Hill</t>
  </si>
  <si>
    <t>Virgil Baumadier</t>
  </si>
  <si>
    <t>vbaumadierap@google.cn</t>
  </si>
  <si>
    <t>+1 (816) 987-4857</t>
  </si>
  <si>
    <t>89508 Atwood Way</t>
  </si>
  <si>
    <t>Lenore Messenbird</t>
  </si>
  <si>
    <t>+1 (217) 713-5108</t>
  </si>
  <si>
    <t>7881 Dahle Center</t>
  </si>
  <si>
    <t>Shirleen Welds</t>
  </si>
  <si>
    <t>sweldsar@wired.com</t>
  </si>
  <si>
    <t>+1 (203) 568-7058</t>
  </si>
  <si>
    <t>002 Summer Ridge Terrace</t>
  </si>
  <si>
    <t>New Haven</t>
  </si>
  <si>
    <t>Maisie Sarvar</t>
  </si>
  <si>
    <t>msarvaras@artisteer.com</t>
  </si>
  <si>
    <t>+1 (404) 401-6865</t>
  </si>
  <si>
    <t>83 Saint Paul Drive</t>
  </si>
  <si>
    <t>Lawrenceville</t>
  </si>
  <si>
    <t>Andrej Havick</t>
  </si>
  <si>
    <t>ahavickat@nsw.gov.au</t>
  </si>
  <si>
    <t>+1 (828) 769-0743</t>
  </si>
  <si>
    <t>720 Pennsylvania Pass</t>
  </si>
  <si>
    <t>Asheville</t>
  </si>
  <si>
    <t>Sloan Diviny</t>
  </si>
  <si>
    <t>sdivinyau@ask.com</t>
  </si>
  <si>
    <t>3904 Birchwood Terrace</t>
  </si>
  <si>
    <t>Itch Norquoy</t>
  </si>
  <si>
    <t>inorquoyav@businessweek.com</t>
  </si>
  <si>
    <t>1 Welch Court</t>
  </si>
  <si>
    <t>Anson Iddison</t>
  </si>
  <si>
    <t>aiddisonaw@usa.gov</t>
  </si>
  <si>
    <t>+1 (714) 658-0310</t>
  </si>
  <si>
    <t>8 Steensland Junction</t>
  </si>
  <si>
    <t>94341-60520-PF</t>
  </si>
  <si>
    <t>Dov Sprosson</t>
  </si>
  <si>
    <t>dsprossonax@wunderground.com</t>
  </si>
  <si>
    <t>+1 (240) 598-3988</t>
  </si>
  <si>
    <t>7 Anzinger Drive</t>
  </si>
  <si>
    <t>Hagerstown</t>
  </si>
  <si>
    <t>Randal Longfield</t>
  </si>
  <si>
    <t>rlongfielday@bluehost.com</t>
  </si>
  <si>
    <t>+1 (612) 210-6966</t>
  </si>
  <si>
    <t>513 Commercial Avenue</t>
  </si>
  <si>
    <t>Gregorius Kislingbury</t>
  </si>
  <si>
    <t>gkislingburyaz@samsung.com</t>
  </si>
  <si>
    <t>4 Jenifer Street</t>
  </si>
  <si>
    <t>Xenos Gibbons</t>
  </si>
  <si>
    <t>xgibbonsb0@artisteer.com</t>
  </si>
  <si>
    <t>+1 (909) 614-0008</t>
  </si>
  <si>
    <t>002 7th Junction</t>
  </si>
  <si>
    <t>Fleur Parres</t>
  </si>
  <si>
    <t>fparresb1@imageshack.us</t>
  </si>
  <si>
    <t>+1 (585) 672-4256</t>
  </si>
  <si>
    <t>641 Steensland Pass</t>
  </si>
  <si>
    <t>Gran Sibray</t>
  </si>
  <si>
    <t>gsibrayb2@wsj.com</t>
  </si>
  <si>
    <t>+1 (360) 389-5295</t>
  </si>
  <si>
    <t>5018 Iowa Pass</t>
  </si>
  <si>
    <t>Ingelbert Hotchkin</t>
  </si>
  <si>
    <t>ihotchkinb3@mit.edu</t>
  </si>
  <si>
    <t>+44 (387) 464-9544</t>
  </si>
  <si>
    <t>322 Basil Pass</t>
  </si>
  <si>
    <t>Preston</t>
  </si>
  <si>
    <t>PR1</t>
  </si>
  <si>
    <t>Neely Broadberrie</t>
  </si>
  <si>
    <t>nbroadberrieb4@gnu.org</t>
  </si>
  <si>
    <t>+1 (202) 327-2217</t>
  </si>
  <si>
    <t>8571 Buena Vista Junction</t>
  </si>
  <si>
    <t>Rutger Pithcock</t>
  </si>
  <si>
    <t>rpithcockb5@yellowbook.com</t>
  </si>
  <si>
    <t>+1 (865) 655-9540</t>
  </si>
  <si>
    <t>2425 Corben Street</t>
  </si>
  <si>
    <t>Gale Croysdale</t>
  </si>
  <si>
    <t>gcroysdaleb6@nih.gov</t>
  </si>
  <si>
    <t>+1 (304) 384-2939</t>
  </si>
  <si>
    <t>1657 Delladonna Hill</t>
  </si>
  <si>
    <t>Benedetto Gozzett</t>
  </si>
  <si>
    <t>bgozzettb7@github.com</t>
  </si>
  <si>
    <t>+1 (214) 700-0229</t>
  </si>
  <si>
    <t>0389 Hintze Pass</t>
  </si>
  <si>
    <t>Tania Craggs</t>
  </si>
  <si>
    <t>tcraggsb8@house.gov</t>
  </si>
  <si>
    <t>+353 (239) 197-6142</t>
  </si>
  <si>
    <t>0 Eagan Parkway</t>
  </si>
  <si>
    <t>Whitegate</t>
  </si>
  <si>
    <t>D15</t>
  </si>
  <si>
    <t>Leonie Cullrford</t>
  </si>
  <si>
    <t>lcullrfordb9@xing.com</t>
  </si>
  <si>
    <t>+1 (530) 998-9789</t>
  </si>
  <si>
    <t>71 Sycamore Crossing</t>
  </si>
  <si>
    <t>Chico</t>
  </si>
  <si>
    <t>Auguste Rizon</t>
  </si>
  <si>
    <t>arizonba@xing.com</t>
  </si>
  <si>
    <t>+1 (501) 732-3644</t>
  </si>
  <si>
    <t>19 Merrick Pass</t>
  </si>
  <si>
    <t>Lorin Guerrazzi</t>
  </si>
  <si>
    <t>+353 (764) 294-5957</t>
  </si>
  <si>
    <t>8244 La Follette Street</t>
  </si>
  <si>
    <t>Balrothery</t>
  </si>
  <si>
    <t>K32</t>
  </si>
  <si>
    <t>Felice Miell</t>
  </si>
  <si>
    <t>fmiellbc@spiegel.de</t>
  </si>
  <si>
    <t>+1 (732) 770-5368</t>
  </si>
  <si>
    <t>35 Hoepker Pass</t>
  </si>
  <si>
    <t>New Brunswick</t>
  </si>
  <si>
    <t>Hamish Skeech</t>
  </si>
  <si>
    <t>+353 (677) 415-3920</t>
  </si>
  <si>
    <t>5662 Messerschmidt Lane</t>
  </si>
  <si>
    <t>Valleymount</t>
  </si>
  <si>
    <t>A83</t>
  </si>
  <si>
    <t>Giordano Lorenzin</t>
  </si>
  <si>
    <t>+1 (415) 414-0382</t>
  </si>
  <si>
    <t>577 Roth Pass</t>
  </si>
  <si>
    <t>Harwilll Bishell</t>
  </si>
  <si>
    <t>+1 (337) 322-9762</t>
  </si>
  <si>
    <t>7960 Roth Center</t>
  </si>
  <si>
    <t>Lafayette</t>
  </si>
  <si>
    <t>Freeland Missenden</t>
  </si>
  <si>
    <t>+1 (619) 481-1493</t>
  </si>
  <si>
    <t>1 Randy Place</t>
  </si>
  <si>
    <t>San Diego</t>
  </si>
  <si>
    <t>Waylan Springall</t>
  </si>
  <si>
    <t>wspringallbh@jugem.jp</t>
  </si>
  <si>
    <t>+1 (626) 495-9253</t>
  </si>
  <si>
    <t>99 Schurz Pass</t>
  </si>
  <si>
    <t>Alhambra</t>
  </si>
  <si>
    <t>Kiri Avramow</t>
  </si>
  <si>
    <t>+1 (903) 801-9492</t>
  </si>
  <si>
    <t>2443 Bluejay Alley</t>
  </si>
  <si>
    <t>Gregg Hawkyens</t>
  </si>
  <si>
    <t>ghawkyensbj@census.gov</t>
  </si>
  <si>
    <t>48 Vidon Street</t>
  </si>
  <si>
    <t>Reggis Pracy</t>
  </si>
  <si>
    <t>+1 (937) 683-0925</t>
  </si>
  <si>
    <t>33211 Pleasure Circle</t>
  </si>
  <si>
    <t>Paula Denis</t>
  </si>
  <si>
    <t>+1 (602) 598-9823</t>
  </si>
  <si>
    <t>74 Texas Road</t>
  </si>
  <si>
    <t>Broderick McGilvra</t>
  </si>
  <si>
    <t>bmcgilvrabm@so-net.ne.jp</t>
  </si>
  <si>
    <t>880 Mockingbird Plaza</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</si>
  <si>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</si>
  <si>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</si>
  <si>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</si>
  <si>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</si>
  <si>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</si>
  <si>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</si>
  <si>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</si>
  <si>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</si>
  <si>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</si>
  <si>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</si>
  <si>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</si>
  <si>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</si>
  <si>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</si>
  <si>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</si>
  <si>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Nevins Glowacz</t>
  </si>
  <si>
    <t>+1 (608) 617-1365</t>
  </si>
  <si>
    <t>8103 Maywood Center</t>
  </si>
  <si>
    <t>Madison</t>
  </si>
  <si>
    <t>Adelice Isabell</t>
  </si>
  <si>
    <t>+1 (304) 604-2131</t>
  </si>
  <si>
    <t>93 Hintze Point</t>
  </si>
  <si>
    <t>Yulma Dombrell</t>
  </si>
  <si>
    <t>ydombrellbs@dedecms.com</t>
  </si>
  <si>
    <t>+1 (501) 136-0040</t>
  </si>
  <si>
    <t>83 Sunbrook Lane</t>
  </si>
  <si>
    <t>Alric Darth</t>
  </si>
  <si>
    <t>adarthbt@t.co</t>
  </si>
  <si>
    <t>+1 (907) 557-6903</t>
  </si>
  <si>
    <t>86 Pawling Court</t>
  </si>
  <si>
    <t>Manuel Darrigoe</t>
  </si>
  <si>
    <t>mdarrigoebu@hud.gov</t>
  </si>
  <si>
    <t>+353 (973) 320-9537</t>
  </si>
  <si>
    <t>744 Prairie Rose Court</t>
  </si>
  <si>
    <t>Longwood</t>
  </si>
  <si>
    <t>D02</t>
  </si>
  <si>
    <t>Kynthia Berick</t>
  </si>
  <si>
    <t>+1 (562) 331-4713</t>
  </si>
  <si>
    <t>1678 Armistice Alley</t>
  </si>
  <si>
    <t>Minetta Ackrill</t>
  </si>
  <si>
    <t>mackrillbw@bandcamp.com</t>
  </si>
  <si>
    <t>+1 (330) 603-2373</t>
  </si>
  <si>
    <t>4 Arizona Road</t>
  </si>
  <si>
    <t>61516-88984-DK</t>
  </si>
  <si>
    <t>Maximo Bricksey</t>
  </si>
  <si>
    <t>mbrickseybx@youku.com</t>
  </si>
  <si>
    <t>+1 (757) 614-2072</t>
  </si>
  <si>
    <t>0082 Hooker Drive</t>
  </si>
  <si>
    <t>Chesapeake</t>
  </si>
  <si>
    <t>Melosa Kippen</t>
  </si>
  <si>
    <t>mkippenby@dion.ne.jp</t>
  </si>
  <si>
    <t>+1 (601) 262-2557</t>
  </si>
  <si>
    <t>87 Brentwood Hill</t>
  </si>
  <si>
    <t>Jackson</t>
  </si>
  <si>
    <t>Witty Ranson</t>
  </si>
  <si>
    <t>wransonbz@ted.com</t>
  </si>
  <si>
    <t>+353 (376) 165-2897</t>
  </si>
  <si>
    <t>012 Debra Center</t>
  </si>
  <si>
    <t>Kildare</t>
  </si>
  <si>
    <t>R51</t>
  </si>
  <si>
    <t>Rod Gowdie</t>
  </si>
  <si>
    <t>+1 (360) 347-6756</t>
  </si>
  <si>
    <t>7 Hansons Trail</t>
  </si>
  <si>
    <t>Lemuel Rignold</t>
  </si>
  <si>
    <t>lrignoldc1@miibeian.gov.cn</t>
  </si>
  <si>
    <t>+1 (916) 472-7804</t>
  </si>
  <si>
    <t>15027 Mcbride Pass</t>
  </si>
  <si>
    <t>Nevsa Fields</t>
  </si>
  <si>
    <t>+1 (617) 535-7583</t>
  </si>
  <si>
    <t>09 Lotheville Place</t>
  </si>
  <si>
    <t>Chance Rowthorn</t>
  </si>
  <si>
    <t>crowthornc3@msn.com</t>
  </si>
  <si>
    <t>+1 (785) 380-3311</t>
  </si>
  <si>
    <t>320 Rockefeller Alley</t>
  </si>
  <si>
    <t>Orly Ryland</t>
  </si>
  <si>
    <t>orylandc4@deviantart.com</t>
  </si>
  <si>
    <t>+1 (701) 417-3513</t>
  </si>
  <si>
    <t>3513 Burning Wood Way</t>
  </si>
  <si>
    <t>Willabella Abramski</t>
  </si>
  <si>
    <t>+1 (832) 263-0050</t>
  </si>
  <si>
    <t>40 Jenifer Alley</t>
  </si>
  <si>
    <t>48314-32864-VI</t>
  </si>
  <si>
    <t>Brandy Lottrington</t>
  </si>
  <si>
    <t>blottringtonc6@redcross.org</t>
  </si>
  <si>
    <t>+1 (405) 720-9470</t>
  </si>
  <si>
    <t>6 Ilene Hill</t>
  </si>
  <si>
    <t>Chickie Ragless</t>
  </si>
  <si>
    <t>craglessc7@webmd.com</t>
  </si>
  <si>
    <t>+353 (736) 602-8469</t>
  </si>
  <si>
    <t>98053 Elmside Drive</t>
  </si>
  <si>
    <t>Freda Hollows</t>
  </si>
  <si>
    <t>fhollowsc8@blogtalkradio.com</t>
  </si>
  <si>
    <t>+1 (716) 632-6865</t>
  </si>
  <si>
    <t>353 Portage Center</t>
  </si>
  <si>
    <t>Livy Lathleiff</t>
  </si>
  <si>
    <t>llathleiffc9@nationalgeographic.com</t>
  </si>
  <si>
    <t>+353 (895) 566-0110</t>
  </si>
  <si>
    <t>0671 Scoville Way</t>
  </si>
  <si>
    <t>Koralle Heads</t>
  </si>
  <si>
    <t>kheadsca@jalbum.net</t>
  </si>
  <si>
    <t>+1 (484) 131-2636</t>
  </si>
  <si>
    <t>2 Cherokee Hill</t>
  </si>
  <si>
    <t>Bethlehem</t>
  </si>
  <si>
    <t>Theo Bowne</t>
  </si>
  <si>
    <t>tbownecb@unicef.org</t>
  </si>
  <si>
    <t>+353 (540) 432-8009</t>
  </si>
  <si>
    <t>79 Prairieview Point</t>
  </si>
  <si>
    <t>Watergrasshill</t>
  </si>
  <si>
    <t>T56</t>
  </si>
  <si>
    <t>Rasia Jacquemard</t>
  </si>
  <si>
    <t>rjacquemardcc@acquirethisname.com</t>
  </si>
  <si>
    <t>+353 (959) 389-1521</t>
  </si>
  <si>
    <t>415 Fremont Junction</t>
  </si>
  <si>
    <t>Monasterevin</t>
  </si>
  <si>
    <t>W34</t>
  </si>
  <si>
    <t>Kizzie Warman</t>
  </si>
  <si>
    <t>kwarmancd@printfriendly.com</t>
  </si>
  <si>
    <t>67365 Homewood Center</t>
  </si>
  <si>
    <t>Wain Cholomin</t>
  </si>
  <si>
    <t>wcholomince@about.com</t>
  </si>
  <si>
    <t>+44 (512) 340-9049</t>
  </si>
  <si>
    <t>566 Arrowood Way</t>
  </si>
  <si>
    <t>B12</t>
  </si>
  <si>
    <t>Arleen Braidman</t>
  </si>
  <si>
    <t>abraidmancf@census.gov</t>
  </si>
  <si>
    <t>4 Golf View Hill</t>
  </si>
  <si>
    <t>Pru Durban</t>
  </si>
  <si>
    <t>pdurbancg@symantec.com</t>
  </si>
  <si>
    <t>+353 (709) 884-1892</t>
  </si>
  <si>
    <t>2 Forest Street</t>
  </si>
  <si>
    <t>Longford</t>
  </si>
  <si>
    <t>N39</t>
  </si>
  <si>
    <t>Antone Harrold</t>
  </si>
  <si>
    <t>aharroldch@miibeian.gov.cn</t>
  </si>
  <si>
    <t>+1 (419) 153-2104</t>
  </si>
  <si>
    <t>90 Kensington Road</t>
  </si>
  <si>
    <t>Sim Pamphilon</t>
  </si>
  <si>
    <t>spamphilonci@mlb.com</t>
  </si>
  <si>
    <t>+353 (456) 630-8490</t>
  </si>
  <si>
    <t>36194 Susan Street</t>
  </si>
  <si>
    <t>Ballylinan</t>
  </si>
  <si>
    <t>P56</t>
  </si>
  <si>
    <t>Mohandis Spurden</t>
  </si>
  <si>
    <t>mspurdencj@exblog.jp</t>
  </si>
  <si>
    <t>+1 (704) 256-1371</t>
  </si>
  <si>
    <t>55290 Manufacturers Lane</t>
  </si>
  <si>
    <t>Morgen Seson</t>
  </si>
  <si>
    <t>msesonck@census.gov</t>
  </si>
  <si>
    <t>+1 (206) 642-0902</t>
  </si>
  <si>
    <t>92847 Schlimgen Road</t>
  </si>
  <si>
    <t>Nalani Pirrone</t>
  </si>
  <si>
    <t>npirronecl@weibo.com</t>
  </si>
  <si>
    <t>+1 (570) 223-3194</t>
  </si>
  <si>
    <t>1585 Bashford Center</t>
  </si>
  <si>
    <t>Reube Cawley</t>
  </si>
  <si>
    <t>rcawleycm@yellowbook.com</t>
  </si>
  <si>
    <t>54210 Eagan Avenue</t>
  </si>
  <si>
    <t>Ballyboden</t>
  </si>
  <si>
    <t>Stan Barribal</t>
  </si>
  <si>
    <t>sbarribalcn@microsoft.com</t>
  </si>
  <si>
    <t>+353 (310) 256-3698</t>
  </si>
  <si>
    <t>6743 Cascade Drive</t>
  </si>
  <si>
    <t>Bagenalstown</t>
  </si>
  <si>
    <t>Agnes Adamides</t>
  </si>
  <si>
    <t>aadamidesco@bizjournals.com</t>
  </si>
  <si>
    <t>+44 (131) 485-2183</t>
  </si>
  <si>
    <t>6338 Arkansas Drive</t>
  </si>
  <si>
    <t>L74</t>
  </si>
  <si>
    <t>Carmelita Thowes</t>
  </si>
  <si>
    <t>cthowescp@craigslist.org</t>
  </si>
  <si>
    <t>+1 (585) 785-2424</t>
  </si>
  <si>
    <t>33398 Hallows Circle</t>
  </si>
  <si>
    <t>Rodolfo Willoway</t>
  </si>
  <si>
    <t>rwillowaycq@admin.ch</t>
  </si>
  <si>
    <t>+1 (520) 126-8439</t>
  </si>
  <si>
    <t>58 Schlimgen Parkway</t>
  </si>
  <si>
    <t>Alvis Elwin</t>
  </si>
  <si>
    <t>aelwincr@privacy.gov.au</t>
  </si>
  <si>
    <t>+1 (612) 244-0885</t>
  </si>
  <si>
    <t>26 Everett Hill</t>
  </si>
  <si>
    <t>Araldo Bilbrook</t>
  </si>
  <si>
    <t>abilbrookcs@booking.com</t>
  </si>
  <si>
    <t>+353 (138) 323-3320</t>
  </si>
  <si>
    <t>4 Raven Alley</t>
  </si>
  <si>
    <t>Ashbourne</t>
  </si>
  <si>
    <t>A84</t>
  </si>
  <si>
    <t>Ransell McKall</t>
  </si>
  <si>
    <t>rmckallct@sakura.ne.jp</t>
  </si>
  <si>
    <t>+44 (841) 988-2775</t>
  </si>
  <si>
    <t>451 Nevada Terrace</t>
  </si>
  <si>
    <t>Bristol</t>
  </si>
  <si>
    <t>BS41</t>
  </si>
  <si>
    <t>Borg Daile</t>
  </si>
  <si>
    <t>bdailecu@vistaprint.com</t>
  </si>
  <si>
    <t>+1 (770) 330-7785</t>
  </si>
  <si>
    <t>385 Corben Parkway</t>
  </si>
  <si>
    <t>Adolphe Treherne</t>
  </si>
  <si>
    <t>atrehernecv@state.tx.us</t>
  </si>
  <si>
    <t>+353 (860) 359-7907</t>
  </si>
  <si>
    <t>66 Sundown Place</t>
  </si>
  <si>
    <t>Farranacoush</t>
  </si>
  <si>
    <t>P81</t>
  </si>
  <si>
    <t>Annetta Brentnall</t>
  </si>
  <si>
    <t>abrentnallcw@biglobe.ne.jp</t>
  </si>
  <si>
    <t>+44 (373) 897-1797</t>
  </si>
  <si>
    <t>00 Ludington Pass</t>
  </si>
  <si>
    <t>Dick Drinkall</t>
  </si>
  <si>
    <t>ddrinkallcx@psu.edu</t>
  </si>
  <si>
    <t>+1 (865) 407-3871</t>
  </si>
  <si>
    <t>82460 Grover Parkway</t>
  </si>
  <si>
    <t>Dagny Kornel</t>
  </si>
  <si>
    <t>dkornelcy@cyberchimps.com</t>
  </si>
  <si>
    <t>+1 (989) 565-9120</t>
  </si>
  <si>
    <t>60360 Killdeer Alley</t>
  </si>
  <si>
    <t>Saginaw</t>
  </si>
  <si>
    <t>Rhona Lequeux</t>
  </si>
  <si>
    <t>rlequeuxcz@newyorker.com</t>
  </si>
  <si>
    <t>+1 (904) 161-6088</t>
  </si>
  <si>
    <t>093 Mayfield Place</t>
  </si>
  <si>
    <t>Saint Augustine</t>
  </si>
  <si>
    <t>Julius Mccaull</t>
  </si>
  <si>
    <t>jmccaulld0@parallels.com</t>
  </si>
  <si>
    <t>89 Gulseth Circle</t>
  </si>
  <si>
    <t>San Rafael</t>
  </si>
  <si>
    <t>27064-10803-SB</t>
  </si>
  <si>
    <t>Jolyn Dymoke</t>
  </si>
  <si>
    <t>jdymoked1@mapquest.com</t>
  </si>
  <si>
    <t>+1 (408) 775-2801</t>
  </si>
  <si>
    <t>2 Aberg Lane</t>
  </si>
  <si>
    <t>Alberto Hutchinson</t>
  </si>
  <si>
    <t>ahutchinsond2@imgur.com</t>
  </si>
  <si>
    <t>+1 (404) 775-3251</t>
  </si>
  <si>
    <t>327 Erie Way</t>
  </si>
  <si>
    <t>Lamond Gheeraert</t>
  </si>
  <si>
    <t>+1 (785) 654-9564</t>
  </si>
  <si>
    <t>02354 Melvin Parkway</t>
  </si>
  <si>
    <t>Roxine Drivers</t>
  </si>
  <si>
    <t>rdriversd4@hexun.com</t>
  </si>
  <si>
    <t>+1 (913) 127-4257</t>
  </si>
  <si>
    <t>842 Cardinal Court</t>
  </si>
  <si>
    <t>Heloise Zeal</t>
  </si>
  <si>
    <t>hzeald5@google.de</t>
  </si>
  <si>
    <t>+1 (206) 775-4468</t>
  </si>
  <si>
    <t>0420 Schurz Parkway</t>
  </si>
  <si>
    <t>Granger Smallcombe</t>
  </si>
  <si>
    <t>gsmallcombed6@ucla.edu</t>
  </si>
  <si>
    <t>+353 (374) 810-4528</t>
  </si>
  <si>
    <t>8448 Oxford Trail</t>
  </si>
  <si>
    <t>Daryn Dibley</t>
  </si>
  <si>
    <t>ddibleyd7@feedburner.com</t>
  </si>
  <si>
    <t>5676 Southridge Street</t>
  </si>
  <si>
    <t>Kissimmee</t>
  </si>
  <si>
    <t>Gardy Dimitriou</t>
  </si>
  <si>
    <t>gdimitrioud8@chronoengine.com</t>
  </si>
  <si>
    <t>+1 (585) 303-7337</t>
  </si>
  <si>
    <t>0 Gale Pass</t>
  </si>
  <si>
    <t>Fanny Flanagan</t>
  </si>
  <si>
    <t>fflanagand9@woothemes.com</t>
  </si>
  <si>
    <t>+1 (903) 455-7155</t>
  </si>
  <si>
    <t>268 Northport Drive</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</si>
  <si>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</si>
  <si>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</si>
  <si>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</si>
  <si>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</si>
  <si>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</si>
  <si>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</si>
  <si>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</si>
  <si>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</si>
  <si>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</si>
  <si>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</si>
  <si>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</si>
  <si>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</si>
  <si>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</si>
  <si>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</si>
  <si>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</si>
  <si>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Nanny Izhakov</t>
  </si>
  <si>
    <t>nizhakovdd@aol.com</t>
  </si>
  <si>
    <t>+44 (570) 683-9517</t>
  </si>
  <si>
    <t>013 Tennyson Terrace</t>
  </si>
  <si>
    <t>Seaton</t>
  </si>
  <si>
    <t>Stanly Keets</t>
  </si>
  <si>
    <t>skeetsde@answers.com</t>
  </si>
  <si>
    <t>+1 (703) 230-2979</t>
  </si>
  <si>
    <t>2500 Crest Line Plaza</t>
  </si>
  <si>
    <t>Orion Dyott</t>
  </si>
  <si>
    <t>+1 (801) 322-2923</t>
  </si>
  <si>
    <t>26 Londonderry Court</t>
  </si>
  <si>
    <t>Keefer Cake</t>
  </si>
  <si>
    <t>kcakedg@huffingtonpost.com</t>
  </si>
  <si>
    <t>1 Crowley Crossing</t>
  </si>
  <si>
    <t>Morna Hansed</t>
  </si>
  <si>
    <t>mhanseddh@instagram.com</t>
  </si>
  <si>
    <t>+353 (997) 520-7802</t>
  </si>
  <si>
    <t>1 Dwight Point</t>
  </si>
  <si>
    <t>Tr谩 Mh贸r</t>
  </si>
  <si>
    <t>R93</t>
  </si>
  <si>
    <t>Franny Kienlein</t>
  </si>
  <si>
    <t>fkienleindi@trellian.com</t>
  </si>
  <si>
    <t>+353 (972) 241-3434</t>
  </si>
  <si>
    <t>1 Manitowish Pass</t>
  </si>
  <si>
    <t>Coolock</t>
  </si>
  <si>
    <t>Klarika Egglestone</t>
  </si>
  <si>
    <t>kegglestonedj@sphinn.com</t>
  </si>
  <si>
    <t>+353 (452) 975-6438</t>
  </si>
  <si>
    <t>2765 Sunfield Terrace</t>
  </si>
  <si>
    <t>Becky Semkins</t>
  </si>
  <si>
    <t>bsemkinsdk@unc.edu</t>
  </si>
  <si>
    <t>+353 (209) 764-2690</t>
  </si>
  <si>
    <t>7219 Clemons Place</t>
  </si>
  <si>
    <t>Kinnegad</t>
  </si>
  <si>
    <t>Sean Lorenzetti</t>
  </si>
  <si>
    <t>slorenzettidl@is.gd</t>
  </si>
  <si>
    <t>+1 (915) 581-0694</t>
  </si>
  <si>
    <t>1104 Paget Lane</t>
  </si>
  <si>
    <t>Bob Giannazzi</t>
  </si>
  <si>
    <t>bgiannazzidm@apple.com</t>
  </si>
  <si>
    <t>+1 (754) 827-8970</t>
  </si>
  <si>
    <t>57 Division Plaza</t>
  </si>
  <si>
    <t>Kendra Backshell</t>
  </si>
  <si>
    <t>+1 (317) 595-9406</t>
  </si>
  <si>
    <t>47101 Northfield Lane</t>
  </si>
  <si>
    <t>Uriah Lethbrig</t>
  </si>
  <si>
    <t>ulethbrigdo@hc360.com</t>
  </si>
  <si>
    <t>+1 (414) 580-9714</t>
  </si>
  <si>
    <t>38 Carioca Center</t>
  </si>
  <si>
    <t>Sky Farnish</t>
  </si>
  <si>
    <t>sfarnishdp@dmoz.org</t>
  </si>
  <si>
    <t>+44 (847) 377-8172</t>
  </si>
  <si>
    <t>170 Prentice Center</t>
  </si>
  <si>
    <t>Felicia Jecock</t>
  </si>
  <si>
    <t>fjecockdq@unicef.org</t>
  </si>
  <si>
    <t>+1 (225) 116-2959</t>
  </si>
  <si>
    <t>403 Vahlen Junction</t>
  </si>
  <si>
    <t>Currey MacAllister</t>
  </si>
  <si>
    <t>+1 (203) 490-3839</t>
  </si>
  <si>
    <t>07300 Walton Point</t>
  </si>
  <si>
    <t>Hamlen Pallister</t>
  </si>
  <si>
    <t>hpallisterds@ning.com</t>
  </si>
  <si>
    <t>+1 (850) 517-1353</t>
  </si>
  <si>
    <t>19513 Golf Course Junction</t>
  </si>
  <si>
    <t>Chantal Mersh</t>
  </si>
  <si>
    <t>cmershdt@drupal.org</t>
  </si>
  <si>
    <t>+353 (343) 889-4565</t>
  </si>
  <si>
    <t>52843 Longview Street</t>
  </si>
  <si>
    <t>Milltown</t>
  </si>
  <si>
    <t>71631-11462-TH</t>
  </si>
  <si>
    <t>Brendin Bredee</t>
  </si>
  <si>
    <t>bbredeedu@flickr.com</t>
  </si>
  <si>
    <t>+44 (494) 148-6095</t>
  </si>
  <si>
    <t>2 Nancy Lane</t>
  </si>
  <si>
    <t>Malynda Purbrick</t>
  </si>
  <si>
    <t>+353 (160) 183-4278</t>
  </si>
  <si>
    <t>9233 3rd Avenue</t>
  </si>
  <si>
    <t>Alf Housaman</t>
  </si>
  <si>
    <t>+1 (616) 511-3898</t>
  </si>
  <si>
    <t>8581 Mcguire Road</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</si>
  <si>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</si>
  <si>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</si>
  <si>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</si>
  <si>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</si>
  <si>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</si>
  <si>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</si>
  <si>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</si>
  <si>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</si>
  <si>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</si>
  <si>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</si>
  <si>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</si>
  <si>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</si>
  <si>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</si>
  <si>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</si>
  <si>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</si>
  <si>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</si>
  <si>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</si>
  <si>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</si>
  <si>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</si>
  <si>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Wain Stearley</t>
  </si>
  <si>
    <t>wstearleye1@census.gov</t>
  </si>
  <si>
    <t>+1 (336) 213-3687</t>
  </si>
  <si>
    <t>7 La Follette Road</t>
  </si>
  <si>
    <t>High Point</t>
  </si>
  <si>
    <t>Diane-marie Wincer</t>
  </si>
  <si>
    <t>dwincere2@marriott.com</t>
  </si>
  <si>
    <t>+1 (915) 676-6367</t>
  </si>
  <si>
    <t>04 Stuart Way</t>
  </si>
  <si>
    <t>Perry Lyfield</t>
  </si>
  <si>
    <t>plyfielde3@baidu.com</t>
  </si>
  <si>
    <t>+1 (216) 614-9325</t>
  </si>
  <si>
    <t>1263 Thackeray Parkway</t>
  </si>
  <si>
    <t>Cleveland</t>
  </si>
  <si>
    <t>Heall Perris</t>
  </si>
  <si>
    <t>hperrise4@studiopress.com</t>
  </si>
  <si>
    <t>+353 (954) 293-8675</t>
  </si>
  <si>
    <t>043 Bashford Point</t>
  </si>
  <si>
    <t>Ballymahon</t>
  </si>
  <si>
    <t>F52</t>
  </si>
  <si>
    <t>Marja Urion</t>
  </si>
  <si>
    <t>murione5@alexa.com</t>
  </si>
  <si>
    <t>+353 (715) 989-0283</t>
  </si>
  <si>
    <t>2 Sycamore Avenue</t>
  </si>
  <si>
    <t>Virginia</t>
  </si>
  <si>
    <t>D18</t>
  </si>
  <si>
    <t>Camellia Kid</t>
  </si>
  <si>
    <t>ckide6@narod.ru</t>
  </si>
  <si>
    <t>+353 (866) 707-2603</t>
  </si>
  <si>
    <t>37515 Wayridge Lane</t>
  </si>
  <si>
    <t>Carolann Beine</t>
  </si>
  <si>
    <t>cbeinee7@xinhuanet.com</t>
  </si>
  <si>
    <t>+1 (205) 468-0236</t>
  </si>
  <si>
    <t>81 West Plaza</t>
  </si>
  <si>
    <t>Celia Bakeup</t>
  </si>
  <si>
    <t>cbakeupe8@globo.com</t>
  </si>
  <si>
    <t>+1 (320) 375-8504</t>
  </si>
  <si>
    <t>73 Bellgrove Circle</t>
  </si>
  <si>
    <t>Saint Cloud</t>
  </si>
  <si>
    <t>Nataniel Helkin</t>
  </si>
  <si>
    <t>nhelkine9@example.com</t>
  </si>
  <si>
    <t>9 Loftsgordon Pass</t>
  </si>
  <si>
    <t>Pippo Witherington</t>
  </si>
  <si>
    <t>pwitheringtonea@networkadvertising.org</t>
  </si>
  <si>
    <t>+1 (810) 202-8870</t>
  </si>
  <si>
    <t>63 School Crossing</t>
  </si>
  <si>
    <t>Tildie Tilzey</t>
  </si>
  <si>
    <t>ttilzeyeb@hostgator.com</t>
  </si>
  <si>
    <t>+1 (314) 876-7205</t>
  </si>
  <si>
    <t>2812 Westend Hill</t>
  </si>
  <si>
    <t>Cindra Burling</t>
  </si>
  <si>
    <t>+1 (518) 562-5402</t>
  </si>
  <si>
    <t>5461 Anniversary Crossing</t>
  </si>
  <si>
    <t>Schenectady</t>
  </si>
  <si>
    <t>Channa Belamy</t>
  </si>
  <si>
    <t>+1 (863) 303-5561</t>
  </si>
  <si>
    <t>14 American Ash Parkway</t>
  </si>
  <si>
    <t>Lakeland</t>
  </si>
  <si>
    <t>Karl Imorts</t>
  </si>
  <si>
    <t>kimortsee@alexa.com</t>
  </si>
  <si>
    <t>+1 (321) 156-1160</t>
  </si>
  <si>
    <t>250 Elmside Junction</t>
  </si>
  <si>
    <t>Melbourne</t>
  </si>
  <si>
    <t>44086-16292-EU</t>
  </si>
  <si>
    <t>Philippine Starte</t>
  </si>
  <si>
    <t>pstarteef@accuweather.com</t>
  </si>
  <si>
    <t>+1 (713) 329-2578</t>
  </si>
  <si>
    <t>2904 Monterey Plaza</t>
  </si>
  <si>
    <t>Mag Armistead</t>
  </si>
  <si>
    <t>marmisteadeg@blogtalkradio.com</t>
  </si>
  <si>
    <t>+1 (504) 611-3400</t>
  </si>
  <si>
    <t>805 Kenwood Plaza</t>
  </si>
  <si>
    <t>15451-65859-BG</t>
  </si>
  <si>
    <t>Janela Lemerle</t>
  </si>
  <si>
    <t>jlemerleeh@ustream.tv</t>
  </si>
  <si>
    <t>+1 (405) 469-7785</t>
  </si>
  <si>
    <t>1 Myrtle Hill</t>
  </si>
  <si>
    <t>Vasili Upstone</t>
  </si>
  <si>
    <t>vupstoneei@google.pl</t>
  </si>
  <si>
    <t>+1 (785) 366-9983</t>
  </si>
  <si>
    <t>7 Dunning Trail</t>
  </si>
  <si>
    <t>Berty Beelby</t>
  </si>
  <si>
    <t>bbeelbyej@rediff.com</t>
  </si>
  <si>
    <t>+353 (537) 360-4393</t>
  </si>
  <si>
    <t>844 Sachs Avenue</t>
  </si>
  <si>
    <t>Lucan</t>
  </si>
  <si>
    <t>Erny Stenyng</t>
  </si>
  <si>
    <t>+1 (217) 450-8384</t>
  </si>
  <si>
    <t>8 Pond Parkway</t>
  </si>
  <si>
    <t>Edin Yantsurev</t>
  </si>
  <si>
    <t>+1 (856) 793-3491</t>
  </si>
  <si>
    <t>208 Main Park</t>
  </si>
  <si>
    <t>Camden</t>
  </si>
  <si>
    <t>Webb Speechly</t>
  </si>
  <si>
    <t>wspeechlyem@amazon.com</t>
  </si>
  <si>
    <t>+1 (206) 440-5750</t>
  </si>
  <si>
    <t>5 Helena Center</t>
  </si>
  <si>
    <t>Irvine Phillpot</t>
  </si>
  <si>
    <t>iphillpoten@buzzfeed.com</t>
  </si>
  <si>
    <t>+44 (610) 826-3107</t>
  </si>
  <si>
    <t>07208 Eastlawn Drive</t>
  </si>
  <si>
    <t>Lem Pennacci</t>
  </si>
  <si>
    <t>lpennaccieo@statcounter.com</t>
  </si>
  <si>
    <t>+1 (254) 597-0519</t>
  </si>
  <si>
    <t>23 Kinsman Way</t>
  </si>
  <si>
    <t>Waco</t>
  </si>
  <si>
    <t>Starr Arpin</t>
  </si>
  <si>
    <t>sarpinep@moonfruit.com</t>
  </si>
  <si>
    <t>+1 (804) 588-4160</t>
  </si>
  <si>
    <t>12 Bobwhite Road</t>
  </si>
  <si>
    <t>Donny Fries</t>
  </si>
  <si>
    <t>dfrieseq@cargocollective.com</t>
  </si>
  <si>
    <t>+1 (419) 138-9171</t>
  </si>
  <si>
    <t>404 Granby Trail</t>
  </si>
  <si>
    <t>Rana Sharer</t>
  </si>
  <si>
    <t>rsharerer@flavors.me</t>
  </si>
  <si>
    <t>+1 (304) 632-1951</t>
  </si>
  <si>
    <t>0 Granby Parkway</t>
  </si>
  <si>
    <t>Nannie Naseby</t>
  </si>
  <si>
    <t>nnasebyes@umich.edu</t>
  </si>
  <si>
    <t>+1 (407) 225-7234</t>
  </si>
  <si>
    <t>84666 Melvin Street</t>
  </si>
  <si>
    <t>Winter Haven</t>
  </si>
  <si>
    <t>Rea Offell</t>
  </si>
  <si>
    <t>+1 (214) 171-1701</t>
  </si>
  <si>
    <t>3356 Ruskin Way</t>
  </si>
  <si>
    <t>Kris O'Cullen</t>
  </si>
  <si>
    <t>koculleneu@ca.gov</t>
  </si>
  <si>
    <t>+353 (284) 183-7528</t>
  </si>
  <si>
    <t>39 Chinook Crossing</t>
  </si>
  <si>
    <t>Timoteo Glisane</t>
  </si>
  <si>
    <t>+353 (316) 279-4429</t>
  </si>
  <si>
    <t>2 Coolidge Crossing</t>
  </si>
  <si>
    <t>59361-00606-CU</t>
  </si>
  <si>
    <t>Wyatan Cokly</t>
  </si>
  <si>
    <t>wcoklyew@acquirethisname.com</t>
  </si>
  <si>
    <t>+1 (614) 162-7928</t>
  </si>
  <si>
    <t>51 Browning Park</t>
  </si>
  <si>
    <t>Hildegarde Brangan</t>
  </si>
  <si>
    <t>hbranganex@woothemes.com</t>
  </si>
  <si>
    <t>5 Pleasure Junction</t>
  </si>
  <si>
    <t>Amii Gallyon</t>
  </si>
  <si>
    <t>agallyoney@engadget.com</t>
  </si>
  <si>
    <t>229 Spohn Center</t>
  </si>
  <si>
    <t>Naperville</t>
  </si>
  <si>
    <t>Birgit Domange</t>
  </si>
  <si>
    <t>bdomangeez@yahoo.co.jp</t>
  </si>
  <si>
    <t>5 Sherman Drive</t>
  </si>
  <si>
    <t>Killian Osler</t>
  </si>
  <si>
    <t>koslerf0@gmpg.org</t>
  </si>
  <si>
    <t>+1 (517) 647-5356</t>
  </si>
  <si>
    <t>81 Stuart Street</t>
  </si>
  <si>
    <t>Lora Dukes</t>
  </si>
  <si>
    <t>+353 (963) 987-6580</t>
  </si>
  <si>
    <t>4 Lakewood Gardens Lane</t>
  </si>
  <si>
    <t>Boyle</t>
  </si>
  <si>
    <t>Zack Pellett</t>
  </si>
  <si>
    <t>zpellettf2@dailymotion.com</t>
  </si>
  <si>
    <t>+1 (318) 218-5955</t>
  </si>
  <si>
    <t>0 Lukken Court</t>
  </si>
  <si>
    <t>Ilaire Sprakes</t>
  </si>
  <si>
    <t>isprakesf3@spiegel.de</t>
  </si>
  <si>
    <t>+1 (408) 319-9787</t>
  </si>
  <si>
    <t>1969 Lakeland Avenue</t>
  </si>
  <si>
    <t>Heda Fromant</t>
  </si>
  <si>
    <t>hfromantf4@ucsd.edu</t>
  </si>
  <si>
    <t>+1 (610) 156-1700</t>
  </si>
  <si>
    <t>3341 Cascade Park</t>
  </si>
  <si>
    <t>Rufus Flear</t>
  </si>
  <si>
    <t>rflearf5@artisteer.com</t>
  </si>
  <si>
    <t>+44 (271) 881-4912</t>
  </si>
  <si>
    <t>30 Mayer Terrace</t>
  </si>
  <si>
    <t>Dom Milella</t>
  </si>
  <si>
    <t>+353 (361) 732-3444</t>
  </si>
  <si>
    <t>87 Cascade Crossing</t>
  </si>
  <si>
    <t>Manorhamilton</t>
  </si>
  <si>
    <t>H16</t>
  </si>
  <si>
    <t>64247-71448-NK</t>
  </si>
  <si>
    <t>Almire MacAless</t>
  </si>
  <si>
    <t>+1 (410) 274-0692</t>
  </si>
  <si>
    <t>897 Del Mar Center</t>
  </si>
  <si>
    <t>Bette-ann Munden</t>
  </si>
  <si>
    <t>bmundenf8@elpais.com</t>
  </si>
  <si>
    <t>+1 (405) 290-3207</t>
  </si>
  <si>
    <t>465 Oxford Street</t>
  </si>
  <si>
    <t>Wilek Lightollers</t>
  </si>
  <si>
    <t>wlightollersf9@baidu.com</t>
  </si>
  <si>
    <t>+1 (646) 793-8756</t>
  </si>
  <si>
    <t>8 Sunnyside Lane</t>
  </si>
  <si>
    <t>Nick Brakespear</t>
  </si>
  <si>
    <t>nbrakespearfa@rediff.com</t>
  </si>
  <si>
    <t>+1 (973) 380-3976</t>
  </si>
  <si>
    <t>2 Jenna Hill</t>
  </si>
  <si>
    <t>Malynda Glawsop</t>
  </si>
  <si>
    <t>mglawsopfb@reverbnation.com</t>
  </si>
  <si>
    <t>+1 (203) 608-9937</t>
  </si>
  <si>
    <t>682 Express Court</t>
  </si>
  <si>
    <t>Granville Alberts</t>
  </si>
  <si>
    <t>galbertsfc@etsy.com</t>
  </si>
  <si>
    <t>+44 (788) 686-0408</t>
  </si>
  <si>
    <t>0 Pierstorff Center</t>
  </si>
  <si>
    <t>Vasily Polglase</t>
  </si>
  <si>
    <t>vpolglasefd@about.me</t>
  </si>
  <si>
    <t>63 Maryland Trail</t>
  </si>
  <si>
    <t>Madelaine Sharples</t>
  </si>
  <si>
    <t>+44 (572) 727-1868</t>
  </si>
  <si>
    <t>0 Mayfield Avenue</t>
  </si>
  <si>
    <t>IV1</t>
  </si>
  <si>
    <t>Sigfrid Busch</t>
  </si>
  <si>
    <t>sbuschff@so-net.ne.jp</t>
  </si>
  <si>
    <t>+353 (953) 333-8754</t>
  </si>
  <si>
    <t>6666 Express Pass</t>
  </si>
  <si>
    <t>Bantry</t>
  </si>
  <si>
    <t>P75</t>
  </si>
  <si>
    <t>Cissiee Raisbeck</t>
  </si>
  <si>
    <t>craisbeckfg@webnode.com</t>
  </si>
  <si>
    <t>8026 Nobel Parkway</t>
  </si>
  <si>
    <t>30256-29772-KK</t>
  </si>
  <si>
    <t>Leslie Laughton</t>
  </si>
  <si>
    <t>+1 (321) 828-8078</t>
  </si>
  <si>
    <t>79 Acker Point</t>
  </si>
  <si>
    <t>Orlando</t>
  </si>
  <si>
    <t>Kenton Wetherick</t>
  </si>
  <si>
    <t>+1 (859) 628-7241</t>
  </si>
  <si>
    <t>6976 Knutson Lane</t>
  </si>
  <si>
    <t>Reamonn Aynold</t>
  </si>
  <si>
    <t>raynoldfj@ustream.tv</t>
  </si>
  <si>
    <t>+1 (414) 429-0919</t>
  </si>
  <si>
    <t>0380 Orin Road</t>
  </si>
  <si>
    <t>Hatty Dovydenas</t>
  </si>
  <si>
    <t>+1 (281) 416-9557</t>
  </si>
  <si>
    <t>227 Huxley Hill</t>
  </si>
  <si>
    <t>Amarillo</t>
  </si>
  <si>
    <t>Nathaniel Bloxland</t>
  </si>
  <si>
    <t>+353 (652) 208-7526</t>
  </si>
  <si>
    <t>04385 Tony Alley</t>
  </si>
  <si>
    <t>Daingean</t>
  </si>
  <si>
    <t>E91</t>
  </si>
  <si>
    <t>Brendan Grece</t>
  </si>
  <si>
    <t>bgrecefm@naver.com</t>
  </si>
  <si>
    <t>+44 (933) 508-3795</t>
  </si>
  <si>
    <t>5 Butterfield Plaza</t>
  </si>
  <si>
    <t>Halton</t>
  </si>
  <si>
    <t>LS9</t>
  </si>
  <si>
    <t>11107-57605-HS</t>
  </si>
  <si>
    <t>Steffie Maddrell</t>
  </si>
  <si>
    <t>smaddrellfn@123-reg.co.uk</t>
  </si>
  <si>
    <t>+1 (770) 714-7866</t>
  </si>
  <si>
    <t>39 Shasta Way</t>
  </si>
  <si>
    <t>Abbe Thys</t>
  </si>
  <si>
    <t>athysfo@cdc.gov</t>
  </si>
  <si>
    <t>+1 (865) 217-6208</t>
  </si>
  <si>
    <t>847 Sloan Parkway</t>
  </si>
  <si>
    <t>Jackquelin Chugg</t>
  </si>
  <si>
    <t>jchuggfp@about.me</t>
  </si>
  <si>
    <t>+1 (913) 466-8319</t>
  </si>
  <si>
    <t>973 Kings Hill</t>
  </si>
  <si>
    <t>Audra Kelston</t>
  </si>
  <si>
    <t>akelstonfq@sakura.ne.jp</t>
  </si>
  <si>
    <t>+1 (954) 981-8804</t>
  </si>
  <si>
    <t>9522 Oak Valley Way</t>
  </si>
  <si>
    <t>Elvina Angel</t>
  </si>
  <si>
    <t>+353 (921) 742-1111</t>
  </si>
  <si>
    <t>4 Hanson Parkway</t>
  </si>
  <si>
    <t>Claiborne Mottram</t>
  </si>
  <si>
    <t>cmottramfs@harvard.edu</t>
  </si>
  <si>
    <t>+1 (512) 333-9861</t>
  </si>
  <si>
    <t>5 Monument Point</t>
  </si>
  <si>
    <t>66005-20240-MI</t>
  </si>
  <si>
    <t>Dilly Marrison</t>
  </si>
  <si>
    <t>dmarrisonft@geocities.jp</t>
  </si>
  <si>
    <t>+1 (216) 996-5932</t>
  </si>
  <si>
    <t>23 Hallows Plaza</t>
  </si>
  <si>
    <t>Donalt Sangwin</t>
  </si>
  <si>
    <t>dsangwinfu@weebly.com</t>
  </si>
  <si>
    <t>+1 (301) 879-4079</t>
  </si>
  <si>
    <t>47 Granby Junction</t>
  </si>
  <si>
    <t>Hyattsville</t>
  </si>
  <si>
    <t>Elizabet Aizikowitz</t>
  </si>
  <si>
    <t>eaizikowitzfv@virginia.edu</t>
  </si>
  <si>
    <t>+44 (148) 635-3706</t>
  </si>
  <si>
    <t>7835 Namekagon Alley</t>
  </si>
  <si>
    <t>Ashley</t>
  </si>
  <si>
    <t>SN13</t>
  </si>
  <si>
    <t>Herbie Peppard</t>
  </si>
  <si>
    <t>2 International Lane</t>
  </si>
  <si>
    <t>Cornie Venour</t>
  </si>
  <si>
    <t>cvenourfx@ask.com</t>
  </si>
  <si>
    <t>+1 (318) 578-8039</t>
  </si>
  <si>
    <t>90 Commercial Pass</t>
  </si>
  <si>
    <t>Maggy Harby</t>
  </si>
  <si>
    <t>mharbyfy@163.com</t>
  </si>
  <si>
    <t>69 Jackson Junction</t>
  </si>
  <si>
    <t>Reggie Thickpenny</t>
  </si>
  <si>
    <t>rthickpennyfz@cafepress.com</t>
  </si>
  <si>
    <t>+1 (213) 234-9242</t>
  </si>
  <si>
    <t>791 School Center</t>
  </si>
  <si>
    <t>Phyllys Ormerod</t>
  </si>
  <si>
    <t>pormerodg0@redcross.org</t>
  </si>
  <si>
    <t>+1 (919) 491-2772</t>
  </si>
  <si>
    <t>04 Arrowood Court</t>
  </si>
  <si>
    <t>Durham</t>
  </si>
  <si>
    <t>Don Flintiff</t>
  </si>
  <si>
    <t>dflintiffg1@e-recht24.de</t>
  </si>
  <si>
    <t>7 Helena Junction</t>
  </si>
  <si>
    <t>London</t>
  </si>
  <si>
    <t>WC1B</t>
  </si>
  <si>
    <t>Tymon Zanetti</t>
  </si>
  <si>
    <t>tzanettig2@gravatar.com</t>
  </si>
  <si>
    <t>+353 (351) 897-2630</t>
  </si>
  <si>
    <t>561 Cherokee Trail</t>
  </si>
  <si>
    <t>Loughrea</t>
  </si>
  <si>
    <t>H62</t>
  </si>
  <si>
    <t>09530-56210-WO</t>
  </si>
  <si>
    <t>Bili Follet</t>
  </si>
  <si>
    <t>bfolletg3@a8.net</t>
  </si>
  <si>
    <t>+353 (147) 609-3789</t>
  </si>
  <si>
    <t>91 Darwin Circle</t>
  </si>
  <si>
    <t>Reinaldos Kirtley</t>
  </si>
  <si>
    <t>rkirtleyg4@hatena.ne.jp</t>
  </si>
  <si>
    <t>+1 (626) 635-6367</t>
  </si>
  <si>
    <t>6356 Di Loreto Road</t>
  </si>
  <si>
    <t>Carney Clemencet</t>
  </si>
  <si>
    <t>cclemencetg5@weather.com</t>
  </si>
  <si>
    <t>09240 Arkansas Point</t>
  </si>
  <si>
    <t>Russell Donet</t>
  </si>
  <si>
    <t>rdonetg6@oakley.com</t>
  </si>
  <si>
    <t>+1 (804) 583-2067</t>
  </si>
  <si>
    <t>1 Petterle Terrace</t>
  </si>
  <si>
    <t>Sidney Gawen</t>
  </si>
  <si>
    <t>sgaweng7@creativecommons.org</t>
  </si>
  <si>
    <t>+1 (571) 317-3089</t>
  </si>
  <si>
    <t>9231 Stang Drive</t>
  </si>
  <si>
    <t>Rickey Readie</t>
  </si>
  <si>
    <t>rreadieg8@guardian.co.uk</t>
  </si>
  <si>
    <t>+1 (775) 993-8273</t>
  </si>
  <si>
    <t>8 Everett Court</t>
  </si>
  <si>
    <t>64328-37891-JA</t>
  </si>
  <si>
    <t>Conchita Dietzler</t>
  </si>
  <si>
    <t>cdietzlerg9@goo.gl</t>
  </si>
  <si>
    <t>+353 (428) 656-7060</t>
  </si>
  <si>
    <t>1 Thierer Parkway</t>
  </si>
  <si>
    <t>Zilvia Claisse</t>
  </si>
  <si>
    <t>+1 (612) 477-9298</t>
  </si>
  <si>
    <t>529 Judy Circle</t>
  </si>
  <si>
    <t>Bar O' Mahony</t>
  </si>
  <si>
    <t>bogb@elpais.com</t>
  </si>
  <si>
    <t>478 Harper Junction</t>
  </si>
  <si>
    <t>Valenka Stansbury</t>
  </si>
  <si>
    <t>vstansburygc@unblog.fr</t>
  </si>
  <si>
    <t>+1 (915) 530-3435</t>
  </si>
  <si>
    <t>10283 Ramsey Hill</t>
  </si>
  <si>
    <t>Daniel Heinonen</t>
  </si>
  <si>
    <t>dheinonengd@printfriendly.com</t>
  </si>
  <si>
    <t>715 Kropf Hill</t>
  </si>
  <si>
    <t>Decatur</t>
  </si>
  <si>
    <t>Jewelle Shenton</t>
  </si>
  <si>
    <t>jshentonge@google.com.hk</t>
  </si>
  <si>
    <t>+1 (650) 712-0135</t>
  </si>
  <si>
    <t>46367 Waubesa Hill</t>
  </si>
  <si>
    <t>Jennifer Wilkisson</t>
  </si>
  <si>
    <t>jwilkissongf@nba.com</t>
  </si>
  <si>
    <t>26051 Golf Course Road</t>
  </si>
  <si>
    <t>Huntington Beach</t>
  </si>
  <si>
    <t>Kylie Mowat</t>
  </si>
  <si>
    <t>+1 (206) 275-3973</t>
  </si>
  <si>
    <t>06512 Shopko Court</t>
  </si>
  <si>
    <t>Cody Verissimo</t>
  </si>
  <si>
    <t>cverissimogh@theglobeandmail.com</t>
  </si>
  <si>
    <t>18 Bluestem Avenue</t>
  </si>
  <si>
    <t>Gabriel Starcks</t>
  </si>
  <si>
    <t>gstarcksgi@abc.net.au</t>
  </si>
  <si>
    <t>+1 (423) 903-3146</t>
  </si>
  <si>
    <t>5 Northland Alley</t>
  </si>
  <si>
    <t>Darby Dummer</t>
  </si>
  <si>
    <t>6664 Huxley Place</t>
  </si>
  <si>
    <t>Manchester</t>
  </si>
  <si>
    <t>M14</t>
  </si>
  <si>
    <t>Kienan Scholard</t>
  </si>
  <si>
    <t>kscholardgk@sbwire.com</t>
  </si>
  <si>
    <t>+1 (614) 199-9032</t>
  </si>
  <si>
    <t>47910 Longview Place</t>
  </si>
  <si>
    <t>Bo Kindley</t>
  </si>
  <si>
    <t>bkindleygl@wikimedia.org</t>
  </si>
  <si>
    <t>+1 (650) 799-2315</t>
  </si>
  <si>
    <t>2 Village Plaza</t>
  </si>
  <si>
    <t>Krissie Hammett</t>
  </si>
  <si>
    <t>khammettgm@dmoz.org</t>
  </si>
  <si>
    <t>+1 (415) 825-4799</t>
  </si>
  <si>
    <t>798 Grover Lane</t>
  </si>
  <si>
    <t>Alisha Hulburt</t>
  </si>
  <si>
    <t>ahulburtgn@fda.gov</t>
  </si>
  <si>
    <t>7997 Artisan Crossing</t>
  </si>
  <si>
    <t>Peyter Lauritzen</t>
  </si>
  <si>
    <t>plauritzengo@photobucket.com</t>
  </si>
  <si>
    <t>+1 (215) 308-0788</t>
  </si>
  <si>
    <t>833 Monument Circle</t>
  </si>
  <si>
    <t>Aurelia Burgwin</t>
  </si>
  <si>
    <t>aburgwingp@redcross.org</t>
  </si>
  <si>
    <t>+1 (314) 407-3962</t>
  </si>
  <si>
    <t>0 Amoth Alley</t>
  </si>
  <si>
    <t>Emalee Rolin</t>
  </si>
  <si>
    <t>erolingq@google.fr</t>
  </si>
  <si>
    <t>+1 (419) 597-8743</t>
  </si>
  <si>
    <t>2 Merry Center</t>
  </si>
  <si>
    <t>Donavon Fowle</t>
  </si>
  <si>
    <t>dfowlegr@epa.gov</t>
  </si>
  <si>
    <t>1 Mockingbird Trail</t>
  </si>
  <si>
    <t>Jorge Bettison</t>
  </si>
  <si>
    <t>+353 (782) 457-9198</t>
  </si>
  <si>
    <t>3336 Lien Plaza</t>
  </si>
  <si>
    <t>Wang Powlesland</t>
  </si>
  <si>
    <t>wpowleslandgt@soundcloud.com</t>
  </si>
  <si>
    <t>+1 (412) 453-4798</t>
  </si>
  <si>
    <t>2 Novick Junction</t>
  </si>
  <si>
    <t>Pittsburgh</t>
  </si>
  <si>
    <t>73171-33001-FC</t>
  </si>
  <si>
    <t>Brendin Peattie</t>
  </si>
  <si>
    <t>bpeattiegu@imgur.com</t>
  </si>
  <si>
    <t>+1 (954) 385-1889</t>
  </si>
  <si>
    <t>4135 Burrows Court</t>
  </si>
  <si>
    <t>Laurence Ellingham</t>
  </si>
  <si>
    <t>lellinghamgv@sciencedaily.com</t>
  </si>
  <si>
    <t>+1 (318) 670-8027</t>
  </si>
  <si>
    <t>4286 Kingsford Crossing</t>
  </si>
  <si>
    <t>Billy Neiland</t>
  </si>
  <si>
    <t>02971 Alpine Court</t>
  </si>
  <si>
    <t>Ancell Fendt</t>
  </si>
  <si>
    <t>afendtgx@forbes.com</t>
  </si>
  <si>
    <t>+1 (414) 811-7606</t>
  </si>
  <si>
    <t>6 Rutledge Trail</t>
  </si>
  <si>
    <t>Angelia Cleyburn</t>
  </si>
  <si>
    <t>acleyburngy@lycos.com</t>
  </si>
  <si>
    <t>+1 (754) 355-3802</t>
  </si>
  <si>
    <t>45127 Melvin Avenue</t>
  </si>
  <si>
    <t>Temple Castiglione</t>
  </si>
  <si>
    <t>tcastiglionegz@xing.com</t>
  </si>
  <si>
    <t>+1 (318) 820-6128</t>
  </si>
  <si>
    <t>0915 Novick Avenue</t>
  </si>
  <si>
    <t>Betti Lacasa</t>
  </si>
  <si>
    <t>+353 (930) 704-1778</t>
  </si>
  <si>
    <t>4 Lindbergh Trail</t>
  </si>
  <si>
    <t>Gunilla Lynch</t>
  </si>
  <si>
    <t>+1 (916) 626-5223</t>
  </si>
  <si>
    <t>9945 Eagan Circle</t>
  </si>
  <si>
    <t>62762-19458-UY</t>
  </si>
  <si>
    <t>Vita Pummery</t>
  </si>
  <si>
    <t>+1 (615) 549-8774</t>
  </si>
  <si>
    <t>999 Sachtjen Avenue</t>
  </si>
  <si>
    <t>Shay Couronne</t>
  </si>
  <si>
    <t>scouronneh3@mozilla.org</t>
  </si>
  <si>
    <t>+1 (701) 894-8081</t>
  </si>
  <si>
    <t>67 David Lane</t>
  </si>
  <si>
    <t>Linus Flippelli</t>
  </si>
  <si>
    <t>lflippellih4@github.io</t>
  </si>
  <si>
    <t>+44 (200) 860-6521</t>
  </si>
  <si>
    <t>3657 International Terrace</t>
  </si>
  <si>
    <t>Middleton</t>
  </si>
  <si>
    <t>LE16</t>
  </si>
  <si>
    <t>Rachelle Elizabeth</t>
  </si>
  <si>
    <t>relizabethh5@live.com</t>
  </si>
  <si>
    <t>+1 (918) 203-3263</t>
  </si>
  <si>
    <t>2668 Dixon Plaza</t>
  </si>
  <si>
    <t>Innis Renhard</t>
  </si>
  <si>
    <t>irenhardh6@i2i.jp</t>
  </si>
  <si>
    <t>+1 (646) 225-6560</t>
  </si>
  <si>
    <t>73184 Fieldstone Junction</t>
  </si>
  <si>
    <t>Winne Roche</t>
  </si>
  <si>
    <t>wrocheh7@xinhuanet.com</t>
  </si>
  <si>
    <t>+1 (317) 439-5584</t>
  </si>
  <si>
    <t>378 Scofield Place</t>
  </si>
  <si>
    <t>Seminole</t>
  </si>
  <si>
    <t>94022-69223-DP</t>
  </si>
  <si>
    <t>Josy Bus</t>
  </si>
  <si>
    <t>jbush8@guardian.co.uk</t>
  </si>
  <si>
    <t>+353 (439) 947-1816</t>
  </si>
  <si>
    <t>548 Melvin Pass</t>
  </si>
  <si>
    <t>Cordy Odgaard</t>
  </si>
  <si>
    <t>codgaardh9@nsw.gov.au</t>
  </si>
  <si>
    <t>+1 (503) 203-1484</t>
  </si>
  <si>
    <t>5 Florence Court</t>
  </si>
  <si>
    <t>Bertine Byrd</t>
  </si>
  <si>
    <t>bbyrdha@4shared.com</t>
  </si>
  <si>
    <t>3482 Morning Circle</t>
  </si>
  <si>
    <t>Nelie Garnson</t>
  </si>
  <si>
    <t>+44 (141) 640-7113</t>
  </si>
  <si>
    <t>821 Annamark Park</t>
  </si>
  <si>
    <t>Merton</t>
  </si>
  <si>
    <t>SW19</t>
  </si>
  <si>
    <t>Dianne Chardin</t>
  </si>
  <si>
    <t>dchardinhc@nhs.uk</t>
  </si>
  <si>
    <t>6495 Warrior Point</t>
  </si>
  <si>
    <t>Ballybofey</t>
  </si>
  <si>
    <t>V23</t>
  </si>
  <si>
    <t>Hailee Radbone</t>
  </si>
  <si>
    <t>hradbonehd@newsvine.com</t>
  </si>
  <si>
    <t>+1 (415) 968-9559</t>
  </si>
  <si>
    <t>265 Maple Parkway</t>
  </si>
  <si>
    <t>Wallis Bernth</t>
  </si>
  <si>
    <t>wbernthhe@miitbeian.gov.cn</t>
  </si>
  <si>
    <t>+1 (412) 597-3861</t>
  </si>
  <si>
    <t>5 Ramsey Plaza</t>
  </si>
  <si>
    <t>Byron Acarson</t>
  </si>
  <si>
    <t>bacarsonhf@cnn.com</t>
  </si>
  <si>
    <t>+1 (713) 418-6385</t>
  </si>
  <si>
    <t>0 Bay Center</t>
  </si>
  <si>
    <t>Faunie Brigham</t>
  </si>
  <si>
    <t>fbrighamhg@blog.com</t>
  </si>
  <si>
    <t>+353 (620) 657-2946</t>
  </si>
  <si>
    <t>7246 Green Pass</t>
  </si>
  <si>
    <t>Castlerea</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</si>
  <si>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</si>
  <si>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</si>
  <si>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</si>
  <si>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</si>
  <si>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</si>
  <si>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</si>
  <si>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</si>
  <si>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</si>
  <si>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</si>
  <si>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</si>
  <si>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</si>
  <si>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</si>
  <si>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</si>
  <si>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Marjorie Yoxen</t>
  </si>
  <si>
    <t>myoxenhk@google.com</t>
  </si>
  <si>
    <t>+1 (213) 241-8051</t>
  </si>
  <si>
    <t>84 Oak Valley Drive</t>
  </si>
  <si>
    <t>Gaspar McGavin</t>
  </si>
  <si>
    <t>gmcgavinhl@histats.com</t>
  </si>
  <si>
    <t>+1 (570) 745-7589</t>
  </si>
  <si>
    <t>573 Anhalt Park</t>
  </si>
  <si>
    <t>Lindy Uttermare</t>
  </si>
  <si>
    <t>luttermarehm@engadget.com</t>
  </si>
  <si>
    <t>+1 (817) 793-6871</t>
  </si>
  <si>
    <t>77 Lake View Road</t>
  </si>
  <si>
    <t>Eal D'Ambrogio</t>
  </si>
  <si>
    <t>edambrogiohn@techcrunch.com</t>
  </si>
  <si>
    <t>+1 (816) 196-1729</t>
  </si>
  <si>
    <t>32 Darwin Court</t>
  </si>
  <si>
    <t>Carolee Winchcombe</t>
  </si>
  <si>
    <t>cwinchcombeho@jiathis.com</t>
  </si>
  <si>
    <t>+1 (501) 772-4397</t>
  </si>
  <si>
    <t>687 Bluestem Point</t>
  </si>
  <si>
    <t>Benedikta Paumier</t>
  </si>
  <si>
    <t>bpaumierhp@umn.edu</t>
  </si>
  <si>
    <t>+353 (777) 856-8236</t>
  </si>
  <si>
    <t>319 Carioca Alley</t>
  </si>
  <si>
    <t>Ballisodare</t>
  </si>
  <si>
    <t>Neville Piatto</t>
  </si>
  <si>
    <t>+353 (573) 561-9754</t>
  </si>
  <si>
    <t>118 Vermont Junction</t>
  </si>
  <si>
    <t>Jeno Capey</t>
  </si>
  <si>
    <t>jcapeyhr@bravesites.com</t>
  </si>
  <si>
    <t>+1 (814) 974-7878</t>
  </si>
  <si>
    <t>9 Evergreen Circle</t>
  </si>
  <si>
    <t>05503-73375-RU</t>
  </si>
  <si>
    <t>Carmella Bruffell</t>
  </si>
  <si>
    <t>+44 (138) 190-7521</t>
  </si>
  <si>
    <t>996 Meadow Valley Point</t>
  </si>
  <si>
    <t>Yardley Basill</t>
  </si>
  <si>
    <t>ybasillht@theguardian.com</t>
  </si>
  <si>
    <t>+1 (412) 297-2806</t>
  </si>
  <si>
    <t>10675 Loomis Place</t>
  </si>
  <si>
    <t>Maggy Baistow</t>
  </si>
  <si>
    <t>mbaistowhu@i2i.jp</t>
  </si>
  <si>
    <t>+44 (876) 508-3376</t>
  </si>
  <si>
    <t>9531 Dexter Drive</t>
  </si>
  <si>
    <t>Ford</t>
  </si>
  <si>
    <t>GL54</t>
  </si>
  <si>
    <t>Courtney Pallant</t>
  </si>
  <si>
    <t>cpallanthv@typepad.com</t>
  </si>
  <si>
    <t>117 American Ash Crossing</t>
  </si>
  <si>
    <t>Marne Mingey</t>
  </si>
  <si>
    <t>+1 (786) 445-8879</t>
  </si>
  <si>
    <t>7 South Parkway</t>
  </si>
  <si>
    <t>Denny O' Ronan</t>
  </si>
  <si>
    <t>dohx@redcross.org</t>
  </si>
  <si>
    <t>+1 (325) 276-3690</t>
  </si>
  <si>
    <t>92 Kingsford Court</t>
  </si>
  <si>
    <t>San Angelo</t>
  </si>
  <si>
    <t>Dottie Rallin</t>
  </si>
  <si>
    <t>drallinhy@howstuffworks.com</t>
  </si>
  <si>
    <t>+1 (518) 981-1531</t>
  </si>
  <si>
    <t>13617 Harbort Lane</t>
  </si>
  <si>
    <t>Ardith Chill</t>
  </si>
  <si>
    <t>achillhz@epa.gov</t>
  </si>
  <si>
    <t>+44 (411) 344-1320</t>
  </si>
  <si>
    <t>677 Bartillon Avenue</t>
  </si>
  <si>
    <t>Thorpe</t>
  </si>
  <si>
    <t>BD23</t>
  </si>
  <si>
    <t>Tuckie Mathonnet</t>
  </si>
  <si>
    <t>tmathonneti0@google.co.jp</t>
  </si>
  <si>
    <t>+1 (614) 781-0396</t>
  </si>
  <si>
    <t>407 Roth Circle</t>
  </si>
  <si>
    <t>Charmane Denys</t>
  </si>
  <si>
    <t>cdenysi1@is.gd</t>
  </si>
  <si>
    <t>+44 (341) 297-2539</t>
  </si>
  <si>
    <t>480 Shopko Street</t>
  </si>
  <si>
    <t>Carlton</t>
  </si>
  <si>
    <t>DL8</t>
  </si>
  <si>
    <t>Cecily Stebbings</t>
  </si>
  <si>
    <t>cstebbingsi2@drupal.org</t>
  </si>
  <si>
    <t>+1 (951) 986-4062</t>
  </si>
  <si>
    <t>6 Green Ridge Drive</t>
  </si>
  <si>
    <t>Giana Tonnesen</t>
  </si>
  <si>
    <t>+1 (202) 931-2413</t>
  </si>
  <si>
    <t>041 Lighthouse Bay Center</t>
  </si>
  <si>
    <t>Rhetta Zywicki</t>
  </si>
  <si>
    <t>rzywickii4@ifeng.com</t>
  </si>
  <si>
    <t>18 Ruskin Plaza</t>
  </si>
  <si>
    <t>Ballinteer</t>
  </si>
  <si>
    <t>Almeria Burgett</t>
  </si>
  <si>
    <t>aburgetti5@moonfruit.com</t>
  </si>
  <si>
    <t>+1 (419) 372-4746</t>
  </si>
  <si>
    <t>50879 Reindahl Road</t>
  </si>
  <si>
    <t>Marvin Malloy</t>
  </si>
  <si>
    <t>mmalloyi6@seattletimes.com</t>
  </si>
  <si>
    <t>+1 (202) 284-7115</t>
  </si>
  <si>
    <t>2 Ohio Drive</t>
  </si>
  <si>
    <t>Maxim McParland</t>
  </si>
  <si>
    <t>mmcparlandi7@w3.org</t>
  </si>
  <si>
    <t>17 Valley Edge Terrace</t>
  </si>
  <si>
    <t>Cedar Rapids</t>
  </si>
  <si>
    <t>Sylas Jennaroy</t>
  </si>
  <si>
    <t>sjennaroyi8@purevolume.com</t>
  </si>
  <si>
    <t>22 South Court</t>
  </si>
  <si>
    <t>Wren Place</t>
  </si>
  <si>
    <t>wplacei9@wsj.com</t>
  </si>
  <si>
    <t>+1 (408) 106-8863</t>
  </si>
  <si>
    <t>9 Artisan Avenue</t>
  </si>
  <si>
    <t>Sunnyvale</t>
  </si>
  <si>
    <t>10248-53779-DT</t>
  </si>
  <si>
    <t>Hewitt Jarret</t>
  </si>
  <si>
    <t>88563 Veith Circle</t>
  </si>
  <si>
    <t>Dollie Gadsden</t>
  </si>
  <si>
    <t>dgadsdenib@google.com.hk</t>
  </si>
  <si>
    <t>+353 (847) 447-7835</t>
  </si>
  <si>
    <t>70 Ludington Terrace</t>
  </si>
  <si>
    <t>Cluain Meala</t>
  </si>
  <si>
    <t>Val Wakelin</t>
  </si>
  <si>
    <t>vwakelinic@unesco.org</t>
  </si>
  <si>
    <t>+1 (517) 163-7746</t>
  </si>
  <si>
    <t>2003 Muir Lane</t>
  </si>
  <si>
    <t>Annie Campsall</t>
  </si>
  <si>
    <t>acampsallid@zimbio.com</t>
  </si>
  <si>
    <t>+1 (713) 339-5547</t>
  </si>
  <si>
    <t>52003 Burning Wood Plaza</t>
  </si>
  <si>
    <t>Shermy Moseby</t>
  </si>
  <si>
    <t>smosebyie@stanford.edu</t>
  </si>
  <si>
    <t>463 Mandrake Terrace</t>
  </si>
  <si>
    <t>Murfreesboro</t>
  </si>
  <si>
    <t>Corrie Wass</t>
  </si>
  <si>
    <t>cwassif@prweb.com</t>
  </si>
  <si>
    <t>9978 Monterey Crossing</t>
  </si>
  <si>
    <t>Ira Sjostrom</t>
  </si>
  <si>
    <t>isjostromig@pbs.org</t>
  </si>
  <si>
    <t>+1 (814) 359-4610</t>
  </si>
  <si>
    <t>68502 Stoughton Court</t>
  </si>
  <si>
    <t>71845-97930-ME</t>
  </si>
  <si>
    <t>Helli Load</t>
  </si>
  <si>
    <t>hloadih@weibo.com</t>
  </si>
  <si>
    <t>+1 (601) 387-9366</t>
  </si>
  <si>
    <t>7062 Hollow Ridge Alley</t>
  </si>
  <si>
    <t>Jermaine Branchett</t>
  </si>
  <si>
    <t>jbranchettii@bravesites.com</t>
  </si>
  <si>
    <t>+1 (806) 376-6144</t>
  </si>
  <si>
    <t>55287 Atwood Alley</t>
  </si>
  <si>
    <t>Nissie Rudland</t>
  </si>
  <si>
    <t>nrudlandij@blogs.com</t>
  </si>
  <si>
    <t>+353 (445) 224-6111</t>
  </si>
  <si>
    <t>60371 Doe Crossing Place</t>
  </si>
  <si>
    <t>Gorey</t>
  </si>
  <si>
    <t>Janella Millett</t>
  </si>
  <si>
    <t>jmillettik@addtoany.com</t>
  </si>
  <si>
    <t>+1 (919) 302-3228</t>
  </si>
  <si>
    <t>3 Novick Alley</t>
  </si>
  <si>
    <t>Ferdie Tourry</t>
  </si>
  <si>
    <t>ftourryil@google.de</t>
  </si>
  <si>
    <t>+1 (843) 243-1686</t>
  </si>
  <si>
    <t>9422 Forest Dale Circle</t>
  </si>
  <si>
    <t>Florence</t>
  </si>
  <si>
    <t>Cecil Weatherall</t>
  </si>
  <si>
    <t>cweatherallim@toplist.cz</t>
  </si>
  <si>
    <t>+1 (315) 335-0182</t>
  </si>
  <si>
    <t>218 5th Plaza</t>
  </si>
  <si>
    <t>Syracuse</t>
  </si>
  <si>
    <t>Gale Heindrick</t>
  </si>
  <si>
    <t>gheindrickin@usda.gov</t>
  </si>
  <si>
    <t>+1 (229) 111-7292</t>
  </si>
  <si>
    <t>37 Schiller Place</t>
  </si>
  <si>
    <t>Layne Imason</t>
  </si>
  <si>
    <t>limasonio@discuz.net</t>
  </si>
  <si>
    <t>9 Village Green Parkway</t>
  </si>
  <si>
    <t>Hazel Saill</t>
  </si>
  <si>
    <t>hsaillip@odnoklassniki.ru</t>
  </si>
  <si>
    <t>+1 (913) 968-8024</t>
  </si>
  <si>
    <t>3186 Bay Lane</t>
  </si>
  <si>
    <t>Hermann Larvor</t>
  </si>
  <si>
    <t>hlarvoriq@last.fm</t>
  </si>
  <si>
    <t>+1 (941) 779-2195</t>
  </si>
  <si>
    <t>65129 Becker Drive</t>
  </si>
  <si>
    <t>Bradenton</t>
  </si>
  <si>
    <t>Terri Lyford</t>
  </si>
  <si>
    <t>+1 (610) 942-2790</t>
  </si>
  <si>
    <t>00 Buell Avenue</t>
  </si>
  <si>
    <t>Allentown</t>
  </si>
  <si>
    <t>Gabey Cogan</t>
  </si>
  <si>
    <t>+1 (757) 101-9459</t>
  </si>
  <si>
    <t>05001 Continental Crossing</t>
  </si>
  <si>
    <t>Hampton</t>
  </si>
  <si>
    <t>Charin Penwarden</t>
  </si>
  <si>
    <t>cpenwardenit@mlb.com</t>
  </si>
  <si>
    <t>+353 (765) 345-5590</t>
  </si>
  <si>
    <t>1 Nobel Terrace</t>
  </si>
  <si>
    <t>Milty Middis</t>
  </si>
  <si>
    <t>mmiddisiu@dmoz.org</t>
  </si>
  <si>
    <t>+1 (316) 736-9645</t>
  </si>
  <si>
    <t>8 Schiller Point</t>
  </si>
  <si>
    <t>Wichita</t>
  </si>
  <si>
    <t>Adrianne Vairow</t>
  </si>
  <si>
    <t>avairowiv@studiopress.com</t>
  </si>
  <si>
    <t>+44 (236) 517-2586</t>
  </si>
  <si>
    <t>73486 Cardinal Terrace</t>
  </si>
  <si>
    <t>Anjanette Goldie</t>
  </si>
  <si>
    <t>agoldieiw@goo.gl</t>
  </si>
  <si>
    <t>3729 Susan Drive</t>
  </si>
  <si>
    <t>Nicky Ayris</t>
  </si>
  <si>
    <t>nayrisix@t-online.de</t>
  </si>
  <si>
    <t>+44 (627) 552-5656</t>
  </si>
  <si>
    <t>7 Reinke Circle</t>
  </si>
  <si>
    <t>Laryssa Benediktovich</t>
  </si>
  <si>
    <t>lbenediktovichiy@wunderground.com</t>
  </si>
  <si>
    <t>+1 (904) 330-1211</t>
  </si>
  <si>
    <t>5 Prairieview Drive</t>
  </si>
  <si>
    <t>Theo Jacobovitz</t>
  </si>
  <si>
    <t>tjacobovitziz@cbc.ca</t>
  </si>
  <si>
    <t>+1 (713) 642-2082</t>
  </si>
  <si>
    <t>21597 Bonner Pass</t>
  </si>
  <si>
    <t>Becca Ableson</t>
  </si>
  <si>
    <t>+1 (971) 254-5295</t>
  </si>
  <si>
    <t>69493 Hanson Place</t>
  </si>
  <si>
    <t>Jeno Druitt</t>
  </si>
  <si>
    <t>jdruittj1@feedburner.com</t>
  </si>
  <si>
    <t>+1 (650) 693-6904</t>
  </si>
  <si>
    <t>1726 1st Drive</t>
  </si>
  <si>
    <t>Deonne Shortall</t>
  </si>
  <si>
    <t>dshortallj2@wikipedia.org</t>
  </si>
  <si>
    <t>+1 (714) 917-8665</t>
  </si>
  <si>
    <t>0 Kropf Lane</t>
  </si>
  <si>
    <t>Wilton Cottier</t>
  </si>
  <si>
    <t>wcottierj3@cafepress.com</t>
  </si>
  <si>
    <t>+1 (408) 261-7902</t>
  </si>
  <si>
    <t>341 Oak Point</t>
  </si>
  <si>
    <t>Kevan Grinsted</t>
  </si>
  <si>
    <t>kgrinstedj4@google.com.br</t>
  </si>
  <si>
    <t>+353 (773) 225-6216</t>
  </si>
  <si>
    <t>3 Kennedy Plaza</t>
  </si>
  <si>
    <t>Tallaght</t>
  </si>
  <si>
    <t>Dionne Skyner</t>
  </si>
  <si>
    <t>dskynerj5@hubpages.com</t>
  </si>
  <si>
    <t>+1 (719) 937-4913</t>
  </si>
  <si>
    <t>39 Kings Junction</t>
  </si>
  <si>
    <t>Francesco Dressel</t>
  </si>
  <si>
    <t>1 Fulton Road</t>
  </si>
  <si>
    <t>09357-10966-VA</t>
  </si>
  <si>
    <t>Paola Normanvill</t>
  </si>
  <si>
    <t>pnormanvillj7@biblegateway.com</t>
  </si>
  <si>
    <t>+1 (561) 922-9845</t>
  </si>
  <si>
    <t>904 Butternut Alley</t>
  </si>
  <si>
    <t>Ambrosio Weinmann</t>
  </si>
  <si>
    <t>aweinmannj8@shinystat.com</t>
  </si>
  <si>
    <t>+1 (513) 966-3308</t>
  </si>
  <si>
    <t>8 Waywood Alley</t>
  </si>
  <si>
    <t>Elden Andriessen</t>
  </si>
  <si>
    <t>eandriessenj9@europa.eu</t>
  </si>
  <si>
    <t>+1 (314) 307-5250</t>
  </si>
  <si>
    <t>64390 Sommers Road</t>
  </si>
  <si>
    <t>Roxie Deaconson</t>
  </si>
  <si>
    <t>rdeaconsonja@archive.org</t>
  </si>
  <si>
    <t>+1 (914) 524-1161</t>
  </si>
  <si>
    <t>70166 Marcy Center</t>
  </si>
  <si>
    <t>Yonkers</t>
  </si>
  <si>
    <t>Davida Caro</t>
  </si>
  <si>
    <t>dcarojb@twitter.com</t>
  </si>
  <si>
    <t>+1 (410) 594-3041</t>
  </si>
  <si>
    <t>476 Hoepker Place</t>
  </si>
  <si>
    <t>Johna Bluck</t>
  </si>
  <si>
    <t>jbluckjc@imageshack.us</t>
  </si>
  <si>
    <t>+1 (904) 875-3139</t>
  </si>
  <si>
    <t>8387 Del Sol Drive</t>
  </si>
  <si>
    <t>Myrle Dearden</t>
  </si>
  <si>
    <t>06 Scoville Alley</t>
  </si>
  <si>
    <t>Bayside</t>
  </si>
  <si>
    <t>D13</t>
  </si>
  <si>
    <t>Jimmy Dymoke</t>
  </si>
  <si>
    <t>jdymokeje@prnewswire.com</t>
  </si>
  <si>
    <t>+353 (390) 459-9269</t>
  </si>
  <si>
    <t>8424 Milwaukee Court</t>
  </si>
  <si>
    <t>Orland Tadman</t>
  </si>
  <si>
    <t>otadmanjf@ft.com</t>
  </si>
  <si>
    <t>+1 (305) 205-3682</t>
  </si>
  <si>
    <t>94 John Wall Terrace</t>
  </si>
  <si>
    <t>Barrett Gudde</t>
  </si>
  <si>
    <t>bguddejg@dailymotion.com</t>
  </si>
  <si>
    <t>1 Buhler Trail</t>
  </si>
  <si>
    <t>Nathan Sictornes</t>
  </si>
  <si>
    <t>nsictornesjh@buzzfeed.com</t>
  </si>
  <si>
    <t>+353 (410) 713-0145</t>
  </si>
  <si>
    <t>26 Little Fleur Trail</t>
  </si>
  <si>
    <t>Vivyan Dunning</t>
  </si>
  <si>
    <t>vdunningji@independent.co.uk</t>
  </si>
  <si>
    <t>9681 Dapin Center</t>
  </si>
  <si>
    <t>Doralin Baison</t>
  </si>
  <si>
    <t>+353 (214) 406-4884</t>
  </si>
  <si>
    <t>9 Dayton Park</t>
  </si>
  <si>
    <t>Josefina Ferens</t>
  </si>
  <si>
    <t>+1 (212) 163-1916</t>
  </si>
  <si>
    <t>51 Bluejay Point</t>
  </si>
  <si>
    <t>Shelley Gehring</t>
  </si>
  <si>
    <t>sgehringjl@gnu.org</t>
  </si>
  <si>
    <t>+1 (864) 940-7075</t>
  </si>
  <si>
    <t>663 Westend Hill</t>
  </si>
  <si>
    <t>Barrie Fallowes</t>
  </si>
  <si>
    <t>bfallowesjm@purevolume.com</t>
  </si>
  <si>
    <t>+1 (805) 975-3527</t>
  </si>
  <si>
    <t>1768 Hoepker Place</t>
  </si>
  <si>
    <t>Bakersfield</t>
  </si>
  <si>
    <t>Nicolas Aiton</t>
  </si>
  <si>
    <t>+353 (861) 791-0313</t>
  </si>
  <si>
    <t>4 Colorado Center</t>
  </si>
  <si>
    <t>Dungarvan</t>
  </si>
  <si>
    <t>Shelli De Banke</t>
  </si>
  <si>
    <t>sdejo@newsvine.com</t>
  </si>
  <si>
    <t>+1 (314) 496-2561</t>
  </si>
  <si>
    <t>290 Ridgeview Way</t>
  </si>
  <si>
    <t>Lyell Murch</t>
  </si>
  <si>
    <t>+1 (260) 280-7251</t>
  </si>
  <si>
    <t>18 Darwin Park</t>
  </si>
  <si>
    <t>Stearne Count</t>
  </si>
  <si>
    <t>scountjq@nba.com</t>
  </si>
  <si>
    <t>+1 (952) 721-7276</t>
  </si>
  <si>
    <t>31 Holy Cross Lane</t>
  </si>
  <si>
    <t>Young America</t>
  </si>
  <si>
    <t>Selia Ragles</t>
  </si>
  <si>
    <t>sraglesjr@blogtalkradio.com</t>
  </si>
  <si>
    <t>+1 (479) 494-1369</t>
  </si>
  <si>
    <t>214 Dwight Hill</t>
  </si>
  <si>
    <t>Fort Smith</t>
  </si>
  <si>
    <t>Silas Deehan</t>
  </si>
  <si>
    <t>77 Sycamore Pass</t>
  </si>
  <si>
    <t>Sacha Bruun</t>
  </si>
  <si>
    <t>sbruunjt@blogtalkradio.com</t>
  </si>
  <si>
    <t>+1 (209) 784-1969</t>
  </si>
  <si>
    <t>44 Northview Lane</t>
  </si>
  <si>
    <t>Alon Pllu</t>
  </si>
  <si>
    <t>aplluju@dagondesign.com</t>
  </si>
  <si>
    <t>+353 (915) 742-6707</t>
  </si>
  <si>
    <t>043 American Circle</t>
  </si>
  <si>
    <t>Navan</t>
  </si>
  <si>
    <t>Gilberto Cornier</t>
  </si>
  <si>
    <t>gcornierjv@techcrunch.com</t>
  </si>
  <si>
    <t>39353 Northview Avenue</t>
  </si>
  <si>
    <t>20077-67239-EC</t>
  </si>
  <si>
    <t>Selestina Greedyer</t>
  </si>
  <si>
    <t>sgreedyerjw@parallels.com</t>
  </si>
  <si>
    <t>+353 (388) 882-1500</t>
  </si>
  <si>
    <t>9707 Leroy Junction</t>
  </si>
  <si>
    <t>Willabella Harvison</t>
  </si>
  <si>
    <t>wharvisonjx@gizmodo.com</t>
  </si>
  <si>
    <t>+1 (610) 316-8430</t>
  </si>
  <si>
    <t>0 Sachs Way</t>
  </si>
  <si>
    <t>Darice Heaford</t>
  </si>
  <si>
    <t>dheafordjy@twitpic.com</t>
  </si>
  <si>
    <t>+1 (325) 537-8835</t>
  </si>
  <si>
    <t>43 Grasskamp Junction</t>
  </si>
  <si>
    <t>Granger Fantham</t>
  </si>
  <si>
    <t>gfanthamjz@hexun.com</t>
  </si>
  <si>
    <t>+1 (323) 878-8818</t>
  </si>
  <si>
    <t>46555 Graceland Court</t>
  </si>
  <si>
    <t>Reynolds Crookshanks</t>
  </si>
  <si>
    <t>rcrookshanksk0@unc.edu</t>
  </si>
  <si>
    <t>+1 (517) 654-6004</t>
  </si>
  <si>
    <t>52495 Pawling Place</t>
  </si>
  <si>
    <t>Niels Leake</t>
  </si>
  <si>
    <t>nleakek1@cmu.edu</t>
  </si>
  <si>
    <t>+1 (786) 470-1233</t>
  </si>
  <si>
    <t>1138 Vermont Alley</t>
  </si>
  <si>
    <t>Hetti Measures</t>
  </si>
  <si>
    <t>+1 (562) 343-9707</t>
  </si>
  <si>
    <t>3287 Corry Plaza</t>
  </si>
  <si>
    <t>Gay Eilhersen</t>
  </si>
  <si>
    <t>geilhersenk3@networksolutions.com</t>
  </si>
  <si>
    <t>+1 (559) 791-5117</t>
  </si>
  <si>
    <t>60707 Hallows Point</t>
  </si>
  <si>
    <t>Nico Hubert</t>
  </si>
  <si>
    <t>+1 (646) 228-3492</t>
  </si>
  <si>
    <t>027 Village Avenue</t>
  </si>
  <si>
    <t>Cristina Aleixo</t>
  </si>
  <si>
    <t>caleixok5@globo.com</t>
  </si>
  <si>
    <t>+1 (719) 241-4639</t>
  </si>
  <si>
    <t>9 Lindbergh Center</t>
  </si>
  <si>
    <t>Derrek Allpress</t>
  </si>
  <si>
    <t>+1 (562) 723-4457</t>
  </si>
  <si>
    <t>66 Lakeland Trail</t>
  </si>
  <si>
    <t>Long Beach</t>
  </si>
  <si>
    <t>Rikki Tomkowicz</t>
  </si>
  <si>
    <t>rtomkowiczk7@bravesites.com</t>
  </si>
  <si>
    <t>+353 (849) 645-1593</t>
  </si>
  <si>
    <t>76 Larry Junction</t>
  </si>
  <si>
    <t>Lusk</t>
  </si>
  <si>
    <t>K45</t>
  </si>
  <si>
    <t>Rochette Huscroft</t>
  </si>
  <si>
    <t>rhuscroftk8@jimdo.com</t>
  </si>
  <si>
    <t>+1 (775) 223-5044</t>
  </si>
  <si>
    <t>6111 Bobwhite Way</t>
  </si>
  <si>
    <t>Selle Scurrer</t>
  </si>
  <si>
    <t>sscurrerk9@flavors.me</t>
  </si>
  <si>
    <t>+44 (520) 402-1303</t>
  </si>
  <si>
    <t>99 Mariners Cove Trail</t>
  </si>
  <si>
    <t>Andie Rudram</t>
  </si>
  <si>
    <t>arudramka@prnewswire.com</t>
  </si>
  <si>
    <t>+1 (702) 333-7442</t>
  </si>
  <si>
    <t>5600 Bultman Court</t>
  </si>
  <si>
    <t>Leta Clarricoates</t>
  </si>
  <si>
    <t>+1 (302) 620-1205</t>
  </si>
  <si>
    <t>12504 Westport Hill</t>
  </si>
  <si>
    <t>Wilmington</t>
  </si>
  <si>
    <t>Jacquelyn Maha</t>
  </si>
  <si>
    <t>jmahakc@cyberchimps.com</t>
  </si>
  <si>
    <t>+1 (702) 238-8287</t>
  </si>
  <si>
    <t>604 Hintze Place</t>
  </si>
  <si>
    <t>Glory Clemon</t>
  </si>
  <si>
    <t>gclemonkd@networksolutions.com</t>
  </si>
  <si>
    <t>+1 (205) 681-2376</t>
  </si>
  <si>
    <t>5 Pleasure Point</t>
  </si>
  <si>
    <t>Alica Kift</t>
  </si>
  <si>
    <t>+1 (209) 133-9447</t>
  </si>
  <si>
    <t>4214 Amoth Avenue</t>
  </si>
  <si>
    <t>Garden Grove</t>
  </si>
  <si>
    <t>Babb Pollins</t>
  </si>
  <si>
    <t>bpollinskf@shinystat.com</t>
  </si>
  <si>
    <t>76 Ilene Way</t>
  </si>
  <si>
    <t>Jarret Toye</t>
  </si>
  <si>
    <t>jtoyekg@pinterest.com</t>
  </si>
  <si>
    <t>+353 (587) 270-6561</t>
  </si>
  <si>
    <t>89789 Sachtjen Hill</t>
  </si>
  <si>
    <t>Carlie Linskill</t>
  </si>
  <si>
    <t>clinskillkh@sphinn.com</t>
  </si>
  <si>
    <t>+1 (513) 743-7556</t>
  </si>
  <si>
    <t>05296 Debra Alley</t>
  </si>
  <si>
    <t>Natal Vigrass</t>
  </si>
  <si>
    <t>nvigrasski@ezinearticles.com</t>
  </si>
  <si>
    <t>+44 (336) 257-7415</t>
  </si>
  <si>
    <t>1375 Parkside Junction</t>
  </si>
  <si>
    <t>94278-27169-QC</t>
  </si>
  <si>
    <t>Burlie Issac</t>
  </si>
  <si>
    <t>+1 (503) 459-5544</t>
  </si>
  <si>
    <t>3 Tennessee Lane</t>
  </si>
  <si>
    <t>Kandace Cragell</t>
  </si>
  <si>
    <t>kcragellkk@google.com</t>
  </si>
  <si>
    <t>+353 (458) 634-2269</t>
  </si>
  <si>
    <t>772 Buhler Point</t>
  </si>
  <si>
    <t>Lyon Ibert</t>
  </si>
  <si>
    <t>libertkl@huffingtonpost.com</t>
  </si>
  <si>
    <t>+1 (408) 546-0790</t>
  </si>
  <si>
    <t>623 Paget Crossing</t>
  </si>
  <si>
    <t>Reese Lidgey</t>
  </si>
  <si>
    <t>rlidgeykm@vimeo.com</t>
  </si>
  <si>
    <t>+1 (901) 276-4141</t>
  </si>
  <si>
    <t>22 Northwestern Alley</t>
  </si>
  <si>
    <t>Tersina Castagne</t>
  </si>
  <si>
    <t>tcastagnekn@wikia.com</t>
  </si>
  <si>
    <t>+1 (407) 154-6967</t>
  </si>
  <si>
    <t>403 Mifflin Pass</t>
  </si>
  <si>
    <t>Samuele Klaaassen</t>
  </si>
  <si>
    <t>+1 (313) 436-2249</t>
  </si>
  <si>
    <t>52 2nd Road</t>
  </si>
  <si>
    <t>Jordana Halden</t>
  </si>
  <si>
    <t>jhaldenkp@comcast.net</t>
  </si>
  <si>
    <t>+353 (278) 873-4395</t>
  </si>
  <si>
    <t>70 Oriole Lane</t>
  </si>
  <si>
    <t>Clones</t>
  </si>
  <si>
    <t>H23</t>
  </si>
  <si>
    <t>Hussein Olliff</t>
  </si>
  <si>
    <t>holliffkq@sciencedirect.com</t>
  </si>
  <si>
    <t>+353 (203) 716-7239</t>
  </si>
  <si>
    <t>251 Shoshone Terrace</t>
  </si>
  <si>
    <t>Stradbally</t>
  </si>
  <si>
    <t>Teddi Quadri</t>
  </si>
  <si>
    <t>tquadrikr@opensource.org</t>
  </si>
  <si>
    <t>+353 (789) 442-3189</t>
  </si>
  <si>
    <t>35 Meadow Vale Circle</t>
  </si>
  <si>
    <t>Ballina</t>
  </si>
  <si>
    <t>F26</t>
  </si>
  <si>
    <t>Felita Eshmade</t>
  </si>
  <si>
    <t>feshmadeks@umn.edu</t>
  </si>
  <si>
    <t>+1 (804) 531-4136</t>
  </si>
  <si>
    <t>08 Shopko Park</t>
  </si>
  <si>
    <t>Melodie OIlier</t>
  </si>
  <si>
    <t>moilierkt@paginegialle.it</t>
  </si>
  <si>
    <t>+353 (675) 503-7567</t>
  </si>
  <si>
    <t>146 Waxwing Point</t>
  </si>
  <si>
    <t>Glasnevin</t>
  </si>
  <si>
    <t>Hazel Iacopini</t>
  </si>
  <si>
    <t>+1 (682) 246-6139</t>
  </si>
  <si>
    <t>7594 Hollow Ridge Road</t>
  </si>
  <si>
    <t>Vinny Shoebotham</t>
  </si>
  <si>
    <t>vshoebothamkv@redcross.org</t>
  </si>
  <si>
    <t>+1 (212) 998-0802</t>
  </si>
  <si>
    <t>93569 Hintze Way</t>
  </si>
  <si>
    <t>Bran Sterke</t>
  </si>
  <si>
    <t>bsterkekw@biblegateway.com</t>
  </si>
  <si>
    <t>+1 (682) 617-0470</t>
  </si>
  <si>
    <t>0066 Hanover Avenue</t>
  </si>
  <si>
    <t>Simone Capon</t>
  </si>
  <si>
    <t>scaponkx@craigslist.org</t>
  </si>
  <si>
    <t>+1 (602) 619-0168</t>
  </si>
  <si>
    <t>0616 Utah Parkway</t>
  </si>
  <si>
    <t>91950-91273-JT</t>
  </si>
  <si>
    <t>Philomena Traite</t>
  </si>
  <si>
    <t>ptraiteky@huffingtonpost.com</t>
  </si>
  <si>
    <t>75 Saint Paul Junction</t>
  </si>
  <si>
    <t>Foster Constance</t>
  </si>
  <si>
    <t>fconstancekz@ifeng.com</t>
  </si>
  <si>
    <t>+1 (214) 388-6754</t>
  </si>
  <si>
    <t>2236 Mitchell Trail</t>
  </si>
  <si>
    <t>Fernando Sulman</t>
  </si>
  <si>
    <t>fsulmanl0@washington.edu</t>
  </si>
  <si>
    <t>+1 (828) 464-2678</t>
  </si>
  <si>
    <t>45 Village Terrace</t>
  </si>
  <si>
    <t>Dorotea Hollyman</t>
  </si>
  <si>
    <t>dhollymanl1@ibm.com</t>
  </si>
  <si>
    <t>+1 (406) 851-1244</t>
  </si>
  <si>
    <t>46861 Esker Avenue</t>
  </si>
  <si>
    <t>Billings</t>
  </si>
  <si>
    <t>Lorelei Nardoni</t>
  </si>
  <si>
    <t>lnardonil2@hao123.com</t>
  </si>
  <si>
    <t>77724 Roxbury Road</t>
  </si>
  <si>
    <t>Dallas Yarham</t>
  </si>
  <si>
    <t>dyarhaml3@moonfruit.com</t>
  </si>
  <si>
    <t>+1 (816) 213-5248</t>
  </si>
  <si>
    <t>689 8th Hill</t>
  </si>
  <si>
    <t>Independence</t>
  </si>
  <si>
    <t>Arlana Ferrea</t>
  </si>
  <si>
    <t>aferreal4@wikia.com</t>
  </si>
  <si>
    <t>5299 Springs Park</t>
  </si>
  <si>
    <t>Chuck Kendrick</t>
  </si>
  <si>
    <t>ckendrickl5@webnode.com</t>
  </si>
  <si>
    <t>74028 Hansons Crossing</t>
  </si>
  <si>
    <t>Monroe</t>
  </si>
  <si>
    <t>Sharona Danilchik</t>
  </si>
  <si>
    <t>sdanilchikl6@mit.edu</t>
  </si>
  <si>
    <t>+44 (292) 975-0144</t>
  </si>
  <si>
    <t>273 Nelson Parkway</t>
  </si>
  <si>
    <t>Sarajane Potter</t>
  </si>
  <si>
    <t>+1 (817) 389-2294</t>
  </si>
  <si>
    <t>5 Hermina Drive</t>
  </si>
  <si>
    <t>Bobby Folomkin</t>
  </si>
  <si>
    <t>bfolomkinl8@yolasite.com</t>
  </si>
  <si>
    <t>+1 (701) 278-8412</t>
  </si>
  <si>
    <t>2676 Alpine Lane</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</si>
  <si>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</si>
  <si>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</si>
  <si>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</si>
  <si>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</si>
  <si>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</si>
  <si>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</si>
  <si>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</si>
  <si>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</si>
  <si>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</si>
  <si>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</si>
  <si>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</si>
  <si>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</si>
  <si>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</si>
  <si>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</si>
  <si>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</si>
  <si>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</si>
  <si>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</si>
  <si>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</si>
  <si>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Dalia Eburah</t>
  </si>
  <si>
    <t>deburahld@google.co.jp</t>
  </si>
  <si>
    <t>+44 (607) 596-3921</t>
  </si>
  <si>
    <t>23 Summerview Place</t>
  </si>
  <si>
    <t>Martie Brimilcombe</t>
  </si>
  <si>
    <t>mbrimilcombele@cnn.com</t>
  </si>
  <si>
    <t>2260 Kinsman Junction</t>
  </si>
  <si>
    <t>Suzanna Bollam</t>
  </si>
  <si>
    <t>sbollamlf@list-manage.com</t>
  </si>
  <si>
    <t>+1 (303) 746-0415</t>
  </si>
  <si>
    <t>5 Buhler Center</t>
  </si>
  <si>
    <t>Littleton</t>
  </si>
  <si>
    <t>Mellisa Mebes</t>
  </si>
  <si>
    <t>+1 (410) 273-2348</t>
  </si>
  <si>
    <t>803 Crest Line Parkway</t>
  </si>
  <si>
    <t>Alva Filipczak</t>
  </si>
  <si>
    <t>afilipczaklh@ning.com</t>
  </si>
  <si>
    <t>+353 (176) 447-3656</t>
  </si>
  <si>
    <t>4847 Vera Crossing</t>
  </si>
  <si>
    <t>Dorette Hinemoor</t>
  </si>
  <si>
    <t>+1 (754) 336-4224</t>
  </si>
  <si>
    <t>121 Union Point</t>
  </si>
  <si>
    <t>Rhetta Elnaugh</t>
  </si>
  <si>
    <t>relnaughlj@comsenz.com</t>
  </si>
  <si>
    <t>+1 (619) 728-2474</t>
  </si>
  <si>
    <t>48 Randy Street</t>
  </si>
  <si>
    <t>Jule Deehan</t>
  </si>
  <si>
    <t>jdeehanlk@about.me</t>
  </si>
  <si>
    <t>+1 (972) 327-1194</t>
  </si>
  <si>
    <t>11217 Maywood Terrace</t>
  </si>
  <si>
    <t>Janella Eden</t>
  </si>
  <si>
    <t>jedenll@e-recht24.de</t>
  </si>
  <si>
    <t>613 Merrick Way</t>
  </si>
  <si>
    <t>35463-72088-KU</t>
  </si>
  <si>
    <t>Devora Maton</t>
  </si>
  <si>
    <t>dmatonlm@utexas.edu</t>
  </si>
  <si>
    <t>+1 (616) 449-5632</t>
  </si>
  <si>
    <t>77 Butternut Park</t>
  </si>
  <si>
    <t>Ugo Southerden</t>
  </si>
  <si>
    <t>usoutherdenln@hao123.com</t>
  </si>
  <si>
    <t>+1 (786) 490-0037</t>
  </si>
  <si>
    <t>63 Holmberg Avenue</t>
  </si>
  <si>
    <t>Verne Dunkerley</t>
  </si>
  <si>
    <t>+1 (763) 806-0186</t>
  </si>
  <si>
    <t>5770 Crest Line Place</t>
  </si>
  <si>
    <t>Lacee Burtenshaw</t>
  </si>
  <si>
    <t>lburtenshawlp@shinystat.com</t>
  </si>
  <si>
    <t>+1 (678) 536-4251</t>
  </si>
  <si>
    <t>8 Prentice Way</t>
  </si>
  <si>
    <t>Adorne Gregoratti</t>
  </si>
  <si>
    <t>agregorattilq@vistaprint.com</t>
  </si>
  <si>
    <t>+353 (773) 508-6581</t>
  </si>
  <si>
    <t>27208 Maple Avenue</t>
  </si>
  <si>
    <t>Malahide</t>
  </si>
  <si>
    <t>K36</t>
  </si>
  <si>
    <t>Chris Croster</t>
  </si>
  <si>
    <t>ccrosterlr@gov.uk</t>
  </si>
  <si>
    <t>+1 (813) 621-3097</t>
  </si>
  <si>
    <t>9 Brickson Park Street</t>
  </si>
  <si>
    <t>Graeme Whitehead</t>
  </si>
  <si>
    <t>gwhiteheadls@hp.com</t>
  </si>
  <si>
    <t>39 Pawling Place</t>
  </si>
  <si>
    <t>Haslett Jodrelle</t>
  </si>
  <si>
    <t>hjodrellelt@samsung.com</t>
  </si>
  <si>
    <t>+1 (305) 334-0992</t>
  </si>
  <si>
    <t>9 Macpherson Avenue</t>
  </si>
  <si>
    <t>Cam Jewster</t>
  </si>
  <si>
    <t>cjewsterlu@moonfruit.com</t>
  </si>
  <si>
    <t>+1 (937) 925-7390</t>
  </si>
  <si>
    <t>24010 Sunnyside Drive</t>
  </si>
  <si>
    <t>Beryl Osborn</t>
  </si>
  <si>
    <t>+1 (312) 648-4940</t>
  </si>
  <si>
    <t>71 Donald Trail</t>
  </si>
  <si>
    <t>Kaela Nottram</t>
  </si>
  <si>
    <t>knottramlw@odnoklassniki.ru</t>
  </si>
  <si>
    <t>+353 (549) 358-7019</t>
  </si>
  <si>
    <t>5 Moulton Court</t>
  </si>
  <si>
    <t>Arklow</t>
  </si>
  <si>
    <t>Y14</t>
  </si>
  <si>
    <t>Nobe Buney</t>
  </si>
  <si>
    <t>nbuneylx@jugem.jp</t>
  </si>
  <si>
    <t>+1 (510) 973-7084</t>
  </si>
  <si>
    <t>7 Anzinger Parkway</t>
  </si>
  <si>
    <t>Silvan McShea</t>
  </si>
  <si>
    <t>smcshealy@photobucket.com</t>
  </si>
  <si>
    <t>+1 (360) 578-2262</t>
  </si>
  <si>
    <t>017 Loeprich Trail</t>
  </si>
  <si>
    <t>Olympia</t>
  </si>
  <si>
    <t>Karylin Huddart</t>
  </si>
  <si>
    <t>khuddartlz@about.com</t>
  </si>
  <si>
    <t>+1 (214) 931-4518</t>
  </si>
  <si>
    <t>831 Meadow Valley Way</t>
  </si>
  <si>
    <t>Jereme Gippes</t>
  </si>
  <si>
    <t>jgippesm0@cloudflare.com</t>
  </si>
  <si>
    <t>+44 (185) 319-5850</t>
  </si>
  <si>
    <t>47392 Spenser Trail</t>
  </si>
  <si>
    <t>Twyford</t>
  </si>
  <si>
    <t>LE14</t>
  </si>
  <si>
    <t>Lukas Whittlesee</t>
  </si>
  <si>
    <t>lwhittleseem1@e-recht24.de</t>
  </si>
  <si>
    <t>+1 (540) 413-9605</t>
  </si>
  <si>
    <t>720 Victoria Parkway</t>
  </si>
  <si>
    <t>Gregorius Trengrove</t>
  </si>
  <si>
    <t>gtrengrovem2@elpais.com</t>
  </si>
  <si>
    <t>+1 (516) 513-7620</t>
  </si>
  <si>
    <t>0862 Farwell Avenue</t>
  </si>
  <si>
    <t>New Hyde Park</t>
  </si>
  <si>
    <t>Wright Caldero</t>
  </si>
  <si>
    <t>wcalderom3@stumbleupon.com</t>
  </si>
  <si>
    <t>+1 (714) 117-5483</t>
  </si>
  <si>
    <t>5933 Graceland Way</t>
  </si>
  <si>
    <t>Merell Zanazzi</t>
  </si>
  <si>
    <t>+1 (606) 824-3445</t>
  </si>
  <si>
    <t>4 Memorial Place</t>
  </si>
  <si>
    <t>Jed Kennicott</t>
  </si>
  <si>
    <t>jkennicottm5@yahoo.co.jp</t>
  </si>
  <si>
    <t>+1 (813) 579-8389</t>
  </si>
  <si>
    <t>2 Holy Cross Pass</t>
  </si>
  <si>
    <t>Guenevere Ruggen</t>
  </si>
  <si>
    <t>gruggenm6@nymag.com</t>
  </si>
  <si>
    <t>+1 (408) 211-2306</t>
  </si>
  <si>
    <t>67 Mendota Hill</t>
  </si>
  <si>
    <t>Gonzales Cicculi</t>
  </si>
  <si>
    <t>63861 Bunting Road</t>
  </si>
  <si>
    <t>Man Fright</t>
  </si>
  <si>
    <t>mfrightm8@harvard.edu</t>
  </si>
  <si>
    <t>+353 (955) 108-0675</t>
  </si>
  <si>
    <t>27242 Fordem Crossing</t>
  </si>
  <si>
    <t>Boyce Tarte</t>
  </si>
  <si>
    <t>btartem9@aol.com</t>
  </si>
  <si>
    <t>+1 (360) 927-6561</t>
  </si>
  <si>
    <t>084 Reindahl Park</t>
  </si>
  <si>
    <t>Caddric Krzysztofiak</t>
  </si>
  <si>
    <t>ckrzysztofiakma@skyrock.com</t>
  </si>
  <si>
    <t>+1 (972) 782-4187</t>
  </si>
  <si>
    <t>6 Dayton Alley</t>
  </si>
  <si>
    <t>Mesquite</t>
  </si>
  <si>
    <t>Darn Penquet</t>
  </si>
  <si>
    <t>dpenquetmb@diigo.com</t>
  </si>
  <si>
    <t>19199 Mariners Cove Avenue</t>
  </si>
  <si>
    <t>Jammie Cloke</t>
  </si>
  <si>
    <t>+44 (540) 353-5754</t>
  </si>
  <si>
    <t>844 Lawn Drive</t>
  </si>
  <si>
    <t>Chester Clowton</t>
  </si>
  <si>
    <t>+1 (763) 691-6777</t>
  </si>
  <si>
    <t>15196 Pleasure Court</t>
  </si>
  <si>
    <t>Monticello</t>
  </si>
  <si>
    <t>Kathleen Diable</t>
  </si>
  <si>
    <t>81 Arapahoe Circle</t>
  </si>
  <si>
    <t>Koren Ferretti</t>
  </si>
  <si>
    <t>kferrettimf@huffingtonpost.com</t>
  </si>
  <si>
    <t>+353 (526) 215-2582</t>
  </si>
  <si>
    <t>372 Northland Street</t>
  </si>
  <si>
    <t>44938-31785-YZ</t>
  </si>
  <si>
    <t>Agretha Melland</t>
  </si>
  <si>
    <t>amellandmg@pen.io</t>
  </si>
  <si>
    <t>+1 (212) 500-7483</t>
  </si>
  <si>
    <t>5424 Beilfuss Court</t>
  </si>
  <si>
    <t>Chaddie Bennie</t>
  </si>
  <si>
    <t>+1 (915) 204-2588</t>
  </si>
  <si>
    <t>935 Lawn Circle</t>
  </si>
  <si>
    <t>Alberta Balsdone</t>
  </si>
  <si>
    <t>abalsdonemi@toplist.cz</t>
  </si>
  <si>
    <t>+1 (863) 490-5370</t>
  </si>
  <si>
    <t>3 Kings Plaza</t>
  </si>
  <si>
    <t>Largo</t>
  </si>
  <si>
    <t>Brice Romera</t>
  </si>
  <si>
    <t>bromeramj@list-manage.com</t>
  </si>
  <si>
    <t>+353 (640) 110-9801</t>
  </si>
  <si>
    <t>2311 Eastlawn Plaza</t>
  </si>
  <si>
    <t>Foxrock</t>
  </si>
  <si>
    <t>45009-09239-IV</t>
  </si>
  <si>
    <t>Micky Glover</t>
  </si>
  <si>
    <t>mglovermk@cnbc.com</t>
  </si>
  <si>
    <t>+44 (898) 129-9218</t>
  </si>
  <si>
    <t>95 Grasskamp Point</t>
  </si>
  <si>
    <t>Burnside</t>
  </si>
  <si>
    <t>EH52</t>
  </si>
  <si>
    <t>Conchita Bryde</t>
  </si>
  <si>
    <t>cbrydeml@tuttocitta.it</t>
  </si>
  <si>
    <t>+1 (405) 497-2199</t>
  </si>
  <si>
    <t>74 Crowley Plaza</t>
  </si>
  <si>
    <t>Silvanus Enefer</t>
  </si>
  <si>
    <t>senefermm@blog.com</t>
  </si>
  <si>
    <t>+1 (202) 877-3473</t>
  </si>
  <si>
    <t>52 Carey Plaza</t>
  </si>
  <si>
    <t>Lenci Haggerstone</t>
  </si>
  <si>
    <t>lhaggerstonemn@independent.co.uk</t>
  </si>
  <si>
    <t>+1 (770) 779-0007</t>
  </si>
  <si>
    <t>52441 Evergreen Lane</t>
  </si>
  <si>
    <t>Marvin Gundry</t>
  </si>
  <si>
    <t>mgundrymo@omniture.com</t>
  </si>
  <si>
    <t>+353 (500) 164-9392</t>
  </si>
  <si>
    <t>4 Harper Avenue</t>
  </si>
  <si>
    <t>Bayard Wellan</t>
  </si>
  <si>
    <t>bwellanmp@cafepress.com</t>
  </si>
  <si>
    <t>7203 Main Crossing</t>
  </si>
  <si>
    <t>Allis Wilmore</t>
  </si>
  <si>
    <t>+1 (713) 984-5207</t>
  </si>
  <si>
    <t>94 Moulton Street</t>
  </si>
  <si>
    <t>Caddric Atcheson</t>
  </si>
  <si>
    <t>catchesonmr@xinhuanet.com</t>
  </si>
  <si>
    <t>+1 (202) 975-7723</t>
  </si>
  <si>
    <t>1 Hovde Pass</t>
  </si>
  <si>
    <t>Eustace Stenton</t>
  </si>
  <si>
    <t>estentonms@google.it</t>
  </si>
  <si>
    <t>+1 (512) 819-1430</t>
  </si>
  <si>
    <t>8472 Graedel Circle</t>
  </si>
  <si>
    <t>Ericka Tripp</t>
  </si>
  <si>
    <t>etrippmt@wp.com</t>
  </si>
  <si>
    <t>+1 (602) 971-9708</t>
  </si>
  <si>
    <t>4 4th Pass</t>
  </si>
  <si>
    <t>Lyndsey MacManus</t>
  </si>
  <si>
    <t>lmacmanusmu@imdb.com</t>
  </si>
  <si>
    <t>+1 (912) 191-6620</t>
  </si>
  <si>
    <t>9 Springs Crossing</t>
  </si>
  <si>
    <t>Savannah</t>
  </si>
  <si>
    <t>Tess Benediktovich</t>
  </si>
  <si>
    <t>tbenediktovichmv@ebay.com</t>
  </si>
  <si>
    <t>+1 (505) 523-8113</t>
  </si>
  <si>
    <t>1068 Sutherland Plaza</t>
  </si>
  <si>
    <t>Albuquerque</t>
  </si>
  <si>
    <t>Correy Bourner</t>
  </si>
  <si>
    <t>cbournermw@chronoengine.com</t>
  </si>
  <si>
    <t>6058 Lunder Junction</t>
  </si>
  <si>
    <t>78661-52235-WG</t>
  </si>
  <si>
    <t>Uta Kohring</t>
  </si>
  <si>
    <t>ukohringmx@seattletimes.com</t>
  </si>
  <si>
    <t>+1 (619) 602-9063</t>
  </si>
  <si>
    <t>3 Loftsgordon Plaza</t>
  </si>
  <si>
    <t>Kandy Heddan</t>
  </si>
  <si>
    <t>kheddanmy@icq.com</t>
  </si>
  <si>
    <t>+1 (850) 796-6812</t>
  </si>
  <si>
    <t>6234 Heath Court</t>
  </si>
  <si>
    <t>Ibby Charters</t>
  </si>
  <si>
    <t>ichartersmz@abc.net.au</t>
  </si>
  <si>
    <t>+1 (202) 710-9776</t>
  </si>
  <si>
    <t>9435 Troy Circle</t>
  </si>
  <si>
    <t>Adora Roubert</t>
  </si>
  <si>
    <t>aroubertn0@tmall.com</t>
  </si>
  <si>
    <t>+1 (772) 366-6549</t>
  </si>
  <si>
    <t>27591 Michigan Place</t>
  </si>
  <si>
    <t>Port Saint Lucie</t>
  </si>
  <si>
    <t>Hillel Mairs</t>
  </si>
  <si>
    <t>hmairsn1@so-net.ne.jp</t>
  </si>
  <si>
    <t>+1 (304) 834-9665</t>
  </si>
  <si>
    <t>325 Forest Run Crossing</t>
  </si>
  <si>
    <t>Helaina Rainforth</t>
  </si>
  <si>
    <t>hrainforthn2@blog.com</t>
  </si>
  <si>
    <t>+1 (215) 607-9440</t>
  </si>
  <si>
    <t>132 New Castle Drive</t>
  </si>
  <si>
    <t>Odelia Skerme</t>
  </si>
  <si>
    <t>oskermen3@hatena.ne.jp</t>
  </si>
  <si>
    <t>+1 (405) 615-0298</t>
  </si>
  <si>
    <t>4 Tony Circle</t>
  </si>
  <si>
    <t>Isac Jesper</t>
  </si>
  <si>
    <t>ijespern4@theglobeandmail.com</t>
  </si>
  <si>
    <t>+1 (239) 918-0943</t>
  </si>
  <si>
    <t>810 Sage Court</t>
  </si>
  <si>
    <t>Lenette Dwerryhouse</t>
  </si>
  <si>
    <t>ldwerryhousen5@gravatar.com</t>
  </si>
  <si>
    <t>+1 (682) 812-1698</t>
  </si>
  <si>
    <t>2 Wayridge Court</t>
  </si>
  <si>
    <t>Nadeen Broomer</t>
  </si>
  <si>
    <t>nbroomern6@examiner.com</t>
  </si>
  <si>
    <t>+1 (402) 219-2018</t>
  </si>
  <si>
    <t>51 Straubel Terrace</t>
  </si>
  <si>
    <t>Omaha</t>
  </si>
  <si>
    <t>Konstantine Thoumasson</t>
  </si>
  <si>
    <t>kthoumassonn7@bloglovin.com</t>
  </si>
  <si>
    <t>342 North Lane</t>
  </si>
  <si>
    <t>Frans Habbergham</t>
  </si>
  <si>
    <t>fhabberghamn8@discovery.com</t>
  </si>
  <si>
    <t>+1 (775) 814-9362</t>
  </si>
  <si>
    <t>76 Fallview Crossing</t>
  </si>
  <si>
    <t>86783-78048-GC</t>
  </si>
  <si>
    <t>Margarette Woolham</t>
  </si>
  <si>
    <t>mwoolhamn9@nature.com</t>
  </si>
  <si>
    <t>+1 (321) 687-2352</t>
  </si>
  <si>
    <t>5 Sunnyside Drive</t>
  </si>
  <si>
    <t>Romain Avrashin</t>
  </si>
  <si>
    <t>ravrashinna@tamu.edu</t>
  </si>
  <si>
    <t>+1 (202) 973-9890</t>
  </si>
  <si>
    <t>88 Westerfield Point</t>
  </si>
  <si>
    <t>Miran Doidge</t>
  </si>
  <si>
    <t>mdoidgenb@etsy.com</t>
  </si>
  <si>
    <t>+1 (831) 955-4716</t>
  </si>
  <si>
    <t>94 Del Mar Lane</t>
  </si>
  <si>
    <t>Salinas</t>
  </si>
  <si>
    <t>Janeva Edinboro</t>
  </si>
  <si>
    <t>jedinboronc@reverbnation.com</t>
  </si>
  <si>
    <t>+1 (754) 219-4187</t>
  </si>
  <si>
    <t>24 Bowman Point</t>
  </si>
  <si>
    <t>Trumaine Tewelson</t>
  </si>
  <si>
    <t>ttewelsonnd@cdbaby.com</t>
  </si>
  <si>
    <t>903 Scoville Court</t>
  </si>
  <si>
    <t>06624-75300-AR</t>
  </si>
  <si>
    <t>Niles Krimmer</t>
  </si>
  <si>
    <t>nkrimmerne@bbb.org</t>
  </si>
  <si>
    <t>0401 Bashford Avenue</t>
  </si>
  <si>
    <t>Glendale</t>
  </si>
  <si>
    <t>De Drewitt</t>
  </si>
  <si>
    <t>ddrewittnf@mapquest.com</t>
  </si>
  <si>
    <t>+1 (571) 504-1175</t>
  </si>
  <si>
    <t>6 Tomscot Hill</t>
  </si>
  <si>
    <t>Adelheid Gladhill</t>
  </si>
  <si>
    <t>agladhillng@stanford.edu</t>
  </si>
  <si>
    <t>+1 (410) 991-5601</t>
  </si>
  <si>
    <t>36 Atwood Plaza</t>
  </si>
  <si>
    <t>Murielle Lorinez</t>
  </si>
  <si>
    <t>mlorineznh@whitehouse.gov</t>
  </si>
  <si>
    <t>029 Bluejay Circle</t>
  </si>
  <si>
    <t>Edin Mathe</t>
  </si>
  <si>
    <t>+1 (404) 514-8311</t>
  </si>
  <si>
    <t>49261 Merry Crossing</t>
  </si>
  <si>
    <t>Mordy Van Der Vlies</t>
  </si>
  <si>
    <t>mvannj@wikipedia.org</t>
  </si>
  <si>
    <t>297 Fulton Way</t>
  </si>
  <si>
    <t>Mobile</t>
  </si>
  <si>
    <t>Spencer Wastell</t>
  </si>
  <si>
    <t>+1 (432) 765-8747</t>
  </si>
  <si>
    <t>80 Oak Alley</t>
  </si>
  <si>
    <t>Jemimah Ethelston</t>
  </si>
  <si>
    <t>jethelstonnl@creativecommons.org</t>
  </si>
  <si>
    <t>+1 (954) 385-3551</t>
  </si>
  <si>
    <t>676 Mcbride Lane</t>
  </si>
  <si>
    <t>Hollywood</t>
  </si>
  <si>
    <t>39652-20484-RV</t>
  </si>
  <si>
    <t>Bobbe Jevon</t>
  </si>
  <si>
    <t>bjevonnm@feedburner.com</t>
  </si>
  <si>
    <t>+1 (785) 211-7568</t>
  </si>
  <si>
    <t>66 Roth Center</t>
  </si>
  <si>
    <t>Perice Eberz</t>
  </si>
  <si>
    <t>peberznn@woothemes.com</t>
  </si>
  <si>
    <t>+1 (530) 938-1204</t>
  </si>
  <si>
    <t>490 Elmside Court</t>
  </si>
  <si>
    <t>Bear Gaish</t>
  </si>
  <si>
    <t>bgaishno@altervista.org</t>
  </si>
  <si>
    <t>0010 Dayton Crossing</t>
  </si>
  <si>
    <t>Lynnea Danton</t>
  </si>
  <si>
    <t>ldantonnp@miitbeian.gov.cn</t>
  </si>
  <si>
    <t>111 Mosinee Alley</t>
  </si>
  <si>
    <t>Skipton Morrall</t>
  </si>
  <si>
    <t>smorrallnq@answers.com</t>
  </si>
  <si>
    <t>+1 (304) 897-5422</t>
  </si>
  <si>
    <t>52731 Fair Oaks Way</t>
  </si>
  <si>
    <t>Devan Crownshaw</t>
  </si>
  <si>
    <t>dcrownshawnr@photobucket.com</t>
  </si>
  <si>
    <t>+1 (610) 576-4733</t>
  </si>
  <si>
    <t>25669 Spohn Plaza</t>
  </si>
  <si>
    <t>67938-81768-NX</t>
  </si>
  <si>
    <t>Kriste Wessel</t>
  </si>
  <si>
    <t>kwesselns@wikispaces.com</t>
  </si>
  <si>
    <t>+44 (739) 768-8321</t>
  </si>
  <si>
    <t>2664 Karstens Court</t>
  </si>
  <si>
    <t>W1F</t>
  </si>
  <si>
    <t>Joceline Reddoch</t>
  </si>
  <si>
    <t>jreddochnt@sun.com</t>
  </si>
  <si>
    <t>+1 (863) 742-5292</t>
  </si>
  <si>
    <t>79075 Helena Road</t>
  </si>
  <si>
    <t>Shelley Titley</t>
  </si>
  <si>
    <t>stitleynu@whitehouse.gov</t>
  </si>
  <si>
    <t>+1 (701) 350-6149</t>
  </si>
  <si>
    <t>8279 Old Gate Lane</t>
  </si>
  <si>
    <t>Redd Simao</t>
  </si>
  <si>
    <t>rsimaonv@simplemachines.org</t>
  </si>
  <si>
    <t>+1 (479) 898-5090</t>
  </si>
  <si>
    <t>37 Ridgeway Street</t>
  </si>
  <si>
    <t>Cece Inker</t>
  </si>
  <si>
    <t>+1 (863) 977-9033</t>
  </si>
  <si>
    <t>67 Annamark Street</t>
  </si>
  <si>
    <t>Noel Chisholm</t>
  </si>
  <si>
    <t>nchisholmnx@example.com</t>
  </si>
  <si>
    <t>+1 (865) 228-1100</t>
  </si>
  <si>
    <t>85 Calypso Place</t>
  </si>
  <si>
    <t>Grazia Oats</t>
  </si>
  <si>
    <t>goatsny@live.com</t>
  </si>
  <si>
    <t>+1 (213) 813-1072</t>
  </si>
  <si>
    <t>7552 Dottie Road</t>
  </si>
  <si>
    <t>Meade Birkin</t>
  </si>
  <si>
    <t>mbirkinnz@java.com</t>
  </si>
  <si>
    <t>+1 (954) 431-7206</t>
  </si>
  <si>
    <t>218 Elka Trail</t>
  </si>
  <si>
    <t>Ronda Pyson</t>
  </si>
  <si>
    <t>rpysono0@constantcontact.com</t>
  </si>
  <si>
    <t>+353 (836) 436-1472</t>
  </si>
  <si>
    <t>850 Jenna Court</t>
  </si>
  <si>
    <t>13764-02913-LA</t>
  </si>
  <si>
    <t>Rachele Ebrall</t>
  </si>
  <si>
    <t>+1 (312) 585-2288</t>
  </si>
  <si>
    <t>709 Blackbird Crossing</t>
  </si>
  <si>
    <t>Rafaela Treacher</t>
  </si>
  <si>
    <t>rtreachero2@usa.gov</t>
  </si>
  <si>
    <t>+353 (552) 867-2244</t>
  </si>
  <si>
    <t>16 Prentice Court</t>
  </si>
  <si>
    <t>Greystones</t>
  </si>
  <si>
    <t>Bee Fattorini</t>
  </si>
  <si>
    <t>bfattorinio3@quantcast.com</t>
  </si>
  <si>
    <t>433 Caliangt Park</t>
  </si>
  <si>
    <t>Monaghan</t>
  </si>
  <si>
    <t>H18</t>
  </si>
  <si>
    <t>Margie Palleske</t>
  </si>
  <si>
    <t>mpalleskeo4@nyu.edu</t>
  </si>
  <si>
    <t>+1 (561) 371-1596</t>
  </si>
  <si>
    <t>30 Dixon Trail</t>
  </si>
  <si>
    <t>Alexina Randals</t>
  </si>
  <si>
    <t>+1 (916) 300-4433</t>
  </si>
  <si>
    <t>713 Hayes Junction</t>
  </si>
  <si>
    <t>Filip Antcliffe</t>
  </si>
  <si>
    <t>fantcliffeo6@amazon.co.jp</t>
  </si>
  <si>
    <t>+353 (581) 217-6697</t>
  </si>
  <si>
    <t>05 Bobwhite Pass</t>
  </si>
  <si>
    <t>Peyter Matignon</t>
  </si>
  <si>
    <t>pmatignono7@harvard.edu</t>
  </si>
  <si>
    <t>+44 (792) 626-3977</t>
  </si>
  <si>
    <t>3162 Arizona Way</t>
  </si>
  <si>
    <t>Kirkton</t>
  </si>
  <si>
    <t>KW10</t>
  </si>
  <si>
    <t>Claudie Weond</t>
  </si>
  <si>
    <t>cweondo8@theglobeandmail.com</t>
  </si>
  <si>
    <t>+1 (828) 335-1268</t>
  </si>
  <si>
    <t>41 Coolidge Way</t>
  </si>
  <si>
    <t>Modesty MacConnechie</t>
  </si>
  <si>
    <t>mmacconnechieo9@reuters.com</t>
  </si>
  <si>
    <t>+1 (304) 620-6008</t>
  </si>
  <si>
    <t>526 Onsgard Park</t>
  </si>
  <si>
    <t>Jaquenette Skentelbery</t>
  </si>
  <si>
    <t>jskentelberyoa@paypal.com</t>
  </si>
  <si>
    <t>+1 (713) 976-5419</t>
  </si>
  <si>
    <t>90235 Holy Cross Parkway</t>
  </si>
  <si>
    <t>Orazio Comber</t>
  </si>
  <si>
    <t>ocomberob@goo.gl</t>
  </si>
  <si>
    <t>+353 (947) 836-2302</t>
  </si>
  <si>
    <t>725 Autumn Leaf Place</t>
  </si>
  <si>
    <t>66934-67426-WC</t>
  </si>
  <si>
    <t>Domini Bram</t>
  </si>
  <si>
    <t>dbramoc@ifeng.com</t>
  </si>
  <si>
    <t>+1 (202) 790-0537</t>
  </si>
  <si>
    <t>7528 Luster Court</t>
  </si>
  <si>
    <t>Zachary Tramel</t>
  </si>
  <si>
    <t>ztramelod@netlog.com</t>
  </si>
  <si>
    <t>+1 (862) 925-5943</t>
  </si>
  <si>
    <t>28834 Wayridge Lane</t>
  </si>
  <si>
    <t>Izaak Primak</t>
  </si>
  <si>
    <t>+1 (206) 705-3979</t>
  </si>
  <si>
    <t>55 Buhler Pass</t>
  </si>
  <si>
    <t>Brittani Thoresbie</t>
  </si>
  <si>
    <t>+1 (303) 606-9146</t>
  </si>
  <si>
    <t>643 Logan Plaza</t>
  </si>
  <si>
    <t>Constanta Hatfull</t>
  </si>
  <si>
    <t>chatfullog@ebay.com</t>
  </si>
  <si>
    <t>+1 (815) 382-1966</t>
  </si>
  <si>
    <t>2 Nelson Alley</t>
  </si>
  <si>
    <t>Rockford</t>
  </si>
  <si>
    <t>Bobbe Castagneto</t>
  </si>
  <si>
    <t>+1 (406) 972-9050</t>
  </si>
  <si>
    <t>5 Moose Terrace</t>
  </si>
  <si>
    <t>32562-55185-DQ</t>
  </si>
  <si>
    <t>Chastity Swatman</t>
  </si>
  <si>
    <t>cswatmanoi@cbslocal.com</t>
  </si>
  <si>
    <t>+1 (404) 916-1168</t>
  </si>
  <si>
    <t>4 Eastwood Alley</t>
  </si>
  <si>
    <t>Lindon Agnolo</t>
  </si>
  <si>
    <t>lagnolooj@pinterest.com</t>
  </si>
  <si>
    <t>+1 (918) 228-6949</t>
  </si>
  <si>
    <t>82499 Mallard Lane</t>
  </si>
  <si>
    <t>Delainey Kiddy</t>
  </si>
  <si>
    <t>dkiddyok@fda.gov</t>
  </si>
  <si>
    <t>+1 (209) 103-3933</t>
  </si>
  <si>
    <t>66184 Melby Avenue</t>
  </si>
  <si>
    <t>Helli Petroulis</t>
  </si>
  <si>
    <t>hpetroulisol@state.tx.us</t>
  </si>
  <si>
    <t>+353 (783) 893-0842</t>
  </si>
  <si>
    <t>56 Hollow Ridge Circle</t>
  </si>
  <si>
    <t>Mullagh</t>
  </si>
  <si>
    <t>Marty Scholl</t>
  </si>
  <si>
    <t>mschollom@taobao.com</t>
  </si>
  <si>
    <t>+1 (415) 613-5939</t>
  </si>
  <si>
    <t>59992 Canary Crossing</t>
  </si>
  <si>
    <t>Kienan Ferson</t>
  </si>
  <si>
    <t>kfersonon@g.co</t>
  </si>
  <si>
    <t>+1 (251) 291-1195</t>
  </si>
  <si>
    <t>72997 Annamark Plaza</t>
  </si>
  <si>
    <t>Blake Kelloway</t>
  </si>
  <si>
    <t>bkellowayoo@omniture.com</t>
  </si>
  <si>
    <t>+1 (415) 757-3377</t>
  </si>
  <si>
    <t>7351 Sloan Pass</t>
  </si>
  <si>
    <t>Scarlett Oliffe</t>
  </si>
  <si>
    <t>soliffeop@yellowbook.com</t>
  </si>
  <si>
    <t>+1 (212) 198-9134</t>
  </si>
  <si>
    <t>1866 Ohio Point</t>
  </si>
  <si>
    <t>Kippie Marrison</t>
  </si>
  <si>
    <t>kmarrisonoq@dropbox.com</t>
  </si>
  <si>
    <t>+1 (303) 808-6803</t>
  </si>
  <si>
    <t>84 Sutherland Alley</t>
  </si>
  <si>
    <t>Celestia Dolohunty</t>
  </si>
  <si>
    <t>cdolohuntyor@dailymail.co.uk</t>
  </si>
  <si>
    <t>+1 (619) 353-0412</t>
  </si>
  <si>
    <t>836 Towne Court</t>
  </si>
  <si>
    <t>Patsy Vasilenko</t>
  </si>
  <si>
    <t>pvasilenkoos@addtoany.com</t>
  </si>
  <si>
    <t>+44 (116) 714-6469</t>
  </si>
  <si>
    <t>56 Ridge Oak Point</t>
  </si>
  <si>
    <t>Raphaela Schankelborg</t>
  </si>
  <si>
    <t>rschankelborgot@ameblo.jp</t>
  </si>
  <si>
    <t>528 Debs Terrace</t>
  </si>
  <si>
    <t>Sharity Wickens</t>
  </si>
  <si>
    <t>+353 (724) 224-5556</t>
  </si>
  <si>
    <t>5873 Lake View Parkway</t>
  </si>
  <si>
    <t>Cavan</t>
  </si>
  <si>
    <t>Derick Snow</t>
  </si>
  <si>
    <t>+1 (718) 461-3002</t>
  </si>
  <si>
    <t>813 La Follette Place</t>
  </si>
  <si>
    <t>Baxy Cargen</t>
  </si>
  <si>
    <t>bcargenow@geocities.jp</t>
  </si>
  <si>
    <t>+1 (253) 509-6510</t>
  </si>
  <si>
    <t>58 Carpenter Pass</t>
  </si>
  <si>
    <t>Ryann Stickler</t>
  </si>
  <si>
    <t>rsticklerox@printfriendly.com</t>
  </si>
  <si>
    <t>+44 (830) 367-6129</t>
  </si>
  <si>
    <t>471 Sage Center</t>
  </si>
  <si>
    <t>Daryn Cassius</t>
  </si>
  <si>
    <t>+1 (269) 398-0766</t>
  </si>
  <si>
    <t>19 Ridgeway Road</t>
  </si>
  <si>
    <t>Battle Creek</t>
  </si>
  <si>
    <t>06062-66586-TK</t>
  </si>
  <si>
    <t>Bud Danett</t>
  </si>
  <si>
    <t>bdanettoz@kickstarter.com</t>
  </si>
  <si>
    <t>3 Dennis Road</t>
  </si>
  <si>
    <t>Skelly Dolohunty</t>
  </si>
  <si>
    <t>+353 (239) 716-2717</t>
  </si>
  <si>
    <t>34010 Kensington Trail</t>
  </si>
  <si>
    <t>Ballymun</t>
  </si>
  <si>
    <t>Drake Jevon</t>
  </si>
  <si>
    <t>djevonp1@ibm.com</t>
  </si>
  <si>
    <t>+1 (832) 733-7027</t>
  </si>
  <si>
    <t>27430 Fairfield Parkway</t>
  </si>
  <si>
    <t>Hall Ranner</t>
  </si>
  <si>
    <t>hrannerp2@omniture.com</t>
  </si>
  <si>
    <t>+1 (513) 635-0251</t>
  </si>
  <si>
    <t>51 Sunfield Crossing</t>
  </si>
  <si>
    <t>Berkly Imrie</t>
  </si>
  <si>
    <t>bimriep3@addtoany.com</t>
  </si>
  <si>
    <t>+1 (559) 761-5288</t>
  </si>
  <si>
    <t>1815 Annamark Way</t>
  </si>
  <si>
    <t>Dorey Sopper</t>
  </si>
  <si>
    <t>dsopperp4@eventbrite.com</t>
  </si>
  <si>
    <t>+1 (612) 870-1604</t>
  </si>
  <si>
    <t>0244 Northfield Place</t>
  </si>
  <si>
    <t>Darcy Lochran</t>
  </si>
  <si>
    <t>+1 (915) 776-4578</t>
  </si>
  <si>
    <t>7464 Nobel Way</t>
  </si>
  <si>
    <t>Lauritz Ledgley</t>
  </si>
  <si>
    <t>lledgleyp6@de.vu</t>
  </si>
  <si>
    <t>+1 (515) 261-2295</t>
  </si>
  <si>
    <t>99138 Waywood Junction</t>
  </si>
  <si>
    <t>Tawnya Menary</t>
  </si>
  <si>
    <t>tmenaryp7@phoca.cz</t>
  </si>
  <si>
    <t>+1 (971) 467-6353</t>
  </si>
  <si>
    <t>5546 Kensington Hill</t>
  </si>
  <si>
    <t>Gustaf Ciccotti</t>
  </si>
  <si>
    <t>gciccottip8@so-net.ne.jp</t>
  </si>
  <si>
    <t>+1 (832) 392-5010</t>
  </si>
  <si>
    <t>94417 Boyd Trail</t>
  </si>
  <si>
    <t>Bobbe Renner</t>
  </si>
  <si>
    <t>+1 (919) 456-9860</t>
  </si>
  <si>
    <t>9 Westerfield Place</t>
  </si>
  <si>
    <t>Wilton Jallin</t>
  </si>
  <si>
    <t>wjallinpa@pcworld.com</t>
  </si>
  <si>
    <t>+1 (617) 201-1702</t>
  </si>
  <si>
    <t>6511 Haas Road</t>
  </si>
  <si>
    <t>Mindy Bogey</t>
  </si>
  <si>
    <t>mbogeypb@thetimes.co.uk</t>
  </si>
  <si>
    <t>+1 (202) 479-4238</t>
  </si>
  <si>
    <t>7791 Westend Point</t>
  </si>
  <si>
    <t>Paulie Fonzone</t>
  </si>
  <si>
    <t>+1 (518) 905-1184</t>
  </si>
  <si>
    <t>596 Manufacturers Alley</t>
  </si>
  <si>
    <t>Merrile Cobbledick</t>
  </si>
  <si>
    <t>mcobbledickpd@ucsd.edu</t>
  </si>
  <si>
    <t>+1 (520) 567-8210</t>
  </si>
  <si>
    <t>949 Nobel Plaza</t>
  </si>
  <si>
    <t>Antonius Lewry</t>
  </si>
  <si>
    <t>alewrype@whitehouse.gov</t>
  </si>
  <si>
    <t>+1 (334) 368-9435</t>
  </si>
  <si>
    <t>86 Pine View Pass</t>
  </si>
  <si>
    <t>Isis Hessel</t>
  </si>
  <si>
    <t>ihesselpf@ox.ac.uk</t>
  </si>
  <si>
    <t>+1 (907) 873-3538</t>
  </si>
  <si>
    <t>2900 Pennsylvania Court</t>
  </si>
  <si>
    <t>Fairbanks</t>
  </si>
  <si>
    <t>Harland Trematick</t>
  </si>
  <si>
    <t>1235 Shopko Point</t>
  </si>
  <si>
    <t>Chloris Sorrell</t>
  </si>
  <si>
    <t>csorrellph@amazon.com</t>
  </si>
  <si>
    <t>+44 (160) 225-1993</t>
  </si>
  <si>
    <t>5 Scott Lane</t>
  </si>
  <si>
    <t>S8</t>
  </si>
  <si>
    <t>11513-19816-IJ</t>
  </si>
  <si>
    <t>Odette Tocque</t>
  </si>
  <si>
    <t>otocquepi@abc.net.au</t>
  </si>
  <si>
    <t>+1 (786) 201-0196</t>
  </si>
  <si>
    <t>731 Anzinger Park</t>
  </si>
  <si>
    <t>Quintina Heavyside</t>
  </si>
  <si>
    <t>qheavysidepj@unc.edu</t>
  </si>
  <si>
    <t>+1 (859) 572-4305</t>
  </si>
  <si>
    <t>7995 Macpherson Drive</t>
  </si>
  <si>
    <t>Hadley Reuven</t>
  </si>
  <si>
    <t>hreuvenpk@whitehouse.gov</t>
  </si>
  <si>
    <t>+1 (616) 851-0525</t>
  </si>
  <si>
    <t>227 Burning Wood Drive</t>
  </si>
  <si>
    <t>Mitch Attwool</t>
  </si>
  <si>
    <t>mattwoolpl@nba.com</t>
  </si>
  <si>
    <t>+1 (515) 821-3701</t>
  </si>
  <si>
    <t>6229 Dawn Junction</t>
  </si>
  <si>
    <t>Charin Maplethorp</t>
  </si>
  <si>
    <t>35 Alpine Circle</t>
  </si>
  <si>
    <t>Goldie Wynes</t>
  </si>
  <si>
    <t>gwynespn@dagondesign.com</t>
  </si>
  <si>
    <t>+1 (512) 118-8603</t>
  </si>
  <si>
    <t>5251 Everett Way</t>
  </si>
  <si>
    <t>Celie MacCourt</t>
  </si>
  <si>
    <t>cmaccourtpo@amazon.com</t>
  </si>
  <si>
    <t>01678 4th Hill</t>
  </si>
  <si>
    <t>00841-75330-ZV</t>
  </si>
  <si>
    <t>Rori Ollin</t>
  </si>
  <si>
    <t>+1 (626) 704-3749</t>
  </si>
  <si>
    <t>05889 Heath Place</t>
  </si>
  <si>
    <t>Evy Wilsone</t>
  </si>
  <si>
    <t>ewilsonepq@eepurl.com</t>
  </si>
  <si>
    <t>+1 (202) 969-6382</t>
  </si>
  <si>
    <t>13130 Heffernan Point</t>
  </si>
  <si>
    <t>Dolores Duffie</t>
  </si>
  <si>
    <t>dduffiepr@time.com</t>
  </si>
  <si>
    <t>+1 (971) 936-3214</t>
  </si>
  <si>
    <t>3 Jenifer Circle</t>
  </si>
  <si>
    <t>Mathilda Matiasek</t>
  </si>
  <si>
    <t>mmatiasekps@ucoz.ru</t>
  </si>
  <si>
    <t>30867 Magdeline Way</t>
  </si>
  <si>
    <t>Jarred Camillo</t>
  </si>
  <si>
    <t>jcamillopt@shinystat.com</t>
  </si>
  <si>
    <t>+1 (202) 572-0994</t>
  </si>
  <si>
    <t>48965 Mesta Lane</t>
  </si>
  <si>
    <t>Kameko Philbrick</t>
  </si>
  <si>
    <t>kphilbrickpu@cdc.gov</t>
  </si>
  <si>
    <t>987 Westridge Terrace</t>
  </si>
  <si>
    <t>Mallory Shrimpling</t>
  </si>
  <si>
    <t>40 Declaration Point</t>
  </si>
  <si>
    <t>Barnett Sillis</t>
  </si>
  <si>
    <t>bsillispw@istockphoto.com</t>
  </si>
  <si>
    <t>+1 (305) 267-4961</t>
  </si>
  <si>
    <t>53 Shasta Plaza</t>
  </si>
  <si>
    <t>Brenn Dundredge</t>
  </si>
  <si>
    <t>+1 (405) 369-5173</t>
  </si>
  <si>
    <t>5 Morrow Street</t>
  </si>
  <si>
    <t>Read Cutts</t>
  </si>
  <si>
    <t>rcuttspy@techcrunch.com</t>
  </si>
  <si>
    <t>+1 (815) 758-8653</t>
  </si>
  <si>
    <t>820 Reinke Pass</t>
  </si>
  <si>
    <t>Michale Delves</t>
  </si>
  <si>
    <t>mdelvespz@nature.com</t>
  </si>
  <si>
    <t>+1 (334) 881-9178</t>
  </si>
  <si>
    <t>670 Shoshone Circle</t>
  </si>
  <si>
    <t>Devland Gritton</t>
  </si>
  <si>
    <t>dgrittonq0@nydailynews.com</t>
  </si>
  <si>
    <t>+1 (626) 968-5148</t>
  </si>
  <si>
    <t>095 Jenna Junction</t>
  </si>
  <si>
    <t>91240-83405-ZQ</t>
  </si>
  <si>
    <t>Caitlin Cattermull</t>
  </si>
  <si>
    <t>ccattermullq1@columbia.edu</t>
  </si>
  <si>
    <t>+1 (312) 880-3388</t>
  </si>
  <si>
    <t>1 Gina Street</t>
  </si>
  <si>
    <t>Dell Gut</t>
  </si>
  <si>
    <t>dgutq2@umich.edu</t>
  </si>
  <si>
    <t>+1 (281) 648-9915</t>
  </si>
  <si>
    <t>30506 Bowman Avenue</t>
  </si>
  <si>
    <t>Willy Pummery</t>
  </si>
  <si>
    <t>wpummeryq3@topsy.com</t>
  </si>
  <si>
    <t>+1 (231) 416-9594</t>
  </si>
  <si>
    <t>9795 Acker Plaza</t>
  </si>
  <si>
    <t>Muskegon</t>
  </si>
  <si>
    <t>Geoffrey Siuda</t>
  </si>
  <si>
    <t>gsiudaq4@nytimes.com</t>
  </si>
  <si>
    <t>+1 (202) 315-8135</t>
  </si>
  <si>
    <t>64284 Pearson Parkway</t>
  </si>
  <si>
    <t>Henderson Crowne</t>
  </si>
  <si>
    <t>hcrowneq5@wufoo.com</t>
  </si>
  <si>
    <t>+353 (476) 525-5512</t>
  </si>
  <si>
    <t>706 Eagan Lane</t>
  </si>
  <si>
    <t>Sallins</t>
  </si>
  <si>
    <t>W91</t>
  </si>
  <si>
    <t>Vernor Pawsey</t>
  </si>
  <si>
    <t>vpawseyq6@tiny.cc</t>
  </si>
  <si>
    <t>+1 (478) 568-4944</t>
  </si>
  <si>
    <t>883 Eagan Point</t>
  </si>
  <si>
    <t>Augustin Waterhouse</t>
  </si>
  <si>
    <t>awaterhouseq7@istockphoto.com</t>
  </si>
  <si>
    <t>+1 (318) 129-0806</t>
  </si>
  <si>
    <t>23530 Lake View Trail</t>
  </si>
  <si>
    <t>Fanchon Haughian</t>
  </si>
  <si>
    <t>fhaughianq8@1688.com</t>
  </si>
  <si>
    <t>+1 (253) 974-5538</t>
  </si>
  <si>
    <t>2017 Ronald Regan Trail</t>
  </si>
  <si>
    <t>Jaimie Hatz</t>
  </si>
  <si>
    <t>+1 (915) 920-9318</t>
  </si>
  <si>
    <t>3 Atwood Avenue</t>
  </si>
  <si>
    <t>Edeline Edney</t>
  </si>
  <si>
    <t>+1 (205) 866-7629</t>
  </si>
  <si>
    <t>43 Crest Line Road</t>
  </si>
  <si>
    <t>Rickie Faltin</t>
  </si>
  <si>
    <t>rfaltinqb@topsy.com</t>
  </si>
  <si>
    <t>2 Laurel Drive</t>
  </si>
  <si>
    <t>Gnni Cheeke</t>
  </si>
  <si>
    <t>gcheekeqc@sitemeter.com</t>
  </si>
  <si>
    <t>+44 (677) 694-1404</t>
  </si>
  <si>
    <t>934 Loomis Junction</t>
  </si>
  <si>
    <t>EC3M</t>
  </si>
  <si>
    <t>Gwenni Ratt</t>
  </si>
  <si>
    <t>grattqd@phpbb.com</t>
  </si>
  <si>
    <t>+353 (878) 618-9723</t>
  </si>
  <si>
    <t>55 Montana Road</t>
  </si>
  <si>
    <t>Castlemartyr</t>
  </si>
  <si>
    <t>H71</t>
  </si>
  <si>
    <t>Johnath Fairebrother</t>
  </si>
  <si>
    <t>+1 (302) 159-1841</t>
  </si>
  <si>
    <t>05 Bluestem Street</t>
  </si>
  <si>
    <t>Ingamar Eberlein</t>
  </si>
  <si>
    <t>ieberleinqf@hc360.com</t>
  </si>
  <si>
    <t>+1 (717) 323-3451</t>
  </si>
  <si>
    <t>8 Delaware Circle</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</si>
  <si>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</si>
  <si>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</si>
  <si>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</si>
  <si>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</si>
  <si>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</si>
  <si>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</si>
  <si>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</si>
  <si>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</si>
  <si>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</si>
  <si>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</si>
  <si>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</si>
  <si>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</si>
  <si>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</si>
  <si>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</si>
  <si>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</si>
  <si>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</si>
  <si>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</si>
  <si>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</si>
  <si>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</si>
  <si>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</si>
  <si>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</si>
  <si>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</si>
  <si>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</si>
  <si>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</si>
  <si>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</si>
  <si>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</si>
  <si>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</si>
  <si>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</si>
  <si>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</si>
  <si>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</si>
  <si>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</si>
  <si>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</si>
  <si>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</si>
  <si>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</si>
  <si>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Rhodie Strathern</t>
  </si>
  <si>
    <t>rstrathernqn@devhub.com</t>
  </si>
  <si>
    <t>63071 Warner Terrace</t>
  </si>
  <si>
    <t>Chad Miguel</t>
  </si>
  <si>
    <t>cmiguelqo@exblog.jp</t>
  </si>
  <si>
    <t>+1 (240) 449-8992</t>
  </si>
  <si>
    <t>83 Sauthoff Junction</t>
  </si>
  <si>
    <t>Florinda Matusovsky</t>
  </si>
  <si>
    <t>+1 (518) 618-9919</t>
  </si>
  <si>
    <t>2 Moland Court</t>
  </si>
  <si>
    <t>Morly Rocks</t>
  </si>
  <si>
    <t>mrocksqq@exblog.jp</t>
  </si>
  <si>
    <t>+353 (731) 124-0228</t>
  </si>
  <si>
    <t>21 Spenser Court</t>
  </si>
  <si>
    <t>Crossmolina</t>
  </si>
  <si>
    <t>Yuri Burrells</t>
  </si>
  <si>
    <t>yburrellsqr@vinaora.com</t>
  </si>
  <si>
    <t>+1 (859) 101-4742</t>
  </si>
  <si>
    <t>4 Brickson Park Court</t>
  </si>
  <si>
    <t>Cleopatra Goodrum</t>
  </si>
  <si>
    <t>cgoodrumqs@goodreads.com</t>
  </si>
  <si>
    <t>+1 (619) 944-5888</t>
  </si>
  <si>
    <t>94 Roxbury Road</t>
  </si>
  <si>
    <t>Joey Jefferys</t>
  </si>
  <si>
    <t>jjefferysqt@blog.com</t>
  </si>
  <si>
    <t>526 Helena Crossing</t>
  </si>
  <si>
    <t>Bearnard Wardell</t>
  </si>
  <si>
    <t>bwardellqu@adobe.com</t>
  </si>
  <si>
    <t>+1 (347) 311-2289</t>
  </si>
  <si>
    <t>57299 Tennessee Hill</t>
  </si>
  <si>
    <t>Zeke Walisiak</t>
  </si>
  <si>
    <t>zwalisiakqv@ucsd.edu</t>
  </si>
  <si>
    <t>+353 (848) 172-8155</t>
  </si>
  <si>
    <t>7 Birchwood Street</t>
  </si>
  <si>
    <t>Booterstown</t>
  </si>
  <si>
    <t>Wiley Leopold</t>
  </si>
  <si>
    <t>wleopoldqw@blogspot.com</t>
  </si>
  <si>
    <t>+1 (352) 173-9191</t>
  </si>
  <si>
    <t>5 Elmside Terrace</t>
  </si>
  <si>
    <t>Gainesville</t>
  </si>
  <si>
    <t>Chiarra Shalders</t>
  </si>
  <si>
    <t>cshaldersqx@cisco.com</t>
  </si>
  <si>
    <t>+1 (305) 787-2810</t>
  </si>
  <si>
    <t>445 Heath Terrace</t>
  </si>
  <si>
    <t>Sharl Southerill</t>
  </si>
  <si>
    <t>+1 (865) 959-4075</t>
  </si>
  <si>
    <t>39 Nelson Pass</t>
  </si>
  <si>
    <t>Noni Furber</t>
  </si>
  <si>
    <t>nfurberqz@jugem.jp</t>
  </si>
  <si>
    <t>+1 (817) 813-2784</t>
  </si>
  <si>
    <t>565 Sloan Avenue</t>
  </si>
  <si>
    <t>Dinah Crutcher</t>
  </si>
  <si>
    <t>+353 (706) 448-6304</t>
  </si>
  <si>
    <t>89147 Northport Trail</t>
  </si>
  <si>
    <t>Charlean Keave</t>
  </si>
  <si>
    <t>ckeaver1@ucoz.com</t>
  </si>
  <si>
    <t>+1 (850) 410-9647</t>
  </si>
  <si>
    <t>08019 Fairfield Pass</t>
  </si>
  <si>
    <t>Sada Roseborough</t>
  </si>
  <si>
    <t>sroseboroughr2@virginia.edu</t>
  </si>
  <si>
    <t>+1 (253) 735-5179</t>
  </si>
  <si>
    <t>779 Memorial Avenue</t>
  </si>
  <si>
    <t>Clayton Kingwell</t>
  </si>
  <si>
    <t>ckingwellr3@squarespace.com</t>
  </si>
  <si>
    <t>+353 (182) 469-0985</t>
  </si>
  <si>
    <t>947 Burrows Park</t>
  </si>
  <si>
    <t>Rathnew</t>
  </si>
  <si>
    <t>Kacy Canto</t>
  </si>
  <si>
    <t>kcantor4@gmpg.org</t>
  </si>
  <si>
    <t>+1 (260) 735-9621</t>
  </si>
  <si>
    <t>43 Doe Crossing Center</t>
  </si>
  <si>
    <t>Mab Blakemore</t>
  </si>
  <si>
    <t>mblakemorer5@nsw.gov.au</t>
  </si>
  <si>
    <t>+1 (806) 227-6812</t>
  </si>
  <si>
    <t>70 Crescent Oaks Junction</t>
  </si>
  <si>
    <t>58408-27638-IB</t>
  </si>
  <si>
    <t>Dedie Gooderridge</t>
  </si>
  <si>
    <t>dgooderridger6@lycos.com</t>
  </si>
  <si>
    <t>+1 (202) 793-3951</t>
  </si>
  <si>
    <t>181 Londonderry Circle</t>
  </si>
  <si>
    <t>Javier Causnett</t>
  </si>
  <si>
    <t>+1 (301) 396-9701</t>
  </si>
  <si>
    <t>511 Rowland Alley</t>
  </si>
  <si>
    <t>Silver Spring</t>
  </si>
  <si>
    <t>Demetris Micheli</t>
  </si>
  <si>
    <t>+1 (608) 138-8374</t>
  </si>
  <si>
    <t>33123 Rigney Pass</t>
  </si>
  <si>
    <t>Chloette Bernardot</t>
  </si>
  <si>
    <t>cbernardotr9@wix.com</t>
  </si>
  <si>
    <t>+1 (936) 783-5732</t>
  </si>
  <si>
    <t>6672 Cordelia Point</t>
  </si>
  <si>
    <t>Conroe</t>
  </si>
  <si>
    <t>Kim Kemery</t>
  </si>
  <si>
    <t>kkemeryra@t.co</t>
  </si>
  <si>
    <t>+1 (817) 407-3513</t>
  </si>
  <si>
    <t>95 Delladonna Parkway</t>
  </si>
  <si>
    <t>Fanchette Parlot</t>
  </si>
  <si>
    <t>fparlotrb@forbes.com</t>
  </si>
  <si>
    <t>+1 (614) 706-1246</t>
  </si>
  <si>
    <t>7765 Westridge Lane</t>
  </si>
  <si>
    <t>Ramon Cheak</t>
  </si>
  <si>
    <t>rcheakrc@tripadvisor.com</t>
  </si>
  <si>
    <t>23 Paget Point</t>
  </si>
  <si>
    <t>Bundoran</t>
  </si>
  <si>
    <t>Koressa O'Geneay</t>
  </si>
  <si>
    <t>kogeneayrd@utexas.edu</t>
  </si>
  <si>
    <t>+1 (303) 637-0326</t>
  </si>
  <si>
    <t>77 Rigney Hill</t>
  </si>
  <si>
    <t>Claudell Ayre</t>
  </si>
  <si>
    <t>cayrere@symantec.com</t>
  </si>
  <si>
    <t>+1 (386) 573-2575</t>
  </si>
  <si>
    <t>5645 Lotheville Crossing</t>
  </si>
  <si>
    <t>Daytona Beach</t>
  </si>
  <si>
    <t>Lorianne Kyneton</t>
  </si>
  <si>
    <t>lkynetonrf@macromedia.com</t>
  </si>
  <si>
    <t>+44 (618) 634-9365</t>
  </si>
  <si>
    <t>1926 3rd Center</t>
  </si>
  <si>
    <t>Adele McFayden</t>
  </si>
  <si>
    <t>+44 (123) 755-7484</t>
  </si>
  <si>
    <t>28 Darwin Terrace</t>
  </si>
  <si>
    <t>Wirral</t>
  </si>
  <si>
    <t>CH48</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</si>
  <si>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</si>
  <si>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</si>
  <si>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</si>
  <si>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</si>
  <si>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</si>
  <si>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</si>
  <si>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</si>
  <si>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</si>
  <si>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</si>
  <si>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</si>
  <si>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</si>
  <si>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</si>
  <si>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</si>
  <si>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Desdemona Eye</t>
  </si>
  <si>
    <t>+353 (252) 896-2096</t>
  </si>
  <si>
    <t>191 Manitowish Crossing</t>
  </si>
  <si>
    <t>Margarette Sterland</t>
  </si>
  <si>
    <t>+1 (215) 872-6809</t>
  </si>
  <si>
    <t>5 Kenwood Pass</t>
  </si>
  <si>
    <t>Catharine Scoines</t>
  </si>
  <si>
    <t>+353 (693) 290-4775</t>
  </si>
  <si>
    <t>39192 Glendale Hill</t>
  </si>
  <si>
    <t>Jennica Tewelson</t>
  </si>
  <si>
    <t>jtewelsonrn@samsung.com</t>
  </si>
  <si>
    <t>+1 (469) 573-8379</t>
  </si>
  <si>
    <t>4040 Hoard Junction</t>
  </si>
  <si>
    <t>Marguerite Graves</t>
  </si>
  <si>
    <t>+1 (479) 204-9111</t>
  </si>
  <si>
    <t>91413 Scott Way</t>
  </si>
  <si>
    <t>10940-42739-ET</t>
  </si>
  <si>
    <t>Etan Featenby</t>
  </si>
  <si>
    <t>+1 (719) 416-9560</t>
  </si>
  <si>
    <t>885 Toban Plaza</t>
  </si>
  <si>
    <t>Nicolina Jenny</t>
  </si>
  <si>
    <t>njennyrq@bigcartel.com</t>
  </si>
  <si>
    <t>+1 (562) 679-4750</t>
  </si>
  <si>
    <t>6099 American Ash Court</t>
  </si>
  <si>
    <t>Vidovic Antonelli</t>
  </si>
  <si>
    <t>+44 (810) 927-9266</t>
  </si>
  <si>
    <t>3242 Corscot Pass</t>
  </si>
  <si>
    <t>EC1V</t>
  </si>
  <si>
    <t>Price per 100g</t>
  </si>
  <si>
    <t>Profit</t>
  </si>
  <si>
    <t>Ara</t>
  </si>
  <si>
    <t>L</t>
  </si>
  <si>
    <t>M</t>
  </si>
  <si>
    <t>D</t>
  </si>
  <si>
    <t>Rob</t>
  </si>
  <si>
    <t>Lib</t>
  </si>
  <si>
    <t>Exc</t>
  </si>
  <si>
    <t xml:space="preserve"> </t>
  </si>
  <si>
    <t>Coffee Type Name</t>
  </si>
  <si>
    <t>Robusta</t>
  </si>
  <si>
    <t>Arabica</t>
  </si>
  <si>
    <t>Excelsa</t>
  </si>
  <si>
    <t>Liberica</t>
  </si>
  <si>
    <t>Medium</t>
  </si>
  <si>
    <t>Light</t>
  </si>
  <si>
    <t>Dark</t>
  </si>
  <si>
    <t>Grand Total</t>
  </si>
  <si>
    <t>08/04/2021</t>
  </si>
  <si>
    <t>01/02/2019</t>
  </si>
  <si>
    <t>03/08/2021</t>
  </si>
  <si>
    <t>07/02/2022</t>
  </si>
  <si>
    <t>04/05/2022</t>
  </si>
  <si>
    <t>06/07/2022</t>
  </si>
  <si>
    <t>12/04/2020</t>
  </si>
  <si>
    <t>02/11/2022</t>
  </si>
  <si>
    <t>10/08/2019</t>
  </si>
  <si>
    <t>08/02/2022</t>
  </si>
  <si>
    <t>06/01/2021</t>
  </si>
  <si>
    <t>02/06/2021</t>
  </si>
  <si>
    <t>07/07/2022</t>
  </si>
  <si>
    <t>10/04/2021</t>
  </si>
  <si>
    <t>04/11/2020</t>
  </si>
  <si>
    <t>11/07/2019</t>
  </si>
  <si>
    <t>09/11/2020</t>
  </si>
  <si>
    <t>09/11/2019</t>
  </si>
  <si>
    <t>12/03/2020</t>
  </si>
  <si>
    <t>03/04/2022</t>
  </si>
  <si>
    <t>12/07/2021</t>
  </si>
  <si>
    <t>02/09/2019</t>
  </si>
  <si>
    <t>02/07/2020</t>
  </si>
  <si>
    <t>03/06/2022</t>
  </si>
  <si>
    <t>01/04/2021</t>
  </si>
  <si>
    <t>05/09/2019</t>
  </si>
  <si>
    <t>04/12/2020</t>
  </si>
  <si>
    <t>04/03/2021</t>
  </si>
  <si>
    <t>11/02/2020</t>
  </si>
  <si>
    <t>07/02/2020</t>
  </si>
  <si>
    <t>12/06/2020</t>
  </si>
  <si>
    <t>03/04/2021</t>
  </si>
  <si>
    <t>11/04/2020</t>
  </si>
  <si>
    <t>04/05/2021</t>
  </si>
  <si>
    <t>03/01/2020</t>
  </si>
  <si>
    <t>07/08/2022</t>
  </si>
  <si>
    <t>05/05/2020</t>
  </si>
  <si>
    <t>12/12/2019</t>
  </si>
  <si>
    <t>10/12/2021</t>
  </si>
  <si>
    <t>04/01/2019</t>
  </si>
  <si>
    <t>03/10/2021</t>
  </si>
  <si>
    <t>08/11/2020</t>
  </si>
  <si>
    <t>10/02/2021</t>
  </si>
  <si>
    <t>06/12/2022</t>
  </si>
  <si>
    <t>11/10/2021</t>
  </si>
  <si>
    <t>07/06/2019</t>
  </si>
  <si>
    <t>02/05/2021</t>
  </si>
  <si>
    <t>02/11/2021</t>
  </si>
  <si>
    <t>09/09/2020</t>
  </si>
  <si>
    <t>04/07/2019</t>
  </si>
  <si>
    <t>07/12/2020</t>
  </si>
  <si>
    <t>10/04/2020</t>
  </si>
  <si>
    <t>08/08/2020</t>
  </si>
  <si>
    <t>10/11/2020</t>
  </si>
  <si>
    <t>09/06/2019</t>
  </si>
  <si>
    <t>01/07/2020</t>
  </si>
  <si>
    <t>01/11/2021</t>
  </si>
  <si>
    <t>06/03/2019</t>
  </si>
  <si>
    <t>02/07/2021</t>
  </si>
  <si>
    <t>08/04/2022</t>
  </si>
  <si>
    <t>10/07/2021</t>
  </si>
  <si>
    <t>06/08/2022</t>
  </si>
  <si>
    <t>04/10/2021</t>
  </si>
  <si>
    <t>03/10/2020</t>
  </si>
  <si>
    <t>11/12/2021</t>
  </si>
  <si>
    <t>08/07/2019</t>
  </si>
  <si>
    <t>04/12/2019</t>
  </si>
  <si>
    <t>08/06/2019</t>
  </si>
  <si>
    <t>04/08/2021</t>
  </si>
  <si>
    <t>04/08/2022</t>
  </si>
  <si>
    <t>10/01/2020</t>
  </si>
  <si>
    <t>11/06/2019</t>
  </si>
  <si>
    <t>10/01/2021</t>
  </si>
  <si>
    <t>12/09/2020</t>
  </si>
  <si>
    <t>05/01/2021</t>
  </si>
  <si>
    <t>10/05/2020</t>
  </si>
  <si>
    <t>01/06/2020</t>
  </si>
  <si>
    <t>06/12/2019</t>
  </si>
  <si>
    <t>02/10/2022</t>
  </si>
  <si>
    <t>02/12/2020</t>
  </si>
  <si>
    <t>01/02/2022</t>
  </si>
  <si>
    <t>12/07/2020</t>
  </si>
  <si>
    <t>06/11/2020</t>
  </si>
  <si>
    <t>09/08/2020</t>
  </si>
  <si>
    <t>10/10/2020</t>
  </si>
  <si>
    <t>12/12/2021</t>
  </si>
  <si>
    <t>07/07/2020</t>
  </si>
  <si>
    <t>08/06/2022</t>
  </si>
  <si>
    <t>06/08/2021</t>
  </si>
  <si>
    <t>05/02/2022</t>
  </si>
  <si>
    <t>02/11/2020</t>
  </si>
  <si>
    <t>05/08/2021</t>
  </si>
  <si>
    <t>07/09/2019</t>
  </si>
  <si>
    <t>06/03/2020</t>
  </si>
  <si>
    <t>06/10/2020</t>
  </si>
  <si>
    <t>05/09/2020</t>
  </si>
  <si>
    <t>11/03/2019</t>
  </si>
  <si>
    <t>05/12/2019</t>
  </si>
  <si>
    <t>03/03/2021</t>
  </si>
  <si>
    <t>02/03/2020</t>
  </si>
  <si>
    <t>03/02/2019</t>
  </si>
  <si>
    <t>12/05/2020</t>
  </si>
  <si>
    <t>06/04/2019</t>
  </si>
  <si>
    <t>08/08/2022</t>
  </si>
  <si>
    <t>06/07/2020</t>
  </si>
  <si>
    <t>08/12/2019</t>
  </si>
  <si>
    <t>09/04/2019</t>
  </si>
  <si>
    <t>10/04/2019</t>
  </si>
  <si>
    <t>03/01/2021</t>
  </si>
  <si>
    <t>03/04/2019</t>
  </si>
  <si>
    <t>12/04/2019</t>
  </si>
  <si>
    <t>07/01/2022</t>
  </si>
  <si>
    <t>05/07/2019</t>
  </si>
  <si>
    <t>06/11/2021</t>
  </si>
  <si>
    <t>03/11/2022</t>
  </si>
  <si>
    <t>09/09/2021</t>
  </si>
  <si>
    <t>04/08/2019</t>
  </si>
  <si>
    <t>05/05/2022</t>
  </si>
  <si>
    <t>05/11/2022</t>
  </si>
  <si>
    <t>02/04/2019</t>
  </si>
  <si>
    <t>02/05/2019</t>
  </si>
  <si>
    <t>03/08/2019</t>
  </si>
  <si>
    <t>01/10/2020</t>
  </si>
  <si>
    <t>05/01/2019</t>
  </si>
  <si>
    <t>02/09/2020</t>
  </si>
  <si>
    <t>03/12/2019</t>
  </si>
  <si>
    <t>09/06/2021</t>
  </si>
  <si>
    <t>11/05/2020</t>
  </si>
  <si>
    <t>09/12/2019</t>
  </si>
  <si>
    <t>05/06/2019</t>
  </si>
  <si>
    <t>02/06/2019</t>
  </si>
  <si>
    <t>04/09/2021</t>
  </si>
  <si>
    <t>12/02/2020</t>
  </si>
  <si>
    <t>08/08/2021</t>
  </si>
  <si>
    <t>02/03/2022</t>
  </si>
  <si>
    <t>01/07/2021</t>
  </si>
  <si>
    <t>09/02/2021</t>
  </si>
  <si>
    <t>11/04/2021</t>
  </si>
  <si>
    <t>08/02/2021</t>
  </si>
  <si>
    <t>12/03/2019</t>
  </si>
  <si>
    <t>03/11/2020</t>
  </si>
  <si>
    <t>11/07/2020</t>
  </si>
  <si>
    <t>12/09/2019</t>
  </si>
  <si>
    <t>12/08/2019</t>
  </si>
  <si>
    <t>02/03/2021</t>
  </si>
  <si>
    <t>07/07/2021</t>
  </si>
  <si>
    <t>08/10/2021</t>
  </si>
  <si>
    <t>06/06/2022</t>
  </si>
  <si>
    <t>01/11/2020</t>
  </si>
  <si>
    <t>07/05/2020</t>
  </si>
  <si>
    <t>12/06/2021</t>
  </si>
  <si>
    <t>07/11/2020</t>
  </si>
  <si>
    <t>02/08/2020</t>
  </si>
  <si>
    <t>05/11/2020</t>
  </si>
  <si>
    <t>10/09/2019</t>
  </si>
  <si>
    <t>10/10/2021</t>
  </si>
  <si>
    <t>08/05/2021</t>
  </si>
  <si>
    <t>05/03/2020</t>
  </si>
  <si>
    <t>07/08/2019</t>
  </si>
  <si>
    <t>09/02/2019</t>
  </si>
  <si>
    <t>06/04/2021</t>
  </si>
  <si>
    <t>03/11/2019</t>
  </si>
  <si>
    <t>05/10/2022</t>
  </si>
  <si>
    <t>06/11/2022</t>
  </si>
  <si>
    <t>09/07/2021</t>
  </si>
  <si>
    <t>06/09/2019</t>
  </si>
  <si>
    <t>06/05/2022</t>
  </si>
  <si>
    <t>04/05/2020</t>
  </si>
  <si>
    <t>01/10/2019</t>
  </si>
  <si>
    <t>04/12/2022</t>
  </si>
  <si>
    <t>10/12/2019</t>
  </si>
  <si>
    <t>07/03/2021</t>
  </si>
  <si>
    <t>12/11/2020</t>
  </si>
  <si>
    <t>08/11/2019</t>
  </si>
  <si>
    <t>06/09/2020</t>
  </si>
  <si>
    <t>05/02/2021</t>
  </si>
  <si>
    <t>04/07/2020</t>
  </si>
  <si>
    <t>11/12/2019</t>
  </si>
  <si>
    <t>02/12/2021</t>
  </si>
  <si>
    <t>04/04/2021</t>
  </si>
  <si>
    <t>07/05/2021</t>
  </si>
  <si>
    <t>03/07/2021</t>
  </si>
  <si>
    <t>11/05/2021</t>
  </si>
  <si>
    <t>02/06/2020</t>
  </si>
  <si>
    <t>03/12/2021</t>
  </si>
  <si>
    <t>08/03/2020</t>
  </si>
  <si>
    <t>05/02/2019</t>
  </si>
  <si>
    <t>12/02/2021</t>
  </si>
  <si>
    <t>01/06/2019</t>
  </si>
  <si>
    <t>05/05/2021</t>
  </si>
  <si>
    <t>11/12/2020</t>
  </si>
  <si>
    <t>10/05/2019</t>
  </si>
  <si>
    <t>10/01/2019</t>
  </si>
  <si>
    <t>03/06/2020</t>
  </si>
  <si>
    <t>05/01/2022</t>
  </si>
  <si>
    <t>03/03/2019</t>
  </si>
  <si>
    <t>08/06/2020</t>
  </si>
  <si>
    <t>10/02/2020</t>
  </si>
  <si>
    <t>11/02/2021</t>
  </si>
  <si>
    <t>07/03/2020</t>
  </si>
  <si>
    <t>02/11/2019</t>
  </si>
  <si>
    <t>09/10/2020</t>
  </si>
  <si>
    <t>03/02/2020</t>
  </si>
  <si>
    <t>01/11/2019</t>
  </si>
  <si>
    <t>01/01/2020</t>
  </si>
  <si>
    <t>03/10/2022</t>
  </si>
  <si>
    <t>05/12/2022</t>
  </si>
  <si>
    <t>06/05/2020</t>
  </si>
  <si>
    <t>09/12/2021</t>
  </si>
  <si>
    <t>01/10/2021</t>
  </si>
  <si>
    <t>09/06/2020</t>
  </si>
  <si>
    <t>07/12/2022</t>
  </si>
  <si>
    <t>04/12/2021</t>
  </si>
  <si>
    <t>02/10/2019</t>
  </si>
  <si>
    <t>06/04/2022</t>
  </si>
  <si>
    <t>06/06/2021</t>
  </si>
  <si>
    <t>12/05/2019</t>
  </si>
  <si>
    <t>04/04/2022</t>
  </si>
  <si>
    <t>02/08/2022</t>
  </si>
  <si>
    <t>07/03/2019</t>
  </si>
  <si>
    <t>09/02/2020</t>
  </si>
  <si>
    <t>01/10/2022</t>
  </si>
  <si>
    <t>03/09/2021</t>
  </si>
  <si>
    <t>01/04/2022</t>
  </si>
  <si>
    <t>02/12/2019</t>
  </si>
  <si>
    <t>09/08/2021</t>
  </si>
  <si>
    <t>04/11/2019</t>
  </si>
  <si>
    <t>10/03/2019</t>
  </si>
  <si>
    <t>07/02/2019</t>
  </si>
  <si>
    <t>06/03/2022</t>
  </si>
  <si>
    <t>01/03/2019</t>
  </si>
  <si>
    <t>12/10/2021</t>
  </si>
  <si>
    <t>11/09/2019</t>
  </si>
  <si>
    <t>03/07/2020</t>
  </si>
  <si>
    <t>11/11/2021</t>
  </si>
  <si>
    <t>12/03/2021</t>
  </si>
  <si>
    <t>07/09/2022</t>
  </si>
  <si>
    <t>03/12/2020</t>
  </si>
  <si>
    <t>05/04/2020</t>
  </si>
  <si>
    <t>06/01/2022</t>
  </si>
  <si>
    <t>02/08/2021</t>
  </si>
  <si>
    <t>12/08/2020</t>
  </si>
  <si>
    <t>03/10/2019</t>
  </si>
  <si>
    <t>11/09/2020</t>
  </si>
  <si>
    <t>08/06/2021</t>
  </si>
  <si>
    <t>11/06/2020</t>
  </si>
  <si>
    <t>07/10/2021</t>
  </si>
  <si>
    <t>07/05/2022</t>
  </si>
  <si>
    <t>03/08/2022</t>
  </si>
  <si>
    <t>09/08/2019</t>
  </si>
  <si>
    <t>08/03/2019</t>
  </si>
  <si>
    <t>08/03/2021</t>
  </si>
  <si>
    <t>05/07/2021</t>
  </si>
  <si>
    <t>07/01/2019</t>
  </si>
  <si>
    <t>04/06/2021</t>
  </si>
  <si>
    <t>07/04/2020</t>
  </si>
  <si>
    <t>04/05/2019</t>
  </si>
  <si>
    <t>09/10/2021</t>
  </si>
  <si>
    <t>01/12/2022</t>
  </si>
  <si>
    <t>11/09/2021</t>
  </si>
  <si>
    <t>01/09/2019</t>
  </si>
  <si>
    <t>08/01/2021</t>
  </si>
  <si>
    <t>02/02/2021</t>
  </si>
  <si>
    <t>02/06/2022</t>
  </si>
  <si>
    <t>02/04/2020</t>
  </si>
  <si>
    <t>12/08/2021</t>
  </si>
  <si>
    <t>08/12/2022</t>
  </si>
  <si>
    <t>Count of Customer Name</t>
  </si>
  <si>
    <t>Row Labels</t>
  </si>
  <si>
    <t>Year</t>
  </si>
  <si>
    <t>Sum of Sales</t>
  </si>
  <si>
    <t>Column Labels</t>
  </si>
  <si>
    <t>Quantity2</t>
  </si>
  <si>
    <t>COFFEE SHOP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</si>
</sst>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 #,##0"/>
  </numFmts>
  <fonts count="5" x14ac:knownFonts="1">
    <font>
      <sz val="11"/>
      <color theme="1"/>
      <name val="Calibri"/>
      <family val="2"/>
      <scheme val="minor"/>
    </font>
    <font>
      <b/>
      <sz val="11"/>
      <color theme="1"/>
      <name val="Calibri"/>
      <family val="2"/>
      <scheme val="minor"/>
    </font>
    <font>
      <sz val="10"/>
      <color theme="1"/>
      <name val="Arial"/>
      <family val="2"/>
    </font>
    <font>
      <b/>
      <sz val="11"/>
      <name val="Calibri"/>
      <family val="2"/>
      <scheme val="minor"/>
    </font>
    <font>
      <b/>
      <sz val="48"/>
      <color theme="9" tint="0.39997558519241921"/>
      <name val="Microsoft Yi Baiti"/>
      <family val="4"/>
    </font>
  </fonts>
  <fills count="6">
    <fill>
      <patternFill patternType="none"/>
    </fill>
    <fill>
      <patternFill patternType="gray125"/>
    </fill>
    <fill>
      <patternFill patternType="solid">
        <fgColor theme="0"/>
        <bgColor indexed="64"/>
      </patternFill>
    </fill>
    <fill>
      <patternFill patternType="solid">
        <fgColor theme="0"/>
        <bgColor theme="4"/>
      </patternFill>
    </fill>
    <fill>
      <patternFill patternType="solid">
        <fgColor theme="0"/>
        <bgColor theme="4" tint="0.79998168889431442"/>
      </patternFill>
    </fill>
    <fill>
      <patternFill patternType="solid">
        <fgColor theme="1"/>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diagonal/>
    </border>
    <border>
      <left/>
      <right/>
      <top style="medium">
        <color rgb="FFCCCCCC"/>
      </top>
      <bottom/>
      <diagonal/>
    </border>
    <border>
      <left style="medium">
        <color rgb="FFCCCCCC"/>
      </left>
      <right/>
      <top/>
      <bottom/>
      <diagonal/>
    </border>
    <border>
      <left/>
      <right/>
      <top/>
      <bottom style="thin">
        <color theme="9" tint="0.39997558519241921"/>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
      <left/>
      <right style="thin">
        <color theme="9" tint="0.39997558519241921"/>
      </right>
      <top/>
      <bottom/>
      <diagonal/>
    </border>
    <border>
      <left/>
      <right style="thin">
        <color theme="9" tint="0.39997558519241921"/>
      </right>
      <top/>
      <bottom style="thin">
        <color theme="9" tint="0.39997558519241921"/>
      </bottom>
      <diagonal/>
    </border>
  </borders>
  <cellStyleXfs count="1">
    <xf numFmtId="0" fontId="0" fillId="0" borderId="0"/>
  </cellStyleXfs>
  <cellXfs count="56">
    <xf numFmtId="0" fontId="0" fillId="0" borderId="0" xfId="0"/>
    <xf numFmtId="0" fontId="0" fillId="0" borderId="1" xfId="0" applyBorder="1" applyAlignment="1">
      <alignment wrapText="1"/>
    </xf>
    <xf numFmtId="14" fontId="0" fillId="0" borderId="0" xfId="0" applyNumberFormat="1"/>
    <xf numFmtId="14" fontId="0" fillId="0" borderId="1" xfId="0" applyNumberFormat="1" applyBorder="1" applyAlignment="1">
      <alignment wrapText="1"/>
    </xf>
    <xf numFmtId="0" fontId="0" fillId="0" borderId="1" xfId="0" applyBorder="1" applyAlignment="1">
      <alignment vertical="center"/>
    </xf>
    <xf numFmtId="14" fontId="0" fillId="0" borderId="1" xfId="0" applyNumberFormat="1" applyBorder="1" applyAlignment="1">
      <alignment horizontal="right" vertical="center"/>
    </xf>
    <xf numFmtId="0" fontId="0" fillId="0" borderId="1" xfId="0" applyBorder="1"/>
    <xf numFmtId="0" fontId="0" fillId="0" borderId="1" xfId="0" applyBorder="1" applyAlignment="1">
      <alignment horizontal="right" vertical="center"/>
    </xf>
    <xf numFmtId="0" fontId="1" fillId="0" borderId="1" xfId="0" applyFont="1" applyBorder="1" applyAlignment="1">
      <alignment horizontal="right"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xf>
    <xf numFmtId="14" fontId="0" fillId="0" borderId="1" xfId="0" applyNumberFormat="1" applyBorder="1"/>
    <xf numFmtId="0" fontId="1" fillId="0" borderId="1" xfId="0" applyFont="1" applyBorder="1" applyAlignment="1">
      <alignment vertical="center"/>
    </xf>
    <xf numFmtId="0" fontId="0" fillId="0" borderId="1" xfId="0" applyBorder="1" applyAlignment="1">
      <alignment horizontal="right"/>
    </xf>
    <xf numFmtId="0" fontId="0" fillId="0" borderId="0" xfId="0" pivotButton="1"/>
    <xf numFmtId="0" fontId="0" fillId="0" borderId="0" xfId="0" applyAlignment="1">
      <alignment horizontal="left"/>
    </xf>
    <xf numFmtId="165" fontId="0" fillId="0" borderId="0" xfId="0" applyNumberFormat="1"/>
    <xf numFmtId="0" fontId="0" fillId="2" borderId="0" xfId="0" applyFill="1"/>
    <xf numFmtId="0" fontId="0" fillId="2" borderId="0" xfId="0" applyFill="1" applyAlignment="1">
      <alignment horizontal="center"/>
    </xf>
    <xf numFmtId="0" fontId="0" fillId="2" borderId="1" xfId="0" applyFill="1" applyBorder="1" applyAlignment="1">
      <alignment horizontal="center"/>
    </xf>
    <xf numFmtId="0" fontId="0" fillId="4" borderId="2" xfId="0" applyFill="1" applyBorder="1" applyAlignment="1">
      <alignment vertical="center"/>
    </xf>
    <xf numFmtId="14" fontId="0" fillId="4" borderId="2" xfId="0" applyNumberFormat="1" applyFill="1" applyBorder="1" applyAlignment="1">
      <alignment horizontal="right" vertical="center"/>
    </xf>
    <xf numFmtId="0" fontId="2" fillId="4" borderId="2" xfId="0" applyFont="1" applyFill="1" applyBorder="1" applyAlignment="1">
      <alignment horizontal="right" wrapText="1"/>
    </xf>
    <xf numFmtId="0" fontId="0" fillId="4" borderId="2" xfId="0" applyFill="1" applyBorder="1"/>
    <xf numFmtId="0" fontId="0" fillId="4" borderId="2" xfId="0" applyFill="1" applyBorder="1" applyAlignment="1">
      <alignment horizontal="center" vertical="center"/>
    </xf>
    <xf numFmtId="164" fontId="0" fillId="4" borderId="2" xfId="0" applyNumberFormat="1" applyFill="1" applyBorder="1"/>
    <xf numFmtId="165" fontId="0" fillId="4" borderId="2" xfId="0" applyNumberFormat="1" applyFill="1" applyBorder="1" applyAlignment="1">
      <alignment horizontal="right"/>
    </xf>
    <xf numFmtId="0" fontId="0" fillId="2" borderId="1" xfId="0" applyFill="1" applyBorder="1"/>
    <xf numFmtId="0" fontId="0" fillId="2" borderId="2" xfId="0" applyFill="1" applyBorder="1" applyAlignment="1">
      <alignment vertical="center"/>
    </xf>
    <xf numFmtId="14" fontId="0" fillId="2" borderId="2" xfId="0" applyNumberFormat="1" applyFill="1" applyBorder="1" applyAlignment="1">
      <alignment horizontal="right" vertical="center"/>
    </xf>
    <xf numFmtId="0" fontId="2" fillId="2" borderId="2" xfId="0" applyFont="1" applyFill="1" applyBorder="1" applyAlignment="1">
      <alignment horizontal="right" wrapText="1"/>
    </xf>
    <xf numFmtId="0" fontId="0" fillId="2" borderId="2" xfId="0" applyFill="1" applyBorder="1"/>
    <xf numFmtId="0" fontId="0" fillId="2" borderId="2" xfId="0" applyFill="1" applyBorder="1" applyAlignment="1">
      <alignment horizontal="center" vertical="center"/>
    </xf>
    <xf numFmtId="164" fontId="0" fillId="2" borderId="2" xfId="0" applyNumberFormat="1" applyFill="1" applyBorder="1"/>
    <xf numFmtId="165" fontId="0" fillId="2" borderId="2" xfId="0" applyNumberFormat="1" applyFill="1" applyBorder="1" applyAlignment="1">
      <alignment horizontal="right"/>
    </xf>
    <xf numFmtId="0" fontId="0" fillId="2" borderId="1" xfId="0" applyFill="1" applyBorder="1" applyAlignment="1">
      <alignment wrapText="1"/>
    </xf>
    <xf numFmtId="14" fontId="0" fillId="2" borderId="1" xfId="0" applyNumberFormat="1" applyFill="1" applyBorder="1" applyAlignment="1">
      <alignment wrapText="1"/>
    </xf>
    <xf numFmtId="0" fontId="0" fillId="2" borderId="1" xfId="0" applyFill="1" applyBorder="1" applyAlignment="1">
      <alignment horizontal="center" wrapText="1"/>
    </xf>
    <xf numFmtId="165" fontId="0" fillId="2" borderId="1" xfId="0" applyNumberFormat="1" applyFill="1" applyBorder="1" applyAlignment="1">
      <alignment horizontal="right" wrapText="1"/>
    </xf>
    <xf numFmtId="14" fontId="0" fillId="2" borderId="0" xfId="0" applyNumberFormat="1" applyFill="1"/>
    <xf numFmtId="165" fontId="0" fillId="2" borderId="0" xfId="0" applyNumberFormat="1" applyFill="1" applyAlignment="1">
      <alignment horizontal="right"/>
    </xf>
    <xf numFmtId="0" fontId="0" fillId="4" borderId="3" xfId="0" applyFill="1" applyBorder="1" applyAlignment="1">
      <alignment vertical="center"/>
    </xf>
    <xf numFmtId="0" fontId="0" fillId="2" borderId="3" xfId="0" applyFill="1" applyBorder="1" applyAlignment="1">
      <alignment vertical="center"/>
    </xf>
    <xf numFmtId="0" fontId="0" fillId="4" borderId="2" xfId="0" applyFill="1" applyBorder="1" applyAlignment="1">
      <alignment horizontal="center"/>
    </xf>
    <xf numFmtId="0" fontId="0" fillId="2" borderId="2" xfId="0" applyFill="1" applyBorder="1" applyAlignment="1">
      <alignment horizontal="center"/>
    </xf>
    <xf numFmtId="0" fontId="3" fillId="3" borderId="0" xfId="0" applyFont="1" applyFill="1" applyAlignment="1">
      <alignment horizontal="center" vertical="center"/>
    </xf>
    <xf numFmtId="14" fontId="3" fillId="3" borderId="4" xfId="0" applyNumberFormat="1" applyFont="1" applyFill="1" applyBorder="1" applyAlignment="1">
      <alignment horizontal="center" vertical="center"/>
    </xf>
    <xf numFmtId="0" fontId="3" fillId="3" borderId="4" xfId="0" applyFont="1" applyFill="1" applyBorder="1" applyAlignment="1">
      <alignment horizontal="center" vertical="center"/>
    </xf>
    <xf numFmtId="165" fontId="3" fillId="3" borderId="4" xfId="0" applyNumberFormat="1" applyFont="1" applyFill="1" applyBorder="1" applyAlignment="1">
      <alignment horizontal="center" vertical="center"/>
    </xf>
    <xf numFmtId="0" fontId="3" fillId="3" borderId="4" xfId="0" applyFont="1" applyFill="1" applyBorder="1" applyAlignment="1">
      <alignment horizontal="center"/>
    </xf>
    <xf numFmtId="0" fontId="0" fillId="0" borderId="5" xfId="0" applyBorder="1"/>
    <xf numFmtId="0" fontId="0" fillId="0" borderId="7" xfId="0" applyBorder="1"/>
    <xf numFmtId="0" fontId="0" fillId="0" borderId="8" xfId="0" applyBorder="1"/>
    <xf numFmtId="0" fontId="0" fillId="0" borderId="9" xfId="0" applyBorder="1"/>
    <xf numFmtId="0" fontId="4" fillId="5" borderId="6" xfId="0" applyFont="1" applyFill="1" applyBorder="1" applyAlignment="1">
      <alignment horizontal="center"/>
    </xf>
    <xf numFmtId="0" fontId="0" fillId="0" borderId="0" xfId="0" applyNumberFormat="1"/>
  </cellXfs>
  <cellStyles count="1">
    <cellStyle name="Normal" xfId="0" builtinId="0"/>
  </cellStyles>
  <dxfs count="20">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center"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numFmt numFmtId="165" formatCode="&quot;₹&quot;\ #,##0"/>
      <fill>
        <patternFill patternType="solid">
          <fgColor theme="4" tint="0.79998168889431442"/>
          <bgColor theme="0"/>
        </patternFill>
      </fill>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numFmt numFmtId="164" formatCode="0.0"/>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general"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general"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general"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center"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general"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0"/>
        <color theme="1"/>
        <name val="Arial"/>
        <family val="2"/>
        <scheme val="none"/>
      </font>
      <fill>
        <patternFill patternType="solid">
          <fgColor theme="4" tint="0.79998168889431442"/>
          <bgColor theme="0"/>
        </patternFill>
      </fill>
      <alignment horizontal="right" vertical="bottom" textRotation="0" wrapText="1"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79998168889431442"/>
          <bgColor theme="0"/>
        </patternFill>
      </fill>
      <alignment horizontal="right" vertical="center"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0"/>
        </patternFill>
      </fill>
      <alignment horizontal="general" vertical="center" textRotation="0" wrapText="0" indent="0" justifyLastLine="0" shrinkToFit="0" readingOrder="0"/>
      <border diagonalUp="0" diagonalDown="0">
        <left/>
        <right/>
        <top style="medium">
          <color rgb="FFCCCCCC"/>
        </top>
        <bottom/>
        <vertical/>
        <horizontal/>
      </border>
    </dxf>
    <dxf>
      <border outline="0">
        <left style="medium">
          <color rgb="FFCCCCCC"/>
        </left>
        <right style="medium">
          <color rgb="FFCCCCCC"/>
        </right>
        <top style="medium">
          <color rgb="FFCCCCCC"/>
        </top>
        <bottom style="medium">
          <color rgb="FFCCCCCC"/>
        </bottom>
      </border>
    </dxf>
    <dxf>
      <font>
        <b/>
        <i val="0"/>
        <strike val="0"/>
        <condense val="0"/>
        <extend val="0"/>
        <outline val="0"/>
        <shadow val="0"/>
        <u val="none"/>
        <vertAlign val="baseline"/>
        <sz val="11"/>
        <color auto="1"/>
        <name val="Calibri"/>
        <family val="2"/>
        <scheme val="minor"/>
      </font>
      <fill>
        <patternFill patternType="solid">
          <fgColor theme="4"/>
          <bgColor theme="0"/>
        </patternFill>
      </fill>
      <alignment horizontal="center" vertical="center" textRotation="0" wrapText="0" indent="0" justifyLastLine="0" shrinkToFit="0" readingOrder="0"/>
      <border diagonalUp="0" diagonalDown="0" outline="0">
        <left style="medium">
          <color rgb="FFCCCCCC"/>
        </left>
        <right style="medium">
          <color rgb="FFCCCCCC"/>
        </right>
        <top/>
        <bottom/>
      </border>
    </dxf>
    <dxf>
      <font>
        <b/>
        <i val="0"/>
        <sz val="12"/>
        <color theme="1"/>
        <name val="Microsoft Yi Baiti"/>
        <family val="4"/>
        <scheme val="none"/>
      </font>
      <fill>
        <patternFill>
          <fgColor theme="9" tint="0.59996337778862885"/>
          <bgColor theme="9" tint="0.59996337778862885"/>
        </patternFill>
      </fill>
    </dxf>
    <dxf>
      <font>
        <b/>
        <i val="0"/>
        <sz val="12"/>
        <color theme="0"/>
        <name val="Microsoft Yi Baiti"/>
        <family val="4"/>
        <scheme val="none"/>
      </font>
      <fill>
        <patternFill>
          <fgColor theme="1"/>
          <bgColor theme="1"/>
        </patternFill>
      </fill>
      <border diagonalUp="1">
        <left style="medium">
          <color theme="9" tint="0.39991454817346722"/>
        </left>
        <right style="medium">
          <color theme="9" tint="0.39991454817346722"/>
        </right>
        <top style="medium">
          <color theme="9" tint="0.39991454817346722"/>
        </top>
        <bottom style="medium">
          <color theme="9" tint="0.39991454817346722"/>
        </bottom>
        <diagonal style="thick">
          <color theme="9" tint="0.39994506668294322"/>
        </diagonal>
      </border>
    </dxf>
  </dxfs>
  <tableStyles count="1" defaultTableStyle="TableStyleMedium2" defaultPivotStyle="PivotStyleLight16">
    <tableStyle name="D" pivot="0" table="0" count="6" xr9:uid="{C213775E-5786-44AB-9E95-ED74D56C0F82}">
      <tableStyleElement type="wholeTable" dxfId="19"/>
      <tableStyleElement type="headerRow" dxfId="18"/>
    </tableStyle>
  </tableStyles>
  <colors>
    <mruColors>
      <color rgb="FFCC00FF"/>
      <color rgb="FF00FFFF"/>
    </mruColors>
  </colors>
  <extLst>
    <ext xmlns:x14="http://schemas.microsoft.com/office/spreadsheetml/2009/9/main" uri="{46F421CA-312F-682f-3DD2-61675219B42D}">
      <x14:dxfs count="4">
        <dxf>
          <font>
            <b/>
            <i val="0"/>
            <sz val="12"/>
            <color theme="1"/>
            <name val="Microsoft Yi Baiti"/>
            <family val="4"/>
            <scheme val="none"/>
          </font>
          <fill>
            <patternFill>
              <fgColor theme="0"/>
              <bgColor theme="0"/>
            </patternFill>
          </fill>
        </dxf>
        <dxf>
          <font>
            <b/>
            <i val="0"/>
            <sz val="12"/>
            <color theme="0"/>
            <name val="Microsoft Yi Baiti"/>
            <family val="4"/>
            <scheme val="none"/>
          </font>
          <fill>
            <patternFill>
              <fgColor theme="1"/>
              <bgColor theme="0"/>
            </patternFill>
          </fill>
          <border>
            <left style="medium">
              <color auto="1"/>
            </left>
            <right style="medium">
              <color auto="1"/>
            </right>
            <top style="medium">
              <color auto="1"/>
            </top>
            <bottom style="medium">
              <color auto="1"/>
            </bottom>
          </border>
        </dxf>
        <dxf>
          <font>
            <b/>
            <i val="0"/>
            <sz val="12"/>
            <color theme="1"/>
            <name val="Microsoft Yi Baiti"/>
            <family val="4"/>
            <scheme val="none"/>
          </font>
          <fill>
            <patternFill>
              <fgColor theme="0"/>
              <bgColor theme="0"/>
            </patternFill>
          </fill>
          <border>
            <left style="medium">
              <color auto="1"/>
            </left>
            <right style="medium">
              <color auto="1"/>
            </right>
            <top style="medium">
              <color auto="1"/>
            </top>
            <bottom style="medium">
              <color auto="1"/>
            </bottom>
          </border>
        </dxf>
        <dxf>
          <font>
            <b/>
            <i val="0"/>
            <sz val="12"/>
            <color theme="0"/>
            <name val="Microsoft Yi Baiti"/>
            <family val="4"/>
            <scheme val="none"/>
          </font>
          <fill>
            <patternFill>
              <fgColor theme="1"/>
            </patternFill>
          </fill>
          <border>
            <left style="medium">
              <color theme="9" tint="0.39994506668294322"/>
            </left>
            <right style="medium">
              <color theme="9" tint="0.39994506668294322"/>
            </right>
            <top style="medium">
              <color theme="9" tint="0.39994506668294322"/>
            </top>
            <bottom style="medium">
              <color theme="9" tint="0.39994506668294322"/>
            </bottom>
          </border>
        </dxf>
      </x14:dxfs>
    </ext>
    <ext xmlns:x14="http://schemas.microsoft.com/office/spreadsheetml/2009/9/main" uri="{EB79DEF2-80B8-43e5-95BD-54CBDDF9020C}">
      <x14:slicerStyles defaultSlicerStyle="SlicerStyleLight1">
        <x14:slicerStyle name="D">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Country wise</a:t>
            </a:r>
            <a:r>
              <a:rPr lang="en-US" baseline="0"/>
              <a:t> customers</a:t>
            </a:r>
            <a:endParaRPr lang="en-US"/>
          </a:p>
        </c:rich>
      </c:tx>
      <c:layout>
        <c:manualLayout>
          <c:xMode val="edge"/>
          <c:yMode val="edge"/>
          <c:x val="0.22632830354380606"/>
          <c:y val="4.5086585644185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685678073510772E-3"/>
              <c:y val="-4.52898550724637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0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734862970044617E-2"/>
          <c:y val="0.24756599573989416"/>
          <c:w val="0.89802421924792875"/>
          <c:h val="0.66124859392575941"/>
        </c:manualLayout>
      </c:layout>
      <c:pie3DChart>
        <c:varyColors val="1"/>
        <c:ser>
          <c:idx val="0"/>
          <c:order val="0"/>
          <c:tx>
            <c:strRef>
              <c:f>'pivot tables and charts'!$B$3</c:f>
              <c:strCache>
                <c:ptCount val="1"/>
                <c:pt idx="0">
                  <c:v>Total</c:v>
                </c:pt>
              </c:strCache>
            </c:strRef>
          </c:tx>
          <c:dPt>
            <c:idx val="0"/>
            <c:bubble3D val="0"/>
            <c:explosion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8BE4-4230-ACE6-A527104DFA9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8BE4-4230-ACE6-A527104DFA9C}"/>
              </c:ext>
            </c:extLst>
          </c:dPt>
          <c:dPt>
            <c:idx val="2"/>
            <c:bubble3D val="0"/>
            <c:explosion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8BE4-4230-ACE6-A527104DFA9C}"/>
              </c:ext>
            </c:extLst>
          </c:dPt>
          <c:dLbls>
            <c:dLbl>
              <c:idx val="0"/>
              <c:layout>
                <c:manualLayout>
                  <c:x val="-3.1685678073510772E-3"/>
                  <c:y val="-4.52898550724637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8BE4-4230-ACE6-A527104DFA9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 and charts'!$A$4:$A$6</c:f>
              <c:strCache>
                <c:ptCount val="2"/>
                <c:pt idx="0">
                  <c:v>United Kingdom</c:v>
                </c:pt>
                <c:pt idx="1">
                  <c:v>United States</c:v>
                </c:pt>
              </c:strCache>
            </c:strRef>
          </c:cat>
          <c:val>
            <c:numRef>
              <c:f>'pivot tables and charts'!$B$4:$B$6</c:f>
              <c:numCache>
                <c:formatCode>General</c:formatCode>
                <c:ptCount val="2"/>
                <c:pt idx="0">
                  <c:v>39</c:v>
                </c:pt>
                <c:pt idx="1">
                  <c:v>366</c:v>
                </c:pt>
              </c:numCache>
            </c:numRef>
          </c:val>
          <c:extLst>
            <c:ext xmlns:c16="http://schemas.microsoft.com/office/drawing/2014/chart" uri="{C3380CC4-5D6E-409C-BE32-E72D297353CC}">
              <c16:uniqueId val="{0000000A-8BE4-4230-ACE6-A527104DFA9C}"/>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Yearly</a:t>
            </a:r>
            <a:r>
              <a:rPr lang="en-IN" baseline="0"/>
              <a:t> Coffee Sales Trend</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charts'!$B$25:$B$26</c:f>
              <c:strCache>
                <c:ptCount val="1"/>
                <c:pt idx="0">
                  <c:v>Arabica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charts'!$B$27:$B$31</c:f>
              <c:numCache>
                <c:formatCode>"₹"\ #,##0</c:formatCode>
                <c:ptCount val="4"/>
                <c:pt idx="0">
                  <c:v>1500.4050000000002</c:v>
                </c:pt>
                <c:pt idx="1">
                  <c:v>1216.67</c:v>
                </c:pt>
                <c:pt idx="2">
                  <c:v>1776.79</c:v>
                </c:pt>
                <c:pt idx="3">
                  <c:v>748.72</c:v>
                </c:pt>
              </c:numCache>
            </c:numRef>
          </c:val>
          <c:smooth val="0"/>
          <c:extLst>
            <c:ext xmlns:c16="http://schemas.microsoft.com/office/drawing/2014/chart" uri="{C3380CC4-5D6E-409C-BE32-E72D297353CC}">
              <c16:uniqueId val="{00000049-B73D-46EC-BDDC-16CD9481664B}"/>
            </c:ext>
          </c:extLst>
        </c:ser>
        <c:ser>
          <c:idx val="1"/>
          <c:order val="1"/>
          <c:tx>
            <c:strRef>
              <c:f>'pivot tables and charts'!$C$25:$C$26</c:f>
              <c:strCache>
                <c:ptCount val="1"/>
                <c:pt idx="0">
                  <c:v>Excelsa</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charts'!$C$27:$C$31</c:f>
              <c:numCache>
                <c:formatCode>"₹"\ #,##0</c:formatCode>
                <c:ptCount val="4"/>
                <c:pt idx="0">
                  <c:v>967.08500000000004</c:v>
                </c:pt>
                <c:pt idx="1">
                  <c:v>1699.3300000000002</c:v>
                </c:pt>
                <c:pt idx="2">
                  <c:v>1623.57</c:v>
                </c:pt>
                <c:pt idx="3">
                  <c:v>757.27</c:v>
                </c:pt>
              </c:numCache>
            </c:numRef>
          </c:val>
          <c:smooth val="0"/>
          <c:extLst>
            <c:ext xmlns:c16="http://schemas.microsoft.com/office/drawing/2014/chart" uri="{C3380CC4-5D6E-409C-BE32-E72D297353CC}">
              <c16:uniqueId val="{0000004A-B73D-46EC-BDDC-16CD9481664B}"/>
            </c:ext>
          </c:extLst>
        </c:ser>
        <c:ser>
          <c:idx val="2"/>
          <c:order val="2"/>
          <c:tx>
            <c:strRef>
              <c:f>'pivot tables and charts'!$D$25:$D$26</c:f>
              <c:strCache>
                <c:ptCount val="1"/>
                <c:pt idx="0">
                  <c:v>Liberica</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charts'!$D$27:$D$31</c:f>
              <c:numCache>
                <c:formatCode>"₹"\ #,##0</c:formatCode>
                <c:ptCount val="4"/>
                <c:pt idx="0">
                  <c:v>1648.3250000000003</c:v>
                </c:pt>
                <c:pt idx="1">
                  <c:v>1497.3000000000002</c:v>
                </c:pt>
                <c:pt idx="2">
                  <c:v>1278.32</c:v>
                </c:pt>
                <c:pt idx="3">
                  <c:v>499.85000000000008</c:v>
                </c:pt>
              </c:numCache>
            </c:numRef>
          </c:val>
          <c:smooth val="0"/>
          <c:extLst>
            <c:ext xmlns:c16="http://schemas.microsoft.com/office/drawing/2014/chart" uri="{C3380CC4-5D6E-409C-BE32-E72D297353CC}">
              <c16:uniqueId val="{0000004B-B73D-46EC-BDDC-16CD9481664B}"/>
            </c:ext>
          </c:extLst>
        </c:ser>
        <c:ser>
          <c:idx val="3"/>
          <c:order val="3"/>
          <c:tx>
            <c:strRef>
              <c:f>'pivot tables and charts'!$E$25:$E$26</c:f>
              <c:strCache>
                <c:ptCount val="1"/>
                <c:pt idx="0">
                  <c:v>Robusta</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charts'!$E$27:$E$31</c:f>
              <c:numCache>
                <c:formatCode>"₹"\ #,##0</c:formatCode>
                <c:ptCount val="4"/>
                <c:pt idx="0">
                  <c:v>894.56</c:v>
                </c:pt>
                <c:pt idx="1">
                  <c:v>961.88000000000022</c:v>
                </c:pt>
                <c:pt idx="2">
                  <c:v>1521.8299999999997</c:v>
                </c:pt>
                <c:pt idx="3">
                  <c:v>658.995</c:v>
                </c:pt>
              </c:numCache>
            </c:numRef>
          </c:val>
          <c:smooth val="0"/>
          <c:extLst>
            <c:ext xmlns:c16="http://schemas.microsoft.com/office/drawing/2014/chart" uri="{C3380CC4-5D6E-409C-BE32-E72D297353CC}">
              <c16:uniqueId val="{0000004C-B73D-46EC-BDDC-16CD9481664B}"/>
            </c:ext>
          </c:extLst>
        </c:ser>
        <c:dLbls>
          <c:showLegendKey val="0"/>
          <c:showVal val="0"/>
          <c:showCatName val="0"/>
          <c:showSerName val="0"/>
          <c:showPercent val="0"/>
          <c:showBubbleSize val="0"/>
        </c:dLbls>
        <c:marker val="1"/>
        <c:smooth val="0"/>
        <c:axId val="1407687071"/>
        <c:axId val="1407690431"/>
      </c:lineChart>
      <c:catAx>
        <c:axId val="1407687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690431"/>
        <c:crosses val="autoZero"/>
        <c:auto val="1"/>
        <c:lblAlgn val="ctr"/>
        <c:lblOffset val="100"/>
        <c:noMultiLvlLbl val="0"/>
      </c:catAx>
      <c:valAx>
        <c:axId val="1407690431"/>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68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Customers With highest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charts'!$B$43</c:f>
              <c:strCache>
                <c:ptCount val="1"/>
                <c:pt idx="0">
                  <c:v>Total</c:v>
                </c:pt>
              </c:strCache>
            </c:strRef>
          </c:tx>
          <c:spPr>
            <a:solidFill>
              <a:schemeClr val="accent1"/>
            </a:solidFill>
            <a:ln>
              <a:noFill/>
            </a:ln>
            <a:effectLst/>
          </c:spPr>
          <c:invertIfNegative val="0"/>
          <c:cat>
            <c:strRef>
              <c:f>'pivot tables and charts'!$A$44:$A$54</c:f>
              <c:strCache>
                <c:ptCount val="11"/>
                <c:pt idx="0">
                  <c:v>Alexa Sizey</c:v>
                </c:pt>
                <c:pt idx="1">
                  <c:v>Teddi Crowthe</c:v>
                </c:pt>
                <c:pt idx="2">
                  <c:v>Shelli Keynd</c:v>
                </c:pt>
                <c:pt idx="3">
                  <c:v>Daniel Heinonen</c:v>
                </c:pt>
                <c:pt idx="4">
                  <c:v>Francesco Dressel</c:v>
                </c:pt>
                <c:pt idx="5">
                  <c:v>Redd Simao</c:v>
                </c:pt>
                <c:pt idx="6">
                  <c:v>Petey Kingsbury</c:v>
                </c:pt>
                <c:pt idx="7">
                  <c:v>Murielle Lorinez</c:v>
                </c:pt>
                <c:pt idx="8">
                  <c:v>Ingelbert Hotchkin</c:v>
                </c:pt>
                <c:pt idx="9">
                  <c:v>Derick Snow</c:v>
                </c:pt>
                <c:pt idx="10">
                  <c:v>Hall Ranner</c:v>
                </c:pt>
              </c:strCache>
            </c:strRef>
          </c:cat>
          <c:val>
            <c:numRef>
              <c:f>'pivot tables and charts'!$B$44:$B$54</c:f>
              <c:numCache>
                <c:formatCode>"₹"\ #,##0</c:formatCode>
                <c:ptCount val="11"/>
                <c:pt idx="0">
                  <c:v>218.73</c:v>
                </c:pt>
                <c:pt idx="1">
                  <c:v>204.93</c:v>
                </c:pt>
                <c:pt idx="2">
                  <c:v>204.93</c:v>
                </c:pt>
                <c:pt idx="3">
                  <c:v>204.93</c:v>
                </c:pt>
                <c:pt idx="4">
                  <c:v>178.71</c:v>
                </c:pt>
                <c:pt idx="5">
                  <c:v>178.71</c:v>
                </c:pt>
                <c:pt idx="6">
                  <c:v>178.71</c:v>
                </c:pt>
                <c:pt idx="7">
                  <c:v>167.67000000000002</c:v>
                </c:pt>
                <c:pt idx="8">
                  <c:v>167.67000000000002</c:v>
                </c:pt>
                <c:pt idx="9">
                  <c:v>158.125</c:v>
                </c:pt>
                <c:pt idx="10">
                  <c:v>158.125</c:v>
                </c:pt>
              </c:numCache>
            </c:numRef>
          </c:val>
          <c:extLst>
            <c:ext xmlns:c16="http://schemas.microsoft.com/office/drawing/2014/chart" uri="{C3380CC4-5D6E-409C-BE32-E72D297353CC}">
              <c16:uniqueId val="{00000012-D1A4-4395-B765-2100E091ACDE}"/>
            </c:ext>
          </c:extLst>
        </c:ser>
        <c:dLbls>
          <c:showLegendKey val="0"/>
          <c:showVal val="0"/>
          <c:showCatName val="0"/>
          <c:showSerName val="0"/>
          <c:showPercent val="0"/>
          <c:showBubbleSize val="0"/>
        </c:dLbls>
        <c:gapWidth val="182"/>
        <c:axId val="1702059087"/>
        <c:axId val="1702051887"/>
      </c:barChart>
      <c:catAx>
        <c:axId val="170205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51887"/>
        <c:crosses val="autoZero"/>
        <c:auto val="1"/>
        <c:lblAlgn val="ctr"/>
        <c:lblOffset val="100"/>
        <c:noMultiLvlLbl val="0"/>
      </c:catAx>
      <c:valAx>
        <c:axId val="1702051887"/>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5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Roast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'pivot tables and charts'!$B$71</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5DCF-46FC-8980-56493521C09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5DCF-46FC-8980-56493521C09E}"/>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5DCF-46FC-8980-56493521C09E}"/>
              </c:ext>
            </c:extLst>
          </c:dPt>
          <c:cat>
            <c:strRef>
              <c:f>'pivot tables and charts'!$A$72:$A$75</c:f>
              <c:strCache>
                <c:ptCount val="3"/>
                <c:pt idx="0">
                  <c:v>Dark</c:v>
                </c:pt>
                <c:pt idx="1">
                  <c:v>Light</c:v>
                </c:pt>
                <c:pt idx="2">
                  <c:v>Medium</c:v>
                </c:pt>
              </c:strCache>
            </c:strRef>
          </c:cat>
          <c:val>
            <c:numRef>
              <c:f>'pivot tables and charts'!$B$72:$B$75</c:f>
              <c:numCache>
                <c:formatCode>"₹"\ #,##0</c:formatCode>
                <c:ptCount val="3"/>
                <c:pt idx="0">
                  <c:v>4743.545000000001</c:v>
                </c:pt>
                <c:pt idx="1">
                  <c:v>8043.905000000007</c:v>
                </c:pt>
                <c:pt idx="2">
                  <c:v>6463.449999999998</c:v>
                </c:pt>
              </c:numCache>
            </c:numRef>
          </c:val>
          <c:shape val="pyramid"/>
          <c:extLst>
            <c:ext xmlns:c16="http://schemas.microsoft.com/office/drawing/2014/chart" uri="{C3380CC4-5D6E-409C-BE32-E72D297353CC}">
              <c16:uniqueId val="{00000000-3E99-410D-983F-B7E0F7F1E44B}"/>
            </c:ext>
          </c:extLst>
        </c:ser>
        <c:dLbls>
          <c:showLegendKey val="0"/>
          <c:showVal val="0"/>
          <c:showCatName val="0"/>
          <c:showSerName val="0"/>
          <c:showPercent val="0"/>
          <c:showBubbleSize val="0"/>
        </c:dLbls>
        <c:gapWidth val="125"/>
        <c:gapDepth val="51"/>
        <c:shape val="box"/>
        <c:axId val="1819816575"/>
        <c:axId val="1819812735"/>
        <c:axId val="0"/>
      </c:bar3DChart>
      <c:catAx>
        <c:axId val="1819816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812735"/>
        <c:crosses val="autoZero"/>
        <c:auto val="1"/>
        <c:lblAlgn val="ctr"/>
        <c:lblOffset val="100"/>
        <c:noMultiLvlLbl val="0"/>
      </c:catAx>
      <c:valAx>
        <c:axId val="1819812735"/>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81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charts!PivotTable4</c:name>
    <c:fmtId val="7"/>
  </c:pivotSource>
  <c:chart>
    <c:title>
      <c:tx>
        <c:rich>
          <a:bodyPr rot="0" spcFirstLastPara="1" vertOverflow="ellipsis" vert="horz" wrap="square" anchor="ctr" anchorCtr="1"/>
          <a:lstStyle/>
          <a:p>
            <a:pPr>
              <a:defRPr sz="1600" b="0" i="0" u="none" strike="noStrike" kern="1200" baseline="0">
                <a:solidFill>
                  <a:schemeClr val="accent6">
                    <a:lumMod val="60000"/>
                    <a:lumOff val="40000"/>
                  </a:schemeClr>
                </a:solidFill>
                <a:latin typeface="+mn-lt"/>
                <a:ea typeface="+mn-ea"/>
                <a:cs typeface="+mn-cs"/>
              </a:defRPr>
            </a:pPr>
            <a:r>
              <a:rPr lang="en-IN" b="0"/>
              <a:t>Yearly</a:t>
            </a:r>
            <a:r>
              <a:rPr lang="en-IN" b="0" baseline="0"/>
              <a:t> Coffee Sales Trend</a:t>
            </a:r>
            <a:endParaRPr lang="en-IN" b="0"/>
          </a:p>
        </c:rich>
      </c:tx>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60000"/>
                  <a:lumOff val="4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45102670683095E-2"/>
          <c:y val="0.1705114858886683"/>
          <c:w val="0.84565442195455565"/>
          <c:h val="0.67766182731513636"/>
        </c:manualLayout>
      </c:layout>
      <c:lineChart>
        <c:grouping val="standard"/>
        <c:varyColors val="0"/>
        <c:ser>
          <c:idx val="0"/>
          <c:order val="0"/>
          <c:tx>
            <c:strRef>
              <c:f>'pivot tables and charts'!$B$25:$B$26</c:f>
              <c:strCache>
                <c:ptCount val="1"/>
                <c:pt idx="0">
                  <c:v>Arabica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charts'!$B$27:$B$31</c:f>
              <c:numCache>
                <c:formatCode>"₹"\ #,##0</c:formatCode>
                <c:ptCount val="4"/>
                <c:pt idx="0">
                  <c:v>1500.4050000000002</c:v>
                </c:pt>
                <c:pt idx="1">
                  <c:v>1216.67</c:v>
                </c:pt>
                <c:pt idx="2">
                  <c:v>1776.79</c:v>
                </c:pt>
                <c:pt idx="3">
                  <c:v>748.72</c:v>
                </c:pt>
              </c:numCache>
            </c:numRef>
          </c:val>
          <c:smooth val="0"/>
          <c:extLst>
            <c:ext xmlns:c16="http://schemas.microsoft.com/office/drawing/2014/chart" uri="{C3380CC4-5D6E-409C-BE32-E72D297353CC}">
              <c16:uniqueId val="{00000049-8F02-4DED-B71D-7F1B388581F6}"/>
            </c:ext>
          </c:extLst>
        </c:ser>
        <c:ser>
          <c:idx val="1"/>
          <c:order val="1"/>
          <c:tx>
            <c:strRef>
              <c:f>'pivot tables and charts'!$C$25:$C$26</c:f>
              <c:strCache>
                <c:ptCount val="1"/>
                <c:pt idx="0">
                  <c:v>Excelsa</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charts'!$C$27:$C$31</c:f>
              <c:numCache>
                <c:formatCode>"₹"\ #,##0</c:formatCode>
                <c:ptCount val="4"/>
                <c:pt idx="0">
                  <c:v>967.08500000000004</c:v>
                </c:pt>
                <c:pt idx="1">
                  <c:v>1699.3300000000002</c:v>
                </c:pt>
                <c:pt idx="2">
                  <c:v>1623.57</c:v>
                </c:pt>
                <c:pt idx="3">
                  <c:v>757.27</c:v>
                </c:pt>
              </c:numCache>
            </c:numRef>
          </c:val>
          <c:smooth val="0"/>
          <c:extLst>
            <c:ext xmlns:c16="http://schemas.microsoft.com/office/drawing/2014/chart" uri="{C3380CC4-5D6E-409C-BE32-E72D297353CC}">
              <c16:uniqueId val="{0000004A-8F02-4DED-B71D-7F1B388581F6}"/>
            </c:ext>
          </c:extLst>
        </c:ser>
        <c:ser>
          <c:idx val="2"/>
          <c:order val="2"/>
          <c:tx>
            <c:strRef>
              <c:f>'pivot tables and charts'!$D$25:$D$26</c:f>
              <c:strCache>
                <c:ptCount val="1"/>
                <c:pt idx="0">
                  <c:v>Liberica</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charts'!$D$27:$D$31</c:f>
              <c:numCache>
                <c:formatCode>"₹"\ #,##0</c:formatCode>
                <c:ptCount val="4"/>
                <c:pt idx="0">
                  <c:v>1648.3250000000003</c:v>
                </c:pt>
                <c:pt idx="1">
                  <c:v>1497.3000000000002</c:v>
                </c:pt>
                <c:pt idx="2">
                  <c:v>1278.32</c:v>
                </c:pt>
                <c:pt idx="3">
                  <c:v>499.85000000000008</c:v>
                </c:pt>
              </c:numCache>
            </c:numRef>
          </c:val>
          <c:smooth val="0"/>
          <c:extLst>
            <c:ext xmlns:c16="http://schemas.microsoft.com/office/drawing/2014/chart" uri="{C3380CC4-5D6E-409C-BE32-E72D297353CC}">
              <c16:uniqueId val="{0000004B-8F02-4DED-B71D-7F1B388581F6}"/>
            </c:ext>
          </c:extLst>
        </c:ser>
        <c:ser>
          <c:idx val="3"/>
          <c:order val="3"/>
          <c:tx>
            <c:strRef>
              <c:f>'pivot tables and charts'!$E$25:$E$26</c:f>
              <c:strCache>
                <c:ptCount val="1"/>
                <c:pt idx="0">
                  <c:v>Robusta</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and charts'!$A$27:$A$31</c:f>
              <c:strCache>
                <c:ptCount val="4"/>
                <c:pt idx="0">
                  <c:v>2019</c:v>
                </c:pt>
                <c:pt idx="1">
                  <c:v>2020</c:v>
                </c:pt>
                <c:pt idx="2">
                  <c:v>2021</c:v>
                </c:pt>
                <c:pt idx="3">
                  <c:v>2022</c:v>
                </c:pt>
              </c:strCache>
            </c:strRef>
          </c:cat>
          <c:val>
            <c:numRef>
              <c:f>'pivot tables and charts'!$E$27:$E$31</c:f>
              <c:numCache>
                <c:formatCode>"₹"\ #,##0</c:formatCode>
                <c:ptCount val="4"/>
                <c:pt idx="0">
                  <c:v>894.56</c:v>
                </c:pt>
                <c:pt idx="1">
                  <c:v>961.88000000000022</c:v>
                </c:pt>
                <c:pt idx="2">
                  <c:v>1521.8299999999997</c:v>
                </c:pt>
                <c:pt idx="3">
                  <c:v>658.995</c:v>
                </c:pt>
              </c:numCache>
            </c:numRef>
          </c:val>
          <c:smooth val="0"/>
          <c:extLst>
            <c:ext xmlns:c16="http://schemas.microsoft.com/office/drawing/2014/chart" uri="{C3380CC4-5D6E-409C-BE32-E72D297353CC}">
              <c16:uniqueId val="{0000004C-8F02-4DED-B71D-7F1B388581F6}"/>
            </c:ext>
          </c:extLst>
        </c:ser>
        <c:dLbls>
          <c:showLegendKey val="0"/>
          <c:showVal val="0"/>
          <c:showCatName val="0"/>
          <c:showSerName val="0"/>
          <c:showPercent val="0"/>
          <c:showBubbleSize val="0"/>
        </c:dLbls>
        <c:marker val="1"/>
        <c:smooth val="0"/>
        <c:axId val="1407687071"/>
        <c:axId val="1407690431"/>
      </c:lineChart>
      <c:catAx>
        <c:axId val="14076870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407690431"/>
        <c:crosses val="autoZero"/>
        <c:auto val="1"/>
        <c:lblAlgn val="ctr"/>
        <c:lblOffset val="100"/>
        <c:noMultiLvlLbl val="0"/>
      </c:catAx>
      <c:valAx>
        <c:axId val="1407690431"/>
        <c:scaling>
          <c:orientation val="minMax"/>
        </c:scaling>
        <c:delete val="0"/>
        <c:axPos val="l"/>
        <c:numFmt formatCode="&quot;₹&quot;\ #,##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768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accent6">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charts!PivotTable3</c:name>
    <c:fmtId val="6"/>
  </c:pivotSource>
  <c:chart>
    <c:title>
      <c:tx>
        <c:rich>
          <a:bodyPr rot="0" spcFirstLastPara="1" vertOverflow="ellipsis" vert="horz" wrap="square" anchor="ctr" anchorCtr="1"/>
          <a:lstStyle/>
          <a:p>
            <a:pPr>
              <a:defRPr sz="1600" b="1" i="0" u="none" strike="noStrike" kern="120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r>
              <a:rPr lang="en-US" b="1">
                <a:solidFill>
                  <a:schemeClr val="accent6">
                    <a:lumMod val="60000"/>
                    <a:lumOff val="40000"/>
                  </a:schemeClr>
                </a:solidFill>
                <a:latin typeface="Microsoft Yi Baiti" panose="03000500000000000000" pitchFamily="66" charset="0"/>
                <a:ea typeface="Microsoft Yi Baiti" panose="03000500000000000000" pitchFamily="66" charset="0"/>
              </a:rPr>
              <a:t>Country wise Customers</a:t>
            </a:r>
          </a:p>
        </c:rich>
      </c:tx>
      <c:layout>
        <c:manualLayout>
          <c:xMode val="edge"/>
          <c:yMode val="edge"/>
          <c:x val="0.24720547362933229"/>
          <c:y val="8.460734011033201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685678073510772E-3"/>
              <c:y val="-4.52898550724637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685678073510772E-3"/>
              <c:y val="-4.52898550724637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685678073510772E-3"/>
              <c:y val="-4.528985507246377E-3"/>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0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734862970044617E-2"/>
          <c:y val="0.24756599573989416"/>
          <c:w val="0.89802421924792875"/>
          <c:h val="0.66124859392575941"/>
        </c:manualLayout>
      </c:layout>
      <c:pie3DChart>
        <c:varyColors val="1"/>
        <c:ser>
          <c:idx val="0"/>
          <c:order val="0"/>
          <c:tx>
            <c:strRef>
              <c:f>'pivot tables and charts'!$B$3</c:f>
              <c:strCache>
                <c:ptCount val="1"/>
                <c:pt idx="0">
                  <c:v>Total</c:v>
                </c:pt>
              </c:strCache>
            </c:strRef>
          </c:tx>
          <c:dPt>
            <c:idx val="0"/>
            <c:bubble3D val="0"/>
            <c:explosion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6D0-4313-83F7-483967FCB54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6D0-4313-83F7-483967FCB54E}"/>
              </c:ext>
            </c:extLst>
          </c:dPt>
          <c:dPt>
            <c:idx val="2"/>
            <c:bubble3D val="0"/>
            <c:explosion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6D0-4313-83F7-483967FCB54E}"/>
              </c:ext>
            </c:extLst>
          </c:dPt>
          <c:dLbls>
            <c:dLbl>
              <c:idx val="0"/>
              <c:layout>
                <c:manualLayout>
                  <c:x val="-3.1685678073510772E-3"/>
                  <c:y val="-4.52898550724637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6D0-4313-83F7-483967FCB54E}"/>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 and charts'!$A$4:$A$6</c:f>
              <c:strCache>
                <c:ptCount val="2"/>
                <c:pt idx="0">
                  <c:v>United Kingdom</c:v>
                </c:pt>
                <c:pt idx="1">
                  <c:v>United States</c:v>
                </c:pt>
              </c:strCache>
            </c:strRef>
          </c:cat>
          <c:val>
            <c:numRef>
              <c:f>'pivot tables and charts'!$B$4:$B$6</c:f>
              <c:numCache>
                <c:formatCode>General</c:formatCode>
                <c:ptCount val="2"/>
                <c:pt idx="0">
                  <c:v>39</c:v>
                </c:pt>
                <c:pt idx="1">
                  <c:v>366</c:v>
                </c:pt>
              </c:numCache>
            </c:numRef>
          </c:val>
          <c:extLst>
            <c:ext xmlns:c16="http://schemas.microsoft.com/office/drawing/2014/chart" uri="{C3380CC4-5D6E-409C-BE32-E72D297353CC}">
              <c16:uniqueId val="{00000006-B6D0-4313-83F7-483967FCB54E}"/>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3281112949379257"/>
          <c:y val="9.2661439781167296E-2"/>
          <c:w val="0.2313993943500065"/>
          <c:h val="0.161956906132716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charts!PivotTable1</c:name>
    <c:fmtId val="3"/>
  </c:pivotSource>
  <c:chart>
    <c:title>
      <c:tx>
        <c:rich>
          <a:bodyPr rot="0" spcFirstLastPara="1" vertOverflow="ellipsis" vert="horz" wrap="square" anchor="ctr" anchorCtr="1"/>
          <a:lstStyle/>
          <a:p>
            <a:pPr>
              <a:defRPr sz="1600" b="1" i="0" u="none" strike="noStrike" kern="1200" spc="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r>
              <a:rPr lang="en-US" sz="1600" b="1">
                <a:solidFill>
                  <a:schemeClr val="accent6">
                    <a:lumMod val="60000"/>
                    <a:lumOff val="40000"/>
                  </a:schemeClr>
                </a:solidFill>
                <a:latin typeface="Microsoft Yi Baiti" panose="03000500000000000000" pitchFamily="66" charset="0"/>
                <a:ea typeface="Microsoft Yi Baiti" panose="03000500000000000000" pitchFamily="66" charset="0"/>
              </a:rPr>
              <a:t>Top 10</a:t>
            </a:r>
            <a:r>
              <a:rPr lang="en-US" sz="1600" b="1" baseline="0">
                <a:solidFill>
                  <a:schemeClr val="accent6">
                    <a:lumMod val="60000"/>
                    <a:lumOff val="40000"/>
                  </a:schemeClr>
                </a:solidFill>
                <a:latin typeface="Microsoft Yi Baiti" panose="03000500000000000000" pitchFamily="66" charset="0"/>
                <a:ea typeface="Microsoft Yi Baiti" panose="03000500000000000000" pitchFamily="66" charset="0"/>
              </a:rPr>
              <a:t> Customers With highest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35979121119628"/>
          <c:y val="0.16681489899613772"/>
          <c:w val="0.70640933619186352"/>
          <c:h val="0.71339466258803164"/>
        </c:manualLayout>
      </c:layout>
      <c:barChart>
        <c:barDir val="bar"/>
        <c:grouping val="clustered"/>
        <c:varyColors val="0"/>
        <c:ser>
          <c:idx val="0"/>
          <c:order val="0"/>
          <c:tx>
            <c:strRef>
              <c:f>'pivot tables and charts'!$B$43</c:f>
              <c:strCache>
                <c:ptCount val="1"/>
                <c:pt idx="0">
                  <c:v>Total</c:v>
                </c:pt>
              </c:strCache>
            </c:strRef>
          </c:tx>
          <c:spPr>
            <a:solidFill>
              <a:schemeClr val="accent1"/>
            </a:solidFill>
            <a:ln>
              <a:noFill/>
            </a:ln>
            <a:effectLst/>
          </c:spPr>
          <c:invertIfNegative val="0"/>
          <c:cat>
            <c:strRef>
              <c:f>'pivot tables and charts'!$A$44:$A$54</c:f>
              <c:strCache>
                <c:ptCount val="11"/>
                <c:pt idx="0">
                  <c:v>Alexa Sizey</c:v>
                </c:pt>
                <c:pt idx="1">
                  <c:v>Teddi Crowthe</c:v>
                </c:pt>
                <c:pt idx="2">
                  <c:v>Shelli Keynd</c:v>
                </c:pt>
                <c:pt idx="3">
                  <c:v>Daniel Heinonen</c:v>
                </c:pt>
                <c:pt idx="4">
                  <c:v>Francesco Dressel</c:v>
                </c:pt>
                <c:pt idx="5">
                  <c:v>Redd Simao</c:v>
                </c:pt>
                <c:pt idx="6">
                  <c:v>Petey Kingsbury</c:v>
                </c:pt>
                <c:pt idx="7">
                  <c:v>Murielle Lorinez</c:v>
                </c:pt>
                <c:pt idx="8">
                  <c:v>Ingelbert Hotchkin</c:v>
                </c:pt>
                <c:pt idx="9">
                  <c:v>Derick Snow</c:v>
                </c:pt>
                <c:pt idx="10">
                  <c:v>Hall Ranner</c:v>
                </c:pt>
              </c:strCache>
            </c:strRef>
          </c:cat>
          <c:val>
            <c:numRef>
              <c:f>'pivot tables and charts'!$B$44:$B$54</c:f>
              <c:numCache>
                <c:formatCode>"₹"\ #,##0</c:formatCode>
                <c:ptCount val="11"/>
                <c:pt idx="0">
                  <c:v>218.73</c:v>
                </c:pt>
                <c:pt idx="1">
                  <c:v>204.93</c:v>
                </c:pt>
                <c:pt idx="2">
                  <c:v>204.93</c:v>
                </c:pt>
                <c:pt idx="3">
                  <c:v>204.93</c:v>
                </c:pt>
                <c:pt idx="4">
                  <c:v>178.71</c:v>
                </c:pt>
                <c:pt idx="5">
                  <c:v>178.71</c:v>
                </c:pt>
                <c:pt idx="6">
                  <c:v>178.71</c:v>
                </c:pt>
                <c:pt idx="7">
                  <c:v>167.67000000000002</c:v>
                </c:pt>
                <c:pt idx="8">
                  <c:v>167.67000000000002</c:v>
                </c:pt>
                <c:pt idx="9">
                  <c:v>158.125</c:v>
                </c:pt>
                <c:pt idx="10">
                  <c:v>158.125</c:v>
                </c:pt>
              </c:numCache>
            </c:numRef>
          </c:val>
          <c:extLst>
            <c:ext xmlns:c16="http://schemas.microsoft.com/office/drawing/2014/chart" uri="{C3380CC4-5D6E-409C-BE32-E72D297353CC}">
              <c16:uniqueId val="{00000012-BCF9-4D80-AA5D-42B63DE5A67B}"/>
            </c:ext>
          </c:extLst>
        </c:ser>
        <c:dLbls>
          <c:showLegendKey val="0"/>
          <c:showVal val="0"/>
          <c:showCatName val="0"/>
          <c:showSerName val="0"/>
          <c:showPercent val="0"/>
          <c:showBubbleSize val="0"/>
        </c:dLbls>
        <c:gapWidth val="182"/>
        <c:axId val="1702059087"/>
        <c:axId val="1702051887"/>
      </c:barChart>
      <c:catAx>
        <c:axId val="170205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051887"/>
        <c:crosses val="autoZero"/>
        <c:auto val="1"/>
        <c:lblAlgn val="ctr"/>
        <c:lblOffset val="100"/>
        <c:noMultiLvlLbl val="0"/>
      </c:catAx>
      <c:valAx>
        <c:axId val="1702051887"/>
        <c:scaling>
          <c:orientation val="minMax"/>
        </c:scaling>
        <c:delete val="0"/>
        <c:axPos val="b"/>
        <c:numFmt formatCode="&quot;₹&quot;\ #,##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05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and charts!PivotTable2</c:name>
    <c:fmtId val="7"/>
  </c:pivotSource>
  <c:chart>
    <c:title>
      <c:tx>
        <c:rich>
          <a:bodyPr rot="0" spcFirstLastPara="1" vertOverflow="ellipsis" vert="horz" wrap="square" anchor="ctr" anchorCtr="1"/>
          <a:lstStyle/>
          <a:p>
            <a:pPr>
              <a:defRPr sz="1600" b="1" i="0" u="none" strike="noStrike" kern="1200" spc="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r>
              <a:rPr lang="en-US" sz="1600" b="1">
                <a:solidFill>
                  <a:schemeClr val="accent6">
                    <a:lumMod val="60000"/>
                    <a:lumOff val="40000"/>
                  </a:schemeClr>
                </a:solidFill>
                <a:latin typeface="Microsoft Yi Baiti" panose="03000500000000000000" pitchFamily="66" charset="0"/>
                <a:ea typeface="Microsoft Yi Baiti" panose="03000500000000000000" pitchFamily="66" charset="0"/>
              </a:rPr>
              <a:t>Sales</a:t>
            </a:r>
            <a:r>
              <a:rPr lang="en-US" sz="1600" b="1" baseline="0">
                <a:solidFill>
                  <a:schemeClr val="accent6">
                    <a:lumMod val="60000"/>
                    <a:lumOff val="40000"/>
                  </a:schemeClr>
                </a:solidFill>
                <a:latin typeface="Microsoft Yi Baiti" panose="03000500000000000000" pitchFamily="66" charset="0"/>
                <a:ea typeface="Microsoft Yi Baiti" panose="03000500000000000000" pitchFamily="66" charset="0"/>
              </a:rPr>
              <a:t> By Roast Type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60000"/>
                  <a:lumOff val="40000"/>
                </a:schemeClr>
              </a:solidFill>
              <a:latin typeface="Microsoft Yi Baiti" panose="03000500000000000000" pitchFamily="66" charset="0"/>
              <a:ea typeface="Microsoft Yi Baiti" panose="03000500000000000000" pitchFamily="66" charset="0"/>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'pivot tables and charts'!$B$71</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57D3-449E-94A5-606A00FFB0C2}"/>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57D3-449E-94A5-606A00FFB0C2}"/>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57D3-449E-94A5-606A00FFB0C2}"/>
              </c:ext>
            </c:extLst>
          </c:dPt>
          <c:cat>
            <c:strRef>
              <c:f>'pivot tables and charts'!$A$72:$A$75</c:f>
              <c:strCache>
                <c:ptCount val="3"/>
                <c:pt idx="0">
                  <c:v>Dark</c:v>
                </c:pt>
                <c:pt idx="1">
                  <c:v>Light</c:v>
                </c:pt>
                <c:pt idx="2">
                  <c:v>Medium</c:v>
                </c:pt>
              </c:strCache>
            </c:strRef>
          </c:cat>
          <c:val>
            <c:numRef>
              <c:f>'pivot tables and charts'!$B$72:$B$75</c:f>
              <c:numCache>
                <c:formatCode>"₹"\ #,##0</c:formatCode>
                <c:ptCount val="3"/>
                <c:pt idx="0">
                  <c:v>4743.545000000001</c:v>
                </c:pt>
                <c:pt idx="1">
                  <c:v>8043.905000000007</c:v>
                </c:pt>
                <c:pt idx="2">
                  <c:v>6463.449999999998</c:v>
                </c:pt>
              </c:numCache>
            </c:numRef>
          </c:val>
          <c:shape val="pyramid"/>
          <c:extLst>
            <c:ext xmlns:c16="http://schemas.microsoft.com/office/drawing/2014/chart" uri="{C3380CC4-5D6E-409C-BE32-E72D297353CC}">
              <c16:uniqueId val="{00000006-57D3-449E-94A5-606A00FFB0C2}"/>
            </c:ext>
          </c:extLst>
        </c:ser>
        <c:dLbls>
          <c:showLegendKey val="0"/>
          <c:showVal val="0"/>
          <c:showCatName val="0"/>
          <c:showSerName val="0"/>
          <c:showPercent val="0"/>
          <c:showBubbleSize val="0"/>
        </c:dLbls>
        <c:gapWidth val="125"/>
        <c:gapDepth val="51"/>
        <c:shape val="box"/>
        <c:axId val="1819816575"/>
        <c:axId val="1819812735"/>
        <c:axId val="0"/>
      </c:bar3DChart>
      <c:catAx>
        <c:axId val="1819816575"/>
        <c:scaling>
          <c:orientation val="minMax"/>
        </c:scaling>
        <c:delete val="0"/>
        <c:axPos val="b"/>
        <c:numFmt formatCode="General" sourceLinked="1"/>
        <c:majorTickMark val="none"/>
        <c:minorTickMark val="none"/>
        <c:tickLblPos val="nextTo"/>
        <c:spPr>
          <a:noFill/>
          <a:ln>
            <a:solidFill>
              <a:schemeClr val="accent6">
                <a:lumMod val="60000"/>
                <a:lumOff val="4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9812735"/>
        <c:crosses val="autoZero"/>
        <c:auto val="1"/>
        <c:lblAlgn val="ctr"/>
        <c:lblOffset val="100"/>
        <c:noMultiLvlLbl val="0"/>
      </c:catAx>
      <c:valAx>
        <c:axId val="1819812735"/>
        <c:scaling>
          <c:orientation val="minMax"/>
        </c:scaling>
        <c:delete val="0"/>
        <c:axPos val="l"/>
        <c:numFmt formatCode="&quot;₹&quot;\ #,##0" sourceLinked="1"/>
        <c:majorTickMark val="none"/>
        <c:minorTickMark val="none"/>
        <c:tickLblPos val="nextTo"/>
        <c:spPr>
          <a:noFill/>
          <a:ln>
            <a:solidFill>
              <a:schemeClr val="accent6">
                <a:lumMod val="60000"/>
                <a:lumOff val="4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9816575"/>
        <c:crosses val="autoZero"/>
        <c:crossBetween val="between"/>
      </c:valAx>
      <c:spPr>
        <a:noFill/>
        <a:ln>
          <a:noFill/>
        </a:ln>
        <a:effectLst/>
      </c:spPr>
    </c:plotArea>
    <c:legend>
      <c:legendPos val="r"/>
      <c:layout>
        <c:manualLayout>
          <c:xMode val="edge"/>
          <c:yMode val="edge"/>
          <c:x val="0.77588683433571792"/>
          <c:y val="0.18557271869134201"/>
          <c:w val="0.13834420019682847"/>
          <c:h val="0.158562660716029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5" Type="http://schemas.microsoft.com/office/2017/06/relationships/model3d" Target="../media/model3d1.glb"/><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205740</xdr:colOff>
      <xdr:row>0</xdr:row>
      <xdr:rowOff>53340</xdr:rowOff>
    </xdr:from>
    <xdr:to>
      <xdr:col>10</xdr:col>
      <xdr:colOff>495300</xdr:colOff>
      <xdr:row>15</xdr:row>
      <xdr:rowOff>114300</xdr:rowOff>
    </xdr:to>
    <xdr:graphicFrame macro="">
      <xdr:nvGraphicFramePr>
        <xdr:cNvPr id="2" name="Chart 1">
          <a:extLst>
            <a:ext uri="{FF2B5EF4-FFF2-40B4-BE49-F238E27FC236}">
              <a16:creationId xmlns:a16="http://schemas.microsoft.com/office/drawing/2014/main" id="{9308DB14-A0AA-2396-DFA6-FE46B4EAD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106680</xdr:colOff>
      <xdr:row>20</xdr:row>
      <xdr:rowOff>7620</xdr:rowOff>
    </xdr:from>
    <xdr:to>
      <xdr:col>14</xdr:col>
      <xdr:colOff>274320</xdr:colOff>
      <xdr:row>34</xdr:row>
      <xdr:rowOff>76200</xdr:rowOff>
    </xdr:to>
    <xdr:graphicFrame macro="">
      <xdr:nvGraphicFramePr>
        <xdr:cNvPr id="3" name="Chart 2">
          <a:extLst>
            <a:ext uri="{FF2B5EF4-FFF2-40B4-BE49-F238E27FC236}">
              <a16:creationId xmlns:a16="http://schemas.microsoft.com/office/drawing/2014/main" id="{E5E60E6D-9D47-0006-97B0-4B8AFD85C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xdr:colOff>
      <xdr:row>42</xdr:row>
      <xdr:rowOff>0</xdr:rowOff>
    </xdr:from>
    <xdr:to>
      <xdr:col>13</xdr:col>
      <xdr:colOff>388620</xdr:colOff>
      <xdr:row>57</xdr:row>
      <xdr:rowOff>0</xdr:rowOff>
    </xdr:to>
    <xdr:graphicFrame macro="">
      <xdr:nvGraphicFramePr>
        <xdr:cNvPr id="4" name="Chart 3">
          <a:extLst>
            <a:ext uri="{FF2B5EF4-FFF2-40B4-BE49-F238E27FC236}">
              <a16:creationId xmlns:a16="http://schemas.microsoft.com/office/drawing/2014/main" id="{1B457B4E-0E63-B35B-B510-0A2FDD70A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373380</xdr:colOff>
      <xdr:row>66</xdr:row>
      <xdr:rowOff>45720</xdr:rowOff>
    </xdr:from>
    <xdr:to>
      <xdr:col>12</xdr:col>
      <xdr:colOff>7620</xdr:colOff>
      <xdr:row>81</xdr:row>
      <xdr:rowOff>45720</xdr:rowOff>
    </xdr:to>
    <xdr:graphicFrame macro="">
      <xdr:nvGraphicFramePr>
        <xdr:cNvPr id="7" name="Chart 6">
          <a:extLst>
            <a:ext uri="{FF2B5EF4-FFF2-40B4-BE49-F238E27FC236}">
              <a16:creationId xmlns:a16="http://schemas.microsoft.com/office/drawing/2014/main" id="{2F99E7F7-4649-8814-4EBE-BB7DCB770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10886</xdr:rowOff>
    </xdr:from>
    <xdr:to>
      <xdr:col>16</xdr:col>
      <xdr:colOff>26894</xdr:colOff>
      <xdr:row>18</xdr:row>
      <xdr:rowOff>179293</xdr:rowOff>
    </xdr:to>
    <xdr:graphicFrame macro="">
      <xdr:nvGraphicFramePr>
        <xdr:cNvPr id="2" name="Chart 1">
          <a:extLst>
            <a:ext uri="{FF2B5EF4-FFF2-40B4-BE49-F238E27FC236}">
              <a16:creationId xmlns:a16="http://schemas.microsoft.com/office/drawing/2014/main" id="{DF450946-8A01-4668-AA2F-859F90746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18</xdr:row>
      <xdr:rowOff>177950</xdr:rowOff>
    </xdr:from>
    <xdr:to>
      <xdr:col>6</xdr:col>
      <xdr:colOff>608255</xdr:colOff>
      <xdr:row>33</xdr:row>
      <xdr:rowOff>168985</xdr:rowOff>
    </xdr:to>
    <xdr:graphicFrame macro="">
      <xdr:nvGraphicFramePr>
        <xdr:cNvPr id="3" name="Chart 2">
          <a:extLst>
            <a:ext uri="{FF2B5EF4-FFF2-40B4-BE49-F238E27FC236}">
              <a16:creationId xmlns:a16="http://schemas.microsoft.com/office/drawing/2014/main" id="{B73B6AC5-A223-4E46-BA81-9DB940210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601981</xdr:colOff>
      <xdr:row>18</xdr:row>
      <xdr:rowOff>177950</xdr:rowOff>
    </xdr:from>
    <xdr:to>
      <xdr:col>13</xdr:col>
      <xdr:colOff>584051</xdr:colOff>
      <xdr:row>33</xdr:row>
      <xdr:rowOff>160020</xdr:rowOff>
    </xdr:to>
    <xdr:graphicFrame macro="">
      <xdr:nvGraphicFramePr>
        <xdr:cNvPr id="4" name="Chart 3">
          <a:extLst>
            <a:ext uri="{FF2B5EF4-FFF2-40B4-BE49-F238E27FC236}">
              <a16:creationId xmlns:a16="http://schemas.microsoft.com/office/drawing/2014/main" id="{4F53DFE9-0D8E-4FF7-9F59-B5FEAEED8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582706</xdr:colOff>
      <xdr:row>18</xdr:row>
      <xdr:rowOff>174172</xdr:rowOff>
    </xdr:from>
    <xdr:to>
      <xdr:col>22</xdr:col>
      <xdr:colOff>0</xdr:colOff>
      <xdr:row>33</xdr:row>
      <xdr:rowOff>163285</xdr:rowOff>
    </xdr:to>
    <xdr:graphicFrame macro="">
      <xdr:nvGraphicFramePr>
        <xdr:cNvPr id="5" name="Chart 4">
          <a:extLst>
            <a:ext uri="{FF2B5EF4-FFF2-40B4-BE49-F238E27FC236}">
              <a16:creationId xmlns:a16="http://schemas.microsoft.com/office/drawing/2014/main" id="{3542E58C-228D-4E19-9A5B-17B28FD03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24701</xdr:colOff>
      <xdr:row>3</xdr:row>
      <xdr:rowOff>11337</xdr:rowOff>
    </xdr:from>
    <xdr:to>
      <xdr:col>21</xdr:col>
      <xdr:colOff>595301</xdr:colOff>
      <xdr:row>11</xdr:row>
      <xdr:rowOff>178607</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A52DFBD2-BE41-C7C9-59BE-6ACCCFC0B7C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78301" y="551664"/>
              <a:ext cx="3009000" cy="1608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31256</xdr:colOff>
      <xdr:row>11</xdr:row>
      <xdr:rowOff>170986</xdr:rowOff>
    </xdr:from>
    <xdr:to>
      <xdr:col>21</xdr:col>
      <xdr:colOff>601856</xdr:colOff>
      <xdr:row>18</xdr:row>
      <xdr:rowOff>178418</xdr:rowOff>
    </xdr:to>
    <mc:AlternateContent xmlns:mc="http://schemas.openxmlformats.org/markup-compatibility/2006" xmlns:a14="http://schemas.microsoft.com/office/drawing/2010/main">
      <mc:Choice Requires="a14">
        <xdr:graphicFrame macro="">
          <xdr:nvGraphicFramePr>
            <xdr:cNvPr id="7" name="Loyalty Card">
              <a:extLst>
                <a:ext uri="{FF2B5EF4-FFF2-40B4-BE49-F238E27FC236}">
                  <a16:creationId xmlns:a16="http://schemas.microsoft.com/office/drawing/2014/main" id="{C3C5C2F3-905F-4F82-8854-BADCE985A80C}"/>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9784856" y="2152186"/>
              <a:ext cx="3009000" cy="1268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207333</xdr:colOff>
      <xdr:row>0</xdr:row>
      <xdr:rowOff>0</xdr:rowOff>
    </xdr:from>
    <xdr:to>
      <xdr:col>3</xdr:col>
      <xdr:colOff>174939</xdr:colOff>
      <xdr:row>3</xdr:row>
      <xdr:rowOff>28567</xdr:rowOff>
    </xdr:to>
    <mc:AlternateContent xmlns:mc="http://schemas.openxmlformats.org/markup-compatibility/2006">
      <mc:Choice xmlns:am3d="http://schemas.microsoft.com/office/drawing/2017/model3d" Requires="am3d">
        <xdr:graphicFrame macro="">
          <xdr:nvGraphicFramePr>
            <xdr:cNvPr id="8" name="3D Model 7" descr="Cup of Coffee">
              <a:extLst>
                <a:ext uri="{FF2B5EF4-FFF2-40B4-BE49-F238E27FC236}">
                  <a16:creationId xmlns:a16="http://schemas.microsoft.com/office/drawing/2014/main" id="{2464D7F2-F5BA-A71A-12CD-EFE7FC42DD7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5">
                <am3d:spPr>
                  <a:xfrm>
                    <a:off x="0" y="0"/>
                    <a:ext cx="577206" cy="577207"/>
                  </a:xfrm>
                  <a:prstGeom prst="rect">
                    <a:avLst/>
                  </a:prstGeom>
                </am3d:spPr>
                <am3d:camera>
                  <am3d:pos x="0" y="0" z="69761059"/>
                  <am3d:up dx="0" dy="36000000" dz="0"/>
                  <am3d:lookAt x="0" y="0" z="0"/>
                  <am3d:perspective fov="2700000"/>
                </am3d:camera>
                <am3d:trans>
                  <am3d:meterPerModelUnit n="3075295" d="1000000"/>
                  <am3d:preTrans dx="-4026" dy="-8052338" dz="-1387"/>
                  <am3d:scale>
                    <am3d:sx n="1000000" d="1000000"/>
                    <am3d:sy n="1000000" d="1000000"/>
                    <am3d:sz n="1000000" d="1000000"/>
                  </am3d:scale>
                  <am3d:rot ax="8472593" ay="911147" az="10086633"/>
                  <am3d:postTrans dx="0" dy="0" dz="0"/>
                </am3d:trans>
                <am3d:raster rName="Office3DRenderer" rVer="16.0.8326">
                  <am3d:blip r:embed="rId6"/>
                </am3d:raster>
                <am3d:objViewport viewportSz="76904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8" name="3D Model 7" descr="Cup of Coffee">
              <a:extLst>
                <a:ext uri="{FF2B5EF4-FFF2-40B4-BE49-F238E27FC236}">
                  <a16:creationId xmlns:a16="http://schemas.microsoft.com/office/drawing/2014/main" id="{2464D7F2-F5BA-A71A-12CD-EFE7FC42DD7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6"/>
            <a:stretch>
              <a:fillRect/>
            </a:stretch>
          </xdr:blipFill>
          <xdr:spPr>
            <a:xfrm>
              <a:off x="1426533" y="0"/>
              <a:ext cx="577206" cy="577207"/>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KUMAR JAIN" refreshedDate="45611.668020833335" createdVersion="8" refreshedVersion="8" minRefreshableVersion="3" recordCount="913" xr:uid="{9056BC32-8529-4FC2-90AA-019BE745CA6A}">
  <cacheSource type="worksheet">
    <worksheetSource ref="A1:P914" sheet="working sheet"/>
  </cacheSource>
  <cacheFields count="16">
    <cacheField name="Order ID" numFmtId="0">
      <sharedItems/>
    </cacheField>
    <cacheField name="Order Date" numFmtId="14">
      <sharedItems containsNonDate="0" containsDate="1" containsMixedTypes="1" minDate="2019-05-09T00:00:00" maxDate="2019-05-10T00:00:00"/>
    </cacheField>
    <cacheField name="Year" numFmtId="0">
      <sharedItems containsSemiMixedTypes="0" containsString="0" containsNumber="1" containsInteger="1" minValue="1899" maxValue="2022" count="5">
        <n v="2021"/>
        <n v="2022"/>
        <n v="2019"/>
        <n v="2020"/>
        <n v="1899" u="1"/>
      </sharedItems>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4">
        <s v="United States"/>
        <s v="Ireland"/>
        <s v="United Kingdom"/>
        <s v=" " u="1"/>
      </sharedItems>
    </cacheField>
    <cacheField name="Coffee Type Name" numFmtId="0">
      <sharedItems count="4">
        <s v="Robusta"/>
        <s v="Arabica"/>
        <s v="Excelsa"/>
        <s v="Liberica"/>
      </sharedItems>
    </cacheField>
    <cacheField name="Roast Type" numFmtId="0">
      <sharedItems count="3">
        <s v="Medium"/>
        <s v="Light"/>
        <s v="Dark"/>
      </sharedItems>
    </cacheField>
    <cacheField name="Size" numFmtId="0">
      <sharedItems containsSemiMixedTypes="0" containsString="0" containsNumber="1" minValue="0.2" maxValue="2.5"/>
    </cacheField>
    <cacheField name="Unit Price" numFmtId="164">
      <sharedItems containsSemiMixedTypes="0" containsString="0" containsNumber="1" minValue="2.6850000000000001" maxValue="36.454999999999998"/>
    </cacheField>
    <cacheField name="Quantity2" numFmtId="0">
      <sharedItems containsSemiMixedTypes="0" containsString="0" containsNumber="1" containsInteger="1" minValue="1" maxValue="6"/>
    </cacheField>
    <cacheField name="Sales" numFmtId="165">
      <sharedItems containsSemiMixedTypes="0" containsString="0" containsNumber="1" minValue="2.6850000000000001" maxValue="218.73"/>
    </cacheField>
    <cacheField name="Loyalty Card" numFmtId="0">
      <sharedItems count="2">
        <s v="Yes"/>
        <s v="No"/>
      </sharedItems>
    </cacheField>
  </cacheFields>
  <extLst>
    <ext xmlns:x14="http://schemas.microsoft.com/office/spreadsheetml/2009/9/main" uri="{725AE2AE-9491-48be-B2B4-4EB974FC3084}">
      <x14:pivotCacheDefinition pivotCacheId="735247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
  <r>
    <s v="QEV-37451-860"/>
    <s v="6/17/2021"/>
    <x v="0"/>
    <s v="17670-51384-MA"/>
    <s v="R-M-1"/>
    <n v="2"/>
    <x v="0"/>
    <s v="aallner0@lulu.com"/>
    <x v="0"/>
    <x v="0"/>
    <x v="0"/>
    <n v="1"/>
    <n v="9.9499999999999993"/>
    <n v="2"/>
    <n v="19.899999999999999"/>
    <x v="0"/>
  </r>
  <r>
    <s v="FAA-43335-268"/>
    <s v="7/15/2021"/>
    <x v="0"/>
    <s v="21125-22134-PX"/>
    <s v="A-L-1"/>
    <n v="1"/>
    <x v="1"/>
    <s v="jredholes2@tmall.com"/>
    <x v="0"/>
    <x v="1"/>
    <x v="1"/>
    <n v="1"/>
    <n v="12.95"/>
    <n v="1"/>
    <n v="12.95"/>
    <x v="0"/>
  </r>
  <r>
    <s v="KAC-83089-793"/>
    <s v="08/04/2021"/>
    <x v="0"/>
    <s v="23806-46781-OU"/>
    <s v="E-M-1"/>
    <n v="2"/>
    <x v="2"/>
    <s v=" "/>
    <x v="1"/>
    <x v="2"/>
    <x v="0"/>
    <n v="1"/>
    <n v="13.75"/>
    <n v="2"/>
    <n v="27.5"/>
    <x v="1"/>
  </r>
  <r>
    <s v="CVP-18956-553"/>
    <s v="1/21/2022"/>
    <x v="1"/>
    <s v="86561-91660-RB"/>
    <s v="L-D-1"/>
    <n v="3"/>
    <x v="3"/>
    <s v=" "/>
    <x v="0"/>
    <x v="3"/>
    <x v="2"/>
    <n v="1"/>
    <n v="12.95"/>
    <n v="3"/>
    <n v="38.849999999999994"/>
    <x v="1"/>
  </r>
  <r>
    <s v="IPP-31994-879"/>
    <s v="5/20/2022"/>
    <x v="1"/>
    <s v="65223-29612-CB"/>
    <s v="E-D-0.5"/>
    <n v="3"/>
    <x v="4"/>
    <s v="slobe6@nifty.com"/>
    <x v="0"/>
    <x v="2"/>
    <x v="2"/>
    <n v="0.5"/>
    <n v="7.29"/>
    <n v="3"/>
    <n v="21.87"/>
    <x v="0"/>
  </r>
  <r>
    <s v="SNZ-65340-705"/>
    <s v="01/02/2019"/>
    <x v="2"/>
    <s v="21134-81676-FR"/>
    <s v="L-L-0.2"/>
    <n v="1"/>
    <x v="5"/>
    <s v=" "/>
    <x v="1"/>
    <x v="3"/>
    <x v="1"/>
    <n v="0.2"/>
    <n v="4.7549999999999999"/>
    <n v="1"/>
    <n v="4.7549999999999999"/>
    <x v="0"/>
  </r>
  <r>
    <s v="EZT-46571-659"/>
    <d v="2019-05-09T00:00:00"/>
    <x v="2"/>
    <s v="03396-68805-ZC"/>
    <s v="R-M-0.5"/>
    <n v="3"/>
    <x v="6"/>
    <s v="gpetracci8@livejournal.com"/>
    <x v="0"/>
    <x v="0"/>
    <x v="0"/>
    <n v="0.5"/>
    <n v="5.97"/>
    <n v="3"/>
    <n v="17.91"/>
    <x v="1"/>
  </r>
  <r>
    <s v="NWQ-70061-912"/>
    <s v="03/08/2021"/>
    <x v="0"/>
    <s v="61021-27840-ZN"/>
    <s v="R-M-0.5"/>
    <n v="1"/>
    <x v="7"/>
    <s v="rraven9@ed.gov"/>
    <x v="0"/>
    <x v="0"/>
    <x v="0"/>
    <n v="0.5"/>
    <n v="5.97"/>
    <n v="1"/>
    <n v="5.97"/>
    <x v="1"/>
  </r>
  <r>
    <s v="BKK-47233-845"/>
    <s v="10/28/2020"/>
    <x v="3"/>
    <s v="76239-90137-UQ"/>
    <s v="A-D-1"/>
    <n v="4"/>
    <x v="8"/>
    <s v="fferbera@businesswire.com"/>
    <x v="0"/>
    <x v="1"/>
    <x v="2"/>
    <n v="1"/>
    <n v="9.9499999999999993"/>
    <n v="4"/>
    <n v="39.799999999999997"/>
    <x v="1"/>
  </r>
  <r>
    <s v="VQR-01002-970"/>
    <s v="07/02/2022"/>
    <x v="1"/>
    <s v="49315-21985-BB"/>
    <s v="E-L-2.5"/>
    <n v="5"/>
    <x v="9"/>
    <s v="dphizackerlyb@utexas.edu"/>
    <x v="0"/>
    <x v="2"/>
    <x v="1"/>
    <n v="2.5"/>
    <n v="34.155000000000001"/>
    <n v="5"/>
    <n v="170.77500000000001"/>
    <x v="0"/>
  </r>
  <r>
    <s v="SZW-48378-399"/>
    <s v="5/22/2020"/>
    <x v="3"/>
    <s v="34136-36674-OM"/>
    <s v="R-M-1"/>
    <n v="5"/>
    <x v="10"/>
    <s v="rscholarc@nyu.edu"/>
    <x v="0"/>
    <x v="0"/>
    <x v="0"/>
    <n v="1"/>
    <n v="9.9499999999999993"/>
    <n v="5"/>
    <n v="49.75"/>
    <x v="1"/>
  </r>
  <r>
    <s v="ITA-87418-783"/>
    <s v="04/05/2022"/>
    <x v="1"/>
    <s v="39396-12890-PE"/>
    <s v="R-D-2.5"/>
    <n v="2"/>
    <x v="11"/>
    <s v="tvanyutind@wix.com"/>
    <x v="0"/>
    <x v="0"/>
    <x v="2"/>
    <n v="2.5"/>
    <n v="20.585000000000001"/>
    <n v="2"/>
    <n v="41.17"/>
    <x v="1"/>
  </r>
  <r>
    <s v="GNZ-46006-527"/>
    <s v="06/07/2022"/>
    <x v="1"/>
    <s v="95875-73336-RG"/>
    <s v="L-D-0.2"/>
    <n v="3"/>
    <x v="12"/>
    <s v="ptrobee@wunderground.com"/>
    <x v="0"/>
    <x v="3"/>
    <x v="2"/>
    <n v="0.2"/>
    <n v="3.8849999999999998"/>
    <n v="3"/>
    <n v="11.654999999999999"/>
    <x v="0"/>
  </r>
  <r>
    <s v="FYQ-78248-319"/>
    <s v="3/20/2019"/>
    <x v="2"/>
    <s v="25473-43727-BY"/>
    <s v="R-M-2.5"/>
    <n v="5"/>
    <x v="13"/>
    <s v="loscroftf@ebay.co.uk"/>
    <x v="0"/>
    <x v="0"/>
    <x v="0"/>
    <n v="2.5"/>
    <n v="22.885000000000002"/>
    <n v="5"/>
    <n v="114.42500000000001"/>
    <x v="1"/>
  </r>
  <r>
    <s v="VAU-44387-624"/>
    <s v="10/19/2019"/>
    <x v="2"/>
    <s v="99643-51048-IQ"/>
    <s v="A-M-0.2"/>
    <n v="6"/>
    <x v="14"/>
    <s v="malabasterg@hexun.com"/>
    <x v="0"/>
    <x v="1"/>
    <x v="0"/>
    <n v="0.2"/>
    <n v="3.375"/>
    <n v="6"/>
    <n v="20.25"/>
    <x v="1"/>
  </r>
  <r>
    <s v="RDW-33155-159"/>
    <s v="6/13/2019"/>
    <x v="2"/>
    <s v="62173-15287-CU"/>
    <s v="A-L-1"/>
    <n v="6"/>
    <x v="15"/>
    <s v="rbroxuph@jimdo.com"/>
    <x v="0"/>
    <x v="1"/>
    <x v="1"/>
    <n v="1"/>
    <n v="12.95"/>
    <n v="6"/>
    <n v="77.699999999999989"/>
    <x v="1"/>
  </r>
  <r>
    <s v="TDZ-59011-211"/>
    <s v="12/04/2020"/>
    <x v="3"/>
    <s v="57611-05522-ST"/>
    <s v="R-D-2.5"/>
    <n v="4"/>
    <x v="16"/>
    <s v="predfordi@ow.ly"/>
    <x v="1"/>
    <x v="0"/>
    <x v="2"/>
    <n v="2.5"/>
    <n v="20.585000000000001"/>
    <n v="4"/>
    <n v="82.34"/>
    <x v="0"/>
  </r>
  <r>
    <s v="IDU-25793-399"/>
    <s v="12/04/2020"/>
    <x v="3"/>
    <s v="76664-37050-DT"/>
    <s v="A-M-0.2"/>
    <n v="5"/>
    <x v="17"/>
    <s v="acorradinoj@harvard.edu"/>
    <x v="0"/>
    <x v="1"/>
    <x v="0"/>
    <n v="0.2"/>
    <n v="3.375"/>
    <n v="5"/>
    <n v="16.875"/>
    <x v="0"/>
  </r>
  <r>
    <s v="NUO-20013-488"/>
    <s v="1/22/2021"/>
    <x v="0"/>
    <s v="03090-88267-BQ"/>
    <s v="A-D-0.2"/>
    <n v="6"/>
    <x v="18"/>
    <s v="adavidowskyl@netvibes.com"/>
    <x v="0"/>
    <x v="1"/>
    <x v="2"/>
    <n v="0.2"/>
    <n v="2.9849999999999999"/>
    <n v="6"/>
    <n v="17.91"/>
    <x v="1"/>
  </r>
  <r>
    <s v="UQU-65630-479"/>
    <s v="02/11/2022"/>
    <x v="1"/>
    <s v="37651-47492-NC"/>
    <s v="R-M-2.5"/>
    <n v="4"/>
    <x v="19"/>
    <s v="aantukm@kickstarter.com"/>
    <x v="0"/>
    <x v="0"/>
    <x v="0"/>
    <n v="2.5"/>
    <n v="22.885000000000002"/>
    <n v="4"/>
    <n v="91.54"/>
    <x v="0"/>
  </r>
  <r>
    <s v="FEO-11834-332"/>
    <s v="9/15/2021"/>
    <x v="0"/>
    <s v="95399-57205-HI"/>
    <s v="A-D-0.2"/>
    <n v="4"/>
    <x v="20"/>
    <s v="ikleinertn@timesonline.co.uk"/>
    <x v="0"/>
    <x v="1"/>
    <x v="2"/>
    <n v="0.2"/>
    <n v="2.9849999999999999"/>
    <n v="4"/>
    <n v="11.94"/>
    <x v="0"/>
  </r>
  <r>
    <s v="TKY-71558-096"/>
    <s v="10/24/2020"/>
    <x v="3"/>
    <s v="24010-66714-HW"/>
    <s v="A-M-1"/>
    <n v="1"/>
    <x v="21"/>
    <s v="cblofeldo@amazon.co.uk"/>
    <x v="0"/>
    <x v="1"/>
    <x v="0"/>
    <n v="1"/>
    <n v="11.25"/>
    <n v="1"/>
    <n v="11.25"/>
    <x v="1"/>
  </r>
  <r>
    <s v="OXY-65322-253"/>
    <s v="2/20/2019"/>
    <x v="2"/>
    <s v="07591-92789-UA"/>
    <s v="E-M-0.2"/>
    <n v="3"/>
    <x v="22"/>
    <s v=" "/>
    <x v="0"/>
    <x v="2"/>
    <x v="0"/>
    <n v="0.2"/>
    <n v="4.125"/>
    <n v="3"/>
    <n v="12.375"/>
    <x v="0"/>
  </r>
  <r>
    <s v="EVP-43500-491"/>
    <s v="10/08/2019"/>
    <x v="2"/>
    <s v="49231-44455-IC"/>
    <s v="A-M-0.5"/>
    <n v="4"/>
    <x v="23"/>
    <s v="sshalesq@umich.edu"/>
    <x v="0"/>
    <x v="1"/>
    <x v="0"/>
    <n v="0.5"/>
    <n v="6.75"/>
    <n v="4"/>
    <n v="27"/>
    <x v="0"/>
  </r>
  <r>
    <s v="WAG-26945-689"/>
    <s v="08/02/2022"/>
    <x v="1"/>
    <s v="50124-88608-EO"/>
    <s v="A-M-0.2"/>
    <n v="5"/>
    <x v="24"/>
    <s v="vdanneilr@mtv.com"/>
    <x v="1"/>
    <x v="1"/>
    <x v="0"/>
    <n v="0.2"/>
    <n v="3.375"/>
    <n v="5"/>
    <n v="16.875"/>
    <x v="1"/>
  </r>
  <r>
    <s v="CHE-78995-767"/>
    <s v="2/20/2019"/>
    <x v="2"/>
    <s v="00888-74814-UZ"/>
    <s v="A-D-0.5"/>
    <n v="3"/>
    <x v="25"/>
    <s v="tnewburys@usda.gov"/>
    <x v="1"/>
    <x v="1"/>
    <x v="2"/>
    <n v="0.5"/>
    <n v="5.97"/>
    <n v="3"/>
    <n v="17.91"/>
    <x v="1"/>
  </r>
  <r>
    <s v="RYZ-14633-602"/>
    <s v="9/25/2021"/>
    <x v="0"/>
    <s v="14158-30713-OB"/>
    <s v="A-D-1"/>
    <n v="4"/>
    <x v="26"/>
    <s v="mcalcuttt@baidu.com"/>
    <x v="1"/>
    <x v="1"/>
    <x v="2"/>
    <n v="1"/>
    <n v="9.9499999999999993"/>
    <n v="4"/>
    <n v="39.799999999999997"/>
    <x v="0"/>
  </r>
  <r>
    <s v="WOQ-36015-429"/>
    <s v="7/17/2021"/>
    <x v="0"/>
    <s v="51427-89175-QJ"/>
    <s v="L-M-0.2"/>
    <n v="5"/>
    <x v="27"/>
    <s v=" "/>
    <x v="0"/>
    <x v="3"/>
    <x v="0"/>
    <n v="0.2"/>
    <n v="4.3650000000000002"/>
    <n v="5"/>
    <n v="21.825000000000003"/>
    <x v="1"/>
  </r>
  <r>
    <s v="SCT-60553-454"/>
    <s v="6/29/2020"/>
    <x v="3"/>
    <s v="39123-12846-YJ"/>
    <s v="L-L-0.2"/>
    <n v="5"/>
    <x v="28"/>
    <s v="ggatheralx@123-reg.co.uk"/>
    <x v="0"/>
    <x v="3"/>
    <x v="1"/>
    <n v="0.2"/>
    <n v="4.7549999999999999"/>
    <n v="5"/>
    <n v="23.774999999999999"/>
    <x v="1"/>
  </r>
  <r>
    <s v="GFK-52063-244"/>
    <s v="06/01/2021"/>
    <x v="0"/>
    <s v="44981-99666-XB"/>
    <s v="L-L-0.5"/>
    <n v="6"/>
    <x v="29"/>
    <s v="uwelberryy@ebay.co.uk"/>
    <x v="2"/>
    <x v="3"/>
    <x v="1"/>
    <n v="0.5"/>
    <n v="9.51"/>
    <n v="6"/>
    <n v="57.06"/>
    <x v="0"/>
  </r>
  <r>
    <s v="AMM-79521-378"/>
    <s v="02/06/2021"/>
    <x v="0"/>
    <s v="24825-51803-CQ"/>
    <s v="A-D-0.5"/>
    <n v="6"/>
    <x v="30"/>
    <s v="feilhartz@who.int"/>
    <x v="0"/>
    <x v="1"/>
    <x v="2"/>
    <n v="0.5"/>
    <n v="5.97"/>
    <n v="6"/>
    <n v="35.82"/>
    <x v="1"/>
  </r>
  <r>
    <s v="QUQ-90580-772"/>
    <s v="4/25/2019"/>
    <x v="2"/>
    <s v="77634-13918-GJ"/>
    <s v="L-M-0.2"/>
    <n v="2"/>
    <x v="31"/>
    <s v="zponting10@altervista.org"/>
    <x v="0"/>
    <x v="3"/>
    <x v="0"/>
    <n v="0.2"/>
    <n v="4.3650000000000002"/>
    <n v="2"/>
    <n v="8.73"/>
    <x v="1"/>
  </r>
  <r>
    <s v="LGD-24408-274"/>
    <s v="4/25/2020"/>
    <x v="3"/>
    <s v="13694-25001-LX"/>
    <s v="L-L-0.5"/>
    <n v="3"/>
    <x v="32"/>
    <s v="sstrase11@booking.com"/>
    <x v="0"/>
    <x v="3"/>
    <x v="1"/>
    <n v="0.5"/>
    <n v="9.51"/>
    <n v="3"/>
    <n v="28.53"/>
    <x v="1"/>
  </r>
  <r>
    <s v="HCT-95608-959"/>
    <s v="11/24/2021"/>
    <x v="0"/>
    <s v="08523-01791-TI"/>
    <s v="R-M-2.5"/>
    <n v="5"/>
    <x v="33"/>
    <s v="dde12@unesco.org"/>
    <x v="0"/>
    <x v="0"/>
    <x v="0"/>
    <n v="2.5"/>
    <n v="22.885000000000002"/>
    <n v="5"/>
    <n v="114.42500000000001"/>
    <x v="1"/>
  </r>
  <r>
    <s v="OFX-99147-470"/>
    <s v="4/19/2021"/>
    <x v="0"/>
    <s v="49860-68865-AB"/>
    <s v="R-M-1"/>
    <n v="6"/>
    <x v="34"/>
    <s v=" "/>
    <x v="0"/>
    <x v="0"/>
    <x v="0"/>
    <n v="1"/>
    <n v="9.9499999999999993"/>
    <n v="6"/>
    <n v="59.699999999999996"/>
    <x v="0"/>
  </r>
  <r>
    <s v="LUO-37559-016"/>
    <s v="07/07/2022"/>
    <x v="1"/>
    <s v="21240-83132-SP"/>
    <s v="L-M-1"/>
    <n v="3"/>
    <x v="35"/>
    <s v=" "/>
    <x v="0"/>
    <x v="3"/>
    <x v="0"/>
    <n v="1"/>
    <n v="14.55"/>
    <n v="3"/>
    <n v="43.650000000000006"/>
    <x v="1"/>
  </r>
  <r>
    <s v="XWC-20610-167"/>
    <s v="5/22/2019"/>
    <x v="2"/>
    <s v="08350-81623-TF"/>
    <s v="E-D-0.2"/>
    <n v="2"/>
    <x v="36"/>
    <s v="lyeoland15@pbs.org"/>
    <x v="0"/>
    <x v="2"/>
    <x v="2"/>
    <n v="0.2"/>
    <n v="3.645"/>
    <n v="2"/>
    <n v="7.29"/>
    <x v="0"/>
  </r>
  <r>
    <s v="GPU-79113-136"/>
    <s v="10/04/2021"/>
    <x v="0"/>
    <s v="73284-01385-SJ"/>
    <s v="R-D-0.2"/>
    <n v="3"/>
    <x v="37"/>
    <s v="atolworthy16@toplist.cz"/>
    <x v="0"/>
    <x v="0"/>
    <x v="2"/>
    <n v="0.2"/>
    <n v="2.6850000000000001"/>
    <n v="3"/>
    <n v="8.0549999999999997"/>
    <x v="0"/>
  </r>
  <r>
    <s v="ULR-52653-960"/>
    <s v="04/11/2020"/>
    <x v="3"/>
    <s v="04152-34436-IE"/>
    <s v="L-L-2.5"/>
    <n v="2"/>
    <x v="38"/>
    <s v=" "/>
    <x v="0"/>
    <x v="3"/>
    <x v="1"/>
    <n v="2.5"/>
    <n v="36.454999999999998"/>
    <n v="2"/>
    <n v="72.91"/>
    <x v="1"/>
  </r>
  <r>
    <s v="HPI-42308-142"/>
    <s v="1/31/2022"/>
    <x v="1"/>
    <s v="06631-86965-XP"/>
    <s v="E-M-0.5"/>
    <n v="2"/>
    <x v="39"/>
    <s v="obaudassi18@seesaa.net"/>
    <x v="0"/>
    <x v="2"/>
    <x v="0"/>
    <n v="0.5"/>
    <n v="8.25"/>
    <n v="2"/>
    <n v="16.5"/>
    <x v="0"/>
  </r>
  <r>
    <s v="XHI-30227-581"/>
    <s v="11/07/2019"/>
    <x v="2"/>
    <s v="54619-08558-ZU"/>
    <s v="L-D-2.5"/>
    <n v="6"/>
    <x v="40"/>
    <s v="pkingsbury19@comcast.net"/>
    <x v="0"/>
    <x v="3"/>
    <x v="2"/>
    <n v="2.5"/>
    <n v="29.785"/>
    <n v="6"/>
    <n v="178.71"/>
    <x v="1"/>
  </r>
  <r>
    <s v="DJH-05202-380"/>
    <s v="6/28/2019"/>
    <x v="2"/>
    <s v="85589-17020-CX"/>
    <s v="E-M-2.5"/>
    <n v="2"/>
    <x v="41"/>
    <s v=" "/>
    <x v="0"/>
    <x v="2"/>
    <x v="0"/>
    <n v="2.5"/>
    <n v="31.625"/>
    <n v="2"/>
    <n v="63.25"/>
    <x v="0"/>
  </r>
  <r>
    <s v="VMW-26889-781"/>
    <s v="09/11/2020"/>
    <x v="3"/>
    <s v="36078-91009-WU"/>
    <s v="A-L-0.2"/>
    <n v="2"/>
    <x v="42"/>
    <s v="acurley1b@hao123.com"/>
    <x v="0"/>
    <x v="1"/>
    <x v="1"/>
    <n v="0.2"/>
    <n v="3.8849999999999998"/>
    <n v="2"/>
    <n v="7.77"/>
    <x v="0"/>
  </r>
  <r>
    <s v="DBU-81099-586"/>
    <s v="8/17/2022"/>
    <x v="1"/>
    <s v="15770-27099-GX"/>
    <s v="A-D-2.5"/>
    <n v="4"/>
    <x v="43"/>
    <s v="rmcgilvary1c@tamu.edu"/>
    <x v="0"/>
    <x v="1"/>
    <x v="2"/>
    <n v="2.5"/>
    <n v="22.885000000000002"/>
    <n v="4"/>
    <n v="91.54"/>
    <x v="1"/>
  </r>
  <r>
    <s v="PQA-54820-810"/>
    <s v="8/19/2022"/>
    <x v="1"/>
    <s v="91460-04823-BX"/>
    <s v="A-L-1"/>
    <n v="3"/>
    <x v="44"/>
    <s v="ipikett1d@xinhuanet.com"/>
    <x v="0"/>
    <x v="1"/>
    <x v="1"/>
    <n v="1"/>
    <n v="12.95"/>
    <n v="3"/>
    <n v="38.849999999999994"/>
    <x v="1"/>
  </r>
  <r>
    <s v="XKB-41924-202"/>
    <s v="5/15/2019"/>
    <x v="2"/>
    <s v="45089-52817-WN"/>
    <s v="L-D-0.5"/>
    <n v="2"/>
    <x v="45"/>
    <s v="ibouldon1e@gizmodo.com"/>
    <x v="0"/>
    <x v="3"/>
    <x v="2"/>
    <n v="0.5"/>
    <n v="7.77"/>
    <n v="2"/>
    <n v="15.54"/>
    <x v="1"/>
  </r>
  <r>
    <s v="DWZ-69106-473"/>
    <s v="09/11/2019"/>
    <x v="2"/>
    <s v="76447-50326-IC"/>
    <s v="L-L-2.5"/>
    <n v="4"/>
    <x v="46"/>
    <s v="kflanders1f@over-blog.com"/>
    <x v="1"/>
    <x v="3"/>
    <x v="1"/>
    <n v="2.5"/>
    <n v="36.454999999999998"/>
    <n v="4"/>
    <n v="145.82"/>
    <x v="0"/>
  </r>
  <r>
    <s v="YHV-68700-050"/>
    <s v="3/16/2021"/>
    <x v="0"/>
    <s v="26333-67911-OL"/>
    <s v="R-M-0.5"/>
    <n v="5"/>
    <x v="47"/>
    <s v="hmattioli1g@webmd.com"/>
    <x v="2"/>
    <x v="0"/>
    <x v="0"/>
    <n v="0.5"/>
    <n v="5.97"/>
    <n v="5"/>
    <n v="29.849999999999998"/>
    <x v="1"/>
  </r>
  <r>
    <s v="KRB-88066-642"/>
    <s v="12/03/2020"/>
    <x v="3"/>
    <s v="22107-86640-SB"/>
    <s v="L-M-1"/>
    <n v="5"/>
    <x v="48"/>
    <s v="agillard1i@issuu.com"/>
    <x v="0"/>
    <x v="3"/>
    <x v="0"/>
    <n v="1"/>
    <n v="14.55"/>
    <n v="5"/>
    <n v="72.75"/>
    <x v="1"/>
  </r>
  <r>
    <s v="LQU-08404-173"/>
    <s v="1/27/2020"/>
    <x v="3"/>
    <s v="09960-34242-LZ"/>
    <s v="L-L-1"/>
    <n v="3"/>
    <x v="49"/>
    <s v=" "/>
    <x v="0"/>
    <x v="3"/>
    <x v="1"/>
    <n v="1"/>
    <n v="15.85"/>
    <n v="3"/>
    <n v="47.55"/>
    <x v="1"/>
  </r>
  <r>
    <s v="CWK-60159-881"/>
    <s v="7/17/2022"/>
    <x v="1"/>
    <s v="04671-85591-RT"/>
    <s v="E-D-0.2"/>
    <n v="3"/>
    <x v="50"/>
    <s v="tgrizard1k@odnoklassniki.ru"/>
    <x v="0"/>
    <x v="2"/>
    <x v="2"/>
    <n v="0.2"/>
    <n v="3.645"/>
    <n v="3"/>
    <n v="10.935"/>
    <x v="0"/>
  </r>
  <r>
    <s v="EEG-74197-843"/>
    <s v="03/04/2022"/>
    <x v="1"/>
    <s v="25729-68859-UA"/>
    <s v="E-L-1"/>
    <n v="4"/>
    <x v="51"/>
    <s v="rrelton1l@stanford.edu"/>
    <x v="0"/>
    <x v="2"/>
    <x v="1"/>
    <n v="1"/>
    <n v="14.85"/>
    <n v="4"/>
    <n v="59.4"/>
    <x v="1"/>
  </r>
  <r>
    <s v="UCZ-59708-525"/>
    <s v="12/07/2021"/>
    <x v="0"/>
    <s v="05501-86351-NX"/>
    <s v="L-D-2.5"/>
    <n v="3"/>
    <x v="52"/>
    <s v=" "/>
    <x v="0"/>
    <x v="3"/>
    <x v="2"/>
    <n v="2.5"/>
    <n v="29.785"/>
    <n v="3"/>
    <n v="89.355000000000004"/>
    <x v="0"/>
  </r>
  <r>
    <s v="HUB-47311-849"/>
    <s v="2/25/2021"/>
    <x v="0"/>
    <s v="04521-04300-OK"/>
    <s v="L-M-0.5"/>
    <n v="3"/>
    <x v="53"/>
    <s v="sgilroy1n@eepurl.com"/>
    <x v="0"/>
    <x v="3"/>
    <x v="0"/>
    <n v="0.5"/>
    <n v="8.73"/>
    <n v="3"/>
    <n v="26.19"/>
    <x v="0"/>
  </r>
  <r>
    <s v="WYM-17686-694"/>
    <s v="2/25/2019"/>
    <x v="2"/>
    <s v="58689-55264-VK"/>
    <s v="A-D-2.5"/>
    <n v="5"/>
    <x v="54"/>
    <s v="ccottingham1o@wikipedia.org"/>
    <x v="0"/>
    <x v="1"/>
    <x v="2"/>
    <n v="2.5"/>
    <n v="22.885000000000002"/>
    <n v="5"/>
    <n v="114.42500000000001"/>
    <x v="1"/>
  </r>
  <r>
    <s v="ZYQ-15797-695"/>
    <s v="02/09/2019"/>
    <x v="2"/>
    <s v="79436-73011-MM"/>
    <s v="R-D-0.5"/>
    <n v="5"/>
    <x v="55"/>
    <s v=" "/>
    <x v="2"/>
    <x v="0"/>
    <x v="2"/>
    <n v="0.5"/>
    <n v="5.37"/>
    <n v="5"/>
    <n v="26.85"/>
    <x v="0"/>
  </r>
  <r>
    <s v="EEJ-16185-108"/>
    <s v="02/07/2020"/>
    <x v="3"/>
    <s v="65552-60476-KY"/>
    <s v="L-L-0.2"/>
    <n v="5"/>
    <x v="56"/>
    <s v=" "/>
    <x v="0"/>
    <x v="3"/>
    <x v="1"/>
    <n v="0.2"/>
    <n v="4.7549999999999999"/>
    <n v="5"/>
    <n v="23.774999999999999"/>
    <x v="0"/>
  </r>
  <r>
    <s v="RWR-77888-800"/>
    <s v="3/23/2020"/>
    <x v="3"/>
    <s v="69904-02729-YS"/>
    <s v="A-M-0.5"/>
    <n v="1"/>
    <x v="57"/>
    <s v="adykes1r@eventbrite.com"/>
    <x v="0"/>
    <x v="1"/>
    <x v="0"/>
    <n v="0.5"/>
    <n v="6.75"/>
    <n v="1"/>
    <n v="6.75"/>
    <x v="1"/>
  </r>
  <r>
    <s v="LHN-75209-742"/>
    <s v="03/06/2022"/>
    <x v="1"/>
    <s v="01433-04270-AX"/>
    <s v="R-M-0.5"/>
    <n v="6"/>
    <x v="58"/>
    <s v=" "/>
    <x v="0"/>
    <x v="0"/>
    <x v="0"/>
    <n v="0.5"/>
    <n v="5.97"/>
    <n v="6"/>
    <n v="35.82"/>
    <x v="0"/>
  </r>
  <r>
    <s v="TIR-71396-998"/>
    <s v="4/15/2022"/>
    <x v="1"/>
    <s v="14204-14186-LA"/>
    <s v="R-D-2.5"/>
    <n v="4"/>
    <x v="59"/>
    <s v="acockrem1t@engadget.com"/>
    <x v="0"/>
    <x v="0"/>
    <x v="2"/>
    <n v="2.5"/>
    <n v="20.585000000000001"/>
    <n v="4"/>
    <n v="82.34"/>
    <x v="0"/>
  </r>
  <r>
    <s v="RXF-37618-213"/>
    <s v="11/19/2021"/>
    <x v="0"/>
    <s v="32948-34398-HC"/>
    <s v="R-L-0.5"/>
    <n v="1"/>
    <x v="60"/>
    <s v="bumpleby1u@soundcloud.com"/>
    <x v="0"/>
    <x v="0"/>
    <x v="1"/>
    <n v="0.5"/>
    <n v="7.17"/>
    <n v="1"/>
    <n v="7.17"/>
    <x v="0"/>
  </r>
  <r>
    <s v="ANM-16388-634"/>
    <s v="10/16/2019"/>
    <x v="2"/>
    <s v="77343-52608-FF"/>
    <s v="L-L-0.2"/>
    <n v="2"/>
    <x v="61"/>
    <s v="nsaleway1v@dedecms.com"/>
    <x v="0"/>
    <x v="3"/>
    <x v="1"/>
    <n v="0.2"/>
    <n v="4.7549999999999999"/>
    <n v="2"/>
    <n v="9.51"/>
    <x v="1"/>
  </r>
  <r>
    <s v="WYL-29300-070"/>
    <s v="11/26/2019"/>
    <x v="2"/>
    <s v="42770-36274-QA"/>
    <s v="R-M-0.2"/>
    <n v="1"/>
    <x v="62"/>
    <s v="hgoulter1w@abc.net.au"/>
    <x v="0"/>
    <x v="0"/>
    <x v="0"/>
    <n v="0.2"/>
    <n v="2.9849999999999999"/>
    <n v="1"/>
    <n v="2.9849999999999999"/>
    <x v="1"/>
  </r>
  <r>
    <s v="JHW-74554-805"/>
    <s v="6/30/2019"/>
    <x v="2"/>
    <s v="14103-58987-ZU"/>
    <s v="R-M-1"/>
    <n v="6"/>
    <x v="63"/>
    <s v="grizzello1x@symantec.com"/>
    <x v="2"/>
    <x v="0"/>
    <x v="0"/>
    <n v="1"/>
    <n v="9.9499999999999993"/>
    <n v="6"/>
    <n v="59.699999999999996"/>
    <x v="0"/>
  </r>
  <r>
    <s v="KYS-27063-603"/>
    <s v="01/04/2021"/>
    <x v="0"/>
    <s v="69958-32065-SW"/>
    <s v="E-L-2.5"/>
    <n v="4"/>
    <x v="64"/>
    <s v="slist1y@mapquest.com"/>
    <x v="0"/>
    <x v="2"/>
    <x v="1"/>
    <n v="2.5"/>
    <n v="34.155000000000001"/>
    <n v="4"/>
    <n v="136.62"/>
    <x v="1"/>
  </r>
  <r>
    <s v="GAZ-58626-277"/>
    <s v="10/27/2020"/>
    <x v="3"/>
    <s v="69533-84907-FA"/>
    <s v="L-L-0.2"/>
    <n v="2"/>
    <x v="65"/>
    <s v="sedmondson1z@theguardian.com"/>
    <x v="1"/>
    <x v="3"/>
    <x v="1"/>
    <n v="0.2"/>
    <n v="4.7549999999999999"/>
    <n v="2"/>
    <n v="9.51"/>
    <x v="1"/>
  </r>
  <r>
    <s v="RPJ-37787-335"/>
    <s v="6/15/2021"/>
    <x v="0"/>
    <s v="76005-95461-CI"/>
    <s v="A-M-2.5"/>
    <n v="3"/>
    <x v="66"/>
    <s v=" "/>
    <x v="0"/>
    <x v="1"/>
    <x v="0"/>
    <n v="2.5"/>
    <n v="25.875"/>
    <n v="3"/>
    <n v="77.625"/>
    <x v="1"/>
  </r>
  <r>
    <s v="LEF-83057-763"/>
    <s v="7/19/2021"/>
    <x v="0"/>
    <s v="15395-90855-VB"/>
    <s v="L-M-0.2"/>
    <n v="5"/>
    <x v="67"/>
    <s v=" "/>
    <x v="0"/>
    <x v="3"/>
    <x v="0"/>
    <n v="0.2"/>
    <n v="4.3650000000000002"/>
    <n v="5"/>
    <n v="21.825000000000003"/>
    <x v="0"/>
  </r>
  <r>
    <s v="RPW-36123-215"/>
    <s v="7/23/2021"/>
    <x v="0"/>
    <s v="80640-45811-LB"/>
    <s v="E-L-0.5"/>
    <n v="2"/>
    <x v="68"/>
    <s v="jrangall22@newsvine.com"/>
    <x v="0"/>
    <x v="2"/>
    <x v="1"/>
    <n v="0.5"/>
    <n v="8.91"/>
    <n v="2"/>
    <n v="17.82"/>
    <x v="0"/>
  </r>
  <r>
    <s v="WLL-59044-117"/>
    <s v="1/25/2020"/>
    <x v="3"/>
    <s v="28476-04082-GR"/>
    <s v="R-D-1"/>
    <n v="6"/>
    <x v="69"/>
    <s v="kboorn23@ezinearticles.com"/>
    <x v="1"/>
    <x v="0"/>
    <x v="2"/>
    <n v="1"/>
    <n v="8.9499999999999993"/>
    <n v="6"/>
    <n v="53.699999999999996"/>
    <x v="0"/>
  </r>
  <r>
    <s v="AWT-22827-563"/>
    <s v="05/09/2019"/>
    <x v="2"/>
    <s v="12018-75670-EU"/>
    <s v="R-L-0.2"/>
    <n v="1"/>
    <x v="70"/>
    <s v=" "/>
    <x v="1"/>
    <x v="0"/>
    <x v="1"/>
    <n v="0.2"/>
    <n v="3.585"/>
    <n v="1"/>
    <n v="3.585"/>
    <x v="0"/>
  </r>
  <r>
    <s v="QLM-07145-668"/>
    <s v="3/30/2020"/>
    <x v="3"/>
    <s v="86437-17399-FK"/>
    <s v="E-D-0.2"/>
    <n v="2"/>
    <x v="71"/>
    <s v="celgey25@webs.com"/>
    <x v="0"/>
    <x v="2"/>
    <x v="2"/>
    <n v="0.2"/>
    <n v="3.645"/>
    <n v="2"/>
    <n v="7.29"/>
    <x v="1"/>
  </r>
  <r>
    <s v="HVQ-64398-930"/>
    <s v="3/13/2022"/>
    <x v="1"/>
    <s v="62979-53167-ML"/>
    <s v="A-M-0.5"/>
    <n v="6"/>
    <x v="72"/>
    <s v="lmizzi26@rakuten.co.jp"/>
    <x v="0"/>
    <x v="1"/>
    <x v="0"/>
    <n v="0.5"/>
    <n v="6.75"/>
    <n v="6"/>
    <n v="40.5"/>
    <x v="0"/>
  </r>
  <r>
    <s v="WRT-40778-247"/>
    <s v="4/17/2019"/>
    <x v="2"/>
    <s v="54810-81899-HL"/>
    <s v="R-L-1"/>
    <n v="4"/>
    <x v="73"/>
    <s v="cgiacomazzo27@jigsy.com"/>
    <x v="0"/>
    <x v="0"/>
    <x v="1"/>
    <n v="1"/>
    <n v="11.95"/>
    <n v="4"/>
    <n v="47.8"/>
    <x v="1"/>
  </r>
  <r>
    <s v="SUB-13006-125"/>
    <s v="10/25/2019"/>
    <x v="2"/>
    <s v="26103-41504-IB"/>
    <s v="A-L-0.5"/>
    <n v="5"/>
    <x v="74"/>
    <s v="aarnow28@arizona.edu"/>
    <x v="0"/>
    <x v="1"/>
    <x v="1"/>
    <n v="0.5"/>
    <n v="7.77"/>
    <n v="5"/>
    <n v="38.849999999999994"/>
    <x v="0"/>
  </r>
  <r>
    <s v="CQM-49696-263"/>
    <s v="9/13/2019"/>
    <x v="2"/>
    <s v="76534-45229-SG"/>
    <s v="L-L-2.5"/>
    <n v="3"/>
    <x v="75"/>
    <s v="syann29@senate.gov"/>
    <x v="0"/>
    <x v="3"/>
    <x v="1"/>
    <n v="2.5"/>
    <n v="36.454999999999998"/>
    <n v="3"/>
    <n v="109.36499999999999"/>
    <x v="0"/>
  </r>
  <r>
    <s v="KXN-85094-246"/>
    <s v="04/12/2020"/>
    <x v="3"/>
    <s v="81744-27332-RR"/>
    <s v="L-M-2.5"/>
    <n v="3"/>
    <x v="76"/>
    <s v="bnaulls2a@tiny.cc"/>
    <x v="1"/>
    <x v="3"/>
    <x v="0"/>
    <n v="2.5"/>
    <n v="33.465000000000003"/>
    <n v="3"/>
    <n v="100.39500000000001"/>
    <x v="0"/>
  </r>
  <r>
    <s v="XOQ-12405-419"/>
    <s v="11/14/2019"/>
    <x v="2"/>
    <s v="91513-75657-PH"/>
    <s v="R-D-2.5"/>
    <n v="4"/>
    <x v="77"/>
    <s v=" "/>
    <x v="0"/>
    <x v="0"/>
    <x v="2"/>
    <n v="2.5"/>
    <n v="20.585000000000001"/>
    <n v="4"/>
    <n v="82.34"/>
    <x v="0"/>
  </r>
  <r>
    <s v="HYF-10254-369"/>
    <s v="7/18/2019"/>
    <x v="2"/>
    <s v="30373-66619-CB"/>
    <s v="L-L-0.5"/>
    <n v="1"/>
    <x v="78"/>
    <s v="zsherewood2c@apache.org"/>
    <x v="0"/>
    <x v="3"/>
    <x v="1"/>
    <n v="0.5"/>
    <n v="9.51"/>
    <n v="1"/>
    <n v="9.51"/>
    <x v="1"/>
  </r>
  <r>
    <s v="XXJ-47000-307"/>
    <s v="04/03/2021"/>
    <x v="0"/>
    <s v="31582-23562-FM"/>
    <s v="A-L-2.5"/>
    <n v="3"/>
    <x v="79"/>
    <s v="jdufaire2d@fc2.com"/>
    <x v="0"/>
    <x v="1"/>
    <x v="1"/>
    <n v="2.5"/>
    <n v="29.785"/>
    <n v="3"/>
    <n v="89.355000000000004"/>
    <x v="1"/>
  </r>
  <r>
    <s v="ZDK-82166-357"/>
    <s v="3/29/2021"/>
    <x v="0"/>
    <s v="81431-12577-VD"/>
    <s v="A-M-1"/>
    <n v="3"/>
    <x v="80"/>
    <s v="bkeaveney2f@netlog.com"/>
    <x v="0"/>
    <x v="1"/>
    <x v="0"/>
    <n v="1"/>
    <n v="11.25"/>
    <n v="3"/>
    <n v="33.75"/>
    <x v="1"/>
  </r>
  <r>
    <s v="IHN-19982-362"/>
    <s v="12/15/2021"/>
    <x v="0"/>
    <s v="68894-91205-MP"/>
    <s v="R-L-1"/>
    <n v="3"/>
    <x v="81"/>
    <s v="egrise2g@cargocollective.com"/>
    <x v="0"/>
    <x v="0"/>
    <x v="1"/>
    <n v="1"/>
    <n v="11.95"/>
    <n v="3"/>
    <n v="35.849999999999994"/>
    <x v="1"/>
  </r>
  <r>
    <s v="VMT-10030-889"/>
    <s v="5/20/2020"/>
    <x v="3"/>
    <s v="87602-55754-VN"/>
    <s v="A-L-1"/>
    <n v="6"/>
    <x v="82"/>
    <s v="tgottelier2h@vistaprint.com"/>
    <x v="0"/>
    <x v="1"/>
    <x v="1"/>
    <n v="1"/>
    <n v="12.95"/>
    <n v="6"/>
    <n v="77.699999999999989"/>
    <x v="1"/>
  </r>
  <r>
    <s v="NHL-11063-100"/>
    <s v="11/02/2020"/>
    <x v="3"/>
    <s v="39181-35745-WH"/>
    <s v="A-L-1"/>
    <n v="4"/>
    <x v="83"/>
    <s v=" "/>
    <x v="1"/>
    <x v="1"/>
    <x v="1"/>
    <n v="1"/>
    <n v="12.95"/>
    <n v="4"/>
    <n v="51.8"/>
    <x v="0"/>
  </r>
  <r>
    <s v="ROV-87448-086"/>
    <s v="7/25/2020"/>
    <x v="3"/>
    <s v="30381-64762-NG"/>
    <s v="A-M-2.5"/>
    <n v="4"/>
    <x v="84"/>
    <s v="agreenhead2j@dailymail.co.uk"/>
    <x v="0"/>
    <x v="1"/>
    <x v="0"/>
    <n v="2.5"/>
    <n v="25.875"/>
    <n v="4"/>
    <n v="103.5"/>
    <x v="1"/>
  </r>
  <r>
    <s v="DGY-35773-612"/>
    <s v="3/14/2019"/>
    <x v="2"/>
    <s v="17503-27693-ZH"/>
    <s v="E-L-1"/>
    <n v="3"/>
    <x v="85"/>
    <s v=" "/>
    <x v="0"/>
    <x v="2"/>
    <x v="1"/>
    <n v="1"/>
    <n v="14.85"/>
    <n v="3"/>
    <n v="44.55"/>
    <x v="0"/>
  </r>
  <r>
    <s v="YWH-50638-556"/>
    <s v="07/02/2020"/>
    <x v="3"/>
    <s v="89442-35633-HJ"/>
    <s v="E-L-0.5"/>
    <n v="4"/>
    <x v="86"/>
    <s v="elangcaster2l@spotify.com"/>
    <x v="2"/>
    <x v="2"/>
    <x v="1"/>
    <n v="0.5"/>
    <n v="8.91"/>
    <n v="4"/>
    <n v="35.64"/>
    <x v="0"/>
  </r>
  <r>
    <s v="ISL-11200-600"/>
    <s v="12/17/2019"/>
    <x v="2"/>
    <s v="13654-85265-IL"/>
    <s v="A-D-0.2"/>
    <n v="6"/>
    <x v="87"/>
    <s v=" "/>
    <x v="1"/>
    <x v="1"/>
    <x v="2"/>
    <n v="0.2"/>
    <n v="2.9849999999999999"/>
    <n v="6"/>
    <n v="17.91"/>
    <x v="0"/>
  </r>
  <r>
    <s v="LBZ-75997-047"/>
    <s v="12/06/2020"/>
    <x v="3"/>
    <s v="40946-22090-FP"/>
    <s v="A-M-2.5"/>
    <n v="6"/>
    <x v="88"/>
    <s v="nmagauran2n@51.la"/>
    <x v="0"/>
    <x v="1"/>
    <x v="0"/>
    <n v="2.5"/>
    <n v="25.875"/>
    <n v="6"/>
    <n v="155.25"/>
    <x v="1"/>
  </r>
  <r>
    <s v="EUH-08089-954"/>
    <s v="03/04/2021"/>
    <x v="0"/>
    <s v="29050-93691-TS"/>
    <s v="A-D-0.2"/>
    <n v="2"/>
    <x v="89"/>
    <s v="vkirdsch2o@google.fr"/>
    <x v="0"/>
    <x v="1"/>
    <x v="2"/>
    <n v="0.2"/>
    <n v="2.9849999999999999"/>
    <n v="2"/>
    <n v="5.97"/>
    <x v="1"/>
  </r>
  <r>
    <s v="BLD-12227-251"/>
    <s v="7/17/2021"/>
    <x v="0"/>
    <s v="64395-74865-WF"/>
    <s v="A-M-0.5"/>
    <n v="2"/>
    <x v="90"/>
    <s v="iwhapple2p@com.com"/>
    <x v="0"/>
    <x v="1"/>
    <x v="0"/>
    <n v="0.5"/>
    <n v="6.75"/>
    <n v="2"/>
    <n v="13.5"/>
    <x v="1"/>
  </r>
  <r>
    <s v="OPY-30711-853"/>
    <s v="11/04/2020"/>
    <x v="3"/>
    <s v="81861-66046-SU"/>
    <s v="A-D-0.2"/>
    <n v="1"/>
    <x v="91"/>
    <s v=" "/>
    <x v="1"/>
    <x v="1"/>
    <x v="2"/>
    <n v="0.2"/>
    <n v="2.9849999999999999"/>
    <n v="1"/>
    <n v="2.9849999999999999"/>
    <x v="1"/>
  </r>
  <r>
    <s v="DBC-44122-300"/>
    <s v="04/05/2021"/>
    <x v="0"/>
    <s v="13366-78506-KP"/>
    <s v="L-M-0.2"/>
    <n v="3"/>
    <x v="92"/>
    <s v=" "/>
    <x v="0"/>
    <x v="3"/>
    <x v="0"/>
    <n v="0.2"/>
    <n v="4.3650000000000002"/>
    <n v="3"/>
    <n v="13.095000000000001"/>
    <x v="0"/>
  </r>
  <r>
    <s v="FJQ-60035-234"/>
    <s v="03/01/2020"/>
    <x v="3"/>
    <s v="08847-29858-HN"/>
    <s v="A-L-0.2"/>
    <n v="2"/>
    <x v="93"/>
    <s v=" "/>
    <x v="0"/>
    <x v="1"/>
    <x v="1"/>
    <n v="0.2"/>
    <n v="3.8849999999999998"/>
    <n v="2"/>
    <n v="7.77"/>
    <x v="0"/>
  </r>
  <r>
    <s v="HSF-66926-425"/>
    <s v="10/19/2021"/>
    <x v="0"/>
    <s v="00539-42510-RY"/>
    <s v="L-D-2.5"/>
    <n v="5"/>
    <x v="94"/>
    <s v="nyoules2t@reference.com"/>
    <x v="1"/>
    <x v="3"/>
    <x v="2"/>
    <n v="2.5"/>
    <n v="29.785"/>
    <n v="5"/>
    <n v="148.92500000000001"/>
    <x v="0"/>
  </r>
  <r>
    <s v="LQG-41416-375"/>
    <s v="07/08/2022"/>
    <x v="1"/>
    <s v="45190-08727-NV"/>
    <s v="L-D-1"/>
    <n v="3"/>
    <x v="95"/>
    <s v="daizikovitz2u@answers.com"/>
    <x v="1"/>
    <x v="3"/>
    <x v="2"/>
    <n v="1"/>
    <n v="12.95"/>
    <n v="3"/>
    <n v="38.849999999999994"/>
    <x v="0"/>
  </r>
  <r>
    <s v="VZO-97265-841"/>
    <s v="8/17/2019"/>
    <x v="2"/>
    <s v="87049-37901-FU"/>
    <s v="R-M-0.2"/>
    <n v="4"/>
    <x v="96"/>
    <s v="brevel2v@fastcompany.com"/>
    <x v="0"/>
    <x v="0"/>
    <x v="0"/>
    <n v="0.2"/>
    <n v="2.9849999999999999"/>
    <n v="4"/>
    <n v="11.94"/>
    <x v="1"/>
  </r>
  <r>
    <s v="MOR-12987-399"/>
    <s v="5/31/2020"/>
    <x v="3"/>
    <s v="34015-31593-JC"/>
    <s v="L-M-1"/>
    <n v="6"/>
    <x v="97"/>
    <s v="epriddis2w@nationalgeographic.com"/>
    <x v="0"/>
    <x v="3"/>
    <x v="0"/>
    <n v="1"/>
    <n v="14.55"/>
    <n v="6"/>
    <n v="87.300000000000011"/>
    <x v="1"/>
  </r>
  <r>
    <s v="UOA-23786-489"/>
    <s v="05/05/2020"/>
    <x v="3"/>
    <s v="90305-50099-SV"/>
    <s v="A-M-0.5"/>
    <n v="6"/>
    <x v="98"/>
    <s v="qveel2x@jugem.jp"/>
    <x v="0"/>
    <x v="1"/>
    <x v="0"/>
    <n v="0.5"/>
    <n v="6.75"/>
    <n v="6"/>
    <n v="40.5"/>
    <x v="0"/>
  </r>
  <r>
    <s v="AJL-52941-018"/>
    <s v="4/14/2019"/>
    <x v="2"/>
    <s v="55871-61935-MF"/>
    <s v="E-D-1"/>
    <n v="2"/>
    <x v="99"/>
    <s v="lconyers2y@twitter.com"/>
    <x v="0"/>
    <x v="2"/>
    <x v="2"/>
    <n v="1"/>
    <n v="12.15"/>
    <n v="2"/>
    <n v="24.3"/>
    <x v="1"/>
  </r>
  <r>
    <s v="XSZ-84273-421"/>
    <s v="7/29/2020"/>
    <x v="3"/>
    <s v="15405-60469-TM"/>
    <s v="R-M-0.5"/>
    <n v="3"/>
    <x v="100"/>
    <s v="pwye2z@dagondesign.com"/>
    <x v="0"/>
    <x v="0"/>
    <x v="0"/>
    <n v="0.5"/>
    <n v="5.97"/>
    <n v="3"/>
    <n v="17.91"/>
    <x v="0"/>
  </r>
  <r>
    <s v="NUN-48214-216"/>
    <s v="12/12/2019"/>
    <x v="2"/>
    <s v="06953-94794-FB"/>
    <s v="A-M-0.5"/>
    <n v="4"/>
    <x v="101"/>
    <s v=" "/>
    <x v="0"/>
    <x v="1"/>
    <x v="0"/>
    <n v="0.5"/>
    <n v="6.75"/>
    <n v="4"/>
    <n v="27"/>
    <x v="1"/>
  </r>
  <r>
    <s v="AKV-93064-769"/>
    <s v="6/15/2022"/>
    <x v="1"/>
    <s v="22305-40299-CY"/>
    <s v="L-D-0.5"/>
    <n v="1"/>
    <x v="102"/>
    <s v="tsheryn31@mtv.com"/>
    <x v="0"/>
    <x v="3"/>
    <x v="2"/>
    <n v="0.5"/>
    <n v="7.77"/>
    <n v="1"/>
    <n v="7.77"/>
    <x v="0"/>
  </r>
  <r>
    <s v="BRB-40903-533"/>
    <s v="6/26/2019"/>
    <x v="2"/>
    <s v="09020-56774-GU"/>
    <s v="E-L-0.2"/>
    <n v="3"/>
    <x v="103"/>
    <s v="mredgrave32@cargocollective.com"/>
    <x v="0"/>
    <x v="2"/>
    <x v="1"/>
    <n v="0.2"/>
    <n v="4.4550000000000001"/>
    <n v="3"/>
    <n v="13.365"/>
    <x v="0"/>
  </r>
  <r>
    <s v="GPR-19973-483"/>
    <s v="10/12/2021"/>
    <x v="0"/>
    <s v="92926-08470-YS"/>
    <s v="R-D-0.5"/>
    <n v="5"/>
    <x v="104"/>
    <s v="bfominov33@yale.edu"/>
    <x v="0"/>
    <x v="0"/>
    <x v="2"/>
    <n v="0.5"/>
    <n v="5.37"/>
    <n v="5"/>
    <n v="26.85"/>
    <x v="1"/>
  </r>
  <r>
    <s v="XIY-43041-882"/>
    <s v="04/01/2019"/>
    <x v="2"/>
    <s v="07250-63194-JO"/>
    <s v="A-M-1"/>
    <n v="1"/>
    <x v="105"/>
    <s v="scritchlow34@un.org"/>
    <x v="0"/>
    <x v="1"/>
    <x v="0"/>
    <n v="1"/>
    <n v="11.25"/>
    <n v="1"/>
    <n v="11.25"/>
    <x v="1"/>
  </r>
  <r>
    <s v="YGY-98425-969"/>
    <s v="03/10/2021"/>
    <x v="0"/>
    <s v="63787-96257-TQ"/>
    <s v="L-M-1"/>
    <n v="1"/>
    <x v="106"/>
    <s v="msteptow35@earthlink.net"/>
    <x v="1"/>
    <x v="3"/>
    <x v="0"/>
    <n v="1"/>
    <n v="14.55"/>
    <n v="1"/>
    <n v="14.55"/>
    <x v="1"/>
  </r>
  <r>
    <s v="MSB-08397-648"/>
    <s v="8/16/2019"/>
    <x v="2"/>
    <s v="49530-25460-RW"/>
    <s v="R-L-0.2"/>
    <n v="4"/>
    <x v="107"/>
    <s v=" "/>
    <x v="0"/>
    <x v="0"/>
    <x v="1"/>
    <n v="0.2"/>
    <n v="3.585"/>
    <n v="4"/>
    <n v="14.34"/>
    <x v="1"/>
  </r>
  <r>
    <s v="WDR-06028-345"/>
    <s v="08/11/2020"/>
    <x v="3"/>
    <s v="66508-21373-OQ"/>
    <s v="L-L-1"/>
    <n v="1"/>
    <x v="108"/>
    <s v="imulliner37@pinterest.com"/>
    <x v="2"/>
    <x v="3"/>
    <x v="1"/>
    <n v="1"/>
    <n v="15.85"/>
    <n v="1"/>
    <n v="15.85"/>
    <x v="1"/>
  </r>
  <r>
    <s v="MXM-42948-061"/>
    <s v="04/05/2022"/>
    <x v="1"/>
    <s v="20203-03950-FY"/>
    <s v="L-L-0.2"/>
    <n v="4"/>
    <x v="109"/>
    <s v="gstandley38@dion.ne.jp"/>
    <x v="1"/>
    <x v="3"/>
    <x v="1"/>
    <n v="0.2"/>
    <n v="4.7549999999999999"/>
    <n v="4"/>
    <n v="19.02"/>
    <x v="0"/>
  </r>
  <r>
    <s v="MGQ-98961-173"/>
    <s v="10/22/2019"/>
    <x v="2"/>
    <s v="83895-90735-XH"/>
    <s v="L-L-0.5"/>
    <n v="4"/>
    <x v="110"/>
    <s v="bdrage39@youku.com"/>
    <x v="0"/>
    <x v="3"/>
    <x v="1"/>
    <n v="0.5"/>
    <n v="9.51"/>
    <n v="4"/>
    <n v="38.04"/>
    <x v="1"/>
  </r>
  <r>
    <s v="RFH-64349-897"/>
    <s v="10/02/2021"/>
    <x v="0"/>
    <s v="61954-61462-RJ"/>
    <s v="E-D-0.5"/>
    <n v="3"/>
    <x v="111"/>
    <s v="myallop3a@fema.gov"/>
    <x v="0"/>
    <x v="2"/>
    <x v="2"/>
    <n v="0.5"/>
    <n v="7.29"/>
    <n v="3"/>
    <n v="21.87"/>
    <x v="0"/>
  </r>
  <r>
    <s v="TKL-20738-660"/>
    <s v="3/13/2021"/>
    <x v="0"/>
    <s v="47939-53158-LS"/>
    <s v="E-M-0.2"/>
    <n v="1"/>
    <x v="112"/>
    <s v="cswitsur3b@chronoengine.com"/>
    <x v="0"/>
    <x v="2"/>
    <x v="0"/>
    <n v="0.2"/>
    <n v="4.125"/>
    <n v="1"/>
    <n v="4.125"/>
    <x v="1"/>
  </r>
  <r>
    <s v="GOW-03198-575"/>
    <s v="06/12/2022"/>
    <x v="1"/>
    <s v="61513-27752-FA"/>
    <s v="A-D-0.5"/>
    <n v="4"/>
    <x v="113"/>
    <s v="mludwell3e@blogger.com"/>
    <x v="0"/>
    <x v="1"/>
    <x v="2"/>
    <n v="0.5"/>
    <n v="5.97"/>
    <n v="4"/>
    <n v="23.88"/>
    <x v="0"/>
  </r>
  <r>
    <s v="QJB-90477-635"/>
    <s v="4/27/2019"/>
    <x v="2"/>
    <s v="89714-19856-WX"/>
    <s v="L-L-2.5"/>
    <n v="4"/>
    <x v="114"/>
    <s v="dbeauchamp3f@usda.gov"/>
    <x v="0"/>
    <x v="3"/>
    <x v="1"/>
    <n v="2.5"/>
    <n v="36.454999999999998"/>
    <n v="4"/>
    <n v="145.82"/>
    <x v="1"/>
  </r>
  <r>
    <s v="MWP-46239-785"/>
    <s v="5/23/2019"/>
    <x v="2"/>
    <s v="87979-56781-YV"/>
    <s v="L-M-0.2"/>
    <n v="5"/>
    <x v="115"/>
    <s v="srodliff3g@ted.com"/>
    <x v="0"/>
    <x v="3"/>
    <x v="0"/>
    <n v="0.2"/>
    <n v="4.3650000000000002"/>
    <n v="5"/>
    <n v="21.825000000000003"/>
    <x v="0"/>
  </r>
  <r>
    <s v="QDV-03406-248"/>
    <s v="7/14/2020"/>
    <x v="3"/>
    <s v="74126-88836-KA"/>
    <s v="L-M-0.5"/>
    <n v="3"/>
    <x v="116"/>
    <s v="swoodham3h@businesswire.com"/>
    <x v="1"/>
    <x v="3"/>
    <x v="0"/>
    <n v="0.5"/>
    <n v="8.73"/>
    <n v="3"/>
    <n v="26.19"/>
    <x v="0"/>
  </r>
  <r>
    <s v="GPH-40635-105"/>
    <s v="11/10/2021"/>
    <x v="0"/>
    <s v="37397-05992-VO"/>
    <s v="A-M-1"/>
    <n v="1"/>
    <x v="117"/>
    <s v="hsynnot3i@about.com"/>
    <x v="0"/>
    <x v="1"/>
    <x v="0"/>
    <n v="1"/>
    <n v="11.25"/>
    <n v="1"/>
    <n v="11.25"/>
    <x v="1"/>
  </r>
  <r>
    <s v="JOM-80930-071"/>
    <s v="8/31/2021"/>
    <x v="0"/>
    <s v="54904-18397-UD"/>
    <s v="L-D-1"/>
    <n v="6"/>
    <x v="118"/>
    <s v="rlepere3j@shop-pro.jp"/>
    <x v="1"/>
    <x v="3"/>
    <x v="2"/>
    <n v="1"/>
    <n v="12.95"/>
    <n v="6"/>
    <n v="77.699999999999989"/>
    <x v="1"/>
  </r>
  <r>
    <s v="OIL-26493-755"/>
    <s v="07/06/2019"/>
    <x v="2"/>
    <s v="19017-95853-EK"/>
    <s v="A-M-0.5"/>
    <n v="1"/>
    <x v="119"/>
    <s v="twoofinden3k@businesswire.com"/>
    <x v="0"/>
    <x v="1"/>
    <x v="0"/>
    <n v="0.5"/>
    <n v="6.75"/>
    <n v="1"/>
    <n v="6.75"/>
    <x v="1"/>
  </r>
  <r>
    <s v="CYV-13426-645"/>
    <s v="03/04/2022"/>
    <x v="1"/>
    <s v="88593-59934-VU"/>
    <s v="E-D-1"/>
    <n v="1"/>
    <x v="120"/>
    <s v="edacca3l@google.pl"/>
    <x v="0"/>
    <x v="2"/>
    <x v="2"/>
    <n v="1"/>
    <n v="12.15"/>
    <n v="1"/>
    <n v="12.15"/>
    <x v="0"/>
  </r>
  <r>
    <s v="WRP-39846-614"/>
    <s v="12/31/2020"/>
    <x v="3"/>
    <s v="47493-68564-YM"/>
    <s v="A-L-2.5"/>
    <n v="5"/>
    <x v="121"/>
    <s v=" "/>
    <x v="1"/>
    <x v="1"/>
    <x v="1"/>
    <n v="2.5"/>
    <n v="29.785"/>
    <n v="5"/>
    <n v="148.92500000000001"/>
    <x v="0"/>
  </r>
  <r>
    <s v="VDZ-76673-968"/>
    <s v="7/31/2020"/>
    <x v="3"/>
    <s v="82246-82543-DW"/>
    <s v="E-D-0.5"/>
    <n v="2"/>
    <x v="122"/>
    <s v="bhindsberg3n@blogs.com"/>
    <x v="0"/>
    <x v="2"/>
    <x v="2"/>
    <n v="0.5"/>
    <n v="7.29"/>
    <n v="2"/>
    <n v="14.58"/>
    <x v="0"/>
  </r>
  <r>
    <s v="VTV-03546-175"/>
    <s v="5/24/2021"/>
    <x v="0"/>
    <s v="03384-62101-IY"/>
    <s v="A-L-2.5"/>
    <n v="5"/>
    <x v="123"/>
    <s v="orobins3o@salon.com"/>
    <x v="0"/>
    <x v="1"/>
    <x v="1"/>
    <n v="2.5"/>
    <n v="29.785"/>
    <n v="5"/>
    <n v="148.92500000000001"/>
    <x v="0"/>
  </r>
  <r>
    <s v="GHR-72274-715"/>
    <s v="7/16/2022"/>
    <x v="1"/>
    <s v="86881-41559-OR"/>
    <s v="L-D-1"/>
    <n v="1"/>
    <x v="124"/>
    <s v="osyseland3p@independent.co.uk"/>
    <x v="0"/>
    <x v="3"/>
    <x v="2"/>
    <n v="1"/>
    <n v="12.95"/>
    <n v="1"/>
    <n v="12.95"/>
    <x v="1"/>
  </r>
  <r>
    <s v="ZGK-97262-313"/>
    <s v="02/05/2021"/>
    <x v="0"/>
    <s v="02536-18494-AQ"/>
    <s v="E-M-2.5"/>
    <n v="3"/>
    <x v="125"/>
    <s v=" "/>
    <x v="0"/>
    <x v="2"/>
    <x v="0"/>
    <n v="2.5"/>
    <n v="31.625"/>
    <n v="3"/>
    <n v="94.875"/>
    <x v="0"/>
  </r>
  <r>
    <s v="ZFS-30776-804"/>
    <s v="7/29/2021"/>
    <x v="0"/>
    <s v="58638-01029-CB"/>
    <s v="A-L-0.5"/>
    <n v="5"/>
    <x v="126"/>
    <s v="bmcamish2e@tripadvisor.com"/>
    <x v="0"/>
    <x v="1"/>
    <x v="1"/>
    <n v="0.5"/>
    <n v="7.77"/>
    <n v="5"/>
    <n v="38.849999999999994"/>
    <x v="0"/>
  </r>
  <r>
    <s v="QUU-91729-492"/>
    <s v="3/17/2022"/>
    <x v="1"/>
    <s v="90312-11148-LA"/>
    <s v="A-D-0.2"/>
    <n v="4"/>
    <x v="127"/>
    <s v="lkeenleyside3s@topsy.com"/>
    <x v="0"/>
    <x v="1"/>
    <x v="2"/>
    <n v="0.2"/>
    <n v="2.9849999999999999"/>
    <n v="4"/>
    <n v="11.94"/>
    <x v="1"/>
  </r>
  <r>
    <s v="PVI-72795-960"/>
    <s v="02/11/2021"/>
    <x v="0"/>
    <s v="68239-74809-TF"/>
    <s v="E-L-2.5"/>
    <n v="3"/>
    <x v="128"/>
    <s v=" "/>
    <x v="1"/>
    <x v="2"/>
    <x v="1"/>
    <n v="2.5"/>
    <n v="34.155000000000001"/>
    <n v="3"/>
    <n v="102.465"/>
    <x v="1"/>
  </r>
  <r>
    <s v="PPP-78935-365"/>
    <s v="2/13/2019"/>
    <x v="2"/>
    <s v="91074-60023-IP"/>
    <s v="E-D-1"/>
    <n v="4"/>
    <x v="129"/>
    <s v=" "/>
    <x v="0"/>
    <x v="2"/>
    <x v="2"/>
    <n v="1"/>
    <n v="12.15"/>
    <n v="4"/>
    <n v="48.6"/>
    <x v="1"/>
  </r>
  <r>
    <s v="JUO-34131-517"/>
    <s v="5/13/2022"/>
    <x v="1"/>
    <s v="07972-83748-JI"/>
    <s v="L-D-1"/>
    <n v="6"/>
    <x v="130"/>
    <s v=" "/>
    <x v="0"/>
    <x v="3"/>
    <x v="2"/>
    <n v="1"/>
    <n v="12.95"/>
    <n v="6"/>
    <n v="77.699999999999989"/>
    <x v="0"/>
  </r>
  <r>
    <s v="ZJE-89333-489"/>
    <s v="5/19/2020"/>
    <x v="3"/>
    <s v="08694-57330-XR"/>
    <s v="L-D-2.5"/>
    <n v="1"/>
    <x v="131"/>
    <s v="vkundt3w@bigcartel.com"/>
    <x v="1"/>
    <x v="3"/>
    <x v="2"/>
    <n v="2.5"/>
    <n v="29.785"/>
    <n v="1"/>
    <n v="29.785"/>
    <x v="0"/>
  </r>
  <r>
    <s v="LOO-35324-159"/>
    <s v="4/27/2022"/>
    <x v="1"/>
    <s v="68412-11126-YJ"/>
    <s v="A-L-0.2"/>
    <n v="4"/>
    <x v="132"/>
    <s v="bbett3x@google.de"/>
    <x v="0"/>
    <x v="1"/>
    <x v="1"/>
    <n v="0.2"/>
    <n v="3.8849999999999998"/>
    <n v="4"/>
    <n v="15.54"/>
    <x v="0"/>
  </r>
  <r>
    <s v="JBQ-93412-846"/>
    <s v="09/09/2020"/>
    <x v="3"/>
    <s v="69037-66822-DW"/>
    <s v="E-L-2.5"/>
    <n v="4"/>
    <x v="133"/>
    <s v=" "/>
    <x v="1"/>
    <x v="2"/>
    <x v="1"/>
    <n v="2.5"/>
    <n v="34.155000000000001"/>
    <n v="4"/>
    <n v="136.62"/>
    <x v="0"/>
  </r>
  <r>
    <s v="EHX-66333-637"/>
    <s v="03/10/2021"/>
    <x v="0"/>
    <s v="01297-94364-XH"/>
    <s v="L-M-0.5"/>
    <n v="2"/>
    <x v="134"/>
    <s v="dstaite3z@scientificamerican.com"/>
    <x v="0"/>
    <x v="3"/>
    <x v="0"/>
    <n v="0.5"/>
    <n v="8.73"/>
    <n v="2"/>
    <n v="17.46"/>
    <x v="1"/>
  </r>
  <r>
    <s v="WXG-25759-236"/>
    <s v="04/07/2019"/>
    <x v="2"/>
    <s v="39919-06540-ZI"/>
    <s v="E-L-2.5"/>
    <n v="2"/>
    <x v="135"/>
    <s v="wkeyse40@apple.com"/>
    <x v="0"/>
    <x v="2"/>
    <x v="1"/>
    <n v="2.5"/>
    <n v="34.155000000000001"/>
    <n v="2"/>
    <n v="68.31"/>
    <x v="0"/>
  </r>
  <r>
    <s v="QNA-31113-984"/>
    <s v="07/12/2020"/>
    <x v="3"/>
    <s v="60512-78550-WS"/>
    <s v="L-M-0.2"/>
    <n v="4"/>
    <x v="136"/>
    <s v="oclausenthue41@marriott.com"/>
    <x v="0"/>
    <x v="3"/>
    <x v="0"/>
    <n v="0.2"/>
    <n v="4.3650000000000002"/>
    <n v="4"/>
    <n v="17.46"/>
    <x v="1"/>
  </r>
  <r>
    <s v="ZWI-52029-159"/>
    <s v="12/21/2021"/>
    <x v="0"/>
    <s v="40172-12000-AU"/>
    <s v="L-M-1"/>
    <n v="3"/>
    <x v="137"/>
    <s v="lfrancisco42@fema.gov"/>
    <x v="0"/>
    <x v="3"/>
    <x v="0"/>
    <n v="1"/>
    <n v="14.55"/>
    <n v="3"/>
    <n v="43.650000000000006"/>
    <x v="1"/>
  </r>
  <r>
    <s v="DFS-49954-707"/>
    <s v="10/04/2020"/>
    <x v="3"/>
    <s v="39019-13649-CL"/>
    <s v="E-D-0.2"/>
    <n v="5"/>
    <x v="138"/>
    <s v="gskingle44@clickbank.net"/>
    <x v="0"/>
    <x v="2"/>
    <x v="2"/>
    <n v="0.2"/>
    <n v="3.645"/>
    <n v="5"/>
    <n v="18.225000000000001"/>
    <x v="0"/>
  </r>
  <r>
    <s v="VYP-89830-878"/>
    <s v="08/08/2020"/>
    <x v="3"/>
    <s v="12715-05198-QU"/>
    <s v="A-M-2.5"/>
    <n v="2"/>
    <x v="139"/>
    <s v=" "/>
    <x v="0"/>
    <x v="1"/>
    <x v="0"/>
    <n v="2.5"/>
    <n v="25.875"/>
    <n v="2"/>
    <n v="51.75"/>
    <x v="0"/>
  </r>
  <r>
    <s v="AMT-40418-362"/>
    <s v="10/11/2020"/>
    <x v="3"/>
    <s v="04513-76520-QO"/>
    <s v="L-D-1"/>
    <n v="1"/>
    <x v="140"/>
    <s v="jbalsillie46@princeton.edu"/>
    <x v="0"/>
    <x v="3"/>
    <x v="2"/>
    <n v="1"/>
    <n v="12.95"/>
    <n v="1"/>
    <n v="12.95"/>
    <x v="0"/>
  </r>
  <r>
    <s v="NFQ-23241-793"/>
    <s v="11/10/2021"/>
    <x v="0"/>
    <s v="88446-59251-SQ"/>
    <s v="A-M-1"/>
    <n v="3"/>
    <x v="141"/>
    <s v=" "/>
    <x v="0"/>
    <x v="1"/>
    <x v="0"/>
    <n v="1"/>
    <n v="11.25"/>
    <n v="3"/>
    <n v="33.75"/>
    <x v="0"/>
  </r>
  <r>
    <s v="JQK-64922-985"/>
    <s v="6/20/2021"/>
    <x v="0"/>
    <s v="23779-10274-KN"/>
    <s v="R-M-2.5"/>
    <n v="3"/>
    <x v="142"/>
    <s v="bleffek48@ning.com"/>
    <x v="0"/>
    <x v="0"/>
    <x v="0"/>
    <n v="2.5"/>
    <n v="22.885000000000002"/>
    <n v="3"/>
    <n v="68.655000000000001"/>
    <x v="0"/>
  </r>
  <r>
    <s v="YET-17732-678"/>
    <s v="10/04/2021"/>
    <x v="0"/>
    <s v="57235-92842-DK"/>
    <s v="R-D-0.2"/>
    <n v="1"/>
    <x v="143"/>
    <s v=" "/>
    <x v="0"/>
    <x v="0"/>
    <x v="2"/>
    <n v="0.2"/>
    <n v="2.6850000000000001"/>
    <n v="1"/>
    <n v="2.6850000000000001"/>
    <x v="1"/>
  </r>
  <r>
    <s v="NKW-24945-846"/>
    <s v="6/24/2019"/>
    <x v="2"/>
    <s v="75977-30364-AY"/>
    <s v="A-D-2.5"/>
    <n v="5"/>
    <x v="144"/>
    <s v="jpray4a@youtube.com"/>
    <x v="0"/>
    <x v="1"/>
    <x v="2"/>
    <n v="2.5"/>
    <n v="22.885000000000002"/>
    <n v="5"/>
    <n v="114.42500000000001"/>
    <x v="1"/>
  </r>
  <r>
    <s v="VKA-82720-513"/>
    <s v="10/26/2019"/>
    <x v="2"/>
    <s v="12299-30914-NG"/>
    <s v="A-M-2.5"/>
    <n v="6"/>
    <x v="145"/>
    <s v="gholborn4b@ow.ly"/>
    <x v="0"/>
    <x v="1"/>
    <x v="0"/>
    <n v="2.5"/>
    <n v="25.875"/>
    <n v="6"/>
    <n v="155.25"/>
    <x v="0"/>
  </r>
  <r>
    <s v="THA-60599-417"/>
    <s v="6/27/2021"/>
    <x v="0"/>
    <s v="59971-35626-YJ"/>
    <s v="A-M-2.5"/>
    <n v="3"/>
    <x v="146"/>
    <s v="fkeinrat4c@dailymail.co.uk"/>
    <x v="0"/>
    <x v="1"/>
    <x v="0"/>
    <n v="2.5"/>
    <n v="25.875"/>
    <n v="3"/>
    <n v="77.625"/>
    <x v="0"/>
  </r>
  <r>
    <s v="MEK-39769-035"/>
    <s v="09/06/2019"/>
    <x v="2"/>
    <s v="15380-76513-PS"/>
    <s v="R-D-2.5"/>
    <n v="3"/>
    <x v="147"/>
    <s v="pyea4d@aol.com"/>
    <x v="1"/>
    <x v="0"/>
    <x v="2"/>
    <n v="2.5"/>
    <n v="20.585000000000001"/>
    <n v="3"/>
    <n v="61.755000000000003"/>
    <x v="1"/>
  </r>
  <r>
    <s v="JAF-18294-750"/>
    <s v="4/30/2021"/>
    <x v="0"/>
    <s v="73564-98204-EY"/>
    <s v="R-D-2.5"/>
    <n v="6"/>
    <x v="148"/>
    <s v=" "/>
    <x v="0"/>
    <x v="0"/>
    <x v="2"/>
    <n v="2.5"/>
    <n v="20.585000000000001"/>
    <n v="6"/>
    <n v="123.51"/>
    <x v="0"/>
  </r>
  <r>
    <s v="TME-59627-221"/>
    <s v="01/07/2020"/>
    <x v="3"/>
    <s v="72282-40594-RX"/>
    <s v="L-L-2.5"/>
    <n v="6"/>
    <x v="149"/>
    <s v=" "/>
    <x v="0"/>
    <x v="3"/>
    <x v="1"/>
    <n v="2.5"/>
    <n v="36.454999999999998"/>
    <n v="6"/>
    <n v="218.73"/>
    <x v="1"/>
  </r>
  <r>
    <s v="UDG-65353-824"/>
    <s v="01/11/2021"/>
    <x v="0"/>
    <s v="17514-94165-RJ"/>
    <s v="E-M-0.5"/>
    <n v="4"/>
    <x v="150"/>
    <s v="kswede4g@addthis.com"/>
    <x v="0"/>
    <x v="2"/>
    <x v="0"/>
    <n v="0.5"/>
    <n v="8.25"/>
    <n v="4"/>
    <n v="33"/>
    <x v="1"/>
  </r>
  <r>
    <s v="ENQ-42923-176"/>
    <s v="11/15/2021"/>
    <x v="0"/>
    <s v="56248-75861-JX"/>
    <s v="A-L-0.5"/>
    <n v="3"/>
    <x v="151"/>
    <s v="lrubrow4h@microsoft.com"/>
    <x v="0"/>
    <x v="1"/>
    <x v="1"/>
    <n v="0.5"/>
    <n v="7.77"/>
    <n v="3"/>
    <n v="23.31"/>
    <x v="1"/>
  </r>
  <r>
    <s v="CBT-55781-720"/>
    <s v="06/03/2019"/>
    <x v="2"/>
    <s v="97855-54761-IS"/>
    <s v="E-D-0.5"/>
    <n v="3"/>
    <x v="152"/>
    <s v="dtift4i@netvibes.com"/>
    <x v="0"/>
    <x v="2"/>
    <x v="2"/>
    <n v="0.5"/>
    <n v="7.29"/>
    <n v="3"/>
    <n v="21.87"/>
    <x v="0"/>
  </r>
  <r>
    <s v="NEU-86533-016"/>
    <s v="12/17/2020"/>
    <x v="3"/>
    <s v="96544-91644-IT"/>
    <s v="R-D-0.2"/>
    <n v="6"/>
    <x v="153"/>
    <s v="gschonfeld4j@oracle.com"/>
    <x v="0"/>
    <x v="0"/>
    <x v="2"/>
    <n v="0.2"/>
    <n v="2.6850000000000001"/>
    <n v="6"/>
    <n v="16.11"/>
    <x v="1"/>
  </r>
  <r>
    <s v="BYU-58154-603"/>
    <s v="02/07/2021"/>
    <x v="0"/>
    <s v="51971-70393-QM"/>
    <s v="E-D-0.5"/>
    <n v="4"/>
    <x v="154"/>
    <s v="cfeye4k@google.co.jp"/>
    <x v="1"/>
    <x v="2"/>
    <x v="2"/>
    <n v="0.5"/>
    <n v="7.29"/>
    <n v="4"/>
    <n v="29.16"/>
    <x v="1"/>
  </r>
  <r>
    <s v="EHJ-05910-257"/>
    <s v="3/15/2021"/>
    <x v="0"/>
    <s v="06812-11924-IK"/>
    <s v="R-D-1"/>
    <n v="6"/>
    <x v="155"/>
    <s v=" "/>
    <x v="0"/>
    <x v="0"/>
    <x v="2"/>
    <n v="1"/>
    <n v="8.9499999999999993"/>
    <n v="6"/>
    <n v="53.699999999999996"/>
    <x v="0"/>
  </r>
  <r>
    <s v="EIL-44855-309"/>
    <s v="08/04/2022"/>
    <x v="1"/>
    <s v="59741-90220-OW"/>
    <s v="R-D-0.5"/>
    <n v="5"/>
    <x v="156"/>
    <s v=" "/>
    <x v="0"/>
    <x v="0"/>
    <x v="2"/>
    <n v="0.5"/>
    <n v="5.37"/>
    <n v="5"/>
    <n v="26.85"/>
    <x v="0"/>
  </r>
  <r>
    <s v="HCA-87224-420"/>
    <s v="1/19/2019"/>
    <x v="2"/>
    <s v="62682-27930-PD"/>
    <s v="E-M-0.5"/>
    <n v="5"/>
    <x v="157"/>
    <s v="tfero4n@comsenz.com"/>
    <x v="0"/>
    <x v="2"/>
    <x v="0"/>
    <n v="0.5"/>
    <n v="8.25"/>
    <n v="5"/>
    <n v="41.25"/>
    <x v="0"/>
  </r>
  <r>
    <s v="ABO-29054-365"/>
    <s v="3/23/2022"/>
    <x v="1"/>
    <s v="00256-19905-YG"/>
    <s v="A-M-0.5"/>
    <n v="6"/>
    <x v="158"/>
    <s v=" "/>
    <x v="1"/>
    <x v="1"/>
    <x v="0"/>
    <n v="0.5"/>
    <n v="6.75"/>
    <n v="6"/>
    <n v="40.5"/>
    <x v="1"/>
  </r>
  <r>
    <s v="TKN-58485-031"/>
    <s v="10/07/2021"/>
    <x v="0"/>
    <s v="38890-22576-UI"/>
    <s v="R-D-1"/>
    <n v="2"/>
    <x v="159"/>
    <s v="fdauney4p@sphinn.com"/>
    <x v="1"/>
    <x v="0"/>
    <x v="2"/>
    <n v="1"/>
    <n v="8.9499999999999993"/>
    <n v="2"/>
    <n v="17.899999999999999"/>
    <x v="1"/>
  </r>
  <r>
    <s v="RCK-04069-371"/>
    <s v="3/20/2019"/>
    <x v="2"/>
    <s v="94573-61802-PH"/>
    <s v="E-L-2.5"/>
    <n v="2"/>
    <x v="160"/>
    <s v="searley4q@youku.com"/>
    <x v="2"/>
    <x v="2"/>
    <x v="1"/>
    <n v="2.5"/>
    <n v="34.155000000000001"/>
    <n v="2"/>
    <n v="68.31"/>
    <x v="1"/>
  </r>
  <r>
    <s v="IRJ-67095-738"/>
    <s v="12/15/2021"/>
    <x v="0"/>
    <s v="86447-02699-UT"/>
    <s v="E-M-2.5"/>
    <n v="2"/>
    <x v="161"/>
    <s v="mchamberlayne4r@bigcartel.com"/>
    <x v="0"/>
    <x v="2"/>
    <x v="0"/>
    <n v="2.5"/>
    <n v="31.625"/>
    <n v="2"/>
    <n v="63.25"/>
    <x v="0"/>
  </r>
  <r>
    <s v="VEA-31961-977"/>
    <s v="06/08/2022"/>
    <x v="1"/>
    <s v="51432-27169-KN"/>
    <s v="E-D-0.5"/>
    <n v="3"/>
    <x v="162"/>
    <s v="bflaherty4s@moonfruit.com"/>
    <x v="1"/>
    <x v="2"/>
    <x v="2"/>
    <n v="0.5"/>
    <n v="7.29"/>
    <n v="3"/>
    <n v="21.87"/>
    <x v="1"/>
  </r>
  <r>
    <s v="BAF-42286-205"/>
    <s v="12/14/2019"/>
    <x v="2"/>
    <s v="43074-00987-PB"/>
    <s v="R-M-2.5"/>
    <n v="4"/>
    <x v="163"/>
    <s v="ocolbeck4t@sina.com.cn"/>
    <x v="0"/>
    <x v="0"/>
    <x v="0"/>
    <n v="2.5"/>
    <n v="22.885000000000002"/>
    <n v="4"/>
    <n v="91.54"/>
    <x v="1"/>
  </r>
  <r>
    <s v="WOR-52762-511"/>
    <s v="04/10/2021"/>
    <x v="0"/>
    <s v="04739-85772-QT"/>
    <s v="E-L-2.5"/>
    <n v="6"/>
    <x v="164"/>
    <s v=" "/>
    <x v="0"/>
    <x v="2"/>
    <x v="1"/>
    <n v="2.5"/>
    <n v="34.155000000000001"/>
    <n v="6"/>
    <n v="204.93"/>
    <x v="0"/>
  </r>
  <r>
    <s v="ZWK-03995-815"/>
    <s v="03/10/2020"/>
    <x v="3"/>
    <s v="28279-78469-YW"/>
    <s v="E-M-2.5"/>
    <n v="2"/>
    <x v="165"/>
    <s v="ehobbing4v@nsw.gov.au"/>
    <x v="0"/>
    <x v="2"/>
    <x v="0"/>
    <n v="2.5"/>
    <n v="31.625"/>
    <n v="2"/>
    <n v="63.25"/>
    <x v="0"/>
  </r>
  <r>
    <s v="CKF-43291-846"/>
    <s v="10/16/2020"/>
    <x v="3"/>
    <s v="91829-99544-DS"/>
    <s v="E-L-2.5"/>
    <n v="1"/>
    <x v="166"/>
    <s v="othynne4w@auda.org.au"/>
    <x v="0"/>
    <x v="2"/>
    <x v="1"/>
    <n v="2.5"/>
    <n v="34.155000000000001"/>
    <n v="1"/>
    <n v="34.155000000000001"/>
    <x v="0"/>
  </r>
  <r>
    <s v="RMW-74160-339"/>
    <s v="10/08/2019"/>
    <x v="2"/>
    <s v="38978-59582-JP"/>
    <s v="R-L-2.5"/>
    <n v="4"/>
    <x v="167"/>
    <s v="eheining4x@flickr.com"/>
    <x v="0"/>
    <x v="0"/>
    <x v="1"/>
    <n v="2.5"/>
    <n v="27.484999999999999"/>
    <n v="4"/>
    <n v="109.94"/>
    <x v="0"/>
  </r>
  <r>
    <s v="FMT-94584-786"/>
    <s v="12/31/2019"/>
    <x v="2"/>
    <s v="86504-96610-BH"/>
    <s v="A-L-1"/>
    <n v="2"/>
    <x v="168"/>
    <s v="kmelloi4y@imdb.com"/>
    <x v="0"/>
    <x v="1"/>
    <x v="1"/>
    <n v="1"/>
    <n v="12.95"/>
    <n v="2"/>
    <n v="25.9"/>
    <x v="1"/>
  </r>
  <r>
    <s v="NWT-78222-575"/>
    <s v="3/20/2020"/>
    <x v="3"/>
    <s v="75986-98864-EZ"/>
    <s v="A-D-0.2"/>
    <n v="1"/>
    <x v="169"/>
    <s v=" "/>
    <x v="1"/>
    <x v="1"/>
    <x v="2"/>
    <n v="0.2"/>
    <n v="2.9849999999999999"/>
    <n v="1"/>
    <n v="2.9849999999999999"/>
    <x v="1"/>
  </r>
  <r>
    <s v="EOI-02511-919"/>
    <s v="3/29/2021"/>
    <x v="0"/>
    <s v="66776-88682-RG"/>
    <s v="E-L-0.2"/>
    <n v="5"/>
    <x v="170"/>
    <s v="amussen50@51.la"/>
    <x v="0"/>
    <x v="2"/>
    <x v="1"/>
    <n v="0.2"/>
    <n v="4.4550000000000001"/>
    <n v="5"/>
    <n v="22.274999999999999"/>
    <x v="1"/>
  </r>
  <r>
    <s v="UCT-03935-589"/>
    <s v="11/12/2021"/>
    <x v="0"/>
    <s v="85851-78384-DM"/>
    <s v="R-D-0.5"/>
    <n v="6"/>
    <x v="171"/>
    <s v="amundford52@nbcnews.com"/>
    <x v="0"/>
    <x v="0"/>
    <x v="2"/>
    <n v="0.5"/>
    <n v="5.37"/>
    <n v="6"/>
    <n v="32.22"/>
    <x v="1"/>
  </r>
  <r>
    <s v="SBI-60013-494"/>
    <s v="7/20/2021"/>
    <x v="0"/>
    <s v="55232-81621-BX"/>
    <s v="E-M-0.2"/>
    <n v="2"/>
    <x v="172"/>
    <s v="twalas53@google.ca"/>
    <x v="0"/>
    <x v="2"/>
    <x v="0"/>
    <n v="0.2"/>
    <n v="4.125"/>
    <n v="2"/>
    <n v="8.25"/>
    <x v="1"/>
  </r>
  <r>
    <s v="QRA-73277-814"/>
    <s v="1/18/2019"/>
    <x v="2"/>
    <s v="80310-92912-JA"/>
    <s v="A-L-0.5"/>
    <n v="4"/>
    <x v="173"/>
    <s v="iblazewicz54@thetimes.co.uk"/>
    <x v="0"/>
    <x v="1"/>
    <x v="1"/>
    <n v="0.5"/>
    <n v="7.77"/>
    <n v="4"/>
    <n v="31.08"/>
    <x v="1"/>
  </r>
  <r>
    <s v="EQE-31648-909"/>
    <s v="08/07/2019"/>
    <x v="2"/>
    <s v="19821-05175-WZ"/>
    <s v="E-D-0.5"/>
    <n v="5"/>
    <x v="174"/>
    <s v="arizzetti55@naver.com"/>
    <x v="0"/>
    <x v="2"/>
    <x v="2"/>
    <n v="0.5"/>
    <n v="7.29"/>
    <n v="5"/>
    <n v="36.450000000000003"/>
    <x v="0"/>
  </r>
  <r>
    <s v="QOO-24615-950"/>
    <s v="3/13/2022"/>
    <x v="1"/>
    <s v="01338-83217-GV"/>
    <s v="R-M-2.5"/>
    <n v="3"/>
    <x v="175"/>
    <s v="mmeriet56@noaa.gov"/>
    <x v="0"/>
    <x v="0"/>
    <x v="0"/>
    <n v="2.5"/>
    <n v="22.885000000000002"/>
    <n v="3"/>
    <n v="68.655000000000001"/>
    <x v="1"/>
  </r>
  <r>
    <s v="WDV-73864-037"/>
    <s v="5/17/2022"/>
    <x v="1"/>
    <s v="66044-25298-TA"/>
    <s v="L-M-0.5"/>
    <n v="5"/>
    <x v="176"/>
    <s v="lpratt57@netvibes.com"/>
    <x v="0"/>
    <x v="3"/>
    <x v="0"/>
    <n v="0.5"/>
    <n v="8.73"/>
    <n v="5"/>
    <n v="43.650000000000006"/>
    <x v="0"/>
  </r>
  <r>
    <s v="PKR-88575-066"/>
    <s v="12/14/2019"/>
    <x v="2"/>
    <s v="28728-47861-TZ"/>
    <s v="E-L-0.2"/>
    <n v="1"/>
    <x v="177"/>
    <s v="akitchingham58@com.com"/>
    <x v="0"/>
    <x v="2"/>
    <x v="1"/>
    <n v="0.2"/>
    <n v="4.4550000000000001"/>
    <n v="1"/>
    <n v="4.4550000000000001"/>
    <x v="0"/>
  </r>
  <r>
    <s v="BWR-85735-955"/>
    <s v="1/15/2020"/>
    <x v="3"/>
    <s v="32638-38620-AX"/>
    <s v="L-M-1"/>
    <n v="3"/>
    <x v="178"/>
    <s v="bbartholin59@xinhuanet.com"/>
    <x v="0"/>
    <x v="3"/>
    <x v="0"/>
    <n v="1"/>
    <n v="14.55"/>
    <n v="3"/>
    <n v="43.650000000000006"/>
    <x v="0"/>
  </r>
  <r>
    <s v="YFX-64795-136"/>
    <s v="04/12/2019"/>
    <x v="2"/>
    <s v="83163-65741-IH"/>
    <s v="L-M-2.5"/>
    <n v="1"/>
    <x v="179"/>
    <s v="mprinn5a@usa.gov"/>
    <x v="0"/>
    <x v="3"/>
    <x v="0"/>
    <n v="2.5"/>
    <n v="33.465000000000003"/>
    <n v="1"/>
    <n v="33.465000000000003"/>
    <x v="0"/>
  </r>
  <r>
    <s v="DDO-71442-967"/>
    <s v="3/29/2020"/>
    <x v="3"/>
    <s v="89422-58281-FD"/>
    <s v="L-D-0.2"/>
    <n v="5"/>
    <x v="180"/>
    <s v="abaudino5b@netvibes.com"/>
    <x v="0"/>
    <x v="3"/>
    <x v="2"/>
    <n v="0.2"/>
    <n v="3.8849999999999998"/>
    <n v="5"/>
    <n v="19.424999999999997"/>
    <x v="0"/>
  </r>
  <r>
    <s v="ILQ-11027-588"/>
    <s v="3/24/2022"/>
    <x v="1"/>
    <s v="76293-30918-DQ"/>
    <s v="E-D-1"/>
    <n v="6"/>
    <x v="181"/>
    <s v="ppetrushanko5c@blinklist.com"/>
    <x v="1"/>
    <x v="2"/>
    <x v="2"/>
    <n v="1"/>
    <n v="12.15"/>
    <n v="6"/>
    <n v="72.900000000000006"/>
    <x v="0"/>
  </r>
  <r>
    <s v="KRZ-13868-122"/>
    <s v="7/21/2021"/>
    <x v="0"/>
    <s v="86779-84838-EJ"/>
    <s v="E-L-1"/>
    <n v="3"/>
    <x v="182"/>
    <s v=" "/>
    <x v="0"/>
    <x v="2"/>
    <x v="1"/>
    <n v="1"/>
    <n v="14.85"/>
    <n v="3"/>
    <n v="44.55"/>
    <x v="1"/>
  </r>
  <r>
    <s v="VRM-93594-914"/>
    <s v="08/06/2019"/>
    <x v="2"/>
    <s v="66806-41795-MX"/>
    <s v="E-D-0.5"/>
    <n v="5"/>
    <x v="183"/>
    <s v="elaird5e@bing.com"/>
    <x v="0"/>
    <x v="2"/>
    <x v="2"/>
    <n v="0.5"/>
    <n v="7.29"/>
    <n v="5"/>
    <n v="36.450000000000003"/>
    <x v="1"/>
  </r>
  <r>
    <s v="HXL-22497-359"/>
    <s v="5/23/2021"/>
    <x v="0"/>
    <s v="64875-71224-UI"/>
    <s v="A-L-1"/>
    <n v="3"/>
    <x v="184"/>
    <s v="mhowsden5f@infoseek.co.jp"/>
    <x v="0"/>
    <x v="1"/>
    <x v="1"/>
    <n v="1"/>
    <n v="12.95"/>
    <n v="3"/>
    <n v="38.849999999999994"/>
    <x v="1"/>
  </r>
  <r>
    <s v="NOP-21394-646"/>
    <s v="04/08/2021"/>
    <x v="0"/>
    <s v="16982-35708-BZ"/>
    <s v="E-L-0.5"/>
    <n v="6"/>
    <x v="185"/>
    <s v="ncuttler5g@parallels.com"/>
    <x v="0"/>
    <x v="2"/>
    <x v="1"/>
    <n v="0.5"/>
    <n v="8.91"/>
    <n v="6"/>
    <n v="53.46"/>
    <x v="1"/>
  </r>
  <r>
    <s v="FTV-77095-168"/>
    <s v="10/17/2021"/>
    <x v="0"/>
    <s v="66708-26678-QK"/>
    <s v="L-L-0.5"/>
    <n v="6"/>
    <x v="186"/>
    <s v=" "/>
    <x v="0"/>
    <x v="3"/>
    <x v="1"/>
    <n v="0.5"/>
    <n v="9.51"/>
    <n v="6"/>
    <n v="57.06"/>
    <x v="1"/>
  </r>
  <r>
    <s v="BOR-02906-411"/>
    <s v="2/16/2022"/>
    <x v="1"/>
    <s v="08743-09057-OO"/>
    <s v="L-D-2.5"/>
    <n v="6"/>
    <x v="187"/>
    <s v="tfelip5m@typepad.com"/>
    <x v="0"/>
    <x v="3"/>
    <x v="2"/>
    <n v="2.5"/>
    <n v="29.785"/>
    <n v="6"/>
    <n v="178.71"/>
    <x v="0"/>
  </r>
  <r>
    <s v="WMP-68847-770"/>
    <s v="7/15/2020"/>
    <x v="3"/>
    <s v="37490-01572-JW"/>
    <s v="L-L-0.2"/>
    <n v="1"/>
    <x v="188"/>
    <s v="vle5n@disqus.com"/>
    <x v="0"/>
    <x v="3"/>
    <x v="1"/>
    <n v="0.2"/>
    <n v="4.7549999999999999"/>
    <n v="1"/>
    <n v="4.7549999999999999"/>
    <x v="1"/>
  </r>
  <r>
    <s v="TMO-22785-872"/>
    <s v="2/22/2020"/>
    <x v="3"/>
    <s v="01811-60350-CU"/>
    <s v="E-M-1"/>
    <n v="6"/>
    <x v="189"/>
    <s v=" "/>
    <x v="0"/>
    <x v="2"/>
    <x v="0"/>
    <n v="1"/>
    <n v="13.75"/>
    <n v="6"/>
    <n v="82.5"/>
    <x v="1"/>
  </r>
  <r>
    <s v="TJG-73587-353"/>
    <s v="1/15/2021"/>
    <x v="0"/>
    <s v="24766-58139-GT"/>
    <s v="R-D-0.2"/>
    <n v="3"/>
    <x v="190"/>
    <s v=" "/>
    <x v="0"/>
    <x v="0"/>
    <x v="2"/>
    <n v="0.2"/>
    <n v="2.6850000000000001"/>
    <n v="3"/>
    <n v="8.0549999999999997"/>
    <x v="0"/>
  </r>
  <r>
    <s v="OOU-61343-455"/>
    <s v="01/11/2021"/>
    <x v="0"/>
    <s v="90123-70970-NY"/>
    <s v="A-M-1"/>
    <n v="2"/>
    <x v="191"/>
    <s v="npoolman5q@howstuffworks.com"/>
    <x v="0"/>
    <x v="1"/>
    <x v="0"/>
    <n v="1"/>
    <n v="11.25"/>
    <n v="2"/>
    <n v="22.5"/>
    <x v="1"/>
  </r>
  <r>
    <s v="RMA-08327-369"/>
    <s v="04/08/2022"/>
    <x v="1"/>
    <s v="93809-05424-MG"/>
    <s v="A-M-0.5"/>
    <n v="6"/>
    <x v="192"/>
    <s v="oduny5r@constantcontact.com"/>
    <x v="0"/>
    <x v="1"/>
    <x v="0"/>
    <n v="0.5"/>
    <n v="6.75"/>
    <n v="6"/>
    <n v="40.5"/>
    <x v="0"/>
  </r>
  <r>
    <s v="SFB-97929-779"/>
    <s v="10/01/2020"/>
    <x v="3"/>
    <s v="85425-33494-HQ"/>
    <s v="E-D-0.5"/>
    <n v="4"/>
    <x v="193"/>
    <s v="chalfhide5s@google.ru"/>
    <x v="1"/>
    <x v="2"/>
    <x v="2"/>
    <n v="0.5"/>
    <n v="7.29"/>
    <n v="4"/>
    <n v="29.16"/>
    <x v="0"/>
  </r>
  <r>
    <s v="AUP-10128-606"/>
    <s v="10/28/2019"/>
    <x v="2"/>
    <s v="54387-64897-XC"/>
    <s v="A-M-0.5"/>
    <n v="1"/>
    <x v="194"/>
    <s v="fmalecky5t@list-manage.com"/>
    <x v="2"/>
    <x v="1"/>
    <x v="0"/>
    <n v="0.5"/>
    <n v="6.75"/>
    <n v="1"/>
    <n v="6.75"/>
    <x v="1"/>
  </r>
  <r>
    <s v="YTW-40242-005"/>
    <s v="3/28/2021"/>
    <x v="0"/>
    <s v="01035-70465-UO"/>
    <s v="L-D-1"/>
    <n v="4"/>
    <x v="195"/>
    <s v="aattwater5u@wikia.com"/>
    <x v="0"/>
    <x v="3"/>
    <x v="2"/>
    <n v="1"/>
    <n v="12.95"/>
    <n v="4"/>
    <n v="51.8"/>
    <x v="0"/>
  </r>
  <r>
    <s v="PRP-53390-819"/>
    <s v="3/31/2020"/>
    <x v="3"/>
    <s v="84260-39432-ML"/>
    <s v="E-L-0.5"/>
    <n v="6"/>
    <x v="196"/>
    <s v="mwhellans5v@mapquest.com"/>
    <x v="0"/>
    <x v="2"/>
    <x v="1"/>
    <n v="0.5"/>
    <n v="8.91"/>
    <n v="6"/>
    <n v="53.46"/>
    <x v="1"/>
  </r>
  <r>
    <s v="GSJ-01065-125"/>
    <s v="3/26/2022"/>
    <x v="1"/>
    <s v="69779-40609-RS"/>
    <s v="E-D-0.2"/>
    <n v="4"/>
    <x v="197"/>
    <s v="dcamilletti5w@businesswire.com"/>
    <x v="0"/>
    <x v="2"/>
    <x v="2"/>
    <n v="0.2"/>
    <n v="3.645"/>
    <n v="4"/>
    <n v="14.58"/>
    <x v="0"/>
  </r>
  <r>
    <s v="YQU-65147-580"/>
    <s v="11/06/2019"/>
    <x v="2"/>
    <s v="80247-70000-HT"/>
    <s v="R-D-2.5"/>
    <n v="1"/>
    <x v="198"/>
    <s v="egalgey5x@wufoo.com"/>
    <x v="0"/>
    <x v="0"/>
    <x v="2"/>
    <n v="2.5"/>
    <n v="20.585000000000001"/>
    <n v="1"/>
    <n v="20.585000000000001"/>
    <x v="1"/>
  </r>
  <r>
    <s v="QPM-95832-683"/>
    <s v="12/30/2019"/>
    <x v="2"/>
    <s v="35058-04550-VC"/>
    <s v="L-L-1"/>
    <n v="2"/>
    <x v="199"/>
    <s v="mhame5y@newsvine.com"/>
    <x v="1"/>
    <x v="3"/>
    <x v="1"/>
    <n v="1"/>
    <n v="15.85"/>
    <n v="2"/>
    <n v="31.7"/>
    <x v="1"/>
  </r>
  <r>
    <s v="BNQ-88920-567"/>
    <s v="10/01/2021"/>
    <x v="0"/>
    <s v="27226-53717-SY"/>
    <s v="L-D-0.2"/>
    <n v="6"/>
    <x v="200"/>
    <s v="igurnee5z@usnews.com"/>
    <x v="0"/>
    <x v="3"/>
    <x v="2"/>
    <n v="0.2"/>
    <n v="3.8849999999999998"/>
    <n v="6"/>
    <n v="23.31"/>
    <x v="1"/>
  </r>
  <r>
    <s v="PUX-47906-110"/>
    <s v="12/09/2020"/>
    <x v="3"/>
    <s v="02002-98725-CH"/>
    <s v="L-M-1"/>
    <n v="4"/>
    <x v="201"/>
    <s v="asnowding60@comsenz.com"/>
    <x v="0"/>
    <x v="3"/>
    <x v="0"/>
    <n v="1"/>
    <n v="14.55"/>
    <n v="4"/>
    <n v="58.2"/>
    <x v="0"/>
  </r>
  <r>
    <s v="COL-72079-610"/>
    <s v="05/01/2021"/>
    <x v="0"/>
    <s v="38487-01549-MV"/>
    <s v="E-L-0.5"/>
    <n v="4"/>
    <x v="202"/>
    <s v="gpoinsett61@berkeley.edu"/>
    <x v="0"/>
    <x v="2"/>
    <x v="1"/>
    <n v="0.5"/>
    <n v="8.91"/>
    <n v="4"/>
    <n v="35.64"/>
    <x v="1"/>
  </r>
  <r>
    <s v="LBC-45686-819"/>
    <s v="08/04/2022"/>
    <x v="1"/>
    <s v="98573-41811-EQ"/>
    <s v="A-M-1"/>
    <n v="5"/>
    <x v="203"/>
    <s v="rfurman62@t.co"/>
    <x v="1"/>
    <x v="1"/>
    <x v="0"/>
    <n v="1"/>
    <n v="11.25"/>
    <n v="5"/>
    <n v="56.25"/>
    <x v="0"/>
  </r>
  <r>
    <s v="BLQ-03709-265"/>
    <s v="11/13/2021"/>
    <x v="0"/>
    <s v="72463-75685-MV"/>
    <s v="R-L-0.2"/>
    <n v="3"/>
    <x v="204"/>
    <s v="ccrosier63@xrea.com"/>
    <x v="0"/>
    <x v="0"/>
    <x v="1"/>
    <n v="0.2"/>
    <n v="3.585"/>
    <n v="3"/>
    <n v="10.754999999999999"/>
    <x v="1"/>
  </r>
  <r>
    <s v="VFZ-91673-181"/>
    <s v="9/16/2020"/>
    <x v="3"/>
    <s v="10225-91535-AI"/>
    <s v="A-L-1"/>
    <n v="6"/>
    <x v="205"/>
    <s v="lrushmer65@europa.eu"/>
    <x v="0"/>
    <x v="1"/>
    <x v="1"/>
    <n v="1"/>
    <n v="12.95"/>
    <n v="6"/>
    <n v="77.699999999999989"/>
    <x v="0"/>
  </r>
  <r>
    <s v="WKD-81956-870"/>
    <s v="10/05/2020"/>
    <x v="3"/>
    <s v="48090-06534-HI"/>
    <s v="L-D-0.5"/>
    <n v="3"/>
    <x v="206"/>
    <s v="wedinborough66@github.io"/>
    <x v="0"/>
    <x v="3"/>
    <x v="2"/>
    <n v="0.5"/>
    <n v="7.77"/>
    <n v="3"/>
    <n v="23.31"/>
    <x v="1"/>
  </r>
  <r>
    <s v="TNI-91067-006"/>
    <s v="01/06/2020"/>
    <x v="3"/>
    <s v="80444-58185-FX"/>
    <s v="E-L-1"/>
    <n v="4"/>
    <x v="207"/>
    <s v=" "/>
    <x v="0"/>
    <x v="2"/>
    <x v="1"/>
    <n v="1"/>
    <n v="14.85"/>
    <n v="4"/>
    <n v="59.4"/>
    <x v="0"/>
  </r>
  <r>
    <s v="IZA-61469-812"/>
    <s v="5/21/2021"/>
    <x v="0"/>
    <s v="13561-92774-WP"/>
    <s v="L-D-2.5"/>
    <n v="4"/>
    <x v="208"/>
    <s v="kbromehead68@un.org"/>
    <x v="0"/>
    <x v="3"/>
    <x v="2"/>
    <n v="2.5"/>
    <n v="29.785"/>
    <n v="4"/>
    <n v="119.14"/>
    <x v="0"/>
  </r>
  <r>
    <s v="PSS-22466-862"/>
    <s v="2/26/2020"/>
    <x v="3"/>
    <s v="11550-78378-GE"/>
    <s v="R-L-0.2"/>
    <n v="4"/>
    <x v="209"/>
    <s v="ewesterman69@si.edu"/>
    <x v="1"/>
    <x v="0"/>
    <x v="1"/>
    <n v="0.2"/>
    <n v="3.585"/>
    <n v="4"/>
    <n v="14.34"/>
    <x v="1"/>
  </r>
  <r>
    <s v="REH-56504-397"/>
    <s v="2/19/2020"/>
    <x v="3"/>
    <s v="90961-35603-RP"/>
    <s v="A-M-2.5"/>
    <n v="5"/>
    <x v="210"/>
    <s v="ahutchens6a@amazonaws.com"/>
    <x v="0"/>
    <x v="1"/>
    <x v="0"/>
    <n v="2.5"/>
    <n v="25.875"/>
    <n v="5"/>
    <n v="129.375"/>
    <x v="1"/>
  </r>
  <r>
    <s v="ALA-62598-016"/>
    <s v="6/29/2021"/>
    <x v="0"/>
    <s v="57145-03803-ZL"/>
    <s v="R-D-0.2"/>
    <n v="6"/>
    <x v="211"/>
    <s v="nwyvill6b@naver.com"/>
    <x v="2"/>
    <x v="0"/>
    <x v="2"/>
    <n v="0.2"/>
    <n v="2.6850000000000001"/>
    <n v="6"/>
    <n v="16.11"/>
    <x v="0"/>
  </r>
  <r>
    <s v="EYE-70374-835"/>
    <s v="3/27/2021"/>
    <x v="0"/>
    <s v="89115-11966-VF"/>
    <s v="R-L-0.2"/>
    <n v="5"/>
    <x v="212"/>
    <s v="bmathon6c@barnesandnoble.com"/>
    <x v="0"/>
    <x v="0"/>
    <x v="1"/>
    <n v="0.2"/>
    <n v="3.585"/>
    <n v="5"/>
    <n v="17.925000000000001"/>
    <x v="1"/>
  </r>
  <r>
    <s v="CCZ-19589-212"/>
    <s v="10/27/2021"/>
    <x v="0"/>
    <s v="05754-41702-FG"/>
    <s v="L-M-0.2"/>
    <n v="2"/>
    <x v="213"/>
    <s v="kstreight6d@about.com"/>
    <x v="0"/>
    <x v="3"/>
    <x v="0"/>
    <n v="0.2"/>
    <n v="4.3650000000000002"/>
    <n v="2"/>
    <n v="8.73"/>
    <x v="1"/>
  </r>
  <r>
    <s v="BPT-83989-157"/>
    <s v="06/12/2019"/>
    <x v="2"/>
    <s v="84269-49816-ML"/>
    <s v="A-M-2.5"/>
    <n v="2"/>
    <x v="214"/>
    <s v="pcutchie6e@globo.com"/>
    <x v="0"/>
    <x v="1"/>
    <x v="0"/>
    <n v="2.5"/>
    <n v="25.875"/>
    <n v="2"/>
    <n v="51.75"/>
    <x v="1"/>
  </r>
  <r>
    <s v="YFH-87456-208"/>
    <s v="6/28/2020"/>
    <x v="3"/>
    <s v="23600-98432-ME"/>
    <s v="L-M-0.2"/>
    <n v="2"/>
    <x v="215"/>
    <s v=" "/>
    <x v="0"/>
    <x v="3"/>
    <x v="0"/>
    <n v="0.2"/>
    <n v="4.3650000000000002"/>
    <n v="2"/>
    <n v="8.73"/>
    <x v="0"/>
  </r>
  <r>
    <s v="JLN-14700-924"/>
    <s v="3/23/2021"/>
    <x v="0"/>
    <s v="79058-02767-CP"/>
    <s v="L-L-0.2"/>
    <n v="5"/>
    <x v="216"/>
    <s v="cgheraldi6g@opera.com"/>
    <x v="2"/>
    <x v="3"/>
    <x v="1"/>
    <n v="0.2"/>
    <n v="4.7549999999999999"/>
    <n v="5"/>
    <n v="23.774999999999999"/>
    <x v="1"/>
  </r>
  <r>
    <s v="JVW-22582-137"/>
    <s v="02/10/2022"/>
    <x v="1"/>
    <s v="89208-74646-UK"/>
    <s v="E-M-0.2"/>
    <n v="5"/>
    <x v="217"/>
    <s v="bkenwell6h@over-blog.com"/>
    <x v="0"/>
    <x v="2"/>
    <x v="0"/>
    <n v="0.2"/>
    <n v="4.125"/>
    <n v="5"/>
    <n v="20.625"/>
    <x v="1"/>
  </r>
  <r>
    <s v="LAA-41879-001"/>
    <s v="4/16/2019"/>
    <x v="2"/>
    <s v="11408-81032-UR"/>
    <s v="L-L-2.5"/>
    <n v="1"/>
    <x v="218"/>
    <s v="tsutty6i@google.es"/>
    <x v="0"/>
    <x v="3"/>
    <x v="1"/>
    <n v="2.5"/>
    <n v="36.454999999999998"/>
    <n v="1"/>
    <n v="36.454999999999998"/>
    <x v="1"/>
  </r>
  <r>
    <s v="BRV-64870-915"/>
    <s v="02/12/2020"/>
    <x v="3"/>
    <s v="32070-55528-UG"/>
    <s v="L-L-2.5"/>
    <n v="5"/>
    <x v="219"/>
    <s v=" "/>
    <x v="1"/>
    <x v="3"/>
    <x v="1"/>
    <n v="2.5"/>
    <n v="36.454999999999998"/>
    <n v="5"/>
    <n v="182.27499999999998"/>
    <x v="1"/>
  </r>
  <r>
    <s v="RGJ-12544-083"/>
    <s v="01/02/2022"/>
    <x v="1"/>
    <s v="48873-84433-PN"/>
    <s v="L-D-2.5"/>
    <n v="3"/>
    <x v="220"/>
    <s v="charce6k@cafepress.com"/>
    <x v="1"/>
    <x v="3"/>
    <x v="2"/>
    <n v="2.5"/>
    <n v="29.785"/>
    <n v="3"/>
    <n v="89.355000000000004"/>
    <x v="1"/>
  </r>
  <r>
    <s v="JJX-83339-346"/>
    <s v="12/07/2020"/>
    <x v="3"/>
    <s v="32928-18158-OW"/>
    <s v="R-L-0.2"/>
    <n v="1"/>
    <x v="221"/>
    <s v=" "/>
    <x v="0"/>
    <x v="0"/>
    <x v="1"/>
    <n v="0.2"/>
    <n v="3.585"/>
    <n v="1"/>
    <n v="3.585"/>
    <x v="0"/>
  </r>
  <r>
    <s v="BIU-21970-705"/>
    <s v="2/20/2020"/>
    <x v="3"/>
    <s v="89711-56688-GG"/>
    <s v="R-M-2.5"/>
    <n v="2"/>
    <x v="222"/>
    <s v="fdrysdale6m@symantec.com"/>
    <x v="0"/>
    <x v="0"/>
    <x v="0"/>
    <n v="2.5"/>
    <n v="22.885000000000002"/>
    <n v="2"/>
    <n v="45.77"/>
    <x v="0"/>
  </r>
  <r>
    <s v="ELJ-87741-745"/>
    <s v="06/11/2020"/>
    <x v="3"/>
    <s v="48389-71976-JB"/>
    <s v="E-L-1"/>
    <n v="4"/>
    <x v="223"/>
    <s v="dmagowan6n@fc2.com"/>
    <x v="0"/>
    <x v="2"/>
    <x v="1"/>
    <n v="1"/>
    <n v="14.85"/>
    <n v="4"/>
    <n v="59.4"/>
    <x v="1"/>
  </r>
  <r>
    <s v="SGI-48226-857"/>
    <s v="09/08/2020"/>
    <x v="3"/>
    <s v="84033-80762-EQ"/>
    <s v="A-M-2.5"/>
    <n v="6"/>
    <x v="224"/>
    <s v=" "/>
    <x v="0"/>
    <x v="1"/>
    <x v="0"/>
    <n v="2.5"/>
    <n v="25.875"/>
    <n v="6"/>
    <n v="155.25"/>
    <x v="0"/>
  </r>
  <r>
    <s v="AHV-66988-037"/>
    <s v="3/28/2020"/>
    <x v="3"/>
    <s v="12743-00952-KO"/>
    <s v="R-M-2.5"/>
    <n v="2"/>
    <x v="225"/>
    <s v=" "/>
    <x v="0"/>
    <x v="0"/>
    <x v="0"/>
    <n v="2.5"/>
    <n v="22.885000000000002"/>
    <n v="2"/>
    <n v="45.77"/>
    <x v="1"/>
  </r>
  <r>
    <s v="ISK-42066-094"/>
    <s v="10/10/2020"/>
    <x v="3"/>
    <s v="41505-42181-EF"/>
    <s v="E-D-1"/>
    <n v="3"/>
    <x v="226"/>
    <s v="srushbrooke6q@youku.com"/>
    <x v="0"/>
    <x v="2"/>
    <x v="2"/>
    <n v="1"/>
    <n v="12.15"/>
    <n v="3"/>
    <n v="36.450000000000003"/>
    <x v="0"/>
  </r>
  <r>
    <s v="FTC-35822-530"/>
    <s v="5/21/2022"/>
    <x v="1"/>
    <s v="14307-87663-KB"/>
    <s v="E-D-0.5"/>
    <n v="4"/>
    <x v="227"/>
    <s v="tdrynan6r@deviantart.com"/>
    <x v="0"/>
    <x v="2"/>
    <x v="2"/>
    <n v="0.5"/>
    <n v="7.29"/>
    <n v="4"/>
    <n v="29.16"/>
    <x v="0"/>
  </r>
  <r>
    <s v="VSS-56247-688"/>
    <s v="4/30/2020"/>
    <x v="3"/>
    <s v="08360-19442-GB"/>
    <s v="L-M-2.5"/>
    <n v="4"/>
    <x v="228"/>
    <s v="eyurkov6s@hud.gov"/>
    <x v="0"/>
    <x v="3"/>
    <x v="0"/>
    <n v="2.5"/>
    <n v="33.465000000000003"/>
    <n v="4"/>
    <n v="133.86000000000001"/>
    <x v="1"/>
  </r>
  <r>
    <s v="HVW-25584-144"/>
    <s v="12/12/2021"/>
    <x v="0"/>
    <s v="93405-51204-UW"/>
    <s v="L-L-0.2"/>
    <n v="5"/>
    <x v="229"/>
    <s v="lmallan6t@state.gov"/>
    <x v="0"/>
    <x v="3"/>
    <x v="1"/>
    <n v="0.2"/>
    <n v="4.7549999999999999"/>
    <n v="5"/>
    <n v="23.774999999999999"/>
    <x v="0"/>
  </r>
  <r>
    <s v="MUY-15309-209"/>
    <s v="10/27/2020"/>
    <x v="3"/>
    <s v="97152-03355-IW"/>
    <s v="L-D-1"/>
    <n v="3"/>
    <x v="230"/>
    <s v="gbentjens6u@netlog.com"/>
    <x v="2"/>
    <x v="3"/>
    <x v="2"/>
    <n v="1"/>
    <n v="12.95"/>
    <n v="3"/>
    <n v="38.849999999999994"/>
    <x v="1"/>
  </r>
  <r>
    <s v="VAJ-44572-469"/>
    <s v="07/07/2020"/>
    <x v="3"/>
    <s v="79216-73157-TE"/>
    <s v="R-L-0.2"/>
    <n v="6"/>
    <x v="231"/>
    <s v=" "/>
    <x v="1"/>
    <x v="0"/>
    <x v="1"/>
    <n v="0.2"/>
    <n v="3.585"/>
    <n v="6"/>
    <n v="21.509999999999998"/>
    <x v="0"/>
  </r>
  <r>
    <s v="YJU-84377-606"/>
    <s v="1/31/2020"/>
    <x v="3"/>
    <s v="20259-47723-AC"/>
    <s v="A-D-1"/>
    <n v="1"/>
    <x v="232"/>
    <s v="lentwistle6w@omniture.com"/>
    <x v="0"/>
    <x v="1"/>
    <x v="2"/>
    <n v="1"/>
    <n v="9.9499999999999993"/>
    <n v="1"/>
    <n v="9.9499999999999993"/>
    <x v="0"/>
  </r>
  <r>
    <s v="VNC-93921-469"/>
    <s v="2/18/2020"/>
    <x v="3"/>
    <s v="04666-71569-RI"/>
    <s v="L-L-1"/>
    <n v="1"/>
    <x v="233"/>
    <s v="zkiffe74@cyberchimps.com"/>
    <x v="0"/>
    <x v="3"/>
    <x v="1"/>
    <n v="1"/>
    <n v="15.85"/>
    <n v="1"/>
    <n v="15.85"/>
    <x v="0"/>
  </r>
  <r>
    <s v="OGB-91614-810"/>
    <s v="6/13/2021"/>
    <x v="0"/>
    <s v="08909-77713-CG"/>
    <s v="R-M-0.2"/>
    <n v="1"/>
    <x v="234"/>
    <s v="macott6y@pagesperso-orange.fr"/>
    <x v="0"/>
    <x v="0"/>
    <x v="0"/>
    <n v="0.2"/>
    <n v="2.9849999999999999"/>
    <n v="1"/>
    <n v="2.9849999999999999"/>
    <x v="0"/>
  </r>
  <r>
    <s v="BQI-61647-496"/>
    <s v="08/06/2022"/>
    <x v="1"/>
    <s v="84340-73931-VV"/>
    <s v="E-M-1"/>
    <n v="5"/>
    <x v="235"/>
    <s v="cheaviside6z@rediff.com"/>
    <x v="0"/>
    <x v="2"/>
    <x v="0"/>
    <n v="1"/>
    <n v="13.75"/>
    <n v="5"/>
    <n v="68.75"/>
    <x v="0"/>
  </r>
  <r>
    <s v="IOM-51636-823"/>
    <s v="11/23/2021"/>
    <x v="0"/>
    <s v="04609-95151-XH"/>
    <s v="A-D-1"/>
    <n v="3"/>
    <x v="236"/>
    <s v=" "/>
    <x v="0"/>
    <x v="1"/>
    <x v="2"/>
    <n v="1"/>
    <n v="9.9499999999999993"/>
    <n v="3"/>
    <n v="29.849999999999998"/>
    <x v="1"/>
  </r>
  <r>
    <s v="GGD-38107-641"/>
    <s v="10/13/2021"/>
    <x v="0"/>
    <s v="99562-88650-YF"/>
    <s v="L-M-1"/>
    <n v="4"/>
    <x v="237"/>
    <s v="lkernan71@wsj.com"/>
    <x v="0"/>
    <x v="3"/>
    <x v="0"/>
    <n v="1"/>
    <n v="14.55"/>
    <n v="4"/>
    <n v="58.2"/>
    <x v="1"/>
  </r>
  <r>
    <s v="LTO-95975-728"/>
    <s v="8/31/2021"/>
    <x v="0"/>
    <s v="46560-73885-PJ"/>
    <s v="R-L-0.5"/>
    <n v="4"/>
    <x v="238"/>
    <s v="rmclae72@dailymotion.com"/>
    <x v="2"/>
    <x v="0"/>
    <x v="1"/>
    <n v="0.5"/>
    <n v="7.17"/>
    <n v="4"/>
    <n v="28.68"/>
    <x v="1"/>
  </r>
  <r>
    <s v="IGM-84664-265"/>
    <s v="4/25/2022"/>
    <x v="1"/>
    <s v="80179-44620-WN"/>
    <s v="R-L-0.5"/>
    <n v="3"/>
    <x v="239"/>
    <s v="cblowfelde73@ustream.tv"/>
    <x v="0"/>
    <x v="0"/>
    <x v="1"/>
    <n v="0.5"/>
    <n v="7.17"/>
    <n v="3"/>
    <n v="21.509999999999998"/>
    <x v="1"/>
  </r>
  <r>
    <s v="FOJ-02234-063"/>
    <s v="11/13/2021"/>
    <x v="0"/>
    <s v="59081-87231-VP"/>
    <s v="E-D-2.5"/>
    <n v="1"/>
    <x v="240"/>
    <s v="docalleran75@ucla.edu"/>
    <x v="0"/>
    <x v="2"/>
    <x v="2"/>
    <n v="2.5"/>
    <n v="27.945"/>
    <n v="1"/>
    <n v="27.945"/>
    <x v="0"/>
  </r>
  <r>
    <s v="MSJ-11909-468"/>
    <s v="06/08/2021"/>
    <x v="0"/>
    <s v="07878-45872-CC"/>
    <s v="E-D-2.5"/>
    <n v="5"/>
    <x v="241"/>
    <s v="ccromwell76@desdev.cn"/>
    <x v="0"/>
    <x v="2"/>
    <x v="2"/>
    <n v="2.5"/>
    <n v="27.945"/>
    <n v="5"/>
    <n v="139.72499999999999"/>
    <x v="1"/>
  </r>
  <r>
    <s v="DKB-78053-329"/>
    <s v="11/21/2020"/>
    <x v="3"/>
    <s v="12444-05174-OO"/>
    <s v="R-M-0.2"/>
    <n v="2"/>
    <x v="242"/>
    <s v="ihay77@lulu.com"/>
    <x v="2"/>
    <x v="0"/>
    <x v="0"/>
    <n v="0.2"/>
    <n v="2.9849999999999999"/>
    <n v="2"/>
    <n v="5.97"/>
    <x v="1"/>
  </r>
  <r>
    <s v="DFZ-45083-941"/>
    <s v="3/14/2019"/>
    <x v="2"/>
    <s v="34665-62561-AU"/>
    <s v="R-L-2.5"/>
    <n v="1"/>
    <x v="243"/>
    <s v="ttaffarello78@sciencedaily.com"/>
    <x v="0"/>
    <x v="0"/>
    <x v="1"/>
    <n v="2.5"/>
    <n v="27.484999999999999"/>
    <n v="1"/>
    <n v="27.484999999999999"/>
    <x v="0"/>
  </r>
  <r>
    <s v="OTA-40969-710"/>
    <s v="8/16/2019"/>
    <x v="2"/>
    <s v="77877-11993-QH"/>
    <s v="R-L-1"/>
    <n v="5"/>
    <x v="244"/>
    <s v="mcanty79@jigsy.com"/>
    <x v="0"/>
    <x v="0"/>
    <x v="1"/>
    <n v="1"/>
    <n v="11.95"/>
    <n v="5"/>
    <n v="59.75"/>
    <x v="0"/>
  </r>
  <r>
    <s v="GRH-45571-667"/>
    <s v="4/22/2019"/>
    <x v="2"/>
    <s v="32291-18308-YZ"/>
    <s v="E-M-1"/>
    <n v="3"/>
    <x v="245"/>
    <s v="jkopke7a@auda.org.au"/>
    <x v="0"/>
    <x v="2"/>
    <x v="0"/>
    <n v="1"/>
    <n v="13.75"/>
    <n v="3"/>
    <n v="41.25"/>
    <x v="1"/>
  </r>
  <r>
    <s v="NXV-05302-067"/>
    <s v="05/02/2022"/>
    <x v="1"/>
    <s v="25754-33191-ZI"/>
    <s v="L-M-2.5"/>
    <n v="4"/>
    <x v="246"/>
    <s v=" "/>
    <x v="0"/>
    <x v="3"/>
    <x v="0"/>
    <n v="2.5"/>
    <n v="33.465000000000003"/>
    <n v="4"/>
    <n v="133.86000000000001"/>
    <x v="1"/>
  </r>
  <r>
    <s v="VZH-86274-142"/>
    <s v="02/11/2020"/>
    <x v="3"/>
    <s v="53120-45532-KL"/>
    <s v="R-L-1"/>
    <n v="5"/>
    <x v="247"/>
    <s v=" "/>
    <x v="1"/>
    <x v="0"/>
    <x v="1"/>
    <n v="1"/>
    <n v="11.95"/>
    <n v="5"/>
    <n v="59.75"/>
    <x v="0"/>
  </r>
  <r>
    <s v="KIX-93248-135"/>
    <s v="3/28/2021"/>
    <x v="0"/>
    <s v="36605-83052-WB"/>
    <s v="A-D-0.5"/>
    <n v="1"/>
    <x v="248"/>
    <s v="vhellmore7d@bbc.co.uk"/>
    <x v="0"/>
    <x v="1"/>
    <x v="2"/>
    <n v="0.5"/>
    <n v="5.97"/>
    <n v="1"/>
    <n v="5.97"/>
    <x v="0"/>
  </r>
  <r>
    <s v="AXR-10962-010"/>
    <s v="05/08/2021"/>
    <x v="0"/>
    <s v="53683-35977-KI"/>
    <s v="E-D-1"/>
    <n v="2"/>
    <x v="249"/>
    <s v="mseawright7e@nbcnews.com"/>
    <x v="2"/>
    <x v="2"/>
    <x v="2"/>
    <n v="1"/>
    <n v="12.15"/>
    <n v="2"/>
    <n v="24.3"/>
    <x v="1"/>
  </r>
  <r>
    <s v="IHS-71573-008"/>
    <s v="5/17/2021"/>
    <x v="0"/>
    <s v="07972-83134-NM"/>
    <s v="E-D-0.2"/>
    <n v="6"/>
    <x v="250"/>
    <s v="snortheast7f@mashable.com"/>
    <x v="0"/>
    <x v="2"/>
    <x v="2"/>
    <n v="0.2"/>
    <n v="3.645"/>
    <n v="6"/>
    <n v="21.87"/>
    <x v="0"/>
  </r>
  <r>
    <s v="WBK-62297-910"/>
    <s v="07/09/2019"/>
    <x v="2"/>
    <s v="25514-23938-IQ"/>
    <s v="A-D-0.2"/>
    <n v="2"/>
    <x v="251"/>
    <s v="mfearon7h@reverbnation.com"/>
    <x v="0"/>
    <x v="1"/>
    <x v="2"/>
    <n v="0.2"/>
    <n v="2.9849999999999999"/>
    <n v="2"/>
    <n v="5.97"/>
    <x v="1"/>
  </r>
  <r>
    <s v="OGY-19377-175"/>
    <s v="5/20/2020"/>
    <x v="3"/>
    <s v="49084-44492-OJ"/>
    <s v="E-D-0.5"/>
    <n v="1"/>
    <x v="252"/>
    <s v=" "/>
    <x v="1"/>
    <x v="2"/>
    <x v="2"/>
    <n v="0.5"/>
    <n v="7.29"/>
    <n v="1"/>
    <n v="7.29"/>
    <x v="0"/>
  </r>
  <r>
    <s v="ESR-66651-814"/>
    <s v="8/27/2021"/>
    <x v="0"/>
    <s v="76624-72205-CK"/>
    <s v="A-D-0.2"/>
    <n v="4"/>
    <x v="253"/>
    <s v="jsisneros7j@a8.net"/>
    <x v="0"/>
    <x v="1"/>
    <x v="2"/>
    <n v="0.2"/>
    <n v="2.9849999999999999"/>
    <n v="4"/>
    <n v="11.94"/>
    <x v="0"/>
  </r>
  <r>
    <s v="CPX-46916-770"/>
    <s v="4/30/2022"/>
    <x v="1"/>
    <s v="12729-50170-JE"/>
    <s v="R-L-1"/>
    <n v="6"/>
    <x v="254"/>
    <s v="zcarlson7k@bigcartel.com"/>
    <x v="1"/>
    <x v="0"/>
    <x v="1"/>
    <n v="1"/>
    <n v="11.95"/>
    <n v="6"/>
    <n v="71.699999999999989"/>
    <x v="0"/>
  </r>
  <r>
    <s v="MDC-03318-645"/>
    <s v="06/03/2020"/>
    <x v="3"/>
    <s v="43974-44760-QI"/>
    <s v="A-L-0.2"/>
    <n v="2"/>
    <x v="255"/>
    <s v="wmaddox7l@timesonline.co.uk"/>
    <x v="0"/>
    <x v="1"/>
    <x v="1"/>
    <n v="0.2"/>
    <n v="3.8849999999999998"/>
    <n v="2"/>
    <n v="7.77"/>
    <x v="1"/>
  </r>
  <r>
    <s v="SFF-86059-407"/>
    <s v="6/13/2022"/>
    <x v="1"/>
    <s v="30585-48726-BK"/>
    <s v="A-M-2.5"/>
    <n v="1"/>
    <x v="256"/>
    <s v="dhedlestone7m@craigslist.org"/>
    <x v="0"/>
    <x v="1"/>
    <x v="0"/>
    <n v="2.5"/>
    <n v="25.875"/>
    <n v="1"/>
    <n v="25.875"/>
    <x v="1"/>
  </r>
  <r>
    <s v="SCL-94540-788"/>
    <s v="06/10/2020"/>
    <x v="3"/>
    <s v="16123-07017-TY"/>
    <s v="E-L-2.5"/>
    <n v="6"/>
    <x v="257"/>
    <s v="tcrowthe7n@europa.eu"/>
    <x v="0"/>
    <x v="2"/>
    <x v="1"/>
    <n v="2.5"/>
    <n v="34.155000000000001"/>
    <n v="6"/>
    <n v="204.93"/>
    <x v="1"/>
  </r>
  <r>
    <s v="HVU-21634-076"/>
    <s v="12/18/2020"/>
    <x v="3"/>
    <s v="27723-45097-MH"/>
    <s v="R-L-2.5"/>
    <n v="4"/>
    <x v="258"/>
    <s v="dbury7o@tinyurl.com"/>
    <x v="1"/>
    <x v="0"/>
    <x v="1"/>
    <n v="2.5"/>
    <n v="27.484999999999999"/>
    <n v="4"/>
    <n v="109.94"/>
    <x v="0"/>
  </r>
  <r>
    <s v="XUS-73326-418"/>
    <s v="8/31/2019"/>
    <x v="2"/>
    <s v="37078-56703-AF"/>
    <s v="E-L-1"/>
    <n v="6"/>
    <x v="259"/>
    <s v="gbroadbear7p@omniture.com"/>
    <x v="0"/>
    <x v="2"/>
    <x v="1"/>
    <n v="1"/>
    <n v="14.85"/>
    <n v="6"/>
    <n v="89.1"/>
    <x v="1"/>
  </r>
  <r>
    <s v="XWD-18933-006"/>
    <s v="2/25/2019"/>
    <x v="2"/>
    <s v="79420-11075-MY"/>
    <s v="A-L-0.2"/>
    <n v="2"/>
    <x v="260"/>
    <s v="epalfrey7q@devhub.com"/>
    <x v="0"/>
    <x v="1"/>
    <x v="1"/>
    <n v="0.2"/>
    <n v="3.8849999999999998"/>
    <n v="2"/>
    <n v="7.77"/>
    <x v="0"/>
  </r>
  <r>
    <s v="HPD-65272-772"/>
    <s v="02/07/2021"/>
    <x v="0"/>
    <s v="57504-13456-UO"/>
    <s v="L-M-2.5"/>
    <n v="1"/>
    <x v="261"/>
    <s v="pmetrick7r@rakuten.co.jp"/>
    <x v="0"/>
    <x v="3"/>
    <x v="0"/>
    <n v="2.5"/>
    <n v="33.465000000000003"/>
    <n v="1"/>
    <n v="33.465000000000003"/>
    <x v="0"/>
  </r>
  <r>
    <s v="JEG-93140-224"/>
    <s v="1/14/2021"/>
    <x v="0"/>
    <s v="53751-57560-CN"/>
    <s v="E-M-0.5"/>
    <n v="5"/>
    <x v="262"/>
    <s v=" "/>
    <x v="0"/>
    <x v="2"/>
    <x v="0"/>
    <n v="0.5"/>
    <n v="8.25"/>
    <n v="5"/>
    <n v="41.25"/>
    <x v="0"/>
  </r>
  <r>
    <s v="NNH-62058-950"/>
    <s v="2/24/2019"/>
    <x v="2"/>
    <s v="96112-42558-EA"/>
    <s v="E-L-1"/>
    <n v="4"/>
    <x v="263"/>
    <s v="kkarby7t@sbwire.com"/>
    <x v="0"/>
    <x v="2"/>
    <x v="1"/>
    <n v="1"/>
    <n v="14.85"/>
    <n v="4"/>
    <n v="59.4"/>
    <x v="0"/>
  </r>
  <r>
    <s v="LTD-71429-845"/>
    <s v="6/23/2019"/>
    <x v="2"/>
    <s v="03157-23165-UB"/>
    <s v="A-L-0.5"/>
    <n v="1"/>
    <x v="264"/>
    <s v="fcrumpe7u@ftc.gov"/>
    <x v="2"/>
    <x v="1"/>
    <x v="1"/>
    <n v="0.5"/>
    <n v="7.77"/>
    <n v="1"/>
    <n v="7.77"/>
    <x v="1"/>
  </r>
  <r>
    <s v="MPV-26985-215"/>
    <s v="05/09/2020"/>
    <x v="3"/>
    <s v="51466-52850-AG"/>
    <s v="R-D-0.5"/>
    <n v="1"/>
    <x v="265"/>
    <s v="achatto7v@sakura.ne.jp"/>
    <x v="2"/>
    <x v="0"/>
    <x v="2"/>
    <n v="0.5"/>
    <n v="5.37"/>
    <n v="1"/>
    <n v="5.37"/>
    <x v="0"/>
  </r>
  <r>
    <s v="IYO-10245-081"/>
    <s v="7/18/2020"/>
    <x v="3"/>
    <s v="57145-31023-FK"/>
    <s v="E-M-2.5"/>
    <n v="3"/>
    <x v="266"/>
    <s v=" "/>
    <x v="0"/>
    <x v="2"/>
    <x v="0"/>
    <n v="2.5"/>
    <n v="31.625"/>
    <n v="3"/>
    <n v="94.875"/>
    <x v="1"/>
  </r>
  <r>
    <s v="BYZ-39669-954"/>
    <s v="10/17/2019"/>
    <x v="2"/>
    <s v="66408-53777-VE"/>
    <s v="L-L-2.5"/>
    <n v="1"/>
    <x v="267"/>
    <s v=" "/>
    <x v="0"/>
    <x v="3"/>
    <x v="1"/>
    <n v="2.5"/>
    <n v="36.454999999999998"/>
    <n v="1"/>
    <n v="36.454999999999998"/>
    <x v="1"/>
  </r>
  <r>
    <s v="EFB-72860-209"/>
    <s v="5/16/2022"/>
    <x v="1"/>
    <s v="53035-99701-WG"/>
    <s v="A-M-0.2"/>
    <n v="4"/>
    <x v="268"/>
    <s v="bmergue7y@umn.edu"/>
    <x v="0"/>
    <x v="1"/>
    <x v="0"/>
    <n v="0.2"/>
    <n v="3.375"/>
    <n v="4"/>
    <n v="13.5"/>
    <x v="0"/>
  </r>
  <r>
    <s v="GMM-72397-378"/>
    <s v="3/24/2021"/>
    <x v="0"/>
    <s v="45899-92796-EI"/>
    <s v="R-L-0.2"/>
    <n v="4"/>
    <x v="269"/>
    <s v="kpatise7z@jigsy.com"/>
    <x v="0"/>
    <x v="0"/>
    <x v="1"/>
    <n v="0.2"/>
    <n v="3.585"/>
    <n v="4"/>
    <n v="14.34"/>
    <x v="1"/>
  </r>
  <r>
    <s v="LYP-52345-883"/>
    <s v="11/03/2019"/>
    <x v="2"/>
    <s v="17649-28133-PY"/>
    <s v="E-M-0.5"/>
    <n v="1"/>
    <x v="270"/>
    <s v=" "/>
    <x v="1"/>
    <x v="2"/>
    <x v="0"/>
    <n v="0.5"/>
    <n v="8.25"/>
    <n v="1"/>
    <n v="8.25"/>
    <x v="0"/>
  </r>
  <r>
    <s v="DFK-35846-692"/>
    <s v="10/28/2021"/>
    <x v="0"/>
    <s v="49612-33852-CN"/>
    <s v="R-D-0.2"/>
    <n v="5"/>
    <x v="271"/>
    <s v=" "/>
    <x v="0"/>
    <x v="0"/>
    <x v="2"/>
    <n v="0.2"/>
    <n v="2.6850000000000001"/>
    <n v="5"/>
    <n v="13.425000000000001"/>
    <x v="0"/>
  </r>
  <r>
    <s v="XAH-93337-609"/>
    <s v="12/16/2020"/>
    <x v="3"/>
    <s v="66976-43829-YG"/>
    <s v="A-D-1"/>
    <n v="5"/>
    <x v="272"/>
    <s v="dduke82@vkontakte.ru"/>
    <x v="0"/>
    <x v="1"/>
    <x v="2"/>
    <n v="1"/>
    <n v="9.9499999999999993"/>
    <n v="5"/>
    <n v="49.75"/>
    <x v="1"/>
  </r>
  <r>
    <s v="QKA-72582-644"/>
    <s v="11/29/2021"/>
    <x v="0"/>
    <s v="64852-04619-XZ"/>
    <s v="E-M-0.5"/>
    <n v="2"/>
    <x v="273"/>
    <s v=" "/>
    <x v="1"/>
    <x v="2"/>
    <x v="0"/>
    <n v="0.5"/>
    <n v="8.25"/>
    <n v="2"/>
    <n v="16.5"/>
    <x v="1"/>
  </r>
  <r>
    <s v="ZDK-84567-102"/>
    <s v="3/20/2021"/>
    <x v="0"/>
    <s v="58690-31815-VY"/>
    <s v="A-D-0.5"/>
    <n v="3"/>
    <x v="274"/>
    <s v="ihussey84@mapy.cz"/>
    <x v="0"/>
    <x v="1"/>
    <x v="2"/>
    <n v="0.5"/>
    <n v="5.97"/>
    <n v="3"/>
    <n v="17.91"/>
    <x v="1"/>
  </r>
  <r>
    <s v="WAV-38301-984"/>
    <s v="04/08/2022"/>
    <x v="1"/>
    <s v="62863-81239-DT"/>
    <s v="A-D-0.5"/>
    <n v="5"/>
    <x v="275"/>
    <s v="cpinkerton85@upenn.edu"/>
    <x v="0"/>
    <x v="1"/>
    <x v="2"/>
    <n v="0.5"/>
    <n v="5.97"/>
    <n v="5"/>
    <n v="29.849999999999998"/>
    <x v="1"/>
  </r>
  <r>
    <s v="KZR-33023-209"/>
    <s v="8/14/2020"/>
    <x v="3"/>
    <s v="21177-40725-CF"/>
    <s v="E-L-1"/>
    <n v="3"/>
    <x v="276"/>
    <s v=" "/>
    <x v="0"/>
    <x v="2"/>
    <x v="1"/>
    <n v="1"/>
    <n v="14.85"/>
    <n v="3"/>
    <n v="44.55"/>
    <x v="1"/>
  </r>
  <r>
    <s v="ULM-49433-003"/>
    <s v="05/12/2019"/>
    <x v="2"/>
    <s v="99421-80253-UI"/>
    <s v="E-M-1"/>
    <n v="2"/>
    <x v="277"/>
    <s v=" "/>
    <x v="0"/>
    <x v="2"/>
    <x v="0"/>
    <n v="1"/>
    <n v="13.75"/>
    <n v="2"/>
    <n v="27.5"/>
    <x v="1"/>
  </r>
  <r>
    <s v="SIB-83254-136"/>
    <s v="03/03/2021"/>
    <x v="0"/>
    <s v="45315-50206-DK"/>
    <s v="R-M-0.5"/>
    <n v="6"/>
    <x v="278"/>
    <s v="dvizor88@furl.net"/>
    <x v="0"/>
    <x v="0"/>
    <x v="0"/>
    <n v="0.5"/>
    <n v="5.97"/>
    <n v="6"/>
    <n v="35.82"/>
    <x v="0"/>
  </r>
  <r>
    <s v="NOK-50349-551"/>
    <s v="02/11/2020"/>
    <x v="3"/>
    <s v="09595-95726-OV"/>
    <s v="R-D-0.5"/>
    <n v="3"/>
    <x v="279"/>
    <s v="esedgebeer89@oaic.gov.au"/>
    <x v="0"/>
    <x v="0"/>
    <x v="2"/>
    <n v="0.5"/>
    <n v="5.37"/>
    <n v="3"/>
    <n v="16.11"/>
    <x v="0"/>
  </r>
  <r>
    <s v="YIS-96268-844"/>
    <s v="4/27/2019"/>
    <x v="2"/>
    <s v="60221-67036-TD"/>
    <s v="E-L-0.2"/>
    <n v="6"/>
    <x v="280"/>
    <s v="klestrange8a@lulu.com"/>
    <x v="0"/>
    <x v="2"/>
    <x v="1"/>
    <n v="0.2"/>
    <n v="4.4550000000000001"/>
    <n v="6"/>
    <n v="26.73"/>
    <x v="0"/>
  </r>
  <r>
    <s v="CXI-04933-855"/>
    <s v="3/26/2022"/>
    <x v="1"/>
    <s v="62923-29397-KX"/>
    <s v="E-L-2.5"/>
    <n v="6"/>
    <x v="281"/>
    <s v="ltanti8b@techcrunch.com"/>
    <x v="0"/>
    <x v="2"/>
    <x v="1"/>
    <n v="2.5"/>
    <n v="34.155000000000001"/>
    <n v="6"/>
    <n v="204.93"/>
    <x v="0"/>
  </r>
  <r>
    <s v="IZU-90429-382"/>
    <s v="9/28/2020"/>
    <x v="3"/>
    <s v="33011-52383-BA"/>
    <s v="A-L-1"/>
    <n v="3"/>
    <x v="282"/>
    <s v="ade8c@1und1.de"/>
    <x v="0"/>
    <x v="1"/>
    <x v="1"/>
    <n v="1"/>
    <n v="12.95"/>
    <n v="3"/>
    <n v="38.849999999999994"/>
    <x v="0"/>
  </r>
  <r>
    <s v="WIT-40912-783"/>
    <s v="10/24/2019"/>
    <x v="2"/>
    <s v="86768-91598-FA"/>
    <s v="L-D-0.2"/>
    <n v="4"/>
    <x v="283"/>
    <s v="tjedrachowicz8d@acquirethisname.com"/>
    <x v="0"/>
    <x v="3"/>
    <x v="2"/>
    <n v="0.2"/>
    <n v="3.8849999999999998"/>
    <n v="4"/>
    <n v="15.54"/>
    <x v="0"/>
  </r>
  <r>
    <s v="PSD-57291-590"/>
    <s v="08/04/2021"/>
    <x v="0"/>
    <s v="37191-12203-MX"/>
    <s v="A-M-0.5"/>
    <n v="1"/>
    <x v="284"/>
    <s v="pstonner8e@moonfruit.com"/>
    <x v="0"/>
    <x v="1"/>
    <x v="0"/>
    <n v="0.5"/>
    <n v="6.75"/>
    <n v="1"/>
    <n v="6.75"/>
    <x v="1"/>
  </r>
  <r>
    <s v="GOI-41472-677"/>
    <s v="12/29/2019"/>
    <x v="2"/>
    <s v="16545-76328-JY"/>
    <s v="E-D-2.5"/>
    <n v="4"/>
    <x v="285"/>
    <s v="dtingly8f@goo.ne.jp"/>
    <x v="0"/>
    <x v="2"/>
    <x v="2"/>
    <n v="2.5"/>
    <n v="27.945"/>
    <n v="4"/>
    <n v="111.78"/>
    <x v="0"/>
  </r>
  <r>
    <s v="KTX-17944-494"/>
    <s v="11/27/2019"/>
    <x v="2"/>
    <s v="74330-29286-RO"/>
    <s v="A-L-0.2"/>
    <n v="1"/>
    <x v="286"/>
    <s v="crushe8n@about.me"/>
    <x v="0"/>
    <x v="1"/>
    <x v="1"/>
    <n v="0.2"/>
    <n v="3.8849999999999998"/>
    <n v="1"/>
    <n v="3.8849999999999998"/>
    <x v="0"/>
  </r>
  <r>
    <s v="RDM-99811-230"/>
    <s v="2/29/2020"/>
    <x v="3"/>
    <s v="22349-47389-GY"/>
    <s v="L-M-0.2"/>
    <n v="5"/>
    <x v="287"/>
    <s v="bchecci8h@usa.gov"/>
    <x v="2"/>
    <x v="3"/>
    <x v="0"/>
    <n v="0.2"/>
    <n v="4.3650000000000002"/>
    <n v="5"/>
    <n v="21.825000000000003"/>
    <x v="1"/>
  </r>
  <r>
    <s v="JTU-55897-581"/>
    <s v="1/31/2021"/>
    <x v="0"/>
    <s v="70290-38099-GB"/>
    <s v="R-M-0.2"/>
    <n v="5"/>
    <x v="288"/>
    <s v="jbagot8i@mac.com"/>
    <x v="0"/>
    <x v="0"/>
    <x v="0"/>
    <n v="0.2"/>
    <n v="2.9849999999999999"/>
    <n v="5"/>
    <n v="14.924999999999999"/>
    <x v="1"/>
  </r>
  <r>
    <s v="CRK-07584-240"/>
    <s v="6/17/2022"/>
    <x v="1"/>
    <s v="18741-72071-PP"/>
    <s v="A-M-1"/>
    <n v="3"/>
    <x v="289"/>
    <s v="ebeeble8j@soundcloud.com"/>
    <x v="0"/>
    <x v="1"/>
    <x v="0"/>
    <n v="1"/>
    <n v="11.25"/>
    <n v="3"/>
    <n v="33.75"/>
    <x v="0"/>
  </r>
  <r>
    <s v="MKE-75518-399"/>
    <s v="02/03/2020"/>
    <x v="3"/>
    <s v="62588-82624-II"/>
    <s v="A-M-1"/>
    <n v="3"/>
    <x v="290"/>
    <s v="cfluin8k@flickr.com"/>
    <x v="2"/>
    <x v="1"/>
    <x v="0"/>
    <n v="1"/>
    <n v="11.25"/>
    <n v="3"/>
    <n v="33.75"/>
    <x v="1"/>
  </r>
  <r>
    <s v="AEL-51169-725"/>
    <s v="1/25/2022"/>
    <x v="1"/>
    <s v="37430-29579-HD"/>
    <s v="L-M-0.2"/>
    <n v="6"/>
    <x v="291"/>
    <s v="ebletsor8l@vinaora.com"/>
    <x v="0"/>
    <x v="3"/>
    <x v="0"/>
    <n v="0.2"/>
    <n v="4.3650000000000002"/>
    <n v="6"/>
    <n v="26.19"/>
    <x v="0"/>
  </r>
  <r>
    <s v="ZGM-83108-823"/>
    <s v="05/01/2021"/>
    <x v="0"/>
    <s v="84132-22322-QT"/>
    <s v="E-L-1"/>
    <n v="1"/>
    <x v="292"/>
    <s v="pbrydell8m@bloglovin.com"/>
    <x v="1"/>
    <x v="2"/>
    <x v="1"/>
    <n v="1"/>
    <n v="14.85"/>
    <n v="1"/>
    <n v="14.85"/>
    <x v="1"/>
  </r>
  <r>
    <s v="RNH-54912-747"/>
    <s v="10/28/2021"/>
    <x v="0"/>
    <s v="37445-17791-NQ"/>
    <s v="R-M-0.5"/>
    <n v="1"/>
    <x v="293"/>
    <s v="nleethem8o@mac.com"/>
    <x v="0"/>
    <x v="0"/>
    <x v="0"/>
    <n v="0.5"/>
    <n v="5.97"/>
    <n v="1"/>
    <n v="5.97"/>
    <x v="0"/>
  </r>
  <r>
    <s v="JDS-33440-914"/>
    <s v="8/29/2021"/>
    <x v="0"/>
    <s v="58511-10548-ZU"/>
    <s v="R-M-1"/>
    <n v="3"/>
    <x v="294"/>
    <s v="anesfield8p@people.com.cn"/>
    <x v="2"/>
    <x v="0"/>
    <x v="0"/>
    <n v="1"/>
    <n v="9.9499999999999993"/>
    <n v="3"/>
    <n v="29.849999999999998"/>
    <x v="0"/>
  </r>
  <r>
    <s v="SYX-48878-182"/>
    <s v="12/27/2019"/>
    <x v="2"/>
    <s v="47725-34771-FJ"/>
    <s v="R-D-1"/>
    <n v="5"/>
    <x v="295"/>
    <s v=" "/>
    <x v="0"/>
    <x v="0"/>
    <x v="2"/>
    <n v="1"/>
    <n v="8.9499999999999993"/>
    <n v="5"/>
    <n v="44.75"/>
    <x v="1"/>
  </r>
  <r>
    <s v="ZGD-94763-868"/>
    <s v="6/25/2019"/>
    <x v="2"/>
    <s v="53086-67334-KT"/>
    <s v="E-L-2.5"/>
    <n v="1"/>
    <x v="296"/>
    <s v="mbrockway8r@ibm.com"/>
    <x v="0"/>
    <x v="2"/>
    <x v="1"/>
    <n v="2.5"/>
    <n v="34.155000000000001"/>
    <n v="1"/>
    <n v="34.155000000000001"/>
    <x v="0"/>
  </r>
  <r>
    <s v="CZY-70361-485"/>
    <s v="03/02/2019"/>
    <x v="2"/>
    <s v="83308-82257-UN"/>
    <s v="E-L-2.5"/>
    <n v="6"/>
    <x v="297"/>
    <s v="nlush8s@dedecms.com"/>
    <x v="1"/>
    <x v="2"/>
    <x v="1"/>
    <n v="2.5"/>
    <n v="34.155000000000001"/>
    <n v="6"/>
    <n v="204.93"/>
    <x v="1"/>
  </r>
  <r>
    <s v="RJR-12175-899"/>
    <s v="01/02/2022"/>
    <x v="1"/>
    <s v="37274-08534-FM"/>
    <s v="E-D-0.5"/>
    <n v="3"/>
    <x v="298"/>
    <s v="smcmillian8t@csmonitor.com"/>
    <x v="0"/>
    <x v="2"/>
    <x v="2"/>
    <n v="0.5"/>
    <n v="7.29"/>
    <n v="3"/>
    <n v="21.87"/>
    <x v="1"/>
  </r>
  <r>
    <s v="ELB-07929-407"/>
    <s v="7/30/2019"/>
    <x v="2"/>
    <s v="54004-04664-AA"/>
    <s v="A-M-2.5"/>
    <n v="2"/>
    <x v="299"/>
    <s v="tbennison8u@google.cn"/>
    <x v="0"/>
    <x v="1"/>
    <x v="0"/>
    <n v="2.5"/>
    <n v="25.875"/>
    <n v="2"/>
    <n v="51.75"/>
    <x v="0"/>
  </r>
  <r>
    <s v="UJQ-54441-340"/>
    <s v="12/05/2020"/>
    <x v="3"/>
    <s v="26822-19510-SD"/>
    <s v="E-M-0.2"/>
    <n v="2"/>
    <x v="300"/>
    <s v="gtweed8v@yolasite.com"/>
    <x v="0"/>
    <x v="2"/>
    <x v="0"/>
    <n v="0.2"/>
    <n v="4.125"/>
    <n v="2"/>
    <n v="8.25"/>
    <x v="0"/>
  </r>
  <r>
    <s v="OWY-43108-475"/>
    <s v="12/17/2020"/>
    <x v="3"/>
    <s v="06432-73165-ML"/>
    <s v="A-M-0.2"/>
    <n v="6"/>
    <x v="301"/>
    <s v="ggoggin8x@wix.com"/>
    <x v="1"/>
    <x v="1"/>
    <x v="0"/>
    <n v="0.2"/>
    <n v="3.375"/>
    <n v="6"/>
    <n v="20.25"/>
    <x v="0"/>
  </r>
  <r>
    <s v="GNO-91911-159"/>
    <s v="6/26/2021"/>
    <x v="0"/>
    <s v="96503-31833-CW"/>
    <s v="L-D-0.5"/>
    <n v="3"/>
    <x v="302"/>
    <s v="sjeyness8y@biglobe.ne.jp"/>
    <x v="1"/>
    <x v="3"/>
    <x v="2"/>
    <n v="0.5"/>
    <n v="7.77"/>
    <n v="3"/>
    <n v="23.31"/>
    <x v="1"/>
  </r>
  <r>
    <s v="CNY-06284-066"/>
    <s v="7/20/2019"/>
    <x v="2"/>
    <s v="63985-64148-MG"/>
    <s v="E-D-0.2"/>
    <n v="5"/>
    <x v="303"/>
    <s v="dbonhome8z@shinystat.com"/>
    <x v="0"/>
    <x v="2"/>
    <x v="2"/>
    <n v="0.2"/>
    <n v="3.645"/>
    <n v="5"/>
    <n v="18.225000000000001"/>
    <x v="0"/>
  </r>
  <r>
    <s v="OQS-46321-904"/>
    <s v="7/14/2022"/>
    <x v="1"/>
    <s v="19597-91185-CM"/>
    <s v="E-M-1"/>
    <n v="1"/>
    <x v="304"/>
    <s v=" "/>
    <x v="0"/>
    <x v="2"/>
    <x v="0"/>
    <n v="1"/>
    <n v="13.75"/>
    <n v="1"/>
    <n v="13.75"/>
    <x v="1"/>
  </r>
  <r>
    <s v="IBW-87442-480"/>
    <s v="8/14/2020"/>
    <x v="3"/>
    <s v="79814-23626-JR"/>
    <s v="A-L-2.5"/>
    <n v="1"/>
    <x v="305"/>
    <s v="tle91@epa.gov"/>
    <x v="0"/>
    <x v="1"/>
    <x v="1"/>
    <n v="2.5"/>
    <n v="29.785"/>
    <n v="1"/>
    <n v="29.785"/>
    <x v="0"/>
  </r>
  <r>
    <s v="DGZ-82537-477"/>
    <s v="4/24/2019"/>
    <x v="2"/>
    <s v="43439-94003-DW"/>
    <s v="R-D-1"/>
    <n v="5"/>
    <x v="306"/>
    <s v=" "/>
    <x v="0"/>
    <x v="0"/>
    <x v="2"/>
    <n v="1"/>
    <n v="8.9499999999999993"/>
    <n v="5"/>
    <n v="44.75"/>
    <x v="1"/>
  </r>
  <r>
    <s v="LPS-39089-432"/>
    <s v="06/04/2019"/>
    <x v="2"/>
    <s v="97655-45555-LI"/>
    <s v="R-D-1"/>
    <n v="5"/>
    <x v="307"/>
    <s v="balldridge93@yandex.ru"/>
    <x v="0"/>
    <x v="0"/>
    <x v="2"/>
    <n v="1"/>
    <n v="8.9499999999999993"/>
    <n v="5"/>
    <n v="44.75"/>
    <x v="0"/>
  </r>
  <r>
    <s v="MQU-86100-929"/>
    <s v="08/08/2022"/>
    <x v="1"/>
    <s v="64418-01720-VW"/>
    <s v="L-L-0.5"/>
    <n v="4"/>
    <x v="308"/>
    <s v=" "/>
    <x v="0"/>
    <x v="3"/>
    <x v="1"/>
    <n v="0.5"/>
    <n v="9.51"/>
    <n v="4"/>
    <n v="38.04"/>
    <x v="0"/>
  </r>
  <r>
    <s v="XUR-14132-391"/>
    <s v="06/07/2020"/>
    <x v="3"/>
    <s v="96836-09258-RI"/>
    <s v="R-D-0.5"/>
    <n v="4"/>
    <x v="309"/>
    <s v="lgoodger95@guardian.co.uk"/>
    <x v="0"/>
    <x v="0"/>
    <x v="2"/>
    <n v="0.5"/>
    <n v="5.37"/>
    <n v="4"/>
    <n v="21.48"/>
    <x v="0"/>
  </r>
  <r>
    <s v="SHP-17012-870"/>
    <s v="08/12/2019"/>
    <x v="2"/>
    <s v="69529-07533-CV"/>
    <s v="R-M-2.5"/>
    <n v="1"/>
    <x v="310"/>
    <s v="cdrewett97@wikipedia.org"/>
    <x v="0"/>
    <x v="0"/>
    <x v="0"/>
    <n v="2.5"/>
    <n v="22.885000000000002"/>
    <n v="1"/>
    <n v="22.885000000000002"/>
    <x v="0"/>
  </r>
  <r>
    <s v="FDY-03414-903"/>
    <s v="09/04/2019"/>
    <x v="2"/>
    <s v="94840-49457-UD"/>
    <s v="A-D-0.5"/>
    <n v="3"/>
    <x v="311"/>
    <s v="qparsons98@blogtalkradio.com"/>
    <x v="0"/>
    <x v="1"/>
    <x v="2"/>
    <n v="0.5"/>
    <n v="5.97"/>
    <n v="3"/>
    <n v="17.91"/>
    <x v="0"/>
  </r>
  <r>
    <s v="WXT-85291-143"/>
    <s v="10/04/2019"/>
    <x v="2"/>
    <s v="81414-81273-DK"/>
    <s v="R-M-0.5"/>
    <n v="4"/>
    <x v="312"/>
    <s v="vceely99@auda.org.au"/>
    <x v="0"/>
    <x v="0"/>
    <x v="0"/>
    <n v="0.5"/>
    <n v="5.97"/>
    <n v="4"/>
    <n v="23.88"/>
    <x v="0"/>
  </r>
  <r>
    <s v="QNP-18893-547"/>
    <s v="2/24/2020"/>
    <x v="3"/>
    <s v="76930-61689-CH"/>
    <s v="R-L-1"/>
    <n v="5"/>
    <x v="313"/>
    <s v=" "/>
    <x v="0"/>
    <x v="0"/>
    <x v="1"/>
    <n v="1"/>
    <n v="11.95"/>
    <n v="5"/>
    <n v="59.75"/>
    <x v="1"/>
  </r>
  <r>
    <s v="DOH-92927-530"/>
    <s v="8/26/2021"/>
    <x v="0"/>
    <s v="12839-56537-TQ"/>
    <s v="L-L-0.2"/>
    <n v="6"/>
    <x v="314"/>
    <s v="cvasiliev9b@discuz.net"/>
    <x v="0"/>
    <x v="3"/>
    <x v="1"/>
    <n v="0.2"/>
    <n v="4.7549999999999999"/>
    <n v="6"/>
    <n v="28.53"/>
    <x v="0"/>
  </r>
  <r>
    <s v="HGJ-82768-173"/>
    <s v="6/13/2020"/>
    <x v="3"/>
    <s v="62741-01322-HU"/>
    <s v="A-M-1"/>
    <n v="4"/>
    <x v="315"/>
    <s v="tomoylan9c@liveinternet.ru"/>
    <x v="2"/>
    <x v="1"/>
    <x v="0"/>
    <n v="1"/>
    <n v="11.25"/>
    <n v="4"/>
    <n v="45"/>
    <x v="1"/>
  </r>
  <r>
    <s v="OYH-16533-767"/>
    <s v="03/01/2021"/>
    <x v="0"/>
    <s v="44932-34838-RM"/>
    <s v="E-L-1"/>
    <n v="4"/>
    <x v="316"/>
    <s v="wfetherston9e@constantcontact.com"/>
    <x v="0"/>
    <x v="2"/>
    <x v="1"/>
    <n v="1"/>
    <n v="14.85"/>
    <n v="4"/>
    <n v="59.4"/>
    <x v="1"/>
  </r>
  <r>
    <s v="DWW-28642-549"/>
    <s v="03/04/2019"/>
    <x v="2"/>
    <s v="91181-19412-RQ"/>
    <s v="E-D-0.2"/>
    <n v="2"/>
    <x v="317"/>
    <s v="erasmus9f@techcrunch.com"/>
    <x v="0"/>
    <x v="2"/>
    <x v="2"/>
    <n v="0.2"/>
    <n v="3.645"/>
    <n v="2"/>
    <n v="7.29"/>
    <x v="0"/>
  </r>
  <r>
    <s v="CGO-79583-871"/>
    <s v="10/13/2019"/>
    <x v="2"/>
    <s v="37182-54930-XC"/>
    <s v="E-D-0.5"/>
    <n v="1"/>
    <x v="318"/>
    <s v="wgiorgioni9g@wikipedia.org"/>
    <x v="0"/>
    <x v="2"/>
    <x v="2"/>
    <n v="0.5"/>
    <n v="7.29"/>
    <n v="1"/>
    <n v="7.29"/>
    <x v="0"/>
  </r>
  <r>
    <s v="TFY-52090-386"/>
    <s v="8/15/2019"/>
    <x v="2"/>
    <s v="08613-17327-XT"/>
    <s v="E-L-0.5"/>
    <n v="2"/>
    <x v="319"/>
    <s v="lscargle9h@myspace.com"/>
    <x v="0"/>
    <x v="2"/>
    <x v="1"/>
    <n v="0.5"/>
    <n v="8.91"/>
    <n v="2"/>
    <n v="17.82"/>
    <x v="1"/>
  </r>
  <r>
    <s v="NYY-73968-094"/>
    <s v="11/29/2021"/>
    <x v="0"/>
    <s v="70451-38048-AH"/>
    <s v="R-D-0.5"/>
    <n v="6"/>
    <x v="320"/>
    <s v="nclimance9j@europa.eu"/>
    <x v="0"/>
    <x v="0"/>
    <x v="2"/>
    <n v="0.5"/>
    <n v="5.37"/>
    <n v="6"/>
    <n v="32.22"/>
    <x v="1"/>
  </r>
  <r>
    <s v="QEY-71761-460"/>
    <s v="1/19/2020"/>
    <x v="3"/>
    <s v="35442-75769-PL"/>
    <s v="R-M-1"/>
    <n v="2"/>
    <x v="321"/>
    <s v=" "/>
    <x v="1"/>
    <x v="0"/>
    <x v="0"/>
    <n v="1"/>
    <n v="9.9499999999999993"/>
    <n v="2"/>
    <n v="19.899999999999999"/>
    <x v="0"/>
  </r>
  <r>
    <s v="GKQ-82603-910"/>
    <s v="5/28/2021"/>
    <x v="0"/>
    <s v="83737-56117-JE"/>
    <s v="R-L-1"/>
    <n v="5"/>
    <x v="322"/>
    <s v="asnazle9l@oracle.com"/>
    <x v="0"/>
    <x v="0"/>
    <x v="1"/>
    <n v="1"/>
    <n v="11.95"/>
    <n v="5"/>
    <n v="59.75"/>
    <x v="1"/>
  </r>
  <r>
    <s v="IOB-32673-745"/>
    <s v="1/15/2022"/>
    <x v="1"/>
    <s v="07095-81281-NJ"/>
    <s v="A-L-0.5"/>
    <n v="3"/>
    <x v="323"/>
    <s v="rworg9m@arstechnica.com"/>
    <x v="0"/>
    <x v="1"/>
    <x v="1"/>
    <n v="0.5"/>
    <n v="7.77"/>
    <n v="3"/>
    <n v="23.31"/>
    <x v="0"/>
  </r>
  <r>
    <s v="YAU-98893-150"/>
    <s v="12/04/2019"/>
    <x v="2"/>
    <s v="77043-48851-HG"/>
    <s v="L-M-1"/>
    <n v="3"/>
    <x v="324"/>
    <s v="ldanes9n@umn.edu"/>
    <x v="0"/>
    <x v="3"/>
    <x v="0"/>
    <n v="1"/>
    <n v="14.55"/>
    <n v="3"/>
    <n v="43.650000000000006"/>
    <x v="1"/>
  </r>
  <r>
    <s v="XNM-14163-951"/>
    <s v="07/01/2022"/>
    <x v="1"/>
    <s v="78224-60622-KH"/>
    <s v="E-L-2.5"/>
    <n v="6"/>
    <x v="325"/>
    <s v="skeynd9o@narod.ru"/>
    <x v="0"/>
    <x v="2"/>
    <x v="1"/>
    <n v="2.5"/>
    <n v="34.155000000000001"/>
    <n v="6"/>
    <n v="204.93"/>
    <x v="1"/>
  </r>
  <r>
    <s v="JPB-45297-000"/>
    <s v="05/07/2019"/>
    <x v="2"/>
    <s v="83105-86631-IU"/>
    <s v="R-L-0.2"/>
    <n v="4"/>
    <x v="326"/>
    <s v="ddaveridge9p@arstechnica.com"/>
    <x v="0"/>
    <x v="0"/>
    <x v="1"/>
    <n v="0.2"/>
    <n v="3.585"/>
    <n v="4"/>
    <n v="14.34"/>
    <x v="1"/>
  </r>
  <r>
    <s v="MOU-74341-266"/>
    <s v="8/23/2020"/>
    <x v="3"/>
    <s v="99358-65399-TC"/>
    <s v="A-D-0.5"/>
    <n v="4"/>
    <x v="327"/>
    <s v="jawdry9q@utexas.edu"/>
    <x v="0"/>
    <x v="1"/>
    <x v="2"/>
    <n v="0.5"/>
    <n v="5.97"/>
    <n v="4"/>
    <n v="23.88"/>
    <x v="1"/>
  </r>
  <r>
    <s v="DHJ-87461-571"/>
    <s v="1/30/2020"/>
    <x v="3"/>
    <s v="94525-76037-JP"/>
    <s v="A-M-1"/>
    <n v="2"/>
    <x v="328"/>
    <s v="eryles9r@fastcompany.com"/>
    <x v="0"/>
    <x v="1"/>
    <x v="0"/>
    <n v="1"/>
    <n v="11.25"/>
    <n v="2"/>
    <n v="22.5"/>
    <x v="1"/>
  </r>
  <r>
    <s v="UEB-09112-118"/>
    <s v="2/15/2020"/>
    <x v="3"/>
    <s v="82718-93677-XO"/>
    <s v="A-M-0.5"/>
    <n v="4"/>
    <x v="329"/>
    <s v=" "/>
    <x v="0"/>
    <x v="1"/>
    <x v="0"/>
    <n v="0.5"/>
    <n v="6.75"/>
    <n v="4"/>
    <n v="27"/>
    <x v="0"/>
  </r>
  <r>
    <s v="ORZ-67699-748"/>
    <s v="06/11/2021"/>
    <x v="0"/>
    <s v="44708-78241-DF"/>
    <s v="A-M-2.5"/>
    <n v="6"/>
    <x v="330"/>
    <s v="jcaldicott9u@usda.gov"/>
    <x v="0"/>
    <x v="1"/>
    <x v="0"/>
    <n v="2.5"/>
    <n v="25.875"/>
    <n v="6"/>
    <n v="155.25"/>
    <x v="1"/>
  </r>
  <r>
    <s v="JXP-28398-485"/>
    <s v="03/11/2022"/>
    <x v="1"/>
    <s v="23039-93032-FN"/>
    <s v="A-D-2.5"/>
    <n v="5"/>
    <x v="331"/>
    <s v="mvedmore9v@a8.net"/>
    <x v="0"/>
    <x v="1"/>
    <x v="2"/>
    <n v="2.5"/>
    <n v="22.885000000000002"/>
    <n v="5"/>
    <n v="114.42500000000001"/>
    <x v="0"/>
  </r>
  <r>
    <s v="WWH-92259-198"/>
    <s v="09/09/2021"/>
    <x v="0"/>
    <s v="35256-12529-FT"/>
    <s v="L-D-1"/>
    <n v="4"/>
    <x v="332"/>
    <s v="wromao9w@chronoengine.com"/>
    <x v="0"/>
    <x v="3"/>
    <x v="2"/>
    <n v="1"/>
    <n v="12.95"/>
    <n v="4"/>
    <n v="51.8"/>
    <x v="0"/>
  </r>
  <r>
    <s v="FLR-82914-153"/>
    <s v="5/14/2019"/>
    <x v="2"/>
    <s v="86100-33488-WP"/>
    <s v="A-M-2.5"/>
    <n v="6"/>
    <x v="333"/>
    <s v=" "/>
    <x v="0"/>
    <x v="1"/>
    <x v="0"/>
    <n v="2.5"/>
    <n v="25.875"/>
    <n v="6"/>
    <n v="155.25"/>
    <x v="1"/>
  </r>
  <r>
    <s v="AMB-93600-000"/>
    <s v="04/08/2019"/>
    <x v="2"/>
    <s v="64435-53100-WM"/>
    <s v="A-L-2.5"/>
    <n v="1"/>
    <x v="334"/>
    <s v="tcotmore9y@amazonaws.com"/>
    <x v="0"/>
    <x v="1"/>
    <x v="1"/>
    <n v="2.5"/>
    <n v="29.785"/>
    <n v="1"/>
    <n v="29.785"/>
    <x v="1"/>
  </r>
  <r>
    <s v="FEP-36895-658"/>
    <s v="8/15/2020"/>
    <x v="3"/>
    <s v="44699-43836-UH"/>
    <s v="R-L-0.2"/>
    <n v="6"/>
    <x v="335"/>
    <s v="yskipsey9z@spotify.com"/>
    <x v="2"/>
    <x v="0"/>
    <x v="1"/>
    <n v="0.2"/>
    <n v="3.585"/>
    <n v="6"/>
    <n v="21.509999999999998"/>
    <x v="1"/>
  </r>
  <r>
    <s v="RXW-91413-276"/>
    <s v="05/05/2022"/>
    <x v="1"/>
    <s v="29588-35679-RG"/>
    <s v="R-D-2.5"/>
    <n v="2"/>
    <x v="336"/>
    <s v="ncorpsa0@gmpg.org"/>
    <x v="0"/>
    <x v="0"/>
    <x v="2"/>
    <n v="2.5"/>
    <n v="20.585000000000001"/>
    <n v="2"/>
    <n v="41.17"/>
    <x v="1"/>
  </r>
  <r>
    <s v="SDB-77492-188"/>
    <s v="3/27/2021"/>
    <x v="0"/>
    <s v="64815-54078-HH"/>
    <s v="E-L-1"/>
    <n v="5"/>
    <x v="337"/>
    <s v="fbabbera2@stanford.edu"/>
    <x v="0"/>
    <x v="2"/>
    <x v="1"/>
    <n v="1"/>
    <n v="14.85"/>
    <n v="5"/>
    <n v="74.25"/>
    <x v="0"/>
  </r>
  <r>
    <s v="RZN-65182-395"/>
    <s v="4/27/2019"/>
    <x v="2"/>
    <s v="59572-41990-XY"/>
    <s v="L-M-1"/>
    <n v="6"/>
    <x v="338"/>
    <s v="kloxtona3@opensource.org"/>
    <x v="0"/>
    <x v="3"/>
    <x v="0"/>
    <n v="1"/>
    <n v="14.55"/>
    <n v="6"/>
    <n v="87.300000000000011"/>
    <x v="1"/>
  </r>
  <r>
    <s v="HDQ-86094-507"/>
    <s v="9/25/2021"/>
    <x v="0"/>
    <s v="32481-61533-ZJ"/>
    <s v="E-D-1"/>
    <n v="6"/>
    <x v="339"/>
    <s v="ptoffula4@posterous.com"/>
    <x v="0"/>
    <x v="2"/>
    <x v="2"/>
    <n v="1"/>
    <n v="12.15"/>
    <n v="6"/>
    <n v="72.900000000000006"/>
    <x v="0"/>
  </r>
  <r>
    <s v="YXO-79631-417"/>
    <s v="2/13/2020"/>
    <x v="3"/>
    <s v="31587-92570-HL"/>
    <s v="L-D-0.5"/>
    <n v="1"/>
    <x v="340"/>
    <s v="cgwinnetta5@behance.net"/>
    <x v="0"/>
    <x v="3"/>
    <x v="2"/>
    <n v="0.5"/>
    <n v="7.77"/>
    <n v="1"/>
    <n v="7.77"/>
    <x v="1"/>
  </r>
  <r>
    <s v="SNF-57032-096"/>
    <s v="7/16/2021"/>
    <x v="0"/>
    <s v="93832-04799-ID"/>
    <s v="E-D-0.5"/>
    <n v="6"/>
    <x v="341"/>
    <s v=" "/>
    <x v="0"/>
    <x v="2"/>
    <x v="2"/>
    <n v="0.5"/>
    <n v="7.29"/>
    <n v="6"/>
    <n v="43.74"/>
    <x v="1"/>
  </r>
  <r>
    <s v="DGL-29648-995"/>
    <s v="05/11/2022"/>
    <x v="1"/>
    <s v="59367-30821-ZQ"/>
    <s v="L-M-0.2"/>
    <n v="2"/>
    <x v="342"/>
    <s v=" "/>
    <x v="0"/>
    <x v="3"/>
    <x v="0"/>
    <n v="0.2"/>
    <n v="4.3650000000000002"/>
    <n v="2"/>
    <n v="8.73"/>
    <x v="0"/>
  </r>
  <r>
    <s v="GPU-65651-504"/>
    <s v="02/04/2019"/>
    <x v="2"/>
    <s v="83947-45528-ET"/>
    <s v="E-M-2.5"/>
    <n v="2"/>
    <x v="343"/>
    <s v="lflaoniera8@wordpress.org"/>
    <x v="0"/>
    <x v="2"/>
    <x v="0"/>
    <n v="2.5"/>
    <n v="31.625"/>
    <n v="2"/>
    <n v="63.25"/>
    <x v="1"/>
  </r>
  <r>
    <s v="OJU-34452-896"/>
    <s v="02/05/2019"/>
    <x v="2"/>
    <s v="60799-92593-CX"/>
    <s v="E-L-0.5"/>
    <n v="1"/>
    <x v="344"/>
    <s v=" "/>
    <x v="0"/>
    <x v="2"/>
    <x v="1"/>
    <n v="0.5"/>
    <n v="8.91"/>
    <n v="1"/>
    <n v="8.91"/>
    <x v="0"/>
  </r>
  <r>
    <s v="GZS-50547-887"/>
    <s v="5/24/2022"/>
    <x v="1"/>
    <s v="61600-55136-UM"/>
    <s v="E-D-1"/>
    <n v="2"/>
    <x v="345"/>
    <s v="ccatchesideaa@macromedia.com"/>
    <x v="0"/>
    <x v="2"/>
    <x v="2"/>
    <n v="1"/>
    <n v="12.15"/>
    <n v="2"/>
    <n v="24.3"/>
    <x v="0"/>
  </r>
  <r>
    <s v="ESR-54041-053"/>
    <s v="10/04/2020"/>
    <x v="3"/>
    <s v="59771-90302-OF"/>
    <s v="A-L-0.5"/>
    <n v="6"/>
    <x v="346"/>
    <s v="cgibbonsonab@accuweather.com"/>
    <x v="0"/>
    <x v="1"/>
    <x v="1"/>
    <n v="0.5"/>
    <n v="7.77"/>
    <n v="6"/>
    <n v="46.62"/>
    <x v="0"/>
  </r>
  <r>
    <s v="OGD-10781-526"/>
    <s v="6/30/2022"/>
    <x v="1"/>
    <s v="16880-78077-FB"/>
    <s v="R-L-0.5"/>
    <n v="6"/>
    <x v="347"/>
    <s v="tfarraac@behance.net"/>
    <x v="0"/>
    <x v="0"/>
    <x v="1"/>
    <n v="0.5"/>
    <n v="7.17"/>
    <n v="6"/>
    <n v="43.019999999999996"/>
    <x v="1"/>
  </r>
  <r>
    <s v="FVH-29271-315"/>
    <s v="10/21/2020"/>
    <x v="3"/>
    <s v="74415-50873-FC"/>
    <s v="A-D-0.5"/>
    <n v="3"/>
    <x v="348"/>
    <s v=" "/>
    <x v="1"/>
    <x v="1"/>
    <x v="2"/>
    <n v="0.5"/>
    <n v="5.97"/>
    <n v="3"/>
    <n v="17.91"/>
    <x v="0"/>
  </r>
  <r>
    <s v="BNZ-20544-633"/>
    <s v="10/16/2020"/>
    <x v="3"/>
    <s v="31798-95707-NR"/>
    <s v="L-L-0.5"/>
    <n v="4"/>
    <x v="349"/>
    <s v="gbamfieldae@yellowpages.com"/>
    <x v="0"/>
    <x v="3"/>
    <x v="1"/>
    <n v="0.5"/>
    <n v="9.51"/>
    <n v="4"/>
    <n v="38.04"/>
    <x v="0"/>
  </r>
  <r>
    <s v="FUX-85791-078"/>
    <s v="9/23/2020"/>
    <x v="3"/>
    <s v="59122-08794-WT"/>
    <s v="A-M-0.2"/>
    <n v="2"/>
    <x v="350"/>
    <s v="whollingdaleaf@about.me"/>
    <x v="0"/>
    <x v="1"/>
    <x v="0"/>
    <n v="0.2"/>
    <n v="3.375"/>
    <n v="2"/>
    <n v="6.75"/>
    <x v="0"/>
  </r>
  <r>
    <s v="YXP-20078-116"/>
    <s v="03/08/2019"/>
    <x v="2"/>
    <s v="37238-52421-JJ"/>
    <s v="R-M-0.5"/>
    <n v="1"/>
    <x v="351"/>
    <s v="jdeag@xrea.com"/>
    <x v="0"/>
    <x v="0"/>
    <x v="0"/>
    <n v="0.5"/>
    <n v="5.97"/>
    <n v="1"/>
    <n v="5.97"/>
    <x v="0"/>
  </r>
  <r>
    <s v="VQV-59984-866"/>
    <s v="6/30/2021"/>
    <x v="0"/>
    <s v="48854-01899-FN"/>
    <s v="R-D-0.2"/>
    <n v="3"/>
    <x v="352"/>
    <s v="vskulletah@tinyurl.com"/>
    <x v="1"/>
    <x v="0"/>
    <x v="2"/>
    <n v="0.2"/>
    <n v="2.6850000000000001"/>
    <n v="3"/>
    <n v="8.0549999999999997"/>
    <x v="1"/>
  </r>
  <r>
    <s v="JEH-37276-048"/>
    <s v="8/13/2019"/>
    <x v="2"/>
    <s v="80896-38819-DW"/>
    <s v="A-L-0.5"/>
    <n v="3"/>
    <x v="353"/>
    <s v="jrudeforthai@wunderground.com"/>
    <x v="1"/>
    <x v="1"/>
    <x v="1"/>
    <n v="0.5"/>
    <n v="7.77"/>
    <n v="3"/>
    <n v="23.31"/>
    <x v="0"/>
  </r>
  <r>
    <s v="VYD-28555-589"/>
    <s v="3/26/2022"/>
    <x v="1"/>
    <s v="29814-01459-RC"/>
    <s v="R-L-0.5"/>
    <n v="6"/>
    <x v="354"/>
    <s v="atomaszewskiaj@answers.com"/>
    <x v="2"/>
    <x v="0"/>
    <x v="1"/>
    <n v="0.5"/>
    <n v="7.17"/>
    <n v="6"/>
    <n v="43.019999999999996"/>
    <x v="0"/>
  </r>
  <r>
    <s v="RJV-08261-583"/>
    <s v="01/10/2020"/>
    <x v="3"/>
    <s v="48497-29281-FE"/>
    <s v="A-D-0.2"/>
    <n v="5"/>
    <x v="355"/>
    <s v="pbessal@qq.com"/>
    <x v="0"/>
    <x v="1"/>
    <x v="2"/>
    <n v="0.2"/>
    <n v="2.9849999999999999"/>
    <n v="5"/>
    <n v="14.924999999999999"/>
    <x v="0"/>
  </r>
  <r>
    <s v="PMR-56062-609"/>
    <s v="05/01/2019"/>
    <x v="2"/>
    <s v="43605-12616-YH"/>
    <s v="E-D-0.5"/>
    <n v="3"/>
    <x v="356"/>
    <s v="ewindressam@marketwatch.com"/>
    <x v="0"/>
    <x v="2"/>
    <x v="2"/>
    <n v="0.5"/>
    <n v="7.29"/>
    <n v="3"/>
    <n v="21.87"/>
    <x v="1"/>
  </r>
  <r>
    <s v="XLD-12920-505"/>
    <s v="02/09/2020"/>
    <x v="3"/>
    <s v="21907-75962-VB"/>
    <s v="E-L-0.5"/>
    <n v="6"/>
    <x v="357"/>
    <s v=" "/>
    <x v="0"/>
    <x v="2"/>
    <x v="1"/>
    <n v="0.5"/>
    <n v="8.91"/>
    <n v="6"/>
    <n v="53.46"/>
    <x v="0"/>
  </r>
  <r>
    <s v="UBW-50312-037"/>
    <s v="12/29/2021"/>
    <x v="0"/>
    <s v="69503-12127-YD"/>
    <s v="A-L-2.5"/>
    <n v="4"/>
    <x v="358"/>
    <s v=" "/>
    <x v="0"/>
    <x v="1"/>
    <x v="1"/>
    <n v="2.5"/>
    <n v="29.785"/>
    <n v="4"/>
    <n v="119.14"/>
    <x v="1"/>
  </r>
  <r>
    <s v="QAW-05889-019"/>
    <s v="09/09/2020"/>
    <x v="3"/>
    <s v="68810-07329-EU"/>
    <s v="L-M-0.5"/>
    <n v="5"/>
    <x v="359"/>
    <s v="vbaumadierap@google.cn"/>
    <x v="0"/>
    <x v="3"/>
    <x v="0"/>
    <n v="0.5"/>
    <n v="8.73"/>
    <n v="5"/>
    <n v="43.650000000000006"/>
    <x v="0"/>
  </r>
  <r>
    <s v="EPT-12715-397"/>
    <s v="9/16/2021"/>
    <x v="0"/>
    <s v="08478-75251-OG"/>
    <s v="A-D-0.2"/>
    <n v="6"/>
    <x v="360"/>
    <s v=" "/>
    <x v="0"/>
    <x v="1"/>
    <x v="2"/>
    <n v="0.2"/>
    <n v="2.9849999999999999"/>
    <n v="6"/>
    <n v="17.91"/>
    <x v="0"/>
  </r>
  <r>
    <s v="DHT-93810-053"/>
    <s v="10/26/2020"/>
    <x v="3"/>
    <s v="17005-82030-EA"/>
    <s v="E-L-1"/>
    <n v="5"/>
    <x v="361"/>
    <s v="sweldsar@wired.com"/>
    <x v="0"/>
    <x v="2"/>
    <x v="1"/>
    <n v="1"/>
    <n v="14.85"/>
    <n v="5"/>
    <n v="74.25"/>
    <x v="0"/>
  </r>
  <r>
    <s v="DMY-96037-963"/>
    <s v="03/12/2019"/>
    <x v="2"/>
    <s v="42179-95059-DO"/>
    <s v="L-D-0.2"/>
    <n v="3"/>
    <x v="362"/>
    <s v="msarvaras@artisteer.com"/>
    <x v="0"/>
    <x v="3"/>
    <x v="2"/>
    <n v="0.2"/>
    <n v="3.8849999999999998"/>
    <n v="3"/>
    <n v="11.654999999999999"/>
    <x v="0"/>
  </r>
  <r>
    <s v="MBM-55936-917"/>
    <s v="2/18/2021"/>
    <x v="0"/>
    <s v="55989-39849-WO"/>
    <s v="L-D-0.5"/>
    <n v="3"/>
    <x v="363"/>
    <s v="ahavickat@nsw.gov.au"/>
    <x v="0"/>
    <x v="3"/>
    <x v="2"/>
    <n v="0.5"/>
    <n v="7.77"/>
    <n v="3"/>
    <n v="23.31"/>
    <x v="0"/>
  </r>
  <r>
    <s v="TPA-93614-840"/>
    <s v="10/29/2020"/>
    <x v="3"/>
    <s v="28932-49296-TM"/>
    <s v="E-D-0.5"/>
    <n v="2"/>
    <x v="364"/>
    <s v="sdivinyau@ask.com"/>
    <x v="0"/>
    <x v="2"/>
    <x v="2"/>
    <n v="0.5"/>
    <n v="7.29"/>
    <n v="2"/>
    <n v="14.58"/>
    <x v="0"/>
  </r>
  <r>
    <s v="WDM-77521-710"/>
    <s v="09/06/2021"/>
    <x v="0"/>
    <s v="86144-10144-CB"/>
    <s v="A-M-0.5"/>
    <n v="2"/>
    <x v="365"/>
    <s v="inorquoyav@businessweek.com"/>
    <x v="0"/>
    <x v="1"/>
    <x v="0"/>
    <n v="0.5"/>
    <n v="6.75"/>
    <n v="2"/>
    <n v="13.5"/>
    <x v="1"/>
  </r>
  <r>
    <s v="EIP-19142-462"/>
    <s v="09/09/2020"/>
    <x v="3"/>
    <s v="60973-72562-DQ"/>
    <s v="E-L-1"/>
    <n v="6"/>
    <x v="366"/>
    <s v="aiddisonaw@usa.gov"/>
    <x v="0"/>
    <x v="2"/>
    <x v="1"/>
    <n v="1"/>
    <n v="14.85"/>
    <n v="6"/>
    <n v="89.1"/>
    <x v="1"/>
  </r>
  <r>
    <s v="ZZL-76364-387"/>
    <s v="9/26/2021"/>
    <x v="0"/>
    <s v="11263-86515-VU"/>
    <s v="R-L-2.5"/>
    <n v="4"/>
    <x v="367"/>
    <s v="rlongfielday@bluehost.com"/>
    <x v="0"/>
    <x v="0"/>
    <x v="1"/>
    <n v="2.5"/>
    <n v="27.484999999999999"/>
    <n v="4"/>
    <n v="109.94"/>
    <x v="1"/>
  </r>
  <r>
    <s v="GMF-18638-786"/>
    <s v="11/05/2020"/>
    <x v="3"/>
    <s v="60004-62976-NI"/>
    <s v="L-D-0.5"/>
    <n v="6"/>
    <x v="368"/>
    <s v="gkislingburyaz@samsung.com"/>
    <x v="0"/>
    <x v="3"/>
    <x v="2"/>
    <n v="0.5"/>
    <n v="7.77"/>
    <n v="6"/>
    <n v="46.62"/>
    <x v="0"/>
  </r>
  <r>
    <s v="TDJ-20844-787"/>
    <s v="09/12/2019"/>
    <x v="2"/>
    <s v="77876-28498-HI"/>
    <s v="A-L-0.5"/>
    <n v="5"/>
    <x v="369"/>
    <s v="xgibbonsb0@artisteer.com"/>
    <x v="0"/>
    <x v="1"/>
    <x v="1"/>
    <n v="0.5"/>
    <n v="7.77"/>
    <n v="5"/>
    <n v="38.849999999999994"/>
    <x v="1"/>
  </r>
  <r>
    <s v="BWK-39400-446"/>
    <s v="7/31/2019"/>
    <x v="2"/>
    <s v="61302-06948-EH"/>
    <s v="L-D-0.5"/>
    <n v="4"/>
    <x v="370"/>
    <s v="fparresb1@imageshack.us"/>
    <x v="0"/>
    <x v="3"/>
    <x v="2"/>
    <n v="0.5"/>
    <n v="7.77"/>
    <n v="4"/>
    <n v="31.08"/>
    <x v="0"/>
  </r>
  <r>
    <s v="LCB-02099-995"/>
    <s v="3/15/2019"/>
    <x v="2"/>
    <s v="06757-96251-UH"/>
    <s v="A-D-0.2"/>
    <n v="6"/>
    <x v="371"/>
    <s v="gsibrayb2@wsj.com"/>
    <x v="0"/>
    <x v="1"/>
    <x v="2"/>
    <n v="0.2"/>
    <n v="2.9849999999999999"/>
    <n v="6"/>
    <n v="17.91"/>
    <x v="0"/>
  </r>
  <r>
    <s v="UBA-43678-174"/>
    <s v="5/16/2021"/>
    <x v="0"/>
    <s v="44530-75983-OD"/>
    <s v="E-D-2.5"/>
    <n v="6"/>
    <x v="372"/>
    <s v="ihotchkinb3@mit.edu"/>
    <x v="2"/>
    <x v="2"/>
    <x v="2"/>
    <n v="2.5"/>
    <n v="27.945"/>
    <n v="6"/>
    <n v="167.67000000000002"/>
    <x v="1"/>
  </r>
  <r>
    <s v="UDH-24280-432"/>
    <s v="05/06/2019"/>
    <x v="2"/>
    <s v="44865-58249-RY"/>
    <s v="L-L-1"/>
    <n v="4"/>
    <x v="373"/>
    <s v="nbroadberrieb4@gnu.org"/>
    <x v="0"/>
    <x v="3"/>
    <x v="1"/>
    <n v="1"/>
    <n v="15.85"/>
    <n v="4"/>
    <n v="63.4"/>
    <x v="1"/>
  </r>
  <r>
    <s v="IDQ-20193-502"/>
    <s v="02/06/2019"/>
    <x v="2"/>
    <s v="36021-61205-DF"/>
    <s v="L-M-0.2"/>
    <n v="2"/>
    <x v="374"/>
    <s v="rpithcockb5@yellowbook.com"/>
    <x v="0"/>
    <x v="3"/>
    <x v="0"/>
    <n v="0.2"/>
    <n v="4.3650000000000002"/>
    <n v="2"/>
    <n v="8.73"/>
    <x v="0"/>
  </r>
  <r>
    <s v="DJG-14442-608"/>
    <s v="04/09/2021"/>
    <x v="0"/>
    <s v="75716-12782-SS"/>
    <s v="R-D-1"/>
    <n v="3"/>
    <x v="375"/>
    <s v="gcroysdaleb6@nih.gov"/>
    <x v="0"/>
    <x v="0"/>
    <x v="2"/>
    <n v="1"/>
    <n v="8.9499999999999993"/>
    <n v="3"/>
    <n v="26.849999999999998"/>
    <x v="0"/>
  </r>
  <r>
    <s v="DWB-61381-370"/>
    <s v="5/20/2020"/>
    <x v="3"/>
    <s v="11812-00461-KH"/>
    <s v="L-L-0.2"/>
    <n v="2"/>
    <x v="376"/>
    <s v="bgozzettb7@github.com"/>
    <x v="0"/>
    <x v="3"/>
    <x v="1"/>
    <n v="0.2"/>
    <n v="4.7549999999999999"/>
    <n v="2"/>
    <n v="9.51"/>
    <x v="1"/>
  </r>
  <r>
    <s v="FRD-17347-990"/>
    <s v="12/02/2020"/>
    <x v="3"/>
    <s v="46681-78850-ZW"/>
    <s v="A-D-1"/>
    <n v="4"/>
    <x v="377"/>
    <s v="tcraggsb8@house.gov"/>
    <x v="1"/>
    <x v="1"/>
    <x v="2"/>
    <n v="1"/>
    <n v="9.9499999999999993"/>
    <n v="4"/>
    <n v="39.799999999999997"/>
    <x v="1"/>
  </r>
  <r>
    <s v="YPP-27450-525"/>
    <s v="08/08/2021"/>
    <x v="0"/>
    <s v="01932-87052-KO"/>
    <s v="E-M-0.5"/>
    <n v="3"/>
    <x v="378"/>
    <s v="lcullrfordb9@xing.com"/>
    <x v="0"/>
    <x v="2"/>
    <x v="0"/>
    <n v="0.5"/>
    <n v="8.25"/>
    <n v="3"/>
    <n v="24.75"/>
    <x v="0"/>
  </r>
  <r>
    <s v="EFC-39577-424"/>
    <s v="02/03/2022"/>
    <x v="1"/>
    <s v="16046-34805-ZF"/>
    <s v="E-M-1"/>
    <n v="5"/>
    <x v="379"/>
    <s v="arizonba@xing.com"/>
    <x v="0"/>
    <x v="2"/>
    <x v="0"/>
    <n v="1"/>
    <n v="13.75"/>
    <n v="5"/>
    <n v="68.75"/>
    <x v="0"/>
  </r>
  <r>
    <s v="LAW-80062-016"/>
    <s v="04/08/2022"/>
    <x v="1"/>
    <s v="34546-70516-LR"/>
    <s v="E-M-0.5"/>
    <n v="6"/>
    <x v="380"/>
    <s v=" "/>
    <x v="1"/>
    <x v="2"/>
    <x v="0"/>
    <n v="0.5"/>
    <n v="8.25"/>
    <n v="6"/>
    <n v="49.5"/>
    <x v="1"/>
  </r>
  <r>
    <s v="WKL-27981-758"/>
    <s v="01/07/2021"/>
    <x v="0"/>
    <s v="73699-93557-FZ"/>
    <s v="A-M-2.5"/>
    <n v="2"/>
    <x v="381"/>
    <s v="fmiellbc@spiegel.de"/>
    <x v="0"/>
    <x v="1"/>
    <x v="0"/>
    <n v="2.5"/>
    <n v="25.875"/>
    <n v="2"/>
    <n v="51.75"/>
    <x v="0"/>
  </r>
  <r>
    <s v="VRT-39834-265"/>
    <s v="09/02/2021"/>
    <x v="0"/>
    <s v="86686-37462-CK"/>
    <s v="L-L-1"/>
    <n v="3"/>
    <x v="382"/>
    <s v=" "/>
    <x v="1"/>
    <x v="3"/>
    <x v="1"/>
    <n v="1"/>
    <n v="15.85"/>
    <n v="3"/>
    <n v="47.55"/>
    <x v="0"/>
  </r>
  <r>
    <s v="QTC-71005-730"/>
    <s v="11/04/2021"/>
    <x v="0"/>
    <s v="14298-02150-KH"/>
    <s v="A-L-0.2"/>
    <n v="4"/>
    <x v="383"/>
    <s v=" "/>
    <x v="0"/>
    <x v="1"/>
    <x v="1"/>
    <n v="0.2"/>
    <n v="3.8849999999999998"/>
    <n v="4"/>
    <n v="15.54"/>
    <x v="1"/>
  </r>
  <r>
    <s v="TNX-09857-717"/>
    <s v="08/02/2021"/>
    <x v="0"/>
    <s v="48675-07824-HJ"/>
    <s v="L-M-1"/>
    <n v="6"/>
    <x v="384"/>
    <s v=" "/>
    <x v="0"/>
    <x v="3"/>
    <x v="0"/>
    <n v="1"/>
    <n v="14.55"/>
    <n v="6"/>
    <n v="87.300000000000011"/>
    <x v="0"/>
  </r>
  <r>
    <s v="JZV-43874-185"/>
    <s v="1/27/2020"/>
    <x v="3"/>
    <s v="18551-80943-YQ"/>
    <s v="A-M-1"/>
    <n v="5"/>
    <x v="385"/>
    <s v=" "/>
    <x v="0"/>
    <x v="1"/>
    <x v="0"/>
    <n v="1"/>
    <n v="11.25"/>
    <n v="5"/>
    <n v="56.25"/>
    <x v="0"/>
  </r>
  <r>
    <s v="ICF-17486-106"/>
    <s v="12/03/2019"/>
    <x v="2"/>
    <s v="19196-09748-DB"/>
    <s v="L-L-2.5"/>
    <n v="1"/>
    <x v="386"/>
    <s v="wspringallbh@jugem.jp"/>
    <x v="0"/>
    <x v="3"/>
    <x v="1"/>
    <n v="2.5"/>
    <n v="36.454999999999998"/>
    <n v="1"/>
    <n v="36.454999999999998"/>
    <x v="0"/>
  </r>
  <r>
    <s v="BMK-49520-383"/>
    <s v="08/06/2019"/>
    <x v="2"/>
    <s v="72233-08665-IP"/>
    <s v="R-L-0.2"/>
    <n v="3"/>
    <x v="387"/>
    <s v=" "/>
    <x v="0"/>
    <x v="0"/>
    <x v="1"/>
    <n v="0.2"/>
    <n v="3.585"/>
    <n v="3"/>
    <n v="10.754999999999999"/>
    <x v="0"/>
  </r>
  <r>
    <s v="HTS-15020-632"/>
    <s v="03/11/2020"/>
    <x v="3"/>
    <s v="53817-13148-RK"/>
    <s v="R-M-0.2"/>
    <n v="3"/>
    <x v="388"/>
    <s v="ghawkyensbj@census.gov"/>
    <x v="0"/>
    <x v="0"/>
    <x v="0"/>
    <n v="0.2"/>
    <n v="2.9849999999999999"/>
    <n v="3"/>
    <n v="8.9550000000000001"/>
    <x v="1"/>
  </r>
  <r>
    <s v="YLE-18247-749"/>
    <s v="9/18/2021"/>
    <x v="0"/>
    <s v="92227-49331-QR"/>
    <s v="A-L-0.5"/>
    <n v="3"/>
    <x v="389"/>
    <s v=" "/>
    <x v="0"/>
    <x v="1"/>
    <x v="1"/>
    <n v="0.5"/>
    <n v="7.77"/>
    <n v="3"/>
    <n v="23.31"/>
    <x v="0"/>
  </r>
  <r>
    <s v="KJJ-12573-591"/>
    <s v="11/07/2020"/>
    <x v="3"/>
    <s v="12997-41076-FQ"/>
    <s v="A-L-2.5"/>
    <n v="1"/>
    <x v="390"/>
    <s v=" "/>
    <x v="0"/>
    <x v="1"/>
    <x v="1"/>
    <n v="2.5"/>
    <n v="29.785"/>
    <n v="1"/>
    <n v="29.785"/>
    <x v="0"/>
  </r>
  <r>
    <s v="RGU-43561-950"/>
    <s v="6/27/2022"/>
    <x v="1"/>
    <s v="44220-00348-MB"/>
    <s v="A-L-2.5"/>
    <n v="5"/>
    <x v="391"/>
    <s v="bmcgilvrabm@so-net.ne.jp"/>
    <x v="0"/>
    <x v="1"/>
    <x v="1"/>
    <n v="2.5"/>
    <n v="29.785"/>
    <n v="5"/>
    <n v="148.92500000000001"/>
    <x v="0"/>
  </r>
  <r>
    <s v="JSN-73975-443"/>
    <s v="02/07/2020"/>
    <x v="3"/>
    <s v="93047-98331-DD"/>
    <s v="L-M-0.5"/>
    <n v="1"/>
    <x v="392"/>
    <s v="adanzeybn@github.com"/>
    <x v="0"/>
    <x v="3"/>
    <x v="0"/>
    <n v="0.5"/>
    <n v="8.73"/>
    <n v="1"/>
    <n v="8.73"/>
    <x v="0"/>
  </r>
  <r>
    <s v="HNI-91338-546"/>
    <s v="12/18/2020"/>
    <x v="3"/>
    <s v="67285-75317-XI"/>
    <s v="A-D-0.5"/>
    <n v="5"/>
    <x v="393"/>
    <s v=" "/>
    <x v="0"/>
    <x v="1"/>
    <x v="2"/>
    <n v="0.5"/>
    <n v="5.97"/>
    <n v="5"/>
    <n v="29.849999999999998"/>
    <x v="1"/>
  </r>
  <r>
    <s v="CYH-53243-218"/>
    <s v="8/23/2021"/>
    <x v="0"/>
    <s v="88167-57964-PH"/>
    <s v="R-M-0.5"/>
    <n v="3"/>
    <x v="394"/>
    <s v=" "/>
    <x v="0"/>
    <x v="0"/>
    <x v="0"/>
    <n v="0.5"/>
    <n v="5.97"/>
    <n v="3"/>
    <n v="17.91"/>
    <x v="1"/>
  </r>
  <r>
    <s v="SVD-75407-177"/>
    <s v="8/20/2021"/>
    <x v="0"/>
    <s v="16106-36039-QS"/>
    <s v="E-L-0.5"/>
    <n v="3"/>
    <x v="395"/>
    <s v="ydombrellbs@dedecms.com"/>
    <x v="0"/>
    <x v="2"/>
    <x v="1"/>
    <n v="0.5"/>
    <n v="8.91"/>
    <n v="3"/>
    <n v="26.73"/>
    <x v="0"/>
  </r>
  <r>
    <s v="NVN-66443-451"/>
    <s v="04/01/2019"/>
    <x v="2"/>
    <s v="98921-82417-GN"/>
    <s v="R-D-1"/>
    <n v="2"/>
    <x v="396"/>
    <s v="adarthbt@t.co"/>
    <x v="0"/>
    <x v="0"/>
    <x v="2"/>
    <n v="1"/>
    <n v="8.9499999999999993"/>
    <n v="2"/>
    <n v="17.899999999999999"/>
    <x v="1"/>
  </r>
  <r>
    <s v="JUA-13580-095"/>
    <s v="1/28/2021"/>
    <x v="0"/>
    <s v="55265-75151-AK"/>
    <s v="R-L-0.2"/>
    <n v="4"/>
    <x v="397"/>
    <s v="mdarrigoebu@hud.gov"/>
    <x v="1"/>
    <x v="0"/>
    <x v="1"/>
    <n v="0.2"/>
    <n v="3.585"/>
    <n v="4"/>
    <n v="14.34"/>
    <x v="0"/>
  </r>
  <r>
    <s v="ACY-56225-839"/>
    <s v="10/21/2019"/>
    <x v="2"/>
    <s v="47386-50743-FG"/>
    <s v="A-M-2.5"/>
    <n v="3"/>
    <x v="398"/>
    <s v=" "/>
    <x v="0"/>
    <x v="1"/>
    <x v="0"/>
    <n v="2.5"/>
    <n v="25.875"/>
    <n v="3"/>
    <n v="77.625"/>
    <x v="0"/>
  </r>
  <r>
    <s v="QBB-07903-622"/>
    <s v="11/04/2021"/>
    <x v="0"/>
    <s v="32622-54551-UC"/>
    <s v="R-L-1"/>
    <n v="5"/>
    <x v="399"/>
    <s v="mackrillbw@bandcamp.com"/>
    <x v="0"/>
    <x v="0"/>
    <x v="1"/>
    <n v="1"/>
    <n v="11.95"/>
    <n v="5"/>
    <n v="59.75"/>
    <x v="1"/>
  </r>
  <r>
    <s v="HFT-77191-168"/>
    <s v="04/05/2021"/>
    <x v="0"/>
    <s v="48419-02347-XP"/>
    <s v="R-D-0.2"/>
    <n v="2"/>
    <x v="400"/>
    <s v="mkippenby@dion.ne.jp"/>
    <x v="0"/>
    <x v="0"/>
    <x v="2"/>
    <n v="0.2"/>
    <n v="2.6850000000000001"/>
    <n v="2"/>
    <n v="5.37"/>
    <x v="0"/>
  </r>
  <r>
    <s v="SZR-35951-530"/>
    <s v="12/09/2019"/>
    <x v="2"/>
    <s v="14121-20527-OJ"/>
    <s v="E-D-2.5"/>
    <n v="3"/>
    <x v="401"/>
    <s v="wransonbz@ted.com"/>
    <x v="1"/>
    <x v="2"/>
    <x v="2"/>
    <n v="2.5"/>
    <n v="27.945"/>
    <n v="3"/>
    <n v="83.835000000000008"/>
    <x v="0"/>
  </r>
  <r>
    <s v="IKL-95976-565"/>
    <s v="01/02/2022"/>
    <x v="1"/>
    <s v="53486-73919-BQ"/>
    <s v="A-M-1"/>
    <n v="2"/>
    <x v="402"/>
    <s v=" "/>
    <x v="0"/>
    <x v="1"/>
    <x v="0"/>
    <n v="1"/>
    <n v="11.25"/>
    <n v="2"/>
    <n v="22.5"/>
    <x v="1"/>
  </r>
  <r>
    <s v="XEY-48929-474"/>
    <s v="12/08/2019"/>
    <x v="2"/>
    <s v="21889-94615-WT"/>
    <s v="L-M-2.5"/>
    <n v="6"/>
    <x v="403"/>
    <s v="lrignoldc1@miibeian.gov.cn"/>
    <x v="0"/>
    <x v="3"/>
    <x v="0"/>
    <n v="2.5"/>
    <n v="33.465000000000003"/>
    <n v="6"/>
    <n v="200.79000000000002"/>
    <x v="0"/>
  </r>
  <r>
    <s v="SQT-07286-736"/>
    <s v="11/28/2021"/>
    <x v="0"/>
    <s v="87726-16941-QW"/>
    <s v="A-M-1"/>
    <n v="6"/>
    <x v="404"/>
    <s v=" "/>
    <x v="0"/>
    <x v="1"/>
    <x v="0"/>
    <n v="1"/>
    <n v="11.25"/>
    <n v="6"/>
    <n v="67.5"/>
    <x v="1"/>
  </r>
  <r>
    <s v="QDU-45390-361"/>
    <s v="03/11/2022"/>
    <x v="1"/>
    <s v="03677-09134-BC"/>
    <s v="E-M-0.5"/>
    <n v="1"/>
    <x v="405"/>
    <s v="crowthornc3@msn.com"/>
    <x v="0"/>
    <x v="2"/>
    <x v="0"/>
    <n v="0.5"/>
    <n v="8.25"/>
    <n v="1"/>
    <n v="8.25"/>
    <x v="1"/>
  </r>
  <r>
    <s v="RUJ-30649-712"/>
    <s v="1/17/2021"/>
    <x v="0"/>
    <s v="93224-71517-WV"/>
    <s v="L-L-0.2"/>
    <n v="2"/>
    <x v="406"/>
    <s v="orylandc4@deviantart.com"/>
    <x v="0"/>
    <x v="3"/>
    <x v="1"/>
    <n v="0.2"/>
    <n v="4.7549999999999999"/>
    <n v="2"/>
    <n v="9.51"/>
    <x v="0"/>
  </r>
  <r>
    <s v="WSV-49732-075"/>
    <s v="1/18/2019"/>
    <x v="2"/>
    <s v="76263-95145-GJ"/>
    <s v="L-D-2.5"/>
    <n v="1"/>
    <x v="407"/>
    <s v=" "/>
    <x v="0"/>
    <x v="3"/>
    <x v="2"/>
    <n v="2.5"/>
    <n v="29.785"/>
    <n v="1"/>
    <n v="29.785"/>
    <x v="1"/>
  </r>
  <r>
    <s v="VJF-46305-323"/>
    <s v="04/07/2019"/>
    <x v="2"/>
    <s v="68555-89840-GZ"/>
    <s v="L-D-0.5"/>
    <n v="2"/>
    <x v="408"/>
    <s v="msesonck@census.gov"/>
    <x v="0"/>
    <x v="3"/>
    <x v="2"/>
    <n v="0.5"/>
    <n v="7.77"/>
    <n v="2"/>
    <n v="15.54"/>
    <x v="1"/>
  </r>
  <r>
    <s v="CXD-74176-600"/>
    <s v="02/03/2021"/>
    <x v="0"/>
    <s v="70624-19112-AO"/>
    <s v="E-L-0.5"/>
    <n v="4"/>
    <x v="409"/>
    <s v="craglessc7@webmd.com"/>
    <x v="1"/>
    <x v="2"/>
    <x v="1"/>
    <n v="0.5"/>
    <n v="8.91"/>
    <n v="4"/>
    <n v="35.64"/>
    <x v="1"/>
  </r>
  <r>
    <s v="ADX-50674-975"/>
    <s v="4/18/2019"/>
    <x v="2"/>
    <s v="58916-61837-QH"/>
    <s v="A-M-2.5"/>
    <n v="4"/>
    <x v="410"/>
    <s v="fhollowsc8@blogtalkradio.com"/>
    <x v="0"/>
    <x v="1"/>
    <x v="0"/>
    <n v="2.5"/>
    <n v="25.875"/>
    <n v="4"/>
    <n v="103.5"/>
    <x v="0"/>
  </r>
  <r>
    <s v="RRP-51647-420"/>
    <s v="07/07/2021"/>
    <x v="0"/>
    <s v="89292-52335-YZ"/>
    <s v="E-D-1"/>
    <n v="3"/>
    <x v="411"/>
    <s v="llathleiffc9@nationalgeographic.com"/>
    <x v="1"/>
    <x v="2"/>
    <x v="2"/>
    <n v="1"/>
    <n v="12.15"/>
    <n v="3"/>
    <n v="36.450000000000003"/>
    <x v="0"/>
  </r>
  <r>
    <s v="PKJ-99134-523"/>
    <s v="2/23/2021"/>
    <x v="0"/>
    <s v="77284-34297-YY"/>
    <s v="R-L-0.5"/>
    <n v="5"/>
    <x v="412"/>
    <s v="kheadsca@jalbum.net"/>
    <x v="0"/>
    <x v="0"/>
    <x v="1"/>
    <n v="0.5"/>
    <n v="7.17"/>
    <n v="5"/>
    <n v="35.85"/>
    <x v="1"/>
  </r>
  <r>
    <s v="FZQ-29439-457"/>
    <s v="08/10/2021"/>
    <x v="0"/>
    <s v="50449-80974-BZ"/>
    <s v="E-L-0.2"/>
    <n v="5"/>
    <x v="413"/>
    <s v="tbownecb@unicef.org"/>
    <x v="1"/>
    <x v="2"/>
    <x v="1"/>
    <n v="0.2"/>
    <n v="4.4550000000000001"/>
    <n v="5"/>
    <n v="22.274999999999999"/>
    <x v="0"/>
  </r>
  <r>
    <s v="USN-68115-161"/>
    <s v="11/15/2019"/>
    <x v="2"/>
    <s v="08120-16183-AW"/>
    <s v="E-M-0.2"/>
    <n v="6"/>
    <x v="414"/>
    <s v="rjacquemardcc@acquirethisname.com"/>
    <x v="1"/>
    <x v="2"/>
    <x v="0"/>
    <n v="0.2"/>
    <n v="4.125"/>
    <n v="6"/>
    <n v="24.75"/>
    <x v="1"/>
  </r>
  <r>
    <s v="IXU-20263-532"/>
    <s v="12/17/2019"/>
    <x v="2"/>
    <s v="68044-89277-ML"/>
    <s v="L-M-2.5"/>
    <n v="2"/>
    <x v="415"/>
    <s v="kwarmancd@printfriendly.com"/>
    <x v="1"/>
    <x v="3"/>
    <x v="0"/>
    <n v="2.5"/>
    <n v="33.465000000000003"/>
    <n v="2"/>
    <n v="66.930000000000007"/>
    <x v="0"/>
  </r>
  <r>
    <s v="CBT-15092-420"/>
    <s v="3/18/2020"/>
    <x v="3"/>
    <s v="71364-35210-HS"/>
    <s v="L-M-0.5"/>
    <n v="1"/>
    <x v="416"/>
    <s v="wcholomince@about.com"/>
    <x v="2"/>
    <x v="3"/>
    <x v="0"/>
    <n v="0.5"/>
    <n v="8.73"/>
    <n v="1"/>
    <n v="8.73"/>
    <x v="0"/>
  </r>
  <r>
    <s v="PKQ-46841-696"/>
    <s v="06/06/2022"/>
    <x v="1"/>
    <s v="37177-68797-ON"/>
    <s v="R-M-0.5"/>
    <n v="3"/>
    <x v="417"/>
    <s v="abraidmancf@census.gov"/>
    <x v="0"/>
    <x v="0"/>
    <x v="0"/>
    <n v="0.5"/>
    <n v="5.97"/>
    <n v="3"/>
    <n v="17.91"/>
    <x v="1"/>
  </r>
  <r>
    <s v="XDU-05471-219"/>
    <s v="5/20/2021"/>
    <x v="0"/>
    <s v="60308-06944-GS"/>
    <s v="R-L-0.5"/>
    <n v="1"/>
    <x v="418"/>
    <s v="pdurbancg@symantec.com"/>
    <x v="1"/>
    <x v="0"/>
    <x v="1"/>
    <n v="0.5"/>
    <n v="7.17"/>
    <n v="1"/>
    <n v="7.17"/>
    <x v="1"/>
  </r>
  <r>
    <s v="NID-20149-329"/>
    <s v="01/11/2021"/>
    <x v="0"/>
    <s v="49888-39458-PF"/>
    <s v="R-D-0.2"/>
    <n v="2"/>
    <x v="419"/>
    <s v="aharroldch@miibeian.gov.cn"/>
    <x v="0"/>
    <x v="0"/>
    <x v="2"/>
    <n v="0.2"/>
    <n v="2.6850000000000001"/>
    <n v="2"/>
    <n v="5.37"/>
    <x v="1"/>
  </r>
  <r>
    <s v="SVU-27222-213"/>
    <s v="2/22/2019"/>
    <x v="2"/>
    <s v="60748-46813-DZ"/>
    <s v="L-L-0.2"/>
    <n v="5"/>
    <x v="420"/>
    <s v="spamphilonci@mlb.com"/>
    <x v="1"/>
    <x v="3"/>
    <x v="1"/>
    <n v="0.2"/>
    <n v="4.7549999999999999"/>
    <n v="5"/>
    <n v="23.774999999999999"/>
    <x v="1"/>
  </r>
  <r>
    <s v="RWI-84131-848"/>
    <s v="1/18/2022"/>
    <x v="1"/>
    <s v="16385-11286-NX"/>
    <s v="R-D-2.5"/>
    <n v="2"/>
    <x v="421"/>
    <s v="mspurdencj@exblog.jp"/>
    <x v="0"/>
    <x v="0"/>
    <x v="2"/>
    <n v="2.5"/>
    <n v="20.585000000000001"/>
    <n v="2"/>
    <n v="41.17"/>
    <x v="0"/>
  </r>
  <r>
    <s v="SCN-51395-066"/>
    <s v="8/13/2021"/>
    <x v="0"/>
    <s v="72164-90254-EJ"/>
    <s v="L-L-0.5"/>
    <n v="4"/>
    <x v="422"/>
    <s v="npirronecl@weibo.com"/>
    <x v="0"/>
    <x v="3"/>
    <x v="1"/>
    <n v="0.5"/>
    <n v="9.51"/>
    <n v="4"/>
    <n v="38.04"/>
    <x v="1"/>
  </r>
  <r>
    <s v="ULA-24644-321"/>
    <s v="01/11/2020"/>
    <x v="3"/>
    <s v="67010-92988-CT"/>
    <s v="R-D-2.5"/>
    <n v="4"/>
    <x v="423"/>
    <s v="rcawleycm@yellowbook.com"/>
    <x v="1"/>
    <x v="0"/>
    <x v="2"/>
    <n v="2.5"/>
    <n v="20.585000000000001"/>
    <n v="4"/>
    <n v="82.34"/>
    <x v="0"/>
  </r>
  <r>
    <s v="EOL-92666-762"/>
    <s v="07/05/2020"/>
    <x v="3"/>
    <s v="15776-91507-GT"/>
    <s v="L-L-0.2"/>
    <n v="2"/>
    <x v="424"/>
    <s v="sbarribalcn@microsoft.com"/>
    <x v="1"/>
    <x v="3"/>
    <x v="1"/>
    <n v="0.2"/>
    <n v="4.7549999999999999"/>
    <n v="2"/>
    <n v="9.51"/>
    <x v="0"/>
  </r>
  <r>
    <s v="AJV-18231-334"/>
    <s v="7/25/2019"/>
    <x v="2"/>
    <s v="23473-41001-CD"/>
    <s v="R-D-2.5"/>
    <n v="2"/>
    <x v="425"/>
    <s v="aadamidesco@bizjournals.com"/>
    <x v="2"/>
    <x v="0"/>
    <x v="2"/>
    <n v="2.5"/>
    <n v="20.585000000000001"/>
    <n v="2"/>
    <n v="41.17"/>
    <x v="1"/>
  </r>
  <r>
    <s v="ZQI-47236-301"/>
    <s v="5/26/2022"/>
    <x v="1"/>
    <s v="23446-47798-ID"/>
    <s v="L-L-0.5"/>
    <n v="5"/>
    <x v="426"/>
    <s v="cthowescp@craigslist.org"/>
    <x v="0"/>
    <x v="3"/>
    <x v="1"/>
    <n v="0.5"/>
    <n v="9.51"/>
    <n v="5"/>
    <n v="47.55"/>
    <x v="1"/>
  </r>
  <r>
    <s v="ZCR-15721-658"/>
    <s v="01/10/2020"/>
    <x v="3"/>
    <s v="28327-84469-ND"/>
    <s v="A-M-1"/>
    <n v="4"/>
    <x v="427"/>
    <s v="rwillowaycq@admin.ch"/>
    <x v="0"/>
    <x v="1"/>
    <x v="0"/>
    <n v="1"/>
    <n v="11.25"/>
    <n v="4"/>
    <n v="45"/>
    <x v="1"/>
  </r>
  <r>
    <s v="QEW-47945-682"/>
    <s v="5/17/2019"/>
    <x v="2"/>
    <s v="42466-87067-DT"/>
    <s v="L-L-0.2"/>
    <n v="5"/>
    <x v="428"/>
    <s v="aelwincr@privacy.gov.au"/>
    <x v="0"/>
    <x v="3"/>
    <x v="1"/>
    <n v="0.2"/>
    <n v="4.7549999999999999"/>
    <n v="5"/>
    <n v="23.774999999999999"/>
    <x v="1"/>
  </r>
  <r>
    <s v="PSY-45485-542"/>
    <s v="7/24/2020"/>
    <x v="3"/>
    <s v="62246-99443-HF"/>
    <s v="R-D-0.5"/>
    <n v="3"/>
    <x v="429"/>
    <s v="abilbrookcs@booking.com"/>
    <x v="1"/>
    <x v="0"/>
    <x v="2"/>
    <n v="0.5"/>
    <n v="5.37"/>
    <n v="3"/>
    <n v="16.11"/>
    <x v="0"/>
  </r>
  <r>
    <s v="BAQ-74241-156"/>
    <s v="10/20/2020"/>
    <x v="3"/>
    <s v="99869-55718-UU"/>
    <s v="R-D-0.2"/>
    <n v="4"/>
    <x v="430"/>
    <s v="rmckallct@sakura.ne.jp"/>
    <x v="2"/>
    <x v="0"/>
    <x v="2"/>
    <n v="0.2"/>
    <n v="2.6850000000000001"/>
    <n v="4"/>
    <n v="10.74"/>
    <x v="0"/>
  </r>
  <r>
    <s v="BVU-77367-451"/>
    <s v="9/22/2019"/>
    <x v="2"/>
    <s v="77421-46059-RY"/>
    <s v="A-D-1"/>
    <n v="5"/>
    <x v="431"/>
    <s v="bdailecu@vistaprint.com"/>
    <x v="0"/>
    <x v="1"/>
    <x v="2"/>
    <n v="1"/>
    <n v="9.9499999999999993"/>
    <n v="5"/>
    <n v="49.75"/>
    <x v="0"/>
  </r>
  <r>
    <s v="TJE-91516-344"/>
    <s v="06/07/2020"/>
    <x v="3"/>
    <s v="49894-06550-OQ"/>
    <s v="E-M-1"/>
    <n v="2"/>
    <x v="432"/>
    <s v="atrehernecv@state.tx.us"/>
    <x v="1"/>
    <x v="2"/>
    <x v="0"/>
    <n v="1"/>
    <n v="13.75"/>
    <n v="2"/>
    <n v="27.5"/>
    <x v="1"/>
  </r>
  <r>
    <s v="LIS-96202-702"/>
    <s v="12/15/2019"/>
    <x v="2"/>
    <s v="72028-63343-SU"/>
    <s v="L-D-2.5"/>
    <n v="4"/>
    <x v="433"/>
    <s v="abrentnallcw@biglobe.ne.jp"/>
    <x v="2"/>
    <x v="3"/>
    <x v="2"/>
    <n v="2.5"/>
    <n v="29.785"/>
    <n v="4"/>
    <n v="119.14"/>
    <x v="1"/>
  </r>
  <r>
    <s v="VIO-27668-766"/>
    <s v="12/06/2020"/>
    <x v="3"/>
    <s v="10074-20104-NN"/>
    <s v="R-D-2.5"/>
    <n v="1"/>
    <x v="434"/>
    <s v="ddrinkallcx@psu.edu"/>
    <x v="0"/>
    <x v="0"/>
    <x v="2"/>
    <n v="2.5"/>
    <n v="20.585000000000001"/>
    <n v="1"/>
    <n v="20.585000000000001"/>
    <x v="0"/>
  </r>
  <r>
    <s v="ZVG-20473-043"/>
    <s v="12/06/2021"/>
    <x v="0"/>
    <s v="71769-10219-IM"/>
    <s v="A-D-0.2"/>
    <n v="3"/>
    <x v="435"/>
    <s v="dkornelcy@cyberchimps.com"/>
    <x v="0"/>
    <x v="1"/>
    <x v="2"/>
    <n v="0.2"/>
    <n v="2.9849999999999999"/>
    <n v="3"/>
    <n v="8.9550000000000001"/>
    <x v="0"/>
  </r>
  <r>
    <s v="KGZ-56395-231"/>
    <s v="07/11/2020"/>
    <x v="3"/>
    <s v="22221-71106-JD"/>
    <s v="A-D-0.5"/>
    <n v="1"/>
    <x v="436"/>
    <s v="rlequeuxcz@newyorker.com"/>
    <x v="0"/>
    <x v="1"/>
    <x v="2"/>
    <n v="0.5"/>
    <n v="5.97"/>
    <n v="1"/>
    <n v="5.97"/>
    <x v="1"/>
  </r>
  <r>
    <s v="CUU-92244-729"/>
    <s v="6/28/2021"/>
    <x v="0"/>
    <s v="99735-44927-OL"/>
    <s v="E-M-1"/>
    <n v="3"/>
    <x v="437"/>
    <s v="jmccaulld0@parallels.com"/>
    <x v="0"/>
    <x v="2"/>
    <x v="0"/>
    <n v="1"/>
    <n v="13.75"/>
    <n v="3"/>
    <n v="41.25"/>
    <x v="0"/>
  </r>
  <r>
    <s v="EHE-94714-312"/>
    <s v="04/05/2022"/>
    <x v="1"/>
    <s v="27132-68907-RC"/>
    <s v="E-L-0.2"/>
    <n v="5"/>
    <x v="438"/>
    <s v="abrashda@plala.or.jp"/>
    <x v="0"/>
    <x v="2"/>
    <x v="1"/>
    <n v="0.2"/>
    <n v="4.4550000000000001"/>
    <n v="5"/>
    <n v="22.274999999999999"/>
    <x v="0"/>
  </r>
  <r>
    <s v="RTL-16205-161"/>
    <s v="3/24/2022"/>
    <x v="1"/>
    <s v="90440-62727-HI"/>
    <s v="A-M-0.5"/>
    <n v="1"/>
    <x v="439"/>
    <s v="ahutchinsond2@imgur.com"/>
    <x v="0"/>
    <x v="1"/>
    <x v="0"/>
    <n v="0.5"/>
    <n v="6.75"/>
    <n v="1"/>
    <n v="6.75"/>
    <x v="0"/>
  </r>
  <r>
    <s v="GTS-22482-014"/>
    <s v="02/08/2020"/>
    <x v="3"/>
    <s v="36769-16558-SX"/>
    <s v="L-M-2.5"/>
    <n v="4"/>
    <x v="440"/>
    <s v=" "/>
    <x v="0"/>
    <x v="3"/>
    <x v="0"/>
    <n v="2.5"/>
    <n v="33.465000000000003"/>
    <n v="4"/>
    <n v="133.86000000000001"/>
    <x v="0"/>
  </r>
  <r>
    <s v="DYG-25473-881"/>
    <s v="02/11/2022"/>
    <x v="1"/>
    <s v="10138-31681-SD"/>
    <s v="A-D-0.2"/>
    <n v="2"/>
    <x v="441"/>
    <s v="rdriversd4@hexun.com"/>
    <x v="0"/>
    <x v="1"/>
    <x v="2"/>
    <n v="0.2"/>
    <n v="2.9849999999999999"/>
    <n v="2"/>
    <n v="5.97"/>
    <x v="1"/>
  </r>
  <r>
    <s v="HTR-21838-286"/>
    <s v="07/02/2020"/>
    <x v="3"/>
    <s v="24669-76297-SF"/>
    <s v="A-L-1"/>
    <n v="2"/>
    <x v="442"/>
    <s v="hzeald5@google.de"/>
    <x v="0"/>
    <x v="1"/>
    <x v="1"/>
    <n v="1"/>
    <n v="12.95"/>
    <n v="2"/>
    <n v="25.9"/>
    <x v="1"/>
  </r>
  <r>
    <s v="KYG-28296-920"/>
    <s v="7/25/2022"/>
    <x v="1"/>
    <s v="78050-20355-DI"/>
    <s v="E-M-2.5"/>
    <n v="1"/>
    <x v="443"/>
    <s v="gsmallcombed6@ucla.edu"/>
    <x v="1"/>
    <x v="2"/>
    <x v="0"/>
    <n v="2.5"/>
    <n v="31.625"/>
    <n v="1"/>
    <n v="31.625"/>
    <x v="0"/>
  </r>
  <r>
    <s v="NNB-20459-430"/>
    <s v="3/19/2021"/>
    <x v="0"/>
    <s v="79825-17822-UH"/>
    <s v="L-M-0.2"/>
    <n v="2"/>
    <x v="444"/>
    <s v="ddibleyd7@feedburner.com"/>
    <x v="0"/>
    <x v="3"/>
    <x v="0"/>
    <n v="0.2"/>
    <n v="4.3650000000000002"/>
    <n v="2"/>
    <n v="8.73"/>
    <x v="1"/>
  </r>
  <r>
    <s v="FEK-14025-351"/>
    <s v="05/11/2020"/>
    <x v="3"/>
    <s v="03990-21586-MQ"/>
    <s v="E-L-0.2"/>
    <n v="6"/>
    <x v="445"/>
    <s v="gdimitrioud8@chronoengine.com"/>
    <x v="0"/>
    <x v="2"/>
    <x v="1"/>
    <n v="0.2"/>
    <n v="4.4550000000000001"/>
    <n v="6"/>
    <n v="26.73"/>
    <x v="0"/>
  </r>
  <r>
    <s v="AWH-16980-469"/>
    <s v="10/09/2019"/>
    <x v="2"/>
    <s v="27493-46921-TZ"/>
    <s v="L-M-0.2"/>
    <n v="6"/>
    <x v="446"/>
    <s v="fflanagand9@woothemes.com"/>
    <x v="0"/>
    <x v="3"/>
    <x v="0"/>
    <n v="0.2"/>
    <n v="4.3650000000000002"/>
    <n v="6"/>
    <n v="26.19"/>
    <x v="1"/>
  </r>
  <r>
    <s v="UBI-83843-396"/>
    <s v="2/20/2021"/>
    <x v="0"/>
    <s v="58816-74064-TF"/>
    <s v="R-L-1"/>
    <n v="2"/>
    <x v="447"/>
    <s v="nizhakovdd@aol.com"/>
    <x v="2"/>
    <x v="0"/>
    <x v="1"/>
    <n v="1"/>
    <n v="11.95"/>
    <n v="2"/>
    <n v="23.9"/>
    <x v="1"/>
  </r>
  <r>
    <s v="VID-40587-569"/>
    <s v="11/21/2019"/>
    <x v="2"/>
    <s v="09818-59895-EH"/>
    <s v="E-D-2.5"/>
    <n v="5"/>
    <x v="448"/>
    <s v="skeetsde@answers.com"/>
    <x v="0"/>
    <x v="2"/>
    <x v="2"/>
    <n v="2.5"/>
    <n v="27.945"/>
    <n v="5"/>
    <n v="139.72499999999999"/>
    <x v="0"/>
  </r>
  <r>
    <s v="KBB-52530-416"/>
    <s v="10/10/2021"/>
    <x v="0"/>
    <s v="06488-46303-IZ"/>
    <s v="L-D-2.5"/>
    <n v="2"/>
    <x v="449"/>
    <s v=" "/>
    <x v="0"/>
    <x v="3"/>
    <x v="2"/>
    <n v="2.5"/>
    <n v="29.785"/>
    <n v="2"/>
    <n v="59.57"/>
    <x v="0"/>
  </r>
  <r>
    <s v="ISJ-48676-420"/>
    <s v="08/05/2021"/>
    <x v="0"/>
    <s v="93046-67561-AY"/>
    <s v="L-L-0.5"/>
    <n v="6"/>
    <x v="450"/>
    <s v="kcakedg@huffingtonpost.com"/>
    <x v="0"/>
    <x v="3"/>
    <x v="1"/>
    <n v="0.5"/>
    <n v="9.51"/>
    <n v="6"/>
    <n v="57.06"/>
    <x v="1"/>
  </r>
  <r>
    <s v="MIF-17920-768"/>
    <s v="7/31/2020"/>
    <x v="3"/>
    <s v="68946-40750-LK"/>
    <s v="R-L-0.2"/>
    <n v="6"/>
    <x v="451"/>
    <s v="mhanseddh@instagram.com"/>
    <x v="1"/>
    <x v="0"/>
    <x v="1"/>
    <n v="0.2"/>
    <n v="3.585"/>
    <n v="6"/>
    <n v="21.509999999999998"/>
    <x v="0"/>
  </r>
  <r>
    <s v="CPX-19312-088"/>
    <s v="9/19/2020"/>
    <x v="3"/>
    <s v="38387-64959-WW"/>
    <s v="L-M-0.5"/>
    <n v="6"/>
    <x v="452"/>
    <s v="fkienleindi@trellian.com"/>
    <x v="1"/>
    <x v="3"/>
    <x v="0"/>
    <n v="0.5"/>
    <n v="8.73"/>
    <n v="6"/>
    <n v="52.38"/>
    <x v="0"/>
  </r>
  <r>
    <s v="RXI-67978-260"/>
    <s v="05/03/2020"/>
    <x v="3"/>
    <s v="48418-60841-CC"/>
    <s v="E-D-1"/>
    <n v="6"/>
    <x v="453"/>
    <s v="kegglestonedj@sphinn.com"/>
    <x v="1"/>
    <x v="2"/>
    <x v="2"/>
    <n v="1"/>
    <n v="12.15"/>
    <n v="6"/>
    <n v="72.900000000000006"/>
    <x v="1"/>
  </r>
  <r>
    <s v="LKE-14821-285"/>
    <s v="07/08/2019"/>
    <x v="2"/>
    <s v="13736-92418-JS"/>
    <s v="R-M-0.2"/>
    <n v="5"/>
    <x v="454"/>
    <s v="bsemkinsdk@unc.edu"/>
    <x v="1"/>
    <x v="0"/>
    <x v="0"/>
    <n v="0.2"/>
    <n v="2.9849999999999999"/>
    <n v="5"/>
    <n v="14.924999999999999"/>
    <x v="0"/>
  </r>
  <r>
    <s v="LRK-97117-150"/>
    <s v="10/26/2019"/>
    <x v="2"/>
    <s v="33000-22405-LO"/>
    <s v="L-L-1"/>
    <n v="6"/>
    <x v="455"/>
    <s v="slorenzettidl@is.gd"/>
    <x v="0"/>
    <x v="3"/>
    <x v="1"/>
    <n v="1"/>
    <n v="15.85"/>
    <n v="6"/>
    <n v="95.1"/>
    <x v="1"/>
  </r>
  <r>
    <s v="IGK-51227-573"/>
    <s v="9/27/2020"/>
    <x v="3"/>
    <s v="46959-60474-LT"/>
    <s v="L-D-0.5"/>
    <n v="2"/>
    <x v="456"/>
    <s v="bgiannazzidm@apple.com"/>
    <x v="0"/>
    <x v="3"/>
    <x v="2"/>
    <n v="0.5"/>
    <n v="7.77"/>
    <n v="2"/>
    <n v="15.54"/>
    <x v="1"/>
  </r>
  <r>
    <s v="ZAY-43009-775"/>
    <s v="2/28/2022"/>
    <x v="1"/>
    <s v="73431-39823-UP"/>
    <s v="L-D-0.2"/>
    <n v="6"/>
    <x v="457"/>
    <s v=" "/>
    <x v="0"/>
    <x v="3"/>
    <x v="2"/>
    <n v="0.2"/>
    <n v="3.8849999999999998"/>
    <n v="6"/>
    <n v="23.31"/>
    <x v="1"/>
  </r>
  <r>
    <s v="EMA-63190-618"/>
    <s v="9/16/2020"/>
    <x v="3"/>
    <s v="90993-98984-JK"/>
    <s v="E-M-0.2"/>
    <n v="1"/>
    <x v="458"/>
    <s v="ulethbrigdo@hc360.com"/>
    <x v="0"/>
    <x v="2"/>
    <x v="0"/>
    <n v="0.2"/>
    <n v="4.125"/>
    <n v="1"/>
    <n v="4.125"/>
    <x v="0"/>
  </r>
  <r>
    <s v="FBI-35855-418"/>
    <s v="10/28/2020"/>
    <x v="3"/>
    <s v="06552-04430-AG"/>
    <s v="R-M-0.5"/>
    <n v="6"/>
    <x v="459"/>
    <s v="sfarnishdp@dmoz.org"/>
    <x v="2"/>
    <x v="0"/>
    <x v="0"/>
    <n v="0.5"/>
    <n v="5.97"/>
    <n v="6"/>
    <n v="35.82"/>
    <x v="1"/>
  </r>
  <r>
    <s v="TXB-80533-417"/>
    <s v="09/02/2019"/>
    <x v="2"/>
    <s v="54597-57004-QM"/>
    <s v="L-L-1"/>
    <n v="2"/>
    <x v="460"/>
    <s v="fjecockdq@unicef.org"/>
    <x v="0"/>
    <x v="3"/>
    <x v="1"/>
    <n v="1"/>
    <n v="15.85"/>
    <n v="2"/>
    <n v="31.7"/>
    <x v="1"/>
  </r>
  <r>
    <s v="MBM-00112-248"/>
    <s v="8/30/2021"/>
    <x v="0"/>
    <s v="50238-24377-ZS"/>
    <s v="L-L-1"/>
    <n v="5"/>
    <x v="461"/>
    <s v=" "/>
    <x v="0"/>
    <x v="3"/>
    <x v="1"/>
    <n v="1"/>
    <n v="15.85"/>
    <n v="5"/>
    <n v="79.25"/>
    <x v="0"/>
  </r>
  <r>
    <s v="EUO-69145-988"/>
    <s v="06/04/2021"/>
    <x v="0"/>
    <s v="60370-41934-IF"/>
    <s v="E-D-0.2"/>
    <n v="3"/>
    <x v="462"/>
    <s v="hpallisterds@ning.com"/>
    <x v="0"/>
    <x v="2"/>
    <x v="2"/>
    <n v="0.2"/>
    <n v="3.645"/>
    <n v="3"/>
    <n v="10.935"/>
    <x v="1"/>
  </r>
  <r>
    <s v="GYA-80327-368"/>
    <s v="11/24/2020"/>
    <x v="3"/>
    <s v="06899-54551-EH"/>
    <s v="A-D-1"/>
    <n v="4"/>
    <x v="463"/>
    <s v="cmershdt@drupal.org"/>
    <x v="1"/>
    <x v="1"/>
    <x v="2"/>
    <n v="1"/>
    <n v="9.9499999999999993"/>
    <n v="4"/>
    <n v="39.799999999999997"/>
    <x v="1"/>
  </r>
  <r>
    <s v="TNW-41601-420"/>
    <s v="6/21/2020"/>
    <x v="3"/>
    <s v="66458-91190-YC"/>
    <s v="R-M-1"/>
    <n v="5"/>
    <x v="464"/>
    <s v="murione5@alexa.com"/>
    <x v="1"/>
    <x v="0"/>
    <x v="0"/>
    <n v="1"/>
    <n v="9.9499999999999993"/>
    <n v="5"/>
    <n v="49.75"/>
    <x v="0"/>
  </r>
  <r>
    <s v="ALR-62963-723"/>
    <s v="7/13/2020"/>
    <x v="3"/>
    <s v="80463-43913-WZ"/>
    <s v="R-D-0.2"/>
    <n v="3"/>
    <x v="465"/>
    <s v=" "/>
    <x v="1"/>
    <x v="0"/>
    <x v="2"/>
    <n v="0.2"/>
    <n v="2.6850000000000001"/>
    <n v="3"/>
    <n v="8.0549999999999997"/>
    <x v="0"/>
  </r>
  <r>
    <s v="JIG-27636-870"/>
    <s v="01/02/2019"/>
    <x v="2"/>
    <s v="67204-04870-LG"/>
    <s v="R-L-1"/>
    <n v="4"/>
    <x v="466"/>
    <s v=" "/>
    <x v="0"/>
    <x v="0"/>
    <x v="1"/>
    <n v="1"/>
    <n v="11.95"/>
    <n v="4"/>
    <n v="47.8"/>
    <x v="1"/>
  </r>
  <r>
    <s v="CTE-31437-326"/>
    <s v="2/17/2022"/>
    <x v="1"/>
    <s v="22721-63196-UJ"/>
    <s v="R-M-0.2"/>
    <n v="4"/>
    <x v="467"/>
    <s v="gduckerdx@patch.com"/>
    <x v="2"/>
    <x v="0"/>
    <x v="0"/>
    <n v="0.2"/>
    <n v="2.9849999999999999"/>
    <n v="4"/>
    <n v="11.94"/>
    <x v="1"/>
  </r>
  <r>
    <s v="SLD-63003-334"/>
    <s v="12/19/2020"/>
    <x v="3"/>
    <s v="55515-37571-RS"/>
    <s v="L-M-0.2"/>
    <n v="6"/>
    <x v="468"/>
    <s v="wstearleye1@census.gov"/>
    <x v="0"/>
    <x v="3"/>
    <x v="0"/>
    <n v="0.2"/>
    <n v="4.3650000000000002"/>
    <n v="6"/>
    <n v="26.19"/>
    <x v="1"/>
  </r>
  <r>
    <s v="BXN-64230-789"/>
    <s v="2/20/2019"/>
    <x v="2"/>
    <s v="25598-77476-CB"/>
    <s v="A-L-1"/>
    <n v="2"/>
    <x v="469"/>
    <s v="dwincere2@marriott.com"/>
    <x v="0"/>
    <x v="1"/>
    <x v="1"/>
    <n v="1"/>
    <n v="12.95"/>
    <n v="2"/>
    <n v="25.9"/>
    <x v="0"/>
  </r>
  <r>
    <s v="XEE-37895-169"/>
    <s v="1/14/2021"/>
    <x v="0"/>
    <s v="14888-85625-TM"/>
    <s v="A-L-2.5"/>
    <n v="3"/>
    <x v="470"/>
    <s v="plyfielde3@baidu.com"/>
    <x v="0"/>
    <x v="1"/>
    <x v="1"/>
    <n v="2.5"/>
    <n v="29.785"/>
    <n v="3"/>
    <n v="89.355000000000004"/>
    <x v="0"/>
  </r>
  <r>
    <s v="ZTX-80764-911"/>
    <s v="12/04/2019"/>
    <x v="2"/>
    <s v="92793-68332-NR"/>
    <s v="L-D-0.5"/>
    <n v="6"/>
    <x v="471"/>
    <s v="hperrise4@studiopress.com"/>
    <x v="1"/>
    <x v="3"/>
    <x v="2"/>
    <n v="0.5"/>
    <n v="7.77"/>
    <n v="6"/>
    <n v="46.62"/>
    <x v="1"/>
  </r>
  <r>
    <s v="IPA-94170-889"/>
    <s v="7/31/2020"/>
    <x v="3"/>
    <s v="64439-27325-LG"/>
    <s v="R-L-0.2"/>
    <n v="3"/>
    <x v="472"/>
    <s v="ckide6@narod.ru"/>
    <x v="1"/>
    <x v="0"/>
    <x v="1"/>
    <n v="0.2"/>
    <n v="3.585"/>
    <n v="3"/>
    <n v="10.754999999999999"/>
    <x v="0"/>
  </r>
  <r>
    <s v="YQL-63755-365"/>
    <s v="03/11/2019"/>
    <x v="2"/>
    <s v="78570-76770-LB"/>
    <s v="A-M-0.2"/>
    <n v="4"/>
    <x v="473"/>
    <s v="cbeinee7@xinhuanet.com"/>
    <x v="0"/>
    <x v="1"/>
    <x v="0"/>
    <n v="0.2"/>
    <n v="3.375"/>
    <n v="4"/>
    <n v="13.5"/>
    <x v="0"/>
  </r>
  <r>
    <s v="RKW-81145-984"/>
    <s v="05/10/2022"/>
    <x v="1"/>
    <s v="98661-69719-VI"/>
    <s v="L-L-1"/>
    <n v="3"/>
    <x v="474"/>
    <s v="cbakeupe8@globo.com"/>
    <x v="0"/>
    <x v="3"/>
    <x v="1"/>
    <n v="1"/>
    <n v="15.85"/>
    <n v="3"/>
    <n v="47.55"/>
    <x v="1"/>
  </r>
  <r>
    <s v="MBT-23379-866"/>
    <s v="12/25/2021"/>
    <x v="0"/>
    <s v="82990-92703-IX"/>
    <s v="L-L-1"/>
    <n v="5"/>
    <x v="475"/>
    <s v="nhelkine9@example.com"/>
    <x v="0"/>
    <x v="3"/>
    <x v="1"/>
    <n v="1"/>
    <n v="15.85"/>
    <n v="5"/>
    <n v="79.25"/>
    <x v="1"/>
  </r>
  <r>
    <s v="GEJ-39834-935"/>
    <s v="4/22/2022"/>
    <x v="1"/>
    <s v="49412-86877-VY"/>
    <s v="L-M-0.2"/>
    <n v="6"/>
    <x v="476"/>
    <s v="pwitheringtonea@networkadvertising.org"/>
    <x v="0"/>
    <x v="3"/>
    <x v="0"/>
    <n v="0.2"/>
    <n v="4.3650000000000002"/>
    <n v="6"/>
    <n v="26.19"/>
    <x v="0"/>
  </r>
  <r>
    <s v="KRW-91640-596"/>
    <s v="06/11/2022"/>
    <x v="1"/>
    <s v="70879-00984-FJ"/>
    <s v="R-L-0.5"/>
    <n v="3"/>
    <x v="477"/>
    <s v="ttilzeyeb@hostgator.com"/>
    <x v="0"/>
    <x v="0"/>
    <x v="1"/>
    <n v="0.5"/>
    <n v="7.17"/>
    <n v="3"/>
    <n v="21.509999999999998"/>
    <x v="1"/>
  </r>
  <r>
    <s v="AOT-70449-651"/>
    <s v="4/27/2022"/>
    <x v="1"/>
    <s v="53414-73391-CR"/>
    <s v="R-D-2.5"/>
    <n v="5"/>
    <x v="478"/>
    <s v=" "/>
    <x v="0"/>
    <x v="0"/>
    <x v="2"/>
    <n v="2.5"/>
    <n v="20.585000000000001"/>
    <n v="5"/>
    <n v="102.92500000000001"/>
    <x v="0"/>
  </r>
  <r>
    <s v="DGC-21813-731"/>
    <s v="12/29/2020"/>
    <x v="3"/>
    <s v="43606-83072-OA"/>
    <s v="L-D-0.2"/>
    <n v="2"/>
    <x v="479"/>
    <s v=" "/>
    <x v="0"/>
    <x v="3"/>
    <x v="2"/>
    <n v="0.2"/>
    <n v="3.8849999999999998"/>
    <n v="2"/>
    <n v="7.77"/>
    <x v="1"/>
  </r>
  <r>
    <s v="JBE-92943-643"/>
    <s v="09/07/2021"/>
    <x v="0"/>
    <s v="84466-22864-CE"/>
    <s v="E-D-2.5"/>
    <n v="5"/>
    <x v="480"/>
    <s v="kimortsee@alexa.com"/>
    <x v="0"/>
    <x v="2"/>
    <x v="2"/>
    <n v="2.5"/>
    <n v="27.945"/>
    <n v="5"/>
    <n v="139.72499999999999"/>
    <x v="1"/>
  </r>
  <r>
    <s v="JSU-23781-256"/>
    <s v="06/09/2019"/>
    <x v="2"/>
    <s v="76499-89100-JQ"/>
    <s v="L-D-0.2"/>
    <n v="1"/>
    <x v="481"/>
    <s v="marmisteadeg@blogtalkradio.com"/>
    <x v="0"/>
    <x v="3"/>
    <x v="2"/>
    <n v="0.2"/>
    <n v="3.8849999999999998"/>
    <n v="1"/>
    <n v="3.8849999999999998"/>
    <x v="1"/>
  </r>
  <r>
    <s v="VPX-44956-367"/>
    <s v="10/25/2020"/>
    <x v="3"/>
    <s v="39582-35773-ZJ"/>
    <s v="R-M-0.5"/>
    <n v="5"/>
    <x v="482"/>
    <s v="vupstoneei@google.pl"/>
    <x v="0"/>
    <x v="0"/>
    <x v="0"/>
    <n v="0.5"/>
    <n v="5.97"/>
    <n v="5"/>
    <n v="29.849999999999998"/>
    <x v="1"/>
  </r>
  <r>
    <s v="VTB-46451-959"/>
    <s v="2/28/2021"/>
    <x v="0"/>
    <s v="66240-46962-IO"/>
    <s v="L-D-2.5"/>
    <n v="1"/>
    <x v="483"/>
    <s v="bbeelbyej@rediff.com"/>
    <x v="1"/>
    <x v="3"/>
    <x v="2"/>
    <n v="2.5"/>
    <n v="29.785"/>
    <n v="1"/>
    <n v="29.785"/>
    <x v="1"/>
  </r>
  <r>
    <s v="DNZ-11665-950"/>
    <s v="7/26/2020"/>
    <x v="3"/>
    <s v="10637-45522-ID"/>
    <s v="L-L-2.5"/>
    <n v="2"/>
    <x v="484"/>
    <s v=" "/>
    <x v="0"/>
    <x v="3"/>
    <x v="1"/>
    <n v="2.5"/>
    <n v="36.454999999999998"/>
    <n v="2"/>
    <n v="72.91"/>
    <x v="1"/>
  </r>
  <r>
    <s v="ITR-54735-364"/>
    <s v="06/05/2022"/>
    <x v="1"/>
    <s v="92599-58687-CS"/>
    <s v="R-D-0.2"/>
    <n v="5"/>
    <x v="485"/>
    <s v=" "/>
    <x v="0"/>
    <x v="0"/>
    <x v="2"/>
    <n v="0.2"/>
    <n v="2.6850000000000001"/>
    <n v="5"/>
    <n v="13.425000000000001"/>
    <x v="0"/>
  </r>
  <r>
    <s v="YDS-02797-307"/>
    <s v="2/21/2019"/>
    <x v="2"/>
    <s v="06058-48844-PI"/>
    <s v="E-M-2.5"/>
    <n v="4"/>
    <x v="486"/>
    <s v="wspeechlyem@amazon.com"/>
    <x v="0"/>
    <x v="2"/>
    <x v="0"/>
    <n v="2.5"/>
    <n v="31.625"/>
    <n v="4"/>
    <n v="126.5"/>
    <x v="0"/>
  </r>
  <r>
    <s v="BPG-68988-842"/>
    <s v="04/05/2020"/>
    <x v="3"/>
    <s v="53631-24432-SY"/>
    <s v="E-M-0.5"/>
    <n v="5"/>
    <x v="487"/>
    <s v="iphillpoten@buzzfeed.com"/>
    <x v="2"/>
    <x v="2"/>
    <x v="0"/>
    <n v="0.5"/>
    <n v="8.25"/>
    <n v="5"/>
    <n v="41.25"/>
    <x v="1"/>
  </r>
  <r>
    <s v="XZG-51938-658"/>
    <s v="01/10/2019"/>
    <x v="2"/>
    <s v="18275-73980-KL"/>
    <s v="E-L-0.5"/>
    <n v="6"/>
    <x v="488"/>
    <s v="lpennaccieo@statcounter.com"/>
    <x v="0"/>
    <x v="2"/>
    <x v="1"/>
    <n v="0.5"/>
    <n v="8.91"/>
    <n v="6"/>
    <n v="53.46"/>
    <x v="1"/>
  </r>
  <r>
    <s v="KAR-24978-271"/>
    <s v="04/12/2022"/>
    <x v="1"/>
    <s v="23187-65750-HZ"/>
    <s v="R-M-1"/>
    <n v="6"/>
    <x v="489"/>
    <s v="sarpinep@moonfruit.com"/>
    <x v="0"/>
    <x v="0"/>
    <x v="0"/>
    <n v="1"/>
    <n v="9.9499999999999993"/>
    <n v="6"/>
    <n v="59.699999999999996"/>
    <x v="1"/>
  </r>
  <r>
    <s v="FQK-28730-361"/>
    <s v="1/30/2022"/>
    <x v="1"/>
    <s v="22725-79522-GP"/>
    <s v="R-M-1"/>
    <n v="6"/>
    <x v="490"/>
    <s v="dfrieseq@cargocollective.com"/>
    <x v="0"/>
    <x v="0"/>
    <x v="0"/>
    <n v="1"/>
    <n v="9.9499999999999993"/>
    <n v="6"/>
    <n v="59.699999999999996"/>
    <x v="1"/>
  </r>
  <r>
    <s v="BGB-67996-089"/>
    <s v="5/14/2021"/>
    <x v="0"/>
    <s v="06279-72603-JE"/>
    <s v="R-D-1"/>
    <n v="5"/>
    <x v="491"/>
    <s v="rsharerer@flavors.me"/>
    <x v="0"/>
    <x v="0"/>
    <x v="2"/>
    <n v="1"/>
    <n v="8.9499999999999993"/>
    <n v="5"/>
    <n v="44.75"/>
    <x v="1"/>
  </r>
  <r>
    <s v="XMC-20620-809"/>
    <s v="06/12/2022"/>
    <x v="1"/>
    <s v="83543-79246-ON"/>
    <s v="E-M-0.5"/>
    <n v="2"/>
    <x v="492"/>
    <s v="nnasebyes@umich.edu"/>
    <x v="0"/>
    <x v="2"/>
    <x v="0"/>
    <n v="0.5"/>
    <n v="8.25"/>
    <n v="2"/>
    <n v="16.5"/>
    <x v="0"/>
  </r>
  <r>
    <s v="ZSO-58292-191"/>
    <s v="01/02/2022"/>
    <x v="1"/>
    <s v="66794-66795-VW"/>
    <s v="R-D-0.5"/>
    <n v="4"/>
    <x v="493"/>
    <s v=" "/>
    <x v="0"/>
    <x v="0"/>
    <x v="2"/>
    <n v="0.5"/>
    <n v="5.37"/>
    <n v="4"/>
    <n v="21.48"/>
    <x v="1"/>
  </r>
  <r>
    <s v="LWJ-06793-303"/>
    <s v="1/24/2022"/>
    <x v="1"/>
    <s v="95424-67020-AP"/>
    <s v="R-M-2.5"/>
    <n v="2"/>
    <x v="494"/>
    <s v="koculleneu@ca.gov"/>
    <x v="1"/>
    <x v="0"/>
    <x v="0"/>
    <n v="2.5"/>
    <n v="22.885000000000002"/>
    <n v="2"/>
    <n v="45.77"/>
    <x v="0"/>
  </r>
  <r>
    <s v="FLM-82229-989"/>
    <s v="11/21/2020"/>
    <x v="3"/>
    <s v="73017-69644-MS"/>
    <s v="L-L-0.2"/>
    <n v="2"/>
    <x v="495"/>
    <s v=" "/>
    <x v="1"/>
    <x v="3"/>
    <x v="1"/>
    <n v="0.2"/>
    <n v="4.7549999999999999"/>
    <n v="2"/>
    <n v="9.51"/>
    <x v="1"/>
  </r>
  <r>
    <s v="OGW-60685-912"/>
    <s v="10/13/2021"/>
    <x v="0"/>
    <s v="67423-10113-LM"/>
    <s v="E-D-2.5"/>
    <n v="4"/>
    <x v="496"/>
    <s v="hbranganex@woothemes.com"/>
    <x v="0"/>
    <x v="2"/>
    <x v="2"/>
    <n v="2.5"/>
    <n v="27.945"/>
    <n v="4"/>
    <n v="111.78"/>
    <x v="0"/>
  </r>
  <r>
    <s v="DEC-11160-362"/>
    <s v="10/19/2021"/>
    <x v="0"/>
    <s v="48582-05061-RY"/>
    <s v="R-D-0.2"/>
    <n v="4"/>
    <x v="497"/>
    <s v="agallyoney@engadget.com"/>
    <x v="0"/>
    <x v="0"/>
    <x v="2"/>
    <n v="0.2"/>
    <n v="2.6850000000000001"/>
    <n v="4"/>
    <n v="10.74"/>
    <x v="0"/>
  </r>
  <r>
    <s v="WCT-07869-499"/>
    <s v="4/29/2019"/>
    <x v="2"/>
    <s v="32031-49093-KE"/>
    <s v="R-D-0.5"/>
    <n v="5"/>
    <x v="498"/>
    <s v="bdomangeez@yahoo.co.jp"/>
    <x v="0"/>
    <x v="0"/>
    <x v="2"/>
    <n v="0.5"/>
    <n v="5.37"/>
    <n v="5"/>
    <n v="26.85"/>
    <x v="1"/>
  </r>
  <r>
    <s v="FHD-89872-325"/>
    <s v="10/12/2019"/>
    <x v="2"/>
    <s v="31715-98714-OO"/>
    <s v="L-L-1"/>
    <n v="4"/>
    <x v="499"/>
    <s v="koslerf0@gmpg.org"/>
    <x v="0"/>
    <x v="3"/>
    <x v="1"/>
    <n v="1"/>
    <n v="15.85"/>
    <n v="4"/>
    <n v="63.4"/>
    <x v="0"/>
  </r>
  <r>
    <s v="AZF-45991-584"/>
    <s v="5/19/2021"/>
    <x v="0"/>
    <s v="73759-17258-KA"/>
    <s v="A-D-2.5"/>
    <n v="1"/>
    <x v="500"/>
    <s v=" "/>
    <x v="1"/>
    <x v="1"/>
    <x v="2"/>
    <n v="2.5"/>
    <n v="22.885000000000002"/>
    <n v="1"/>
    <n v="22.885000000000002"/>
    <x v="0"/>
  </r>
  <r>
    <s v="MDG-14481-513"/>
    <s v="07/03/2021"/>
    <x v="0"/>
    <s v="64897-79178-MH"/>
    <s v="A-M-2.5"/>
    <n v="4"/>
    <x v="501"/>
    <s v="zpellettf2@dailymotion.com"/>
    <x v="0"/>
    <x v="1"/>
    <x v="0"/>
    <n v="2.5"/>
    <n v="25.875"/>
    <n v="4"/>
    <n v="103.5"/>
    <x v="1"/>
  </r>
  <r>
    <s v="OFN-49424-848"/>
    <s v="02/08/2020"/>
    <x v="3"/>
    <s v="73346-85564-JB"/>
    <s v="R-L-2.5"/>
    <n v="2"/>
    <x v="502"/>
    <s v="isprakesf3@spiegel.de"/>
    <x v="0"/>
    <x v="0"/>
    <x v="1"/>
    <n v="2.5"/>
    <n v="27.484999999999999"/>
    <n v="2"/>
    <n v="54.97"/>
    <x v="1"/>
  </r>
  <r>
    <s v="NFA-03411-746"/>
    <s v="10/16/2020"/>
    <x v="3"/>
    <s v="07476-13102-NJ"/>
    <s v="A-L-0.5"/>
    <n v="2"/>
    <x v="503"/>
    <s v="hfromantf4@ucsd.edu"/>
    <x v="0"/>
    <x v="1"/>
    <x v="1"/>
    <n v="0.5"/>
    <n v="7.77"/>
    <n v="2"/>
    <n v="15.54"/>
    <x v="1"/>
  </r>
  <r>
    <s v="CYM-74988-450"/>
    <s v="10/23/2020"/>
    <x v="3"/>
    <s v="87223-37422-SK"/>
    <s v="L-D-0.2"/>
    <n v="4"/>
    <x v="504"/>
    <s v="rflearf5@artisteer.com"/>
    <x v="2"/>
    <x v="3"/>
    <x v="2"/>
    <n v="0.2"/>
    <n v="3.8849999999999998"/>
    <n v="4"/>
    <n v="15.54"/>
    <x v="1"/>
  </r>
  <r>
    <s v="WTV-24996-658"/>
    <s v="03/10/2021"/>
    <x v="0"/>
    <s v="57837-15577-YK"/>
    <s v="E-D-2.5"/>
    <n v="3"/>
    <x v="505"/>
    <s v=" "/>
    <x v="1"/>
    <x v="2"/>
    <x v="2"/>
    <n v="2.5"/>
    <n v="27.945"/>
    <n v="3"/>
    <n v="83.835000000000008"/>
    <x v="1"/>
  </r>
  <r>
    <s v="DSL-69915-544"/>
    <s v="07/07/2021"/>
    <x v="0"/>
    <s v="10142-55267-YO"/>
    <s v="R-L-0.2"/>
    <n v="3"/>
    <x v="506"/>
    <s v="wlightollersf9@baidu.com"/>
    <x v="0"/>
    <x v="0"/>
    <x v="1"/>
    <n v="0.2"/>
    <n v="3.585"/>
    <n v="3"/>
    <n v="10.754999999999999"/>
    <x v="0"/>
  </r>
  <r>
    <s v="NBT-35757-542"/>
    <s v="12/11/2020"/>
    <x v="3"/>
    <s v="73647-66148-VM"/>
    <s v="E-L-0.2"/>
    <n v="3"/>
    <x v="507"/>
    <s v="bmundenf8@elpais.com"/>
    <x v="0"/>
    <x v="2"/>
    <x v="1"/>
    <n v="0.2"/>
    <n v="4.4550000000000001"/>
    <n v="3"/>
    <n v="13.365"/>
    <x v="0"/>
  </r>
  <r>
    <s v="XCG-07109-195"/>
    <s v="5/13/2022"/>
    <x v="1"/>
    <s v="92976-19453-DT"/>
    <s v="L-D-0.2"/>
    <n v="6"/>
    <x v="508"/>
    <s v="nbrakespearfa@rediff.com"/>
    <x v="0"/>
    <x v="3"/>
    <x v="2"/>
    <n v="0.2"/>
    <n v="3.8849999999999998"/>
    <n v="6"/>
    <n v="23.31"/>
    <x v="0"/>
  </r>
  <r>
    <s v="YZA-25234-630"/>
    <s v="10/23/2019"/>
    <x v="2"/>
    <s v="89757-51438-HX"/>
    <s v="E-D-0.2"/>
    <n v="2"/>
    <x v="509"/>
    <s v="mglawsopfb@reverbnation.com"/>
    <x v="0"/>
    <x v="2"/>
    <x v="2"/>
    <n v="0.2"/>
    <n v="3.645"/>
    <n v="2"/>
    <n v="7.29"/>
    <x v="1"/>
  </r>
  <r>
    <s v="OKU-29966-417"/>
    <s v="09/11/2020"/>
    <x v="3"/>
    <s v="76192-13390-HZ"/>
    <s v="E-L-0.2"/>
    <n v="4"/>
    <x v="510"/>
    <s v="galbertsfc@etsy.com"/>
    <x v="2"/>
    <x v="2"/>
    <x v="1"/>
    <n v="0.2"/>
    <n v="4.4550000000000001"/>
    <n v="4"/>
    <n v="17.82"/>
    <x v="0"/>
  </r>
  <r>
    <s v="MEX-29350-659"/>
    <s v="9/29/2019"/>
    <x v="2"/>
    <s v="02009-87294-SY"/>
    <s v="E-M-1"/>
    <n v="5"/>
    <x v="511"/>
    <s v="vpolglasefd@about.me"/>
    <x v="0"/>
    <x v="2"/>
    <x v="0"/>
    <n v="1"/>
    <n v="13.75"/>
    <n v="5"/>
    <n v="68.75"/>
    <x v="1"/>
  </r>
  <r>
    <s v="NOY-99738-977"/>
    <s v="03/03/2021"/>
    <x v="0"/>
    <s v="82872-34456-LJ"/>
    <s v="R-L-2.5"/>
    <n v="2"/>
    <x v="512"/>
    <s v=" "/>
    <x v="2"/>
    <x v="0"/>
    <x v="1"/>
    <n v="2.5"/>
    <n v="27.484999999999999"/>
    <n v="2"/>
    <n v="54.97"/>
    <x v="0"/>
  </r>
  <r>
    <s v="TCR-01064-030"/>
    <s v="11/23/2021"/>
    <x v="0"/>
    <s v="13181-04387-LI"/>
    <s v="E-M-1"/>
    <n v="6"/>
    <x v="513"/>
    <s v="sbuschff@so-net.ne.jp"/>
    <x v="1"/>
    <x v="2"/>
    <x v="0"/>
    <n v="1"/>
    <n v="13.75"/>
    <n v="6"/>
    <n v="82.5"/>
    <x v="1"/>
  </r>
  <r>
    <s v="YUL-42750-776"/>
    <s v="1/29/2021"/>
    <x v="0"/>
    <s v="24845-36117-TI"/>
    <s v="L-M-0.2"/>
    <n v="2"/>
    <x v="514"/>
    <s v="craisbeckfg@webnode.com"/>
    <x v="0"/>
    <x v="3"/>
    <x v="0"/>
    <n v="0.2"/>
    <n v="4.3650000000000002"/>
    <n v="2"/>
    <n v="8.73"/>
    <x v="0"/>
  </r>
  <r>
    <s v="CUN-90044-279"/>
    <s v="4/16/2022"/>
    <x v="1"/>
    <s v="86646-65810-TD"/>
    <s v="L-D-0.2"/>
    <n v="4"/>
    <x v="515"/>
    <s v=" "/>
    <x v="0"/>
    <x v="3"/>
    <x v="2"/>
    <n v="0.2"/>
    <n v="3.8849999999999998"/>
    <n v="4"/>
    <n v="15.54"/>
    <x v="0"/>
  </r>
  <r>
    <s v="ICC-73030-502"/>
    <s v="7/24/2021"/>
    <x v="0"/>
    <s v="59480-02795-IU"/>
    <s v="A-L-1"/>
    <n v="3"/>
    <x v="516"/>
    <s v="raynoldfj@ustream.tv"/>
    <x v="0"/>
    <x v="1"/>
    <x v="1"/>
    <n v="1"/>
    <n v="12.95"/>
    <n v="3"/>
    <n v="38.849999999999994"/>
    <x v="0"/>
  </r>
  <r>
    <s v="ADP-04506-084"/>
    <s v="08/11/2019"/>
    <x v="2"/>
    <s v="61809-87758-LJ"/>
    <s v="E-M-2.5"/>
    <n v="6"/>
    <x v="517"/>
    <s v=" "/>
    <x v="0"/>
    <x v="2"/>
    <x v="0"/>
    <n v="2.5"/>
    <n v="31.625"/>
    <n v="6"/>
    <n v="189.75"/>
    <x v="0"/>
  </r>
  <r>
    <s v="PNU-22150-408"/>
    <s v="7/23/2019"/>
    <x v="2"/>
    <s v="77408-43873-RS"/>
    <s v="A-D-0.2"/>
    <n v="6"/>
    <x v="518"/>
    <s v=" "/>
    <x v="1"/>
    <x v="1"/>
    <x v="2"/>
    <n v="0.2"/>
    <n v="2.9849999999999999"/>
    <n v="6"/>
    <n v="17.91"/>
    <x v="0"/>
  </r>
  <r>
    <s v="VSQ-07182-513"/>
    <s v="06/09/2020"/>
    <x v="3"/>
    <s v="18366-65239-WF"/>
    <s v="L-L-0.2"/>
    <n v="6"/>
    <x v="519"/>
    <s v="bgrecefm@naver.com"/>
    <x v="2"/>
    <x v="3"/>
    <x v="1"/>
    <n v="0.2"/>
    <n v="4.7549999999999999"/>
    <n v="6"/>
    <n v="28.53"/>
    <x v="1"/>
  </r>
  <r>
    <s v="SPF-31673-217"/>
    <s v="2/22/2020"/>
    <x v="3"/>
    <s v="19485-98072-PS"/>
    <s v="E-M-1"/>
    <n v="6"/>
    <x v="520"/>
    <s v="dflintiffg1@e-recht24.de"/>
    <x v="2"/>
    <x v="2"/>
    <x v="0"/>
    <n v="1"/>
    <n v="13.75"/>
    <n v="6"/>
    <n v="82.5"/>
    <x v="1"/>
  </r>
  <r>
    <s v="NEX-63825-598"/>
    <s v="7/19/2020"/>
    <x v="3"/>
    <s v="72072-33025-SD"/>
    <s v="R-L-0.5"/>
    <n v="2"/>
    <x v="521"/>
    <s v="athysfo@cdc.gov"/>
    <x v="0"/>
    <x v="0"/>
    <x v="1"/>
    <n v="0.5"/>
    <n v="7.17"/>
    <n v="2"/>
    <n v="14.34"/>
    <x v="1"/>
  </r>
  <r>
    <s v="XPG-66112-335"/>
    <s v="9/20/2021"/>
    <x v="0"/>
    <s v="58118-22461-GC"/>
    <s v="R-D-2.5"/>
    <n v="4"/>
    <x v="522"/>
    <s v="jchuggfp@about.me"/>
    <x v="0"/>
    <x v="0"/>
    <x v="2"/>
    <n v="2.5"/>
    <n v="20.585000000000001"/>
    <n v="4"/>
    <n v="82.34"/>
    <x v="1"/>
  </r>
  <r>
    <s v="NSQ-72210-345"/>
    <s v="05/02/2021"/>
    <x v="0"/>
    <s v="90940-63327-DJ"/>
    <s v="A-M-0.2"/>
    <n v="6"/>
    <x v="523"/>
    <s v="akelstonfq@sakura.ne.jp"/>
    <x v="0"/>
    <x v="1"/>
    <x v="0"/>
    <n v="0.2"/>
    <n v="3.375"/>
    <n v="6"/>
    <n v="20.25"/>
    <x v="0"/>
  </r>
  <r>
    <s v="XRR-28376-277"/>
    <s v="11/26/2021"/>
    <x v="0"/>
    <s v="64481-42546-II"/>
    <s v="R-L-2.5"/>
    <n v="6"/>
    <x v="524"/>
    <s v=" "/>
    <x v="1"/>
    <x v="0"/>
    <x v="1"/>
    <n v="2.5"/>
    <n v="27.484999999999999"/>
    <n v="6"/>
    <n v="164.91"/>
    <x v="1"/>
  </r>
  <r>
    <s v="WHQ-25197-475"/>
    <s v="04/07/2020"/>
    <x v="3"/>
    <s v="27536-28463-NJ"/>
    <s v="L-L-0.2"/>
    <n v="4"/>
    <x v="525"/>
    <s v="cmottramfs@harvard.edu"/>
    <x v="0"/>
    <x v="3"/>
    <x v="1"/>
    <n v="0.2"/>
    <n v="4.7549999999999999"/>
    <n v="4"/>
    <n v="19.02"/>
    <x v="0"/>
  </r>
  <r>
    <s v="XTL-68000-371"/>
    <s v="1/31/2022"/>
    <x v="1"/>
    <s v="70140-82812-KD"/>
    <s v="A-M-0.5"/>
    <n v="4"/>
    <x v="526"/>
    <s v="dsangwinfu@weebly.com"/>
    <x v="0"/>
    <x v="1"/>
    <x v="0"/>
    <n v="0.5"/>
    <n v="6.75"/>
    <n v="4"/>
    <n v="27"/>
    <x v="1"/>
  </r>
  <r>
    <s v="YES-51109-625"/>
    <s v="2/19/2019"/>
    <x v="2"/>
    <s v="91895-55605-LS"/>
    <s v="E-L-0.5"/>
    <n v="4"/>
    <x v="527"/>
    <s v="eaizikowitzfv@virginia.edu"/>
    <x v="2"/>
    <x v="2"/>
    <x v="1"/>
    <n v="0.5"/>
    <n v="8.91"/>
    <n v="4"/>
    <n v="35.64"/>
    <x v="1"/>
  </r>
  <r>
    <s v="EAY-89850-211"/>
    <s v="11/12/2019"/>
    <x v="2"/>
    <s v="43155-71724-XP"/>
    <s v="A-D-0.2"/>
    <n v="2"/>
    <x v="528"/>
    <s v=" "/>
    <x v="0"/>
    <x v="1"/>
    <x v="2"/>
    <n v="0.2"/>
    <n v="2.9849999999999999"/>
    <n v="2"/>
    <n v="5.97"/>
    <x v="0"/>
  </r>
  <r>
    <s v="IOQ-84840-827"/>
    <s v="5/16/2022"/>
    <x v="1"/>
    <s v="32038-81174-JF"/>
    <s v="A-M-1"/>
    <n v="6"/>
    <x v="529"/>
    <s v="cvenourfx@ask.com"/>
    <x v="0"/>
    <x v="1"/>
    <x v="0"/>
    <n v="1"/>
    <n v="11.25"/>
    <n v="6"/>
    <n v="67.5"/>
    <x v="1"/>
  </r>
  <r>
    <s v="FBD-56220-430"/>
    <s v="02/12/2021"/>
    <x v="0"/>
    <s v="59205-20324-NB"/>
    <s v="R-L-0.2"/>
    <n v="6"/>
    <x v="530"/>
    <s v="mharbyfy@163.com"/>
    <x v="0"/>
    <x v="0"/>
    <x v="1"/>
    <n v="0.2"/>
    <n v="3.585"/>
    <n v="6"/>
    <n v="21.509999999999998"/>
    <x v="0"/>
  </r>
  <r>
    <s v="COV-52659-202"/>
    <s v="04/04/2021"/>
    <x v="0"/>
    <s v="99899-54612-NX"/>
    <s v="L-M-2.5"/>
    <n v="2"/>
    <x v="531"/>
    <s v="rthickpennyfz@cafepress.com"/>
    <x v="0"/>
    <x v="3"/>
    <x v="0"/>
    <n v="2.5"/>
    <n v="33.465000000000003"/>
    <n v="2"/>
    <n v="66.930000000000007"/>
    <x v="1"/>
  </r>
  <r>
    <s v="YUO-76652-814"/>
    <s v="06/08/2022"/>
    <x v="1"/>
    <s v="26248-84194-FI"/>
    <s v="A-D-0.2"/>
    <n v="6"/>
    <x v="532"/>
    <s v="pormerodg0@redcross.org"/>
    <x v="0"/>
    <x v="1"/>
    <x v="2"/>
    <n v="0.2"/>
    <n v="2.9849999999999999"/>
    <n v="6"/>
    <n v="17.91"/>
    <x v="1"/>
  </r>
  <r>
    <s v="BLV-60087-454"/>
    <s v="5/14/2020"/>
    <x v="3"/>
    <s v="84493-71314-WX"/>
    <s v="E-L-0.2"/>
    <n v="3"/>
    <x v="533"/>
    <s v="tzanettig2@gravatar.com"/>
    <x v="1"/>
    <x v="2"/>
    <x v="1"/>
    <n v="0.2"/>
    <n v="4.4550000000000001"/>
    <n v="3"/>
    <n v="13.365"/>
    <x v="1"/>
  </r>
  <r>
    <s v="QYC-63914-195"/>
    <s v="12/25/2020"/>
    <x v="3"/>
    <s v="39789-43945-IV"/>
    <s v="E-L-1"/>
    <n v="3"/>
    <x v="534"/>
    <s v="rkirtleyg4@hatena.ne.jp"/>
    <x v="0"/>
    <x v="2"/>
    <x v="1"/>
    <n v="1"/>
    <n v="14.85"/>
    <n v="3"/>
    <n v="44.55"/>
    <x v="0"/>
  </r>
  <r>
    <s v="OIB-77163-890"/>
    <s v="07/05/2021"/>
    <x v="0"/>
    <s v="38972-89678-ZM"/>
    <s v="E-L-0.5"/>
    <n v="5"/>
    <x v="535"/>
    <s v="cclemencetg5@weather.com"/>
    <x v="2"/>
    <x v="2"/>
    <x v="1"/>
    <n v="0.5"/>
    <n v="8.91"/>
    <n v="5"/>
    <n v="44.55"/>
    <x v="0"/>
  </r>
  <r>
    <s v="SGS-87525-238"/>
    <s v="3/14/2019"/>
    <x v="2"/>
    <s v="91465-84526-IJ"/>
    <s v="E-D-1"/>
    <n v="5"/>
    <x v="536"/>
    <s v="rdonetg6@oakley.com"/>
    <x v="0"/>
    <x v="2"/>
    <x v="2"/>
    <n v="1"/>
    <n v="12.15"/>
    <n v="5"/>
    <n v="60.75"/>
    <x v="1"/>
  </r>
  <r>
    <s v="GQR-12490-152"/>
    <s v="03/07/2021"/>
    <x v="0"/>
    <s v="22832-98538-RB"/>
    <s v="R-L-0.2"/>
    <n v="1"/>
    <x v="537"/>
    <s v="sgaweng7@creativecommons.org"/>
    <x v="0"/>
    <x v="0"/>
    <x v="1"/>
    <n v="0.2"/>
    <n v="3.585"/>
    <n v="1"/>
    <n v="3.585"/>
    <x v="0"/>
  </r>
  <r>
    <s v="UOJ-28238-299"/>
    <s v="11/05/2021"/>
    <x v="0"/>
    <s v="30844-91890-ZA"/>
    <s v="R-L-0.2"/>
    <n v="6"/>
    <x v="538"/>
    <s v="rreadieg8@guardian.co.uk"/>
    <x v="0"/>
    <x v="0"/>
    <x v="1"/>
    <n v="0.2"/>
    <n v="3.585"/>
    <n v="6"/>
    <n v="21.509999999999998"/>
    <x v="1"/>
  </r>
  <r>
    <s v="ETD-58130-674"/>
    <s v="02/06/2020"/>
    <x v="3"/>
    <s v="05325-97750-WP"/>
    <s v="E-M-0.5"/>
    <n v="2"/>
    <x v="539"/>
    <s v="cverissimogh@theglobeandmail.com"/>
    <x v="2"/>
    <x v="2"/>
    <x v="0"/>
    <n v="0.5"/>
    <n v="8.25"/>
    <n v="2"/>
    <n v="16.5"/>
    <x v="0"/>
  </r>
  <r>
    <s v="UPF-60123-025"/>
    <s v="03/12/2021"/>
    <x v="0"/>
    <s v="88992-49081-AT"/>
    <s v="R-L-2.5"/>
    <n v="3"/>
    <x v="540"/>
    <s v=" "/>
    <x v="0"/>
    <x v="0"/>
    <x v="1"/>
    <n v="2.5"/>
    <n v="27.484999999999999"/>
    <n v="3"/>
    <n v="82.454999999999998"/>
    <x v="1"/>
  </r>
  <r>
    <s v="NQS-01613-687"/>
    <s v="08/03/2020"/>
    <x v="3"/>
    <s v="10204-31464-SA"/>
    <s v="L-D-0.5"/>
    <n v="1"/>
    <x v="541"/>
    <s v="bogb@elpais.com"/>
    <x v="0"/>
    <x v="3"/>
    <x v="2"/>
    <n v="0.5"/>
    <n v="7.77"/>
    <n v="1"/>
    <n v="7.77"/>
    <x v="0"/>
  </r>
  <r>
    <s v="MGH-36050-573"/>
    <s v="7/25/2019"/>
    <x v="2"/>
    <s v="75156-80911-YT"/>
    <s v="R-M-0.5"/>
    <n v="2"/>
    <x v="542"/>
    <s v="vstansburygc@unblog.fr"/>
    <x v="0"/>
    <x v="0"/>
    <x v="0"/>
    <n v="0.5"/>
    <n v="5.97"/>
    <n v="2"/>
    <n v="11.94"/>
    <x v="0"/>
  </r>
  <r>
    <s v="UVF-59322-459"/>
    <s v="4/29/2020"/>
    <x v="3"/>
    <s v="53971-49906-PZ"/>
    <s v="E-L-2.5"/>
    <n v="6"/>
    <x v="543"/>
    <s v="dheinonengd@printfriendly.com"/>
    <x v="0"/>
    <x v="2"/>
    <x v="1"/>
    <n v="2.5"/>
    <n v="34.155000000000001"/>
    <n v="6"/>
    <n v="204.93"/>
    <x v="1"/>
  </r>
  <r>
    <s v="VET-41158-896"/>
    <s v="05/02/2019"/>
    <x v="2"/>
    <s v="10728-17633-ST"/>
    <s v="E-M-2.5"/>
    <n v="2"/>
    <x v="544"/>
    <s v="jshentonge@google.com.hk"/>
    <x v="0"/>
    <x v="2"/>
    <x v="0"/>
    <n v="2.5"/>
    <n v="31.625"/>
    <n v="2"/>
    <n v="63.25"/>
    <x v="0"/>
  </r>
  <r>
    <s v="XYL-52196-459"/>
    <s v="8/29/2021"/>
    <x v="0"/>
    <s v="13549-65017-VE"/>
    <s v="R-D-0.2"/>
    <n v="3"/>
    <x v="545"/>
    <s v="jwilkissongf@nba.com"/>
    <x v="0"/>
    <x v="0"/>
    <x v="2"/>
    <n v="0.2"/>
    <n v="2.6850000000000001"/>
    <n v="3"/>
    <n v="8.0549999999999997"/>
    <x v="0"/>
  </r>
  <r>
    <s v="BPZ-51283-916"/>
    <s v="2/16/2019"/>
    <x v="2"/>
    <s v="87688-42420-TO"/>
    <s v="A-M-2.5"/>
    <n v="2"/>
    <x v="546"/>
    <s v=" "/>
    <x v="0"/>
    <x v="1"/>
    <x v="0"/>
    <n v="2.5"/>
    <n v="25.875"/>
    <n v="2"/>
    <n v="51.75"/>
    <x v="1"/>
  </r>
  <r>
    <s v="OLF-77983-457"/>
    <s v="11/27/2021"/>
    <x v="0"/>
    <s v="51901-35210-UI"/>
    <s v="A-L-2.5"/>
    <n v="2"/>
    <x v="547"/>
    <s v="gstarcksgi@abc.net.au"/>
    <x v="0"/>
    <x v="1"/>
    <x v="1"/>
    <n v="2.5"/>
    <n v="29.785"/>
    <n v="2"/>
    <n v="59.57"/>
    <x v="1"/>
  </r>
  <r>
    <s v="MVI-04946-827"/>
    <s v="11/23/2021"/>
    <x v="0"/>
    <s v="62483-50867-OM"/>
    <s v="E-L-1"/>
    <n v="1"/>
    <x v="548"/>
    <s v=" "/>
    <x v="2"/>
    <x v="2"/>
    <x v="1"/>
    <n v="1"/>
    <n v="14.85"/>
    <n v="1"/>
    <n v="14.85"/>
    <x v="1"/>
  </r>
  <r>
    <s v="UOG-94188-104"/>
    <s v="12/02/2021"/>
    <x v="0"/>
    <s v="92753-50029-SD"/>
    <s v="A-M-0.5"/>
    <n v="5"/>
    <x v="549"/>
    <s v="kscholardgk@sbwire.com"/>
    <x v="0"/>
    <x v="1"/>
    <x v="0"/>
    <n v="0.5"/>
    <n v="6.75"/>
    <n v="5"/>
    <n v="33.75"/>
    <x v="1"/>
  </r>
  <r>
    <s v="DSN-15872-519"/>
    <s v="01/06/2019"/>
    <x v="2"/>
    <s v="53809-98498-SN"/>
    <s v="L-L-2.5"/>
    <n v="4"/>
    <x v="550"/>
    <s v="bkindleygl@wikimedia.org"/>
    <x v="0"/>
    <x v="3"/>
    <x v="1"/>
    <n v="2.5"/>
    <n v="36.454999999999998"/>
    <n v="4"/>
    <n v="145.82"/>
    <x v="0"/>
  </r>
  <r>
    <s v="OUQ-73954-002"/>
    <s v="05/05/2021"/>
    <x v="0"/>
    <s v="66308-13503-KD"/>
    <s v="R-M-0.2"/>
    <n v="4"/>
    <x v="551"/>
    <s v="khammettgm@dmoz.org"/>
    <x v="0"/>
    <x v="0"/>
    <x v="0"/>
    <n v="0.2"/>
    <n v="2.9849999999999999"/>
    <n v="4"/>
    <n v="11.94"/>
    <x v="0"/>
  </r>
  <r>
    <s v="LGL-16843-667"/>
    <s v="10/23/2021"/>
    <x v="0"/>
    <s v="82458-87830-JE"/>
    <s v="A-D-0.2"/>
    <n v="4"/>
    <x v="552"/>
    <s v="ahulburtgn@fda.gov"/>
    <x v="0"/>
    <x v="1"/>
    <x v="2"/>
    <n v="0.2"/>
    <n v="2.9849999999999999"/>
    <n v="4"/>
    <n v="11.94"/>
    <x v="0"/>
  </r>
  <r>
    <s v="TCC-89722-031"/>
    <s v="12/16/2019"/>
    <x v="2"/>
    <s v="41611-34336-WT"/>
    <s v="L-D-0.5"/>
    <n v="1"/>
    <x v="553"/>
    <s v="plauritzengo@photobucket.com"/>
    <x v="0"/>
    <x v="3"/>
    <x v="2"/>
    <n v="0.5"/>
    <n v="7.77"/>
    <n v="1"/>
    <n v="7.77"/>
    <x v="1"/>
  </r>
  <r>
    <s v="TRA-79507-007"/>
    <s v="5/18/2019"/>
    <x v="2"/>
    <s v="70089-27418-UJ"/>
    <s v="R-L-2.5"/>
    <n v="4"/>
    <x v="554"/>
    <s v="aburgwingp@redcross.org"/>
    <x v="0"/>
    <x v="0"/>
    <x v="1"/>
    <n v="2.5"/>
    <n v="27.484999999999999"/>
    <n v="4"/>
    <n v="109.94"/>
    <x v="0"/>
  </r>
  <r>
    <s v="MZJ-77284-941"/>
    <s v="7/14/2019"/>
    <x v="2"/>
    <s v="99978-56910-BN"/>
    <s v="E-L-0.2"/>
    <n v="5"/>
    <x v="555"/>
    <s v="erolingq@google.fr"/>
    <x v="0"/>
    <x v="2"/>
    <x v="1"/>
    <n v="0.2"/>
    <n v="4.4550000000000001"/>
    <n v="5"/>
    <n v="22.274999999999999"/>
    <x v="0"/>
  </r>
  <r>
    <s v="AXN-57779-891"/>
    <s v="11/13/2020"/>
    <x v="3"/>
    <s v="09668-23340-IC"/>
    <s v="R-M-0.2"/>
    <n v="3"/>
    <x v="556"/>
    <s v="dfowlegr@epa.gov"/>
    <x v="0"/>
    <x v="0"/>
    <x v="0"/>
    <n v="0.2"/>
    <n v="2.9849999999999999"/>
    <n v="3"/>
    <n v="8.9550000000000001"/>
    <x v="1"/>
  </r>
  <r>
    <s v="PJB-15659-994"/>
    <s v="7/16/2020"/>
    <x v="3"/>
    <s v="39457-62611-YK"/>
    <s v="L-D-2.5"/>
    <n v="4"/>
    <x v="557"/>
    <s v=" "/>
    <x v="1"/>
    <x v="3"/>
    <x v="2"/>
    <n v="2.5"/>
    <n v="29.785"/>
    <n v="4"/>
    <n v="119.14"/>
    <x v="1"/>
  </r>
  <r>
    <s v="LTS-03470-353"/>
    <s v="3/20/2022"/>
    <x v="1"/>
    <s v="90985-89807-RW"/>
    <s v="A-L-2.5"/>
    <n v="5"/>
    <x v="558"/>
    <s v="wpowleslandgt@soundcloud.com"/>
    <x v="0"/>
    <x v="1"/>
    <x v="1"/>
    <n v="2.5"/>
    <n v="29.785"/>
    <n v="5"/>
    <n v="148.92500000000001"/>
    <x v="0"/>
  </r>
  <r>
    <s v="MJZ-93232-402"/>
    <s v="2/16/2022"/>
    <x v="1"/>
    <s v="17816-67941-ZS"/>
    <s v="E-D-0.2"/>
    <n v="1"/>
    <x v="559"/>
    <s v="lellinghamgv@sciencedaily.com"/>
    <x v="0"/>
    <x v="2"/>
    <x v="2"/>
    <n v="0.2"/>
    <n v="3.645"/>
    <n v="1"/>
    <n v="3.645"/>
    <x v="0"/>
  </r>
  <r>
    <s v="UHW-74617-126"/>
    <s v="11/12/2020"/>
    <x v="3"/>
    <s v="90816-65619-LM"/>
    <s v="E-D-2.5"/>
    <n v="2"/>
    <x v="560"/>
    <s v=" "/>
    <x v="0"/>
    <x v="2"/>
    <x v="2"/>
    <n v="2.5"/>
    <n v="27.945"/>
    <n v="2"/>
    <n v="55.89"/>
    <x v="1"/>
  </r>
  <r>
    <s v="RIK-61730-794"/>
    <s v="10/05/2019"/>
    <x v="2"/>
    <s v="69761-61146-KD"/>
    <s v="L-M-0.2"/>
    <n v="6"/>
    <x v="561"/>
    <s v="afendtgx@forbes.com"/>
    <x v="0"/>
    <x v="3"/>
    <x v="0"/>
    <n v="0.2"/>
    <n v="4.3650000000000002"/>
    <n v="6"/>
    <n v="26.19"/>
    <x v="0"/>
  </r>
  <r>
    <s v="IDJ-55379-750"/>
    <s v="10/01/2019"/>
    <x v="2"/>
    <s v="24040-20817-QB"/>
    <s v="R-M-1"/>
    <n v="4"/>
    <x v="562"/>
    <s v="acleyburngy@lycos.com"/>
    <x v="0"/>
    <x v="0"/>
    <x v="0"/>
    <n v="1"/>
    <n v="9.9499999999999993"/>
    <n v="4"/>
    <n v="39.799999999999997"/>
    <x v="1"/>
  </r>
  <r>
    <s v="OHX-11953-965"/>
    <s v="03/06/2020"/>
    <x v="3"/>
    <s v="19524-21432-XP"/>
    <s v="E-L-2.5"/>
    <n v="2"/>
    <x v="563"/>
    <s v="tcastiglionegz@xing.com"/>
    <x v="0"/>
    <x v="2"/>
    <x v="1"/>
    <n v="2.5"/>
    <n v="34.155000000000001"/>
    <n v="2"/>
    <n v="68.31"/>
    <x v="1"/>
  </r>
  <r>
    <s v="TVV-42245-088"/>
    <s v="10/23/2019"/>
    <x v="2"/>
    <s v="14398-43114-RV"/>
    <s v="A-M-0.2"/>
    <n v="4"/>
    <x v="564"/>
    <s v=" "/>
    <x v="1"/>
    <x v="1"/>
    <x v="0"/>
    <n v="0.2"/>
    <n v="3.375"/>
    <n v="4"/>
    <n v="13.5"/>
    <x v="1"/>
  </r>
  <r>
    <s v="DYP-74337-787"/>
    <s v="6/24/2020"/>
    <x v="3"/>
    <s v="41486-52502-QQ"/>
    <s v="R-M-0.5"/>
    <n v="1"/>
    <x v="565"/>
    <s v=" "/>
    <x v="0"/>
    <x v="0"/>
    <x v="0"/>
    <n v="0.5"/>
    <n v="5.97"/>
    <n v="1"/>
    <n v="5.97"/>
    <x v="1"/>
  </r>
  <r>
    <s v="IXW-20780-268"/>
    <s v="3/16/2021"/>
    <x v="0"/>
    <s v="20236-64364-QL"/>
    <s v="L-L-2.5"/>
    <n v="2"/>
    <x v="566"/>
    <s v="scouronneh3@mozilla.org"/>
    <x v="0"/>
    <x v="3"/>
    <x v="1"/>
    <n v="2.5"/>
    <n v="36.454999999999998"/>
    <n v="2"/>
    <n v="72.91"/>
    <x v="0"/>
  </r>
  <r>
    <s v="NGG-24006-937"/>
    <s v="04/07/2020"/>
    <x v="3"/>
    <s v="29102-40100-TZ"/>
    <s v="E-M-2.5"/>
    <n v="4"/>
    <x v="567"/>
    <s v="lflippellih4@github.io"/>
    <x v="2"/>
    <x v="2"/>
    <x v="0"/>
    <n v="2.5"/>
    <n v="31.625"/>
    <n v="4"/>
    <n v="126.5"/>
    <x v="1"/>
  </r>
  <r>
    <s v="JZC-31180-557"/>
    <s v="9/30/2021"/>
    <x v="0"/>
    <s v="09171-42203-EB"/>
    <s v="L-M-2.5"/>
    <n v="1"/>
    <x v="568"/>
    <s v="relizabethh5@live.com"/>
    <x v="0"/>
    <x v="3"/>
    <x v="0"/>
    <n v="2.5"/>
    <n v="33.465000000000003"/>
    <n v="1"/>
    <n v="33.465000000000003"/>
    <x v="1"/>
  </r>
  <r>
    <s v="ZMU-63715-204"/>
    <s v="05/01/2022"/>
    <x v="1"/>
    <s v="29060-75856-UI"/>
    <s v="E-D-1"/>
    <n v="6"/>
    <x v="569"/>
    <s v="irenhardh6@i2i.jp"/>
    <x v="0"/>
    <x v="2"/>
    <x v="2"/>
    <n v="1"/>
    <n v="12.15"/>
    <n v="6"/>
    <n v="72.900000000000006"/>
    <x v="0"/>
  </r>
  <r>
    <s v="GND-08192-056"/>
    <s v="1/21/2021"/>
    <x v="0"/>
    <s v="17088-16989-PL"/>
    <s v="L-D-0.5"/>
    <n v="2"/>
    <x v="570"/>
    <s v="wrocheh7@xinhuanet.com"/>
    <x v="0"/>
    <x v="3"/>
    <x v="2"/>
    <n v="0.5"/>
    <n v="7.77"/>
    <n v="2"/>
    <n v="15.54"/>
    <x v="0"/>
  </r>
  <r>
    <s v="RYY-38961-093"/>
    <s v="6/24/2020"/>
    <x v="3"/>
    <s v="14756-18321-CL"/>
    <s v="A-M-0.2"/>
    <n v="6"/>
    <x v="571"/>
    <s v="lalawayhh@weather.com"/>
    <x v="0"/>
    <x v="1"/>
    <x v="0"/>
    <n v="0.2"/>
    <n v="3.375"/>
    <n v="6"/>
    <n v="20.25"/>
    <x v="1"/>
  </r>
  <r>
    <s v="CVA-64996-969"/>
    <s v="03/03/2019"/>
    <x v="2"/>
    <s v="13324-78688-MI"/>
    <s v="A-L-1"/>
    <n v="6"/>
    <x v="572"/>
    <s v="codgaardh9@nsw.gov.au"/>
    <x v="0"/>
    <x v="1"/>
    <x v="1"/>
    <n v="1"/>
    <n v="12.95"/>
    <n v="6"/>
    <n v="77.699999999999989"/>
    <x v="1"/>
  </r>
  <r>
    <s v="XTH-67276-442"/>
    <s v="1/28/2021"/>
    <x v="0"/>
    <s v="73799-04749-BM"/>
    <s v="L-M-2.5"/>
    <n v="4"/>
    <x v="573"/>
    <s v="bbyrdha@4shared.com"/>
    <x v="0"/>
    <x v="3"/>
    <x v="0"/>
    <n v="2.5"/>
    <n v="33.465000000000003"/>
    <n v="4"/>
    <n v="133.86000000000001"/>
    <x v="1"/>
  </r>
  <r>
    <s v="PVU-02950-470"/>
    <s v="6/28/2020"/>
    <x v="3"/>
    <s v="01927-46702-YT"/>
    <s v="E-D-1"/>
    <n v="1"/>
    <x v="574"/>
    <s v=" "/>
    <x v="2"/>
    <x v="2"/>
    <x v="2"/>
    <n v="1"/>
    <n v="12.15"/>
    <n v="1"/>
    <n v="12.15"/>
    <x v="1"/>
  </r>
  <r>
    <s v="XSN-26809-910"/>
    <s v="07/05/2020"/>
    <x v="3"/>
    <s v="80467-17137-TO"/>
    <s v="E-M-2.5"/>
    <n v="2"/>
    <x v="575"/>
    <s v="dchardinhc@nhs.uk"/>
    <x v="1"/>
    <x v="2"/>
    <x v="0"/>
    <n v="2.5"/>
    <n v="31.625"/>
    <n v="2"/>
    <n v="63.25"/>
    <x v="0"/>
  </r>
  <r>
    <s v="UDN-88321-005"/>
    <s v="03/02/2019"/>
    <x v="2"/>
    <s v="14640-87215-BK"/>
    <s v="R-L-0.5"/>
    <n v="5"/>
    <x v="576"/>
    <s v="hradbonehd@newsvine.com"/>
    <x v="0"/>
    <x v="0"/>
    <x v="1"/>
    <n v="0.5"/>
    <n v="7.17"/>
    <n v="5"/>
    <n v="35.85"/>
    <x v="1"/>
  </r>
  <r>
    <s v="EXP-21628-670"/>
    <s v="05/01/2022"/>
    <x v="1"/>
    <s v="94447-35885-HK"/>
    <s v="A-M-2.5"/>
    <n v="3"/>
    <x v="577"/>
    <s v="wbernthhe@miitbeian.gov.cn"/>
    <x v="0"/>
    <x v="1"/>
    <x v="0"/>
    <n v="2.5"/>
    <n v="25.875"/>
    <n v="3"/>
    <n v="77.625"/>
    <x v="1"/>
  </r>
  <r>
    <s v="VGM-24161-361"/>
    <s v="4/29/2022"/>
    <x v="1"/>
    <s v="71034-49694-CS"/>
    <s v="E-M-2.5"/>
    <n v="2"/>
    <x v="578"/>
    <s v="bacarsonhf@cnn.com"/>
    <x v="0"/>
    <x v="2"/>
    <x v="0"/>
    <n v="2.5"/>
    <n v="31.625"/>
    <n v="2"/>
    <n v="63.25"/>
    <x v="0"/>
  </r>
  <r>
    <s v="PKN-19556-918"/>
    <s v="08/06/2020"/>
    <x v="3"/>
    <s v="00445-42781-KX"/>
    <s v="E-L-0.2"/>
    <n v="6"/>
    <x v="579"/>
    <s v="fbrighamhg@blog.com"/>
    <x v="1"/>
    <x v="2"/>
    <x v="1"/>
    <n v="0.2"/>
    <n v="4.4550000000000001"/>
    <n v="6"/>
    <n v="26.73"/>
    <x v="0"/>
  </r>
  <r>
    <s v="DXQ-44537-297"/>
    <s v="12/21/2019"/>
    <x v="2"/>
    <s v="96116-24737-LV"/>
    <s v="E-L-0.5"/>
    <n v="4"/>
    <x v="580"/>
    <s v="myoxenhk@google.com"/>
    <x v="0"/>
    <x v="2"/>
    <x v="1"/>
    <n v="0.5"/>
    <n v="8.91"/>
    <n v="4"/>
    <n v="35.64"/>
    <x v="1"/>
  </r>
  <r>
    <s v="BPC-54727-307"/>
    <s v="4/19/2020"/>
    <x v="3"/>
    <s v="18684-73088-YL"/>
    <s v="R-L-1"/>
    <n v="4"/>
    <x v="581"/>
    <s v="gmcgavinhl@histats.com"/>
    <x v="0"/>
    <x v="0"/>
    <x v="1"/>
    <n v="1"/>
    <n v="11.95"/>
    <n v="4"/>
    <n v="47.8"/>
    <x v="1"/>
  </r>
  <r>
    <s v="KSH-47717-456"/>
    <s v="1/17/2022"/>
    <x v="1"/>
    <s v="74671-55639-TU"/>
    <s v="L-M-1"/>
    <n v="3"/>
    <x v="582"/>
    <s v="luttermarehm@engadget.com"/>
    <x v="0"/>
    <x v="3"/>
    <x v="0"/>
    <n v="1"/>
    <n v="14.55"/>
    <n v="3"/>
    <n v="43.650000000000006"/>
    <x v="1"/>
  </r>
  <r>
    <s v="ANK-59436-446"/>
    <s v="1/22/2019"/>
    <x v="2"/>
    <s v="17488-65879-XL"/>
    <s v="E-L-0.5"/>
    <n v="4"/>
    <x v="583"/>
    <s v="edambrogiohn@techcrunch.com"/>
    <x v="0"/>
    <x v="2"/>
    <x v="1"/>
    <n v="0.5"/>
    <n v="8.91"/>
    <n v="4"/>
    <n v="35.64"/>
    <x v="0"/>
  </r>
  <r>
    <s v="AYY-83051-752"/>
    <s v="2/28/2020"/>
    <x v="3"/>
    <s v="46431-09298-OU"/>
    <s v="L-L-1"/>
    <n v="6"/>
    <x v="584"/>
    <s v="cwinchcombeho@jiathis.com"/>
    <x v="0"/>
    <x v="3"/>
    <x v="1"/>
    <n v="1"/>
    <n v="15.85"/>
    <n v="6"/>
    <n v="95.1"/>
    <x v="0"/>
  </r>
  <r>
    <s v="CSW-59644-267"/>
    <s v="08/07/2019"/>
    <x v="2"/>
    <s v="60378-26473-FE"/>
    <s v="E-M-2.5"/>
    <n v="1"/>
    <x v="585"/>
    <s v="bpaumierhp@umn.edu"/>
    <x v="1"/>
    <x v="2"/>
    <x v="0"/>
    <n v="2.5"/>
    <n v="31.625"/>
    <n v="1"/>
    <n v="31.625"/>
    <x v="0"/>
  </r>
  <r>
    <s v="ITY-92466-909"/>
    <s v="5/15/2021"/>
    <x v="0"/>
    <s v="34927-68586-ZV"/>
    <s v="A-M-2.5"/>
    <n v="3"/>
    <x v="586"/>
    <s v=" "/>
    <x v="1"/>
    <x v="1"/>
    <x v="0"/>
    <n v="2.5"/>
    <n v="25.875"/>
    <n v="3"/>
    <n v="77.625"/>
    <x v="0"/>
  </r>
  <r>
    <s v="IGW-04801-466"/>
    <s v="12/17/2021"/>
    <x v="0"/>
    <s v="29051-27555-GD"/>
    <s v="L-D-0.2"/>
    <n v="1"/>
    <x v="587"/>
    <s v="jcapeyhr@bravesites.com"/>
    <x v="0"/>
    <x v="3"/>
    <x v="2"/>
    <n v="0.2"/>
    <n v="3.8849999999999998"/>
    <n v="1"/>
    <n v="3.8849999999999998"/>
    <x v="0"/>
  </r>
  <r>
    <s v="LJN-34281-921"/>
    <s v="09/09/2021"/>
    <x v="0"/>
    <s v="52143-35672-JF"/>
    <s v="R-L-2.5"/>
    <n v="5"/>
    <x v="588"/>
    <s v="tmathonneti0@google.co.jp"/>
    <x v="0"/>
    <x v="0"/>
    <x v="1"/>
    <n v="2.5"/>
    <n v="27.484999999999999"/>
    <n v="5"/>
    <n v="137.42500000000001"/>
    <x v="1"/>
  </r>
  <r>
    <s v="BWZ-46364-547"/>
    <s v="2/19/2020"/>
    <x v="3"/>
    <s v="64918-67725-MN"/>
    <s v="R-L-1"/>
    <n v="3"/>
    <x v="589"/>
    <s v="ybasillht@theguardian.com"/>
    <x v="0"/>
    <x v="0"/>
    <x v="1"/>
    <n v="1"/>
    <n v="11.95"/>
    <n v="3"/>
    <n v="35.849999999999994"/>
    <x v="0"/>
  </r>
  <r>
    <s v="SBC-95710-706"/>
    <s v="6/29/2020"/>
    <x v="3"/>
    <s v="85634-61759-ND"/>
    <s v="E-M-0.2"/>
    <n v="2"/>
    <x v="590"/>
    <s v="mbaistowhu@i2i.jp"/>
    <x v="2"/>
    <x v="2"/>
    <x v="0"/>
    <n v="0.2"/>
    <n v="4.125"/>
    <n v="2"/>
    <n v="8.25"/>
    <x v="0"/>
  </r>
  <r>
    <s v="WRN-55114-031"/>
    <s v="5/13/2022"/>
    <x v="1"/>
    <s v="40180-22940-QB"/>
    <s v="E-L-2.5"/>
    <n v="3"/>
    <x v="591"/>
    <s v="cpallanthv@typepad.com"/>
    <x v="0"/>
    <x v="2"/>
    <x v="1"/>
    <n v="2.5"/>
    <n v="34.155000000000001"/>
    <n v="3"/>
    <n v="102.465"/>
    <x v="0"/>
  </r>
  <r>
    <s v="TZU-64255-831"/>
    <s v="10/02/2020"/>
    <x v="3"/>
    <s v="34666-76738-SQ"/>
    <s v="R-D-2.5"/>
    <n v="2"/>
    <x v="592"/>
    <s v=" "/>
    <x v="0"/>
    <x v="0"/>
    <x v="2"/>
    <n v="2.5"/>
    <n v="20.585000000000001"/>
    <n v="2"/>
    <n v="41.17"/>
    <x v="1"/>
  </r>
  <r>
    <s v="JVF-91003-729"/>
    <s v="12/02/2021"/>
    <x v="0"/>
    <s v="98536-88616-FF"/>
    <s v="A-D-2.5"/>
    <n v="3"/>
    <x v="593"/>
    <s v="dohx@redcross.org"/>
    <x v="0"/>
    <x v="1"/>
    <x v="2"/>
    <n v="2.5"/>
    <n v="22.885000000000002"/>
    <n v="3"/>
    <n v="68.655000000000001"/>
    <x v="0"/>
  </r>
  <r>
    <s v="MVB-22135-665"/>
    <s v="11/02/2021"/>
    <x v="0"/>
    <s v="55621-06130-SA"/>
    <s v="A-D-1"/>
    <n v="1"/>
    <x v="594"/>
    <s v="drallinhy@howstuffworks.com"/>
    <x v="0"/>
    <x v="1"/>
    <x v="2"/>
    <n v="1"/>
    <n v="9.9499999999999993"/>
    <n v="1"/>
    <n v="9.9499999999999993"/>
    <x v="0"/>
  </r>
  <r>
    <s v="CKS-47815-571"/>
    <s v="07/03/2020"/>
    <x v="3"/>
    <s v="45666-86771-EH"/>
    <s v="L-L-0.5"/>
    <n v="3"/>
    <x v="595"/>
    <s v="achillhz@epa.gov"/>
    <x v="2"/>
    <x v="3"/>
    <x v="1"/>
    <n v="0.5"/>
    <n v="9.51"/>
    <n v="3"/>
    <n v="28.53"/>
    <x v="0"/>
  </r>
  <r>
    <s v="ALP-37623-536"/>
    <s v="02/11/2019"/>
    <x v="2"/>
    <s v="24689-69376-XX"/>
    <s v="L-L-1"/>
    <n v="6"/>
    <x v="596"/>
    <s v="cdenysi1@is.gd"/>
    <x v="2"/>
    <x v="3"/>
    <x v="1"/>
    <n v="1"/>
    <n v="15.85"/>
    <n v="6"/>
    <n v="95.1"/>
    <x v="1"/>
  </r>
  <r>
    <s v="WMU-87639-108"/>
    <s v="09/10/2020"/>
    <x v="3"/>
    <s v="71891-51101-VQ"/>
    <s v="R-D-0.5"/>
    <n v="1"/>
    <x v="597"/>
    <s v="cstebbingsi2@drupal.org"/>
    <x v="0"/>
    <x v="0"/>
    <x v="2"/>
    <n v="0.5"/>
    <n v="5.37"/>
    <n v="1"/>
    <n v="5.37"/>
    <x v="0"/>
  </r>
  <r>
    <s v="USN-44968-231"/>
    <s v="03/02/2020"/>
    <x v="3"/>
    <s v="71749-05400-CN"/>
    <s v="R-L-1"/>
    <n v="4"/>
    <x v="598"/>
    <s v=" "/>
    <x v="0"/>
    <x v="0"/>
    <x v="1"/>
    <n v="1"/>
    <n v="11.95"/>
    <n v="4"/>
    <n v="47.8"/>
    <x v="1"/>
  </r>
  <r>
    <s v="YZG-20575-451"/>
    <s v="6/28/2021"/>
    <x v="0"/>
    <s v="64845-00270-NO"/>
    <s v="L-L-1"/>
    <n v="4"/>
    <x v="599"/>
    <s v="rzywickii4@ifeng.com"/>
    <x v="1"/>
    <x v="3"/>
    <x v="1"/>
    <n v="1"/>
    <n v="15.85"/>
    <n v="4"/>
    <n v="63.4"/>
    <x v="1"/>
  </r>
  <r>
    <s v="HTH-52867-812"/>
    <s v="01/11/2019"/>
    <x v="2"/>
    <s v="29851-36402-UX"/>
    <s v="A-M-2.5"/>
    <n v="4"/>
    <x v="600"/>
    <s v="aburgetti5@moonfruit.com"/>
    <x v="0"/>
    <x v="1"/>
    <x v="0"/>
    <n v="2.5"/>
    <n v="25.875"/>
    <n v="4"/>
    <n v="103.5"/>
    <x v="1"/>
  </r>
  <r>
    <s v="FWU-44971-444"/>
    <s v="9/20/2019"/>
    <x v="2"/>
    <s v="12190-25421-WM"/>
    <s v="A-D-2.5"/>
    <n v="3"/>
    <x v="601"/>
    <s v="mmalloyi6@seattletimes.com"/>
    <x v="0"/>
    <x v="1"/>
    <x v="2"/>
    <n v="2.5"/>
    <n v="22.885000000000002"/>
    <n v="3"/>
    <n v="68.655000000000001"/>
    <x v="1"/>
  </r>
  <r>
    <s v="EQI-82205-066"/>
    <s v="10/16/2021"/>
    <x v="0"/>
    <s v="52316-30571-GD"/>
    <s v="R-M-2.5"/>
    <n v="2"/>
    <x v="602"/>
    <s v="mmcparlandi7@w3.org"/>
    <x v="0"/>
    <x v="0"/>
    <x v="0"/>
    <n v="2.5"/>
    <n v="22.885000000000002"/>
    <n v="2"/>
    <n v="45.77"/>
    <x v="0"/>
  </r>
  <r>
    <s v="NAR-00747-074"/>
    <s v="01/01/2020"/>
    <x v="3"/>
    <s v="23243-92649-RY"/>
    <s v="L-D-1"/>
    <n v="4"/>
    <x v="603"/>
    <s v="sjennaroyi8@purevolume.com"/>
    <x v="0"/>
    <x v="3"/>
    <x v="2"/>
    <n v="1"/>
    <n v="12.95"/>
    <n v="4"/>
    <n v="51.8"/>
    <x v="1"/>
  </r>
  <r>
    <s v="JYR-22052-185"/>
    <s v="03/10/2022"/>
    <x v="1"/>
    <s v="39528-19971-OR"/>
    <s v="A-M-0.5"/>
    <n v="2"/>
    <x v="604"/>
    <s v="wplacei9@wsj.com"/>
    <x v="0"/>
    <x v="1"/>
    <x v="0"/>
    <n v="0.5"/>
    <n v="6.75"/>
    <n v="2"/>
    <n v="13.5"/>
    <x v="0"/>
  </r>
  <r>
    <s v="XKO-54097-932"/>
    <s v="05/12/2022"/>
    <x v="1"/>
    <s v="32743-78448-KT"/>
    <s v="E-M-0.5"/>
    <n v="3"/>
    <x v="605"/>
    <s v="jmillettik@addtoany.com"/>
    <x v="0"/>
    <x v="2"/>
    <x v="0"/>
    <n v="0.5"/>
    <n v="8.25"/>
    <n v="3"/>
    <n v="24.75"/>
    <x v="0"/>
  </r>
  <r>
    <s v="HXA-72415-025"/>
    <s v="09/10/2020"/>
    <x v="3"/>
    <s v="93417-12322-YB"/>
    <s v="A-D-2.5"/>
    <n v="2"/>
    <x v="606"/>
    <s v="dgadsdenib@google.com.hk"/>
    <x v="1"/>
    <x v="1"/>
    <x v="2"/>
    <n v="2.5"/>
    <n v="22.885000000000002"/>
    <n v="2"/>
    <n v="45.77"/>
    <x v="0"/>
  </r>
  <r>
    <s v="MJF-20065-335"/>
    <s v="10/16/2021"/>
    <x v="0"/>
    <s v="56891-86662-UY"/>
    <s v="E-L-0.5"/>
    <n v="6"/>
    <x v="607"/>
    <s v="vwakelinic@unesco.org"/>
    <x v="0"/>
    <x v="2"/>
    <x v="1"/>
    <n v="0.5"/>
    <n v="8.91"/>
    <n v="6"/>
    <n v="53.46"/>
    <x v="1"/>
  </r>
  <r>
    <s v="GFI-83300-059"/>
    <s v="6/17/2021"/>
    <x v="0"/>
    <s v="40414-26467-VE"/>
    <s v="A-M-0.2"/>
    <n v="6"/>
    <x v="608"/>
    <s v="acampsallid@zimbio.com"/>
    <x v="0"/>
    <x v="1"/>
    <x v="0"/>
    <n v="0.2"/>
    <n v="3.375"/>
    <n v="6"/>
    <n v="20.25"/>
    <x v="0"/>
  </r>
  <r>
    <s v="WJR-51493-682"/>
    <s v="3/30/2019"/>
    <x v="2"/>
    <s v="87858-83734-RK"/>
    <s v="L-D-2.5"/>
    <n v="5"/>
    <x v="609"/>
    <s v="smosebyie@stanford.edu"/>
    <x v="0"/>
    <x v="3"/>
    <x v="2"/>
    <n v="2.5"/>
    <n v="29.785"/>
    <n v="5"/>
    <n v="148.92500000000001"/>
    <x v="1"/>
  </r>
  <r>
    <s v="SHP-55648-472"/>
    <s v="12/19/2021"/>
    <x v="0"/>
    <s v="46818-20198-GB"/>
    <s v="A-M-1"/>
    <n v="6"/>
    <x v="610"/>
    <s v="cwassif@prweb.com"/>
    <x v="0"/>
    <x v="1"/>
    <x v="0"/>
    <n v="1"/>
    <n v="11.25"/>
    <n v="6"/>
    <n v="67.5"/>
    <x v="1"/>
  </r>
  <r>
    <s v="HYR-03455-684"/>
    <s v="06/05/2020"/>
    <x v="3"/>
    <s v="29808-89098-XD"/>
    <s v="E-D-1"/>
    <n v="6"/>
    <x v="611"/>
    <s v="isjostromig@pbs.org"/>
    <x v="0"/>
    <x v="2"/>
    <x v="2"/>
    <n v="1"/>
    <n v="12.15"/>
    <n v="6"/>
    <n v="72.900000000000006"/>
    <x v="1"/>
  </r>
  <r>
    <s v="HUG-52766-375"/>
    <s v="09/12/2021"/>
    <x v="0"/>
    <s v="78786-77449-RQ"/>
    <s v="A-D-2.5"/>
    <n v="4"/>
    <x v="612"/>
    <s v="jbranchettii@bravesites.com"/>
    <x v="0"/>
    <x v="1"/>
    <x v="2"/>
    <n v="2.5"/>
    <n v="22.885000000000002"/>
    <n v="4"/>
    <n v="91.54"/>
    <x v="1"/>
  </r>
  <r>
    <s v="DAH-46595-917"/>
    <s v="12/21/2021"/>
    <x v="0"/>
    <s v="27878-42224-QF"/>
    <s v="A-D-1"/>
    <n v="6"/>
    <x v="613"/>
    <s v="nrudlandij@blogs.com"/>
    <x v="1"/>
    <x v="1"/>
    <x v="2"/>
    <n v="1"/>
    <n v="9.9499999999999993"/>
    <n v="6"/>
    <n v="59.699999999999996"/>
    <x v="1"/>
  </r>
  <r>
    <s v="OWH-11126-533"/>
    <s v="5/21/2019"/>
    <x v="2"/>
    <s v="25331-13794-SB"/>
    <s v="L-M-2.5"/>
    <n v="2"/>
    <x v="614"/>
    <s v="ftourryil@google.de"/>
    <x v="0"/>
    <x v="3"/>
    <x v="0"/>
    <n v="2.5"/>
    <n v="33.465000000000003"/>
    <n v="2"/>
    <n v="66.930000000000007"/>
    <x v="1"/>
  </r>
  <r>
    <s v="UMT-26130-151"/>
    <s v="10/26/2021"/>
    <x v="0"/>
    <s v="55864-37682-GQ"/>
    <s v="L-M-0.2"/>
    <n v="3"/>
    <x v="615"/>
    <s v="cweatherallim@toplist.cz"/>
    <x v="0"/>
    <x v="3"/>
    <x v="0"/>
    <n v="0.2"/>
    <n v="4.3650000000000002"/>
    <n v="3"/>
    <n v="13.095000000000001"/>
    <x v="0"/>
  </r>
  <r>
    <s v="JKA-27899-806"/>
    <s v="3/26/2020"/>
    <x v="3"/>
    <s v="97005-25609-CQ"/>
    <s v="R-L-1"/>
    <n v="5"/>
    <x v="616"/>
    <s v="gheindrickin@usda.gov"/>
    <x v="0"/>
    <x v="0"/>
    <x v="1"/>
    <n v="1"/>
    <n v="11.95"/>
    <n v="5"/>
    <n v="59.75"/>
    <x v="1"/>
  </r>
  <r>
    <s v="ULU-07744-724"/>
    <s v="10/14/2020"/>
    <x v="3"/>
    <s v="94058-95794-IJ"/>
    <s v="L-M-0.5"/>
    <n v="5"/>
    <x v="617"/>
    <s v="limasonio@discuz.net"/>
    <x v="0"/>
    <x v="3"/>
    <x v="0"/>
    <n v="0.5"/>
    <n v="8.73"/>
    <n v="5"/>
    <n v="43.650000000000006"/>
    <x v="0"/>
  </r>
  <r>
    <s v="NOM-56457-507"/>
    <s v="12/13/2021"/>
    <x v="0"/>
    <s v="40214-03678-GU"/>
    <s v="E-M-1"/>
    <n v="6"/>
    <x v="618"/>
    <s v="hsaillip@odnoklassniki.ru"/>
    <x v="0"/>
    <x v="2"/>
    <x v="0"/>
    <n v="1"/>
    <n v="13.75"/>
    <n v="6"/>
    <n v="82.5"/>
    <x v="0"/>
  </r>
  <r>
    <s v="NZN-71683-705"/>
    <s v="03/08/2021"/>
    <x v="0"/>
    <s v="04921-85445-SL"/>
    <s v="A-L-2.5"/>
    <n v="6"/>
    <x v="619"/>
    <s v="hlarvoriq@last.fm"/>
    <x v="0"/>
    <x v="1"/>
    <x v="1"/>
    <n v="2.5"/>
    <n v="29.785"/>
    <n v="6"/>
    <n v="178.71"/>
    <x v="0"/>
  </r>
  <r>
    <s v="WMA-34232-850"/>
    <s v="1/21/2021"/>
    <x v="0"/>
    <s v="53386-94266-LJ"/>
    <s v="L-D-2.5"/>
    <n v="4"/>
    <x v="620"/>
    <s v=" "/>
    <x v="0"/>
    <x v="3"/>
    <x v="2"/>
    <n v="2.5"/>
    <n v="29.785"/>
    <n v="4"/>
    <n v="119.14"/>
    <x v="0"/>
  </r>
  <r>
    <s v="EZL-27919-704"/>
    <s v="01/10/2021"/>
    <x v="0"/>
    <s v="49480-85909-DG"/>
    <s v="L-L-0.5"/>
    <n v="5"/>
    <x v="621"/>
    <s v=" "/>
    <x v="0"/>
    <x v="3"/>
    <x v="1"/>
    <n v="0.5"/>
    <n v="9.51"/>
    <n v="5"/>
    <n v="47.55"/>
    <x v="1"/>
  </r>
  <r>
    <s v="ZYU-11345-774"/>
    <s v="3/26/2021"/>
    <x v="0"/>
    <s v="18293-78136-MN"/>
    <s v="L-M-0.5"/>
    <n v="5"/>
    <x v="622"/>
    <s v="cpenwardenit@mlb.com"/>
    <x v="1"/>
    <x v="3"/>
    <x v="0"/>
    <n v="0.5"/>
    <n v="8.73"/>
    <n v="5"/>
    <n v="43.650000000000006"/>
    <x v="1"/>
  </r>
  <r>
    <s v="CPW-34587-459"/>
    <s v="3/25/2022"/>
    <x v="1"/>
    <s v="84641-67384-TD"/>
    <s v="A-L-2.5"/>
    <n v="6"/>
    <x v="623"/>
    <s v="mmiddisiu@dmoz.org"/>
    <x v="0"/>
    <x v="1"/>
    <x v="1"/>
    <n v="2.5"/>
    <n v="29.785"/>
    <n v="6"/>
    <n v="178.71"/>
    <x v="0"/>
  </r>
  <r>
    <s v="NQZ-82067-394"/>
    <s v="7/22/2021"/>
    <x v="0"/>
    <s v="72320-29738-EB"/>
    <s v="R-L-2.5"/>
    <n v="1"/>
    <x v="624"/>
    <s v="avairowiv@studiopress.com"/>
    <x v="2"/>
    <x v="0"/>
    <x v="1"/>
    <n v="2.5"/>
    <n v="27.484999999999999"/>
    <n v="1"/>
    <n v="27.484999999999999"/>
    <x v="1"/>
  </r>
  <r>
    <s v="JBW-95055-851"/>
    <s v="09/06/2020"/>
    <x v="3"/>
    <s v="47355-97488-XS"/>
    <s v="A-M-1"/>
    <n v="5"/>
    <x v="625"/>
    <s v="agoldieiw@goo.gl"/>
    <x v="0"/>
    <x v="1"/>
    <x v="0"/>
    <n v="1"/>
    <n v="11.25"/>
    <n v="5"/>
    <n v="56.25"/>
    <x v="1"/>
  </r>
  <r>
    <s v="AHY-20324-088"/>
    <s v="12/28/2019"/>
    <x v="2"/>
    <s v="63499-24884-PP"/>
    <s v="L-L-0.2"/>
    <n v="2"/>
    <x v="626"/>
    <s v="nayrisix@t-online.de"/>
    <x v="2"/>
    <x v="3"/>
    <x v="1"/>
    <n v="0.2"/>
    <n v="4.7549999999999999"/>
    <n v="2"/>
    <n v="9.51"/>
    <x v="0"/>
  </r>
  <r>
    <s v="ZSL-66684-103"/>
    <s v="4/20/2020"/>
    <x v="3"/>
    <s v="39193-51770-FM"/>
    <s v="E-M-0.2"/>
    <n v="2"/>
    <x v="627"/>
    <s v="lbenediktovichiy@wunderground.com"/>
    <x v="0"/>
    <x v="2"/>
    <x v="0"/>
    <n v="0.2"/>
    <n v="4.125"/>
    <n v="2"/>
    <n v="8.25"/>
    <x v="0"/>
  </r>
  <r>
    <s v="WNE-73911-475"/>
    <s v="2/21/2019"/>
    <x v="2"/>
    <s v="61323-91967-GG"/>
    <s v="L-D-0.5"/>
    <n v="6"/>
    <x v="628"/>
    <s v="tjacobovitziz@cbc.ca"/>
    <x v="0"/>
    <x v="3"/>
    <x v="2"/>
    <n v="0.5"/>
    <n v="7.77"/>
    <n v="6"/>
    <n v="46.62"/>
    <x v="1"/>
  </r>
  <r>
    <s v="EZB-68383-559"/>
    <s v="3/17/2022"/>
    <x v="1"/>
    <s v="90123-01967-KS"/>
    <s v="R-L-1"/>
    <n v="6"/>
    <x v="629"/>
    <s v=" "/>
    <x v="0"/>
    <x v="0"/>
    <x v="1"/>
    <n v="1"/>
    <n v="11.95"/>
    <n v="6"/>
    <n v="71.699999999999989"/>
    <x v="1"/>
  </r>
  <r>
    <s v="OVO-01283-090"/>
    <s v="5/14/2021"/>
    <x v="0"/>
    <s v="15958-25089-OS"/>
    <s v="L-L-2.5"/>
    <n v="2"/>
    <x v="630"/>
    <s v="jdruittj1@feedburner.com"/>
    <x v="0"/>
    <x v="3"/>
    <x v="1"/>
    <n v="2.5"/>
    <n v="36.454999999999998"/>
    <n v="2"/>
    <n v="72.91"/>
    <x v="0"/>
  </r>
  <r>
    <s v="TXH-78646-919"/>
    <s v="01/06/2019"/>
    <x v="2"/>
    <s v="98430-37820-UV"/>
    <s v="R-D-0.2"/>
    <n v="3"/>
    <x v="631"/>
    <s v="dshortallj2@wikipedia.org"/>
    <x v="0"/>
    <x v="0"/>
    <x v="2"/>
    <n v="0.2"/>
    <n v="2.6850000000000001"/>
    <n v="3"/>
    <n v="8.0549999999999997"/>
    <x v="0"/>
  </r>
  <r>
    <s v="CYZ-37122-164"/>
    <s v="4/24/2019"/>
    <x v="2"/>
    <s v="21798-04171-XC"/>
    <s v="E-M-0.5"/>
    <n v="2"/>
    <x v="632"/>
    <s v="wcottierj3@cafepress.com"/>
    <x v="0"/>
    <x v="2"/>
    <x v="0"/>
    <n v="0.5"/>
    <n v="8.25"/>
    <n v="2"/>
    <n v="16.5"/>
    <x v="1"/>
  </r>
  <r>
    <s v="AGQ-06534-750"/>
    <s v="5/30/2021"/>
    <x v="0"/>
    <s v="52798-46508-HP"/>
    <s v="A-L-1"/>
    <n v="5"/>
    <x v="633"/>
    <s v="kgrinstedj4@google.com.br"/>
    <x v="1"/>
    <x v="1"/>
    <x v="1"/>
    <n v="1"/>
    <n v="12.95"/>
    <n v="5"/>
    <n v="64.75"/>
    <x v="1"/>
  </r>
  <r>
    <s v="QVL-32245-818"/>
    <s v="07/12/2022"/>
    <x v="1"/>
    <s v="46478-42970-EM"/>
    <s v="A-M-0.5"/>
    <n v="5"/>
    <x v="634"/>
    <s v="dskynerj5@hubpages.com"/>
    <x v="0"/>
    <x v="1"/>
    <x v="0"/>
    <n v="0.5"/>
    <n v="6.75"/>
    <n v="5"/>
    <n v="33.75"/>
    <x v="1"/>
  </r>
  <r>
    <s v="LTD-96842-834"/>
    <s v="1/31/2021"/>
    <x v="0"/>
    <s v="00246-15080-LE"/>
    <s v="L-D-2.5"/>
    <n v="6"/>
    <x v="635"/>
    <s v=" "/>
    <x v="0"/>
    <x v="3"/>
    <x v="2"/>
    <n v="2.5"/>
    <n v="29.785"/>
    <n v="6"/>
    <n v="178.71"/>
    <x v="1"/>
  </r>
  <r>
    <s v="SEC-91807-425"/>
    <s v="09/12/2019"/>
    <x v="2"/>
    <s v="94091-86957-HX"/>
    <s v="A-M-1"/>
    <n v="2"/>
    <x v="636"/>
    <s v="jdymokeje@prnewswire.com"/>
    <x v="1"/>
    <x v="1"/>
    <x v="0"/>
    <n v="1"/>
    <n v="11.25"/>
    <n v="2"/>
    <n v="22.5"/>
    <x v="1"/>
  </r>
  <r>
    <s v="MHM-44857-599"/>
    <s v="6/30/2020"/>
    <x v="3"/>
    <s v="26295-44907-DK"/>
    <s v="L-D-1"/>
    <n v="1"/>
    <x v="637"/>
    <s v="aweinmannj8@shinystat.com"/>
    <x v="0"/>
    <x v="3"/>
    <x v="2"/>
    <n v="1"/>
    <n v="12.95"/>
    <n v="1"/>
    <n v="12.95"/>
    <x v="1"/>
  </r>
  <r>
    <s v="KGC-95046-911"/>
    <s v="3/25/2020"/>
    <x v="3"/>
    <s v="95351-96177-QV"/>
    <s v="A-M-2.5"/>
    <n v="2"/>
    <x v="638"/>
    <s v="eandriessenj9@europa.eu"/>
    <x v="0"/>
    <x v="1"/>
    <x v="0"/>
    <n v="2.5"/>
    <n v="25.875"/>
    <n v="2"/>
    <n v="51.75"/>
    <x v="0"/>
  </r>
  <r>
    <s v="RZC-75150-413"/>
    <s v="4/14/2021"/>
    <x v="0"/>
    <s v="92204-96636-BS"/>
    <s v="E-D-0.5"/>
    <n v="5"/>
    <x v="639"/>
    <s v="rdeaconsonja@archive.org"/>
    <x v="0"/>
    <x v="2"/>
    <x v="2"/>
    <n v="0.5"/>
    <n v="7.29"/>
    <n v="5"/>
    <n v="36.450000000000003"/>
    <x v="1"/>
  </r>
  <r>
    <s v="EYH-88288-452"/>
    <s v="8/16/2019"/>
    <x v="2"/>
    <s v="03010-30348-UA"/>
    <s v="L-L-2.5"/>
    <n v="5"/>
    <x v="640"/>
    <s v="dcarojb@twitter.com"/>
    <x v="0"/>
    <x v="3"/>
    <x v="1"/>
    <n v="2.5"/>
    <n v="36.454999999999998"/>
    <n v="5"/>
    <n v="182.27499999999998"/>
    <x v="0"/>
  </r>
  <r>
    <s v="NYQ-24237-772"/>
    <s v="12/17/2021"/>
    <x v="0"/>
    <s v="13441-34686-SW"/>
    <s v="L-D-0.5"/>
    <n v="4"/>
    <x v="641"/>
    <s v="jbluckjc@imageshack.us"/>
    <x v="0"/>
    <x v="3"/>
    <x v="2"/>
    <n v="0.5"/>
    <n v="7.77"/>
    <n v="4"/>
    <n v="31.08"/>
    <x v="1"/>
  </r>
  <r>
    <s v="WKB-21680-566"/>
    <s v="04/12/2021"/>
    <x v="0"/>
    <s v="96612-41722-VJ"/>
    <s v="A-M-0.5"/>
    <n v="3"/>
    <x v="642"/>
    <s v=" "/>
    <x v="1"/>
    <x v="1"/>
    <x v="0"/>
    <n v="0.5"/>
    <n v="6.75"/>
    <n v="3"/>
    <n v="20.25"/>
    <x v="1"/>
  </r>
  <r>
    <s v="PTY-86420-119"/>
    <s v="9/28/2019"/>
    <x v="2"/>
    <s v="25504-41681-WA"/>
    <s v="A-D-0.5"/>
    <n v="4"/>
    <x v="643"/>
    <s v="otadmanjf@ft.com"/>
    <x v="0"/>
    <x v="1"/>
    <x v="2"/>
    <n v="0.5"/>
    <n v="5.97"/>
    <n v="4"/>
    <n v="23.88"/>
    <x v="0"/>
  </r>
  <r>
    <s v="QHL-27188-431"/>
    <s v="6/15/2022"/>
    <x v="1"/>
    <s v="75443-07820-DZ"/>
    <s v="L-L-0.5"/>
    <n v="2"/>
    <x v="644"/>
    <s v="bguddejg@dailymotion.com"/>
    <x v="0"/>
    <x v="3"/>
    <x v="1"/>
    <n v="0.5"/>
    <n v="9.51"/>
    <n v="2"/>
    <n v="19.02"/>
    <x v="1"/>
  </r>
  <r>
    <s v="MIS-54381-047"/>
    <s v="7/15/2019"/>
    <x v="2"/>
    <s v="39276-95489-XV"/>
    <s v="A-D-0.5"/>
    <n v="5"/>
    <x v="645"/>
    <s v="nsictornesjh@buzzfeed.com"/>
    <x v="1"/>
    <x v="1"/>
    <x v="2"/>
    <n v="0.5"/>
    <n v="5.97"/>
    <n v="5"/>
    <n v="29.849999999999998"/>
    <x v="0"/>
  </r>
  <r>
    <s v="TBB-29780-459"/>
    <s v="02/10/2019"/>
    <x v="2"/>
    <s v="61437-83623-PZ"/>
    <s v="A-L-0.5"/>
    <n v="1"/>
    <x v="646"/>
    <s v="vdunningji@independent.co.uk"/>
    <x v="0"/>
    <x v="1"/>
    <x v="1"/>
    <n v="0.5"/>
    <n v="7.77"/>
    <n v="1"/>
    <n v="7.77"/>
    <x v="0"/>
  </r>
  <r>
    <s v="QLC-52637-305"/>
    <s v="06/04/2022"/>
    <x v="1"/>
    <s v="34317-87258-HQ"/>
    <s v="L-D-2.5"/>
    <n v="4"/>
    <x v="647"/>
    <s v=" "/>
    <x v="1"/>
    <x v="3"/>
    <x v="2"/>
    <n v="2.5"/>
    <n v="29.785"/>
    <n v="4"/>
    <n v="119.14"/>
    <x v="0"/>
  </r>
  <r>
    <s v="CWT-27056-328"/>
    <s v="10/10/2020"/>
    <x v="3"/>
    <s v="18570-80998-ZS"/>
    <s v="E-D-0.2"/>
    <n v="6"/>
    <x v="648"/>
    <s v=" "/>
    <x v="0"/>
    <x v="2"/>
    <x v="2"/>
    <n v="0.2"/>
    <n v="3.645"/>
    <n v="6"/>
    <n v="21.87"/>
    <x v="0"/>
  </r>
  <r>
    <s v="ASS-05878-128"/>
    <s v="06/06/2021"/>
    <x v="0"/>
    <s v="66580-33745-OQ"/>
    <s v="E-L-0.5"/>
    <n v="2"/>
    <x v="649"/>
    <s v="sgehringjl@gnu.org"/>
    <x v="0"/>
    <x v="2"/>
    <x v="1"/>
    <n v="0.5"/>
    <n v="8.91"/>
    <n v="2"/>
    <n v="17.82"/>
    <x v="1"/>
  </r>
  <r>
    <s v="EGK-03027-418"/>
    <s v="3/16/2019"/>
    <x v="2"/>
    <s v="19820-29285-FD"/>
    <s v="E-M-0.2"/>
    <n v="3"/>
    <x v="650"/>
    <s v="bfallowesjm@purevolume.com"/>
    <x v="0"/>
    <x v="2"/>
    <x v="0"/>
    <n v="0.2"/>
    <n v="4.125"/>
    <n v="3"/>
    <n v="12.375"/>
    <x v="1"/>
  </r>
  <r>
    <s v="KCY-61732-849"/>
    <s v="12/05/2019"/>
    <x v="2"/>
    <s v="11349-55147-SN"/>
    <s v="L-D-1"/>
    <n v="2"/>
    <x v="651"/>
    <s v=" "/>
    <x v="1"/>
    <x v="3"/>
    <x v="2"/>
    <n v="1"/>
    <n v="12.95"/>
    <n v="2"/>
    <n v="25.9"/>
    <x v="1"/>
  </r>
  <r>
    <s v="BLI-21697-702"/>
    <s v="1/20/2019"/>
    <x v="2"/>
    <s v="21141-12455-VB"/>
    <s v="A-M-0.5"/>
    <n v="2"/>
    <x v="652"/>
    <s v="sdejo@newsvine.com"/>
    <x v="0"/>
    <x v="1"/>
    <x v="0"/>
    <n v="0.5"/>
    <n v="6.75"/>
    <n v="2"/>
    <n v="13.5"/>
    <x v="0"/>
  </r>
  <r>
    <s v="KFJ-46568-890"/>
    <s v="04/04/2022"/>
    <x v="1"/>
    <s v="71003-85639-HB"/>
    <s v="E-L-0.5"/>
    <n v="2"/>
    <x v="653"/>
    <s v=" "/>
    <x v="0"/>
    <x v="2"/>
    <x v="1"/>
    <n v="0.5"/>
    <n v="8.91"/>
    <n v="2"/>
    <n v="17.82"/>
    <x v="0"/>
  </r>
  <r>
    <s v="SOK-43535-680"/>
    <s v="02/08/2022"/>
    <x v="1"/>
    <s v="58443-95866-YO"/>
    <s v="E-M-0.5"/>
    <n v="3"/>
    <x v="654"/>
    <s v="scountjq@nba.com"/>
    <x v="0"/>
    <x v="2"/>
    <x v="0"/>
    <n v="0.5"/>
    <n v="8.25"/>
    <n v="3"/>
    <n v="24.75"/>
    <x v="1"/>
  </r>
  <r>
    <s v="XUE-87260-201"/>
    <s v="6/30/2019"/>
    <x v="2"/>
    <s v="89646-21249-OH"/>
    <s v="R-M-0.2"/>
    <n v="6"/>
    <x v="655"/>
    <s v="sraglesjr@blogtalkradio.com"/>
    <x v="0"/>
    <x v="0"/>
    <x v="0"/>
    <n v="0.2"/>
    <n v="2.9849999999999999"/>
    <n v="6"/>
    <n v="17.91"/>
    <x v="1"/>
  </r>
  <r>
    <s v="CZF-40873-691"/>
    <s v="05/09/2020"/>
    <x v="3"/>
    <s v="64988-20636-XQ"/>
    <s v="E-M-0.5"/>
    <n v="2"/>
    <x v="656"/>
    <s v=" "/>
    <x v="2"/>
    <x v="2"/>
    <x v="0"/>
    <n v="0.5"/>
    <n v="8.25"/>
    <n v="2"/>
    <n v="16.5"/>
    <x v="1"/>
  </r>
  <r>
    <s v="AIA-98989-755"/>
    <s v="06/11/2021"/>
    <x v="0"/>
    <s v="34704-83143-KS"/>
    <s v="R-M-0.2"/>
    <n v="1"/>
    <x v="657"/>
    <s v="sbruunjt@blogtalkradio.com"/>
    <x v="0"/>
    <x v="0"/>
    <x v="0"/>
    <n v="0.2"/>
    <n v="2.9849999999999999"/>
    <n v="1"/>
    <n v="2.9849999999999999"/>
    <x v="1"/>
  </r>
  <r>
    <s v="ITZ-21793-986"/>
    <s v="11/04/2021"/>
    <x v="0"/>
    <s v="67388-17544-XX"/>
    <s v="E-D-0.2"/>
    <n v="4"/>
    <x v="658"/>
    <s v="aplluju@dagondesign.com"/>
    <x v="1"/>
    <x v="2"/>
    <x v="2"/>
    <n v="0.2"/>
    <n v="3.645"/>
    <n v="4"/>
    <n v="14.58"/>
    <x v="0"/>
  </r>
  <r>
    <s v="YOK-93322-608"/>
    <s v="07/03/2019"/>
    <x v="2"/>
    <s v="69411-48470-ID"/>
    <s v="E-L-1"/>
    <n v="6"/>
    <x v="659"/>
    <s v="gcornierjv@techcrunch.com"/>
    <x v="0"/>
    <x v="2"/>
    <x v="1"/>
    <n v="1"/>
    <n v="14.85"/>
    <n v="6"/>
    <n v="89.1"/>
    <x v="1"/>
  </r>
  <r>
    <s v="CQW-37388-302"/>
    <s v="06/01/2021"/>
    <x v="0"/>
    <s v="97741-98924-KT"/>
    <s v="A-D-2.5"/>
    <n v="3"/>
    <x v="660"/>
    <s v="wharvisonjx@gizmodo.com"/>
    <x v="0"/>
    <x v="1"/>
    <x v="2"/>
    <n v="2.5"/>
    <n v="22.885000000000002"/>
    <n v="3"/>
    <n v="68.655000000000001"/>
    <x v="1"/>
  </r>
  <r>
    <s v="SPA-79365-334"/>
    <s v="11/15/2020"/>
    <x v="3"/>
    <s v="79857-78167-KO"/>
    <s v="L-D-1"/>
    <n v="3"/>
    <x v="661"/>
    <s v="dheafordjy@twitpic.com"/>
    <x v="0"/>
    <x v="3"/>
    <x v="2"/>
    <n v="1"/>
    <n v="12.95"/>
    <n v="3"/>
    <n v="38.849999999999994"/>
    <x v="1"/>
  </r>
  <r>
    <s v="VPX-08817-517"/>
    <s v="1/19/2021"/>
    <x v="0"/>
    <s v="46963-10322-ZA"/>
    <s v="L-L-1"/>
    <n v="5"/>
    <x v="662"/>
    <s v="gfanthamjz@hexun.com"/>
    <x v="0"/>
    <x v="3"/>
    <x v="1"/>
    <n v="1"/>
    <n v="15.85"/>
    <n v="5"/>
    <n v="79.25"/>
    <x v="0"/>
  </r>
  <r>
    <s v="PBP-87115-410"/>
    <s v="10/10/2021"/>
    <x v="0"/>
    <s v="93812-74772-MV"/>
    <s v="E-D-0.5"/>
    <n v="5"/>
    <x v="663"/>
    <s v="rcrookshanksk0@unc.edu"/>
    <x v="0"/>
    <x v="2"/>
    <x v="2"/>
    <n v="0.5"/>
    <n v="7.29"/>
    <n v="5"/>
    <n v="36.450000000000003"/>
    <x v="0"/>
  </r>
  <r>
    <s v="SFB-93752-440"/>
    <s v="2/28/2022"/>
    <x v="1"/>
    <s v="48203-23480-UB"/>
    <s v="R-M-0.2"/>
    <n v="3"/>
    <x v="664"/>
    <s v="nleakek1@cmu.edu"/>
    <x v="0"/>
    <x v="0"/>
    <x v="0"/>
    <n v="0.2"/>
    <n v="2.9849999999999999"/>
    <n v="3"/>
    <n v="8.9550000000000001"/>
    <x v="0"/>
  </r>
  <r>
    <s v="TBU-65158-068"/>
    <s v="10/01/2021"/>
    <x v="0"/>
    <s v="60357-65386-RD"/>
    <s v="E-D-1"/>
    <n v="2"/>
    <x v="665"/>
    <s v=" "/>
    <x v="0"/>
    <x v="2"/>
    <x v="2"/>
    <n v="1"/>
    <n v="12.15"/>
    <n v="2"/>
    <n v="24.3"/>
    <x v="1"/>
  </r>
  <r>
    <s v="TEH-08414-216"/>
    <s v="09/02/2020"/>
    <x v="3"/>
    <s v="35099-13971-JI"/>
    <s v="E-M-2.5"/>
    <n v="2"/>
    <x v="666"/>
    <s v="geilhersenk3@networksolutions.com"/>
    <x v="0"/>
    <x v="2"/>
    <x v="0"/>
    <n v="2.5"/>
    <n v="31.625"/>
    <n v="2"/>
    <n v="63.25"/>
    <x v="1"/>
  </r>
  <r>
    <s v="MAY-77231-536"/>
    <s v="7/31/2020"/>
    <x v="3"/>
    <s v="01304-59807-OB"/>
    <s v="A-M-0.2"/>
    <n v="2"/>
    <x v="667"/>
    <s v=" "/>
    <x v="0"/>
    <x v="1"/>
    <x v="0"/>
    <n v="0.2"/>
    <n v="3.375"/>
    <n v="2"/>
    <n v="6.75"/>
    <x v="0"/>
  </r>
  <r>
    <s v="ATY-28980-884"/>
    <s v="01/10/2022"/>
    <x v="1"/>
    <s v="50705-17295-NK"/>
    <s v="A-L-0.2"/>
    <n v="6"/>
    <x v="668"/>
    <s v="caleixok5@globo.com"/>
    <x v="0"/>
    <x v="1"/>
    <x v="1"/>
    <n v="0.2"/>
    <n v="3.8849999999999998"/>
    <n v="6"/>
    <n v="23.31"/>
    <x v="1"/>
  </r>
  <r>
    <s v="SWP-88281-918"/>
    <s v="03/09/2021"/>
    <x v="0"/>
    <s v="77657-61366-FY"/>
    <s v="L-L-2.5"/>
    <n v="4"/>
    <x v="669"/>
    <s v=" "/>
    <x v="0"/>
    <x v="3"/>
    <x v="1"/>
    <n v="2.5"/>
    <n v="36.454999999999998"/>
    <n v="4"/>
    <n v="145.82"/>
    <x v="1"/>
  </r>
  <r>
    <s v="VCE-56531-986"/>
    <s v="11/20/2020"/>
    <x v="3"/>
    <s v="57192-13428-PL"/>
    <s v="R-M-0.5"/>
    <n v="5"/>
    <x v="670"/>
    <s v="rtomkowiczk7@bravesites.com"/>
    <x v="1"/>
    <x v="0"/>
    <x v="0"/>
    <n v="0.5"/>
    <n v="5.97"/>
    <n v="5"/>
    <n v="29.849999999999998"/>
    <x v="0"/>
  </r>
  <r>
    <s v="FVV-75700-005"/>
    <s v="3/14/2022"/>
    <x v="1"/>
    <s v="24891-77957-LU"/>
    <s v="E-D-0.5"/>
    <n v="3"/>
    <x v="671"/>
    <s v="rhuscroftk8@jimdo.com"/>
    <x v="0"/>
    <x v="2"/>
    <x v="2"/>
    <n v="0.5"/>
    <n v="7.29"/>
    <n v="3"/>
    <n v="21.87"/>
    <x v="0"/>
  </r>
  <r>
    <s v="CFZ-53492-600"/>
    <s v="01/10/2019"/>
    <x v="2"/>
    <s v="64896-18468-BT"/>
    <s v="L-M-0.2"/>
    <n v="1"/>
    <x v="672"/>
    <s v="sscurrerk9@flavors.me"/>
    <x v="2"/>
    <x v="3"/>
    <x v="0"/>
    <n v="0.2"/>
    <n v="4.3650000000000002"/>
    <n v="1"/>
    <n v="4.3650000000000002"/>
    <x v="1"/>
  </r>
  <r>
    <s v="LDK-71031-121"/>
    <s v="1/26/2021"/>
    <x v="0"/>
    <s v="84761-40784-SV"/>
    <s v="L-L-2.5"/>
    <n v="1"/>
    <x v="673"/>
    <s v="arudramka@prnewswire.com"/>
    <x v="0"/>
    <x v="3"/>
    <x v="1"/>
    <n v="2.5"/>
    <n v="36.454999999999998"/>
    <n v="1"/>
    <n v="36.454999999999998"/>
    <x v="1"/>
  </r>
  <r>
    <s v="EBA-82404-343"/>
    <s v="4/26/2021"/>
    <x v="0"/>
    <s v="20236-42322-CM"/>
    <s v="L-D-0.2"/>
    <n v="4"/>
    <x v="674"/>
    <s v=" "/>
    <x v="0"/>
    <x v="3"/>
    <x v="2"/>
    <n v="0.2"/>
    <n v="3.8849999999999998"/>
    <n v="4"/>
    <n v="15.54"/>
    <x v="0"/>
  </r>
  <r>
    <s v="USA-42811-560"/>
    <s v="01/04/2022"/>
    <x v="1"/>
    <s v="49671-11547-WG"/>
    <s v="E-L-0.2"/>
    <n v="2"/>
    <x v="675"/>
    <s v="jmahakc@cyberchimps.com"/>
    <x v="0"/>
    <x v="2"/>
    <x v="1"/>
    <n v="0.2"/>
    <n v="4.4550000000000001"/>
    <n v="2"/>
    <n v="8.91"/>
    <x v="1"/>
  </r>
  <r>
    <s v="SNL-83703-516"/>
    <s v="8/20/2019"/>
    <x v="2"/>
    <s v="57976-33535-WK"/>
    <s v="L-M-2.5"/>
    <n v="3"/>
    <x v="676"/>
    <s v="gclemonkd@networksolutions.com"/>
    <x v="0"/>
    <x v="3"/>
    <x v="0"/>
    <n v="2.5"/>
    <n v="33.465000000000003"/>
    <n v="3"/>
    <n v="100.39500000000001"/>
    <x v="0"/>
  </r>
  <r>
    <s v="SUZ-83036-175"/>
    <s v="7/15/2022"/>
    <x v="1"/>
    <s v="55915-19477-MK"/>
    <s v="R-D-0.2"/>
    <n v="5"/>
    <x v="677"/>
    <s v=" "/>
    <x v="0"/>
    <x v="0"/>
    <x v="2"/>
    <n v="0.2"/>
    <n v="2.6850000000000001"/>
    <n v="5"/>
    <n v="13.425000000000001"/>
    <x v="1"/>
  </r>
  <r>
    <s v="RGM-01187-513"/>
    <s v="02/12/2019"/>
    <x v="2"/>
    <s v="28121-11641-UA"/>
    <s v="E-D-0.2"/>
    <n v="6"/>
    <x v="678"/>
    <s v="bpollinskf@shinystat.com"/>
    <x v="0"/>
    <x v="2"/>
    <x v="2"/>
    <n v="0.2"/>
    <n v="3.645"/>
    <n v="6"/>
    <n v="21.87"/>
    <x v="1"/>
  </r>
  <r>
    <s v="CZG-01299-952"/>
    <s v="09/08/2021"/>
    <x v="0"/>
    <s v="09540-70637-EV"/>
    <s v="L-D-1"/>
    <n v="2"/>
    <x v="679"/>
    <s v="jtoyekg@pinterest.com"/>
    <x v="1"/>
    <x v="3"/>
    <x v="2"/>
    <n v="1"/>
    <n v="12.95"/>
    <n v="2"/>
    <n v="25.9"/>
    <x v="0"/>
  </r>
  <r>
    <s v="KLD-88731-484"/>
    <s v="12/13/2019"/>
    <x v="2"/>
    <s v="17775-77072-PP"/>
    <s v="A-M-1"/>
    <n v="5"/>
    <x v="680"/>
    <s v="clinskillkh@sphinn.com"/>
    <x v="0"/>
    <x v="1"/>
    <x v="0"/>
    <n v="1"/>
    <n v="11.25"/>
    <n v="5"/>
    <n v="56.25"/>
    <x v="1"/>
  </r>
  <r>
    <s v="BQK-38412-229"/>
    <s v="3/23/2022"/>
    <x v="1"/>
    <s v="90392-73338-BC"/>
    <s v="R-L-0.2"/>
    <n v="3"/>
    <x v="681"/>
    <s v="nvigrasski@ezinearticles.com"/>
    <x v="2"/>
    <x v="0"/>
    <x v="1"/>
    <n v="0.2"/>
    <n v="3.585"/>
    <n v="3"/>
    <n v="10.754999999999999"/>
    <x v="1"/>
  </r>
  <r>
    <s v="LIN-88046-551"/>
    <s v="04/11/2019"/>
    <x v="2"/>
    <s v="10725-45724-CO"/>
    <s v="R-L-0.5"/>
    <n v="4"/>
    <x v="682"/>
    <s v="kcragellkk@google.com"/>
    <x v="1"/>
    <x v="0"/>
    <x v="1"/>
    <n v="0.5"/>
    <n v="7.17"/>
    <n v="4"/>
    <n v="28.68"/>
    <x v="1"/>
  </r>
  <r>
    <s v="PMV-54491-220"/>
    <s v="10/29/2020"/>
    <x v="3"/>
    <s v="87242-18006-IR"/>
    <s v="L-M-0.2"/>
    <n v="2"/>
    <x v="683"/>
    <s v="libertkl@huffingtonpost.com"/>
    <x v="0"/>
    <x v="3"/>
    <x v="0"/>
    <n v="0.2"/>
    <n v="4.3650000000000002"/>
    <n v="2"/>
    <n v="8.73"/>
    <x v="1"/>
  </r>
  <r>
    <s v="SKA-73676-005"/>
    <s v="7/30/2020"/>
    <x v="3"/>
    <s v="36572-91896-PP"/>
    <s v="L-M-1"/>
    <n v="4"/>
    <x v="684"/>
    <s v="rlidgeykm@vimeo.com"/>
    <x v="0"/>
    <x v="3"/>
    <x v="0"/>
    <n v="1"/>
    <n v="14.55"/>
    <n v="4"/>
    <n v="58.2"/>
    <x v="1"/>
  </r>
  <r>
    <s v="TKH-62197-239"/>
    <s v="3/15/2019"/>
    <x v="2"/>
    <s v="25181-97933-UX"/>
    <s v="A-D-0.5"/>
    <n v="3"/>
    <x v="685"/>
    <s v="tcastagnekn@wikia.com"/>
    <x v="0"/>
    <x v="1"/>
    <x v="2"/>
    <n v="0.5"/>
    <n v="5.97"/>
    <n v="3"/>
    <n v="17.91"/>
    <x v="1"/>
  </r>
  <r>
    <s v="YXF-57218-272"/>
    <s v="12/27/2021"/>
    <x v="0"/>
    <s v="55374-03175-IA"/>
    <s v="R-M-0.2"/>
    <n v="6"/>
    <x v="686"/>
    <s v=" "/>
    <x v="0"/>
    <x v="0"/>
    <x v="0"/>
    <n v="0.2"/>
    <n v="2.9849999999999999"/>
    <n v="6"/>
    <n v="17.91"/>
    <x v="0"/>
  </r>
  <r>
    <s v="PKJ-30083-501"/>
    <s v="10/03/2019"/>
    <x v="2"/>
    <s v="76948-43532-JS"/>
    <s v="E-D-0.5"/>
    <n v="2"/>
    <x v="687"/>
    <s v="jhaldenkp@comcast.net"/>
    <x v="1"/>
    <x v="2"/>
    <x v="2"/>
    <n v="0.5"/>
    <n v="7.29"/>
    <n v="2"/>
    <n v="14.58"/>
    <x v="1"/>
  </r>
  <r>
    <s v="WTT-91832-645"/>
    <s v="02/05/2019"/>
    <x v="2"/>
    <s v="24344-88599-PP"/>
    <s v="A-M-1"/>
    <n v="3"/>
    <x v="688"/>
    <s v="holliffkq@sciencedirect.com"/>
    <x v="1"/>
    <x v="1"/>
    <x v="0"/>
    <n v="1"/>
    <n v="11.25"/>
    <n v="3"/>
    <n v="33.75"/>
    <x v="1"/>
  </r>
  <r>
    <s v="TRZ-94735-865"/>
    <s v="8/31/2020"/>
    <x v="3"/>
    <s v="54462-58311-YF"/>
    <s v="L-M-0.5"/>
    <n v="4"/>
    <x v="689"/>
    <s v="tquadrikr@opensource.org"/>
    <x v="1"/>
    <x v="3"/>
    <x v="0"/>
    <n v="0.5"/>
    <n v="8.73"/>
    <n v="4"/>
    <n v="34.92"/>
    <x v="0"/>
  </r>
  <r>
    <s v="UDB-09651-780"/>
    <s v="1/13/2021"/>
    <x v="0"/>
    <s v="90767-92589-LV"/>
    <s v="E-D-0.5"/>
    <n v="2"/>
    <x v="690"/>
    <s v="feshmadeks@umn.edu"/>
    <x v="0"/>
    <x v="2"/>
    <x v="2"/>
    <n v="0.5"/>
    <n v="7.29"/>
    <n v="2"/>
    <n v="14.58"/>
    <x v="1"/>
  </r>
  <r>
    <s v="EHJ-82097-549"/>
    <s v="3/22/2021"/>
    <x v="0"/>
    <s v="27517-43747-YD"/>
    <s v="R-D-0.2"/>
    <n v="2"/>
    <x v="691"/>
    <s v="moilierkt@paginegialle.it"/>
    <x v="1"/>
    <x v="0"/>
    <x v="2"/>
    <n v="0.2"/>
    <n v="2.6850000000000001"/>
    <n v="2"/>
    <n v="5.37"/>
    <x v="0"/>
  </r>
  <r>
    <s v="ZFR-79447-696"/>
    <s v="1/17/2020"/>
    <x v="3"/>
    <s v="77828-66867-KH"/>
    <s v="R-M-0.5"/>
    <n v="1"/>
    <x v="692"/>
    <s v=" "/>
    <x v="0"/>
    <x v="0"/>
    <x v="0"/>
    <n v="0.5"/>
    <n v="5.97"/>
    <n v="1"/>
    <n v="5.97"/>
    <x v="0"/>
  </r>
  <r>
    <s v="NUU-03893-975"/>
    <s v="07/02/2019"/>
    <x v="2"/>
    <s v="41054-59693-XE"/>
    <s v="L-L-0.5"/>
    <n v="2"/>
    <x v="693"/>
    <s v="vshoebothamkv@redcross.org"/>
    <x v="0"/>
    <x v="3"/>
    <x v="1"/>
    <n v="0.5"/>
    <n v="9.51"/>
    <n v="2"/>
    <n v="19.02"/>
    <x v="1"/>
  </r>
  <r>
    <s v="GVG-59542-307"/>
    <s v="5/23/2022"/>
    <x v="1"/>
    <s v="26314-66792-VP"/>
    <s v="E-M-1"/>
    <n v="2"/>
    <x v="694"/>
    <s v="bsterkekw@biblegateway.com"/>
    <x v="0"/>
    <x v="2"/>
    <x v="0"/>
    <n v="1"/>
    <n v="13.75"/>
    <n v="2"/>
    <n v="27.5"/>
    <x v="0"/>
  </r>
  <r>
    <s v="YLY-35287-172"/>
    <s v="7/20/2021"/>
    <x v="0"/>
    <s v="69410-04668-MA"/>
    <s v="A-D-0.5"/>
    <n v="5"/>
    <x v="695"/>
    <s v="scaponkx@craigslist.org"/>
    <x v="0"/>
    <x v="1"/>
    <x v="2"/>
    <n v="0.5"/>
    <n v="5.97"/>
    <n v="5"/>
    <n v="29.849999999999998"/>
    <x v="1"/>
  </r>
  <r>
    <s v="KHZ-26264-253"/>
    <s v="06/03/2022"/>
    <x v="1"/>
    <s v="24972-55878-KX"/>
    <s v="L-L-0.2"/>
    <n v="6"/>
    <x v="696"/>
    <s v="fconstancekz@ifeng.com"/>
    <x v="0"/>
    <x v="3"/>
    <x v="1"/>
    <n v="0.2"/>
    <n v="4.7549999999999999"/>
    <n v="6"/>
    <n v="28.53"/>
    <x v="1"/>
  </r>
  <r>
    <s v="AAQ-13644-699"/>
    <s v="5/26/2020"/>
    <x v="3"/>
    <s v="46296-42617-OQ"/>
    <s v="R-D-1"/>
    <n v="4"/>
    <x v="697"/>
    <s v="fsulmanl0@washington.edu"/>
    <x v="0"/>
    <x v="0"/>
    <x v="2"/>
    <n v="1"/>
    <n v="8.9499999999999993"/>
    <n v="4"/>
    <n v="35.799999999999997"/>
    <x v="0"/>
  </r>
  <r>
    <s v="LWL-68108-794"/>
    <s v="7/26/2019"/>
    <x v="2"/>
    <s v="44494-89923-UW"/>
    <s v="A-D-0.5"/>
    <n v="3"/>
    <x v="698"/>
    <s v="dhollymanl1@ibm.com"/>
    <x v="0"/>
    <x v="1"/>
    <x v="2"/>
    <n v="0.5"/>
    <n v="5.97"/>
    <n v="3"/>
    <n v="17.91"/>
    <x v="0"/>
  </r>
  <r>
    <s v="JQT-14347-517"/>
    <s v="10/22/2020"/>
    <x v="3"/>
    <s v="11621-09964-ID"/>
    <s v="R-D-1"/>
    <n v="1"/>
    <x v="699"/>
    <s v="lnardonil2@hao123.com"/>
    <x v="0"/>
    <x v="0"/>
    <x v="2"/>
    <n v="1"/>
    <n v="8.9499999999999993"/>
    <n v="1"/>
    <n v="8.9499999999999993"/>
    <x v="1"/>
  </r>
  <r>
    <s v="BMM-86471-923"/>
    <s v="12/24/2020"/>
    <x v="3"/>
    <s v="76319-80715-II"/>
    <s v="L-D-2.5"/>
    <n v="1"/>
    <x v="700"/>
    <s v="dyarhaml3@moonfruit.com"/>
    <x v="0"/>
    <x v="3"/>
    <x v="2"/>
    <n v="2.5"/>
    <n v="29.785"/>
    <n v="1"/>
    <n v="29.785"/>
    <x v="0"/>
  </r>
  <r>
    <s v="IXU-67272-326"/>
    <s v="09/06/2019"/>
    <x v="2"/>
    <s v="91654-79216-IC"/>
    <s v="E-L-0.5"/>
    <n v="5"/>
    <x v="701"/>
    <s v="aferreal4@wikia.com"/>
    <x v="0"/>
    <x v="2"/>
    <x v="1"/>
    <n v="0.5"/>
    <n v="8.91"/>
    <n v="5"/>
    <n v="44.55"/>
    <x v="1"/>
  </r>
  <r>
    <s v="ITE-28312-615"/>
    <s v="04/08/2019"/>
    <x v="2"/>
    <s v="56450-21890-HK"/>
    <s v="E-L-1"/>
    <n v="6"/>
    <x v="702"/>
    <s v="ckendrickl5@webnode.com"/>
    <x v="0"/>
    <x v="2"/>
    <x v="1"/>
    <n v="1"/>
    <n v="14.85"/>
    <n v="6"/>
    <n v="89.1"/>
    <x v="0"/>
  </r>
  <r>
    <s v="ZHQ-30471-635"/>
    <s v="1/26/2022"/>
    <x v="1"/>
    <s v="40600-58915-WZ"/>
    <s v="L-M-0.5"/>
    <n v="5"/>
    <x v="703"/>
    <s v="sdanilchikl6@mit.edu"/>
    <x v="2"/>
    <x v="3"/>
    <x v="0"/>
    <n v="0.5"/>
    <n v="8.73"/>
    <n v="5"/>
    <n v="43.650000000000006"/>
    <x v="1"/>
  </r>
  <r>
    <s v="LTP-31133-134"/>
    <s v="11/28/2019"/>
    <x v="2"/>
    <s v="66527-94478-PB"/>
    <s v="A-L-0.5"/>
    <n v="3"/>
    <x v="704"/>
    <s v=" "/>
    <x v="0"/>
    <x v="1"/>
    <x v="1"/>
    <n v="0.5"/>
    <n v="7.77"/>
    <n v="3"/>
    <n v="23.31"/>
    <x v="1"/>
  </r>
  <r>
    <s v="ZVQ-26122-859"/>
    <s v="7/21/2019"/>
    <x v="2"/>
    <s v="77154-45038-IH"/>
    <s v="A-L-2.5"/>
    <n v="6"/>
    <x v="705"/>
    <s v="bfolomkinl8@yolasite.com"/>
    <x v="0"/>
    <x v="1"/>
    <x v="1"/>
    <n v="2.5"/>
    <n v="29.785"/>
    <n v="6"/>
    <n v="178.71"/>
    <x v="0"/>
  </r>
  <r>
    <s v="MIU-01481-194"/>
    <s v="3/22/2020"/>
    <x v="3"/>
    <s v="08439-55669-AI"/>
    <s v="R-M-1"/>
    <n v="6"/>
    <x v="706"/>
    <s v="rpursglovel9@biblegateway.com"/>
    <x v="0"/>
    <x v="0"/>
    <x v="0"/>
    <n v="1"/>
    <n v="9.9499999999999993"/>
    <n v="6"/>
    <n v="59.699999999999996"/>
    <x v="0"/>
  </r>
  <r>
    <s v="EJA-79176-833"/>
    <s v="9/18/2020"/>
    <x v="3"/>
    <s v="91509-62250-GN"/>
    <s v="R-M-2.5"/>
    <n v="6"/>
    <x v="707"/>
    <s v="deburahld@google.co.jp"/>
    <x v="2"/>
    <x v="0"/>
    <x v="0"/>
    <n v="2.5"/>
    <n v="22.885000000000002"/>
    <n v="6"/>
    <n v="137.31"/>
    <x v="1"/>
  </r>
  <r>
    <s v="AHQ-40440-522"/>
    <s v="01/03/2019"/>
    <x v="2"/>
    <s v="83833-46106-ZC"/>
    <s v="A-D-1"/>
    <n v="1"/>
    <x v="708"/>
    <s v="mbrimilcombele@cnn.com"/>
    <x v="0"/>
    <x v="1"/>
    <x v="2"/>
    <n v="1"/>
    <n v="9.9499999999999993"/>
    <n v="1"/>
    <n v="9.9499999999999993"/>
    <x v="1"/>
  </r>
  <r>
    <s v="TID-21626-411"/>
    <s v="9/29/2021"/>
    <x v="0"/>
    <s v="19383-33606-PW"/>
    <s v="R-L-0.5"/>
    <n v="3"/>
    <x v="709"/>
    <s v="sbollamlf@list-manage.com"/>
    <x v="0"/>
    <x v="0"/>
    <x v="1"/>
    <n v="0.5"/>
    <n v="7.17"/>
    <n v="3"/>
    <n v="21.509999999999998"/>
    <x v="1"/>
  </r>
  <r>
    <s v="RSR-96390-187"/>
    <s v="10/19/2021"/>
    <x v="0"/>
    <s v="67052-76184-CB"/>
    <s v="E-M-1"/>
    <n v="6"/>
    <x v="710"/>
    <s v=" "/>
    <x v="0"/>
    <x v="2"/>
    <x v="0"/>
    <n v="1"/>
    <n v="13.75"/>
    <n v="6"/>
    <n v="82.5"/>
    <x v="1"/>
  </r>
  <r>
    <s v="BZE-96093-118"/>
    <s v="7/14/2022"/>
    <x v="1"/>
    <s v="43452-18035-DH"/>
    <s v="L-M-0.2"/>
    <n v="2"/>
    <x v="711"/>
    <s v="afilipczaklh@ning.com"/>
    <x v="1"/>
    <x v="3"/>
    <x v="0"/>
    <n v="0.2"/>
    <n v="4.3650000000000002"/>
    <n v="2"/>
    <n v="8.73"/>
    <x v="1"/>
  </r>
  <r>
    <s v="LOU-41819-242"/>
    <s v="7/19/2021"/>
    <x v="0"/>
    <s v="88060-50676-MV"/>
    <s v="R-M-1"/>
    <n v="2"/>
    <x v="712"/>
    <s v=" "/>
    <x v="0"/>
    <x v="0"/>
    <x v="0"/>
    <n v="1"/>
    <n v="9.9499999999999993"/>
    <n v="2"/>
    <n v="19.899999999999999"/>
    <x v="0"/>
  </r>
  <r>
    <s v="FND-99527-640"/>
    <s v="12/10/2021"/>
    <x v="0"/>
    <s v="89574-96203-EP"/>
    <s v="E-L-0.5"/>
    <n v="2"/>
    <x v="713"/>
    <s v="relnaughlj@comsenz.com"/>
    <x v="0"/>
    <x v="2"/>
    <x v="1"/>
    <n v="0.5"/>
    <n v="8.91"/>
    <n v="2"/>
    <n v="17.82"/>
    <x v="0"/>
  </r>
  <r>
    <s v="ASG-27179-958"/>
    <s v="3/17/2019"/>
    <x v="2"/>
    <s v="12607-75113-UV"/>
    <s v="A-M-0.5"/>
    <n v="3"/>
    <x v="714"/>
    <s v="jdeehanlk@about.me"/>
    <x v="0"/>
    <x v="1"/>
    <x v="0"/>
    <n v="0.5"/>
    <n v="6.75"/>
    <n v="3"/>
    <n v="20.25"/>
    <x v="1"/>
  </r>
  <r>
    <s v="YKX-23510-272"/>
    <s v="2/28/2020"/>
    <x v="3"/>
    <s v="56991-05510-PR"/>
    <s v="A-L-2.5"/>
    <n v="2"/>
    <x v="715"/>
    <s v="jedenll@e-recht24.de"/>
    <x v="0"/>
    <x v="1"/>
    <x v="1"/>
    <n v="2.5"/>
    <n v="29.785"/>
    <n v="2"/>
    <n v="59.57"/>
    <x v="1"/>
  </r>
  <r>
    <s v="FSA-98650-921"/>
    <s v="06/03/2020"/>
    <x v="3"/>
    <s v="01841-48191-NL"/>
    <s v="L-L-0.5"/>
    <n v="2"/>
    <x v="716"/>
    <s v="cjewsterlu@moonfruit.com"/>
    <x v="0"/>
    <x v="3"/>
    <x v="1"/>
    <n v="0.5"/>
    <n v="9.51"/>
    <n v="2"/>
    <n v="19.02"/>
    <x v="0"/>
  </r>
  <r>
    <s v="ZUR-55774-294"/>
    <s v="2/22/2020"/>
    <x v="3"/>
    <s v="33269-10023-CO"/>
    <s v="L-D-1"/>
    <n v="6"/>
    <x v="717"/>
    <s v="usoutherdenln@hao123.com"/>
    <x v="0"/>
    <x v="3"/>
    <x v="2"/>
    <n v="1"/>
    <n v="12.95"/>
    <n v="6"/>
    <n v="77.699999999999989"/>
    <x v="0"/>
  </r>
  <r>
    <s v="FUO-99821-974"/>
    <s v="11/09/2019"/>
    <x v="2"/>
    <s v="31245-81098-PJ"/>
    <s v="E-M-1"/>
    <n v="3"/>
    <x v="718"/>
    <s v=" "/>
    <x v="0"/>
    <x v="2"/>
    <x v="0"/>
    <n v="1"/>
    <n v="13.75"/>
    <n v="3"/>
    <n v="41.25"/>
    <x v="1"/>
  </r>
  <r>
    <s v="YVH-19865-819"/>
    <s v="03/07/2020"/>
    <x v="3"/>
    <s v="08946-56610-IH"/>
    <s v="L-L-2.5"/>
    <n v="4"/>
    <x v="719"/>
    <s v="lburtenshawlp@shinystat.com"/>
    <x v="0"/>
    <x v="3"/>
    <x v="1"/>
    <n v="2.5"/>
    <n v="36.454999999999998"/>
    <n v="4"/>
    <n v="145.82"/>
    <x v="1"/>
  </r>
  <r>
    <s v="NNF-47422-501"/>
    <s v="4/26/2021"/>
    <x v="0"/>
    <s v="20260-32948-EB"/>
    <s v="E-L-0.2"/>
    <n v="6"/>
    <x v="720"/>
    <s v="agregorattilq@vistaprint.com"/>
    <x v="1"/>
    <x v="2"/>
    <x v="1"/>
    <n v="0.2"/>
    <n v="4.4550000000000001"/>
    <n v="6"/>
    <n v="26.73"/>
    <x v="1"/>
  </r>
  <r>
    <s v="RJI-71409-490"/>
    <s v="11/11/2021"/>
    <x v="0"/>
    <s v="31613-41626-KX"/>
    <s v="L-M-0.5"/>
    <n v="5"/>
    <x v="721"/>
    <s v="ccrosterlr@gov.uk"/>
    <x v="0"/>
    <x v="3"/>
    <x v="0"/>
    <n v="0.5"/>
    <n v="8.73"/>
    <n v="5"/>
    <n v="43.650000000000006"/>
    <x v="0"/>
  </r>
  <r>
    <s v="UZL-46108-213"/>
    <s v="6/15/2021"/>
    <x v="0"/>
    <s v="75961-20170-RD"/>
    <s v="L-L-1"/>
    <n v="2"/>
    <x v="722"/>
    <s v="gwhiteheadls@hp.com"/>
    <x v="0"/>
    <x v="3"/>
    <x v="1"/>
    <n v="1"/>
    <n v="15.85"/>
    <n v="2"/>
    <n v="31.7"/>
    <x v="1"/>
  </r>
  <r>
    <s v="AOX-44467-109"/>
    <s v="4/19/2021"/>
    <x v="0"/>
    <s v="72524-06410-KD"/>
    <s v="A-D-2.5"/>
    <n v="1"/>
    <x v="723"/>
    <s v="hjodrellelt@samsung.com"/>
    <x v="0"/>
    <x v="1"/>
    <x v="2"/>
    <n v="2.5"/>
    <n v="22.885000000000002"/>
    <n v="1"/>
    <n v="22.885000000000002"/>
    <x v="1"/>
  </r>
  <r>
    <s v="TBU-64277-625"/>
    <s v="7/29/2022"/>
    <x v="1"/>
    <s v="98918-34330-GY"/>
    <s v="E-M-1"/>
    <n v="6"/>
    <x v="724"/>
    <s v=" "/>
    <x v="0"/>
    <x v="2"/>
    <x v="0"/>
    <n v="1"/>
    <n v="13.75"/>
    <n v="6"/>
    <n v="82.5"/>
    <x v="0"/>
  </r>
  <r>
    <s v="TYP-85767-944"/>
    <s v="1/20/2019"/>
    <x v="2"/>
    <s v="51497-50894-WU"/>
    <s v="R-M-2.5"/>
    <n v="2"/>
    <x v="725"/>
    <s v="knottramlw@odnoklassniki.ru"/>
    <x v="1"/>
    <x v="0"/>
    <x v="0"/>
    <n v="2.5"/>
    <n v="22.885000000000002"/>
    <n v="2"/>
    <n v="45.77"/>
    <x v="0"/>
  </r>
  <r>
    <s v="GTT-73214-334"/>
    <s v="2/21/2022"/>
    <x v="1"/>
    <s v="98636-90072-YE"/>
    <s v="A-L-1"/>
    <n v="6"/>
    <x v="726"/>
    <s v="nbuneylx@jugem.jp"/>
    <x v="0"/>
    <x v="1"/>
    <x v="1"/>
    <n v="1"/>
    <n v="12.95"/>
    <n v="6"/>
    <n v="77.699999999999989"/>
    <x v="1"/>
  </r>
  <r>
    <s v="WAI-89905-069"/>
    <s v="05/03/2020"/>
    <x v="3"/>
    <s v="47011-57815-HJ"/>
    <s v="A-L-0.5"/>
    <n v="3"/>
    <x v="727"/>
    <s v="smcshealy@photobucket.com"/>
    <x v="0"/>
    <x v="1"/>
    <x v="1"/>
    <n v="0.5"/>
    <n v="7.77"/>
    <n v="3"/>
    <n v="23.31"/>
    <x v="1"/>
  </r>
  <r>
    <s v="OJL-96844-459"/>
    <s v="3/21/2019"/>
    <x v="2"/>
    <s v="61253-98356-VD"/>
    <s v="L-L-0.2"/>
    <n v="5"/>
    <x v="728"/>
    <s v="khuddartlz@about.com"/>
    <x v="0"/>
    <x v="3"/>
    <x v="1"/>
    <n v="0.2"/>
    <n v="4.7549999999999999"/>
    <n v="5"/>
    <n v="23.774999999999999"/>
    <x v="0"/>
  </r>
  <r>
    <s v="VGI-33205-360"/>
    <s v="6/13/2019"/>
    <x v="2"/>
    <s v="96762-10814-DA"/>
    <s v="L-M-0.5"/>
    <n v="6"/>
    <x v="729"/>
    <s v="jgippesm0@cloudflare.com"/>
    <x v="2"/>
    <x v="3"/>
    <x v="0"/>
    <n v="0.5"/>
    <n v="8.73"/>
    <n v="6"/>
    <n v="52.38"/>
    <x v="0"/>
  </r>
  <r>
    <s v="PCA-14081-576"/>
    <s v="06/05/2020"/>
    <x v="3"/>
    <s v="63112-10870-LC"/>
    <s v="R-L-0.2"/>
    <n v="5"/>
    <x v="730"/>
    <s v="lwhittleseem1@e-recht24.de"/>
    <x v="0"/>
    <x v="0"/>
    <x v="1"/>
    <n v="0.2"/>
    <n v="3.585"/>
    <n v="5"/>
    <n v="17.925000000000001"/>
    <x v="1"/>
  </r>
  <r>
    <s v="SCS-67069-962"/>
    <s v="3/16/2019"/>
    <x v="2"/>
    <s v="21403-49423-PD"/>
    <s v="A-L-2.5"/>
    <n v="5"/>
    <x v="731"/>
    <s v="gtrengrovem2@elpais.com"/>
    <x v="0"/>
    <x v="1"/>
    <x v="1"/>
    <n v="2.5"/>
    <n v="29.785"/>
    <n v="5"/>
    <n v="148.92500000000001"/>
    <x v="1"/>
  </r>
  <r>
    <s v="BDM-03174-485"/>
    <s v="12/03/2021"/>
    <x v="0"/>
    <s v="29581-13303-VB"/>
    <s v="R-L-0.5"/>
    <n v="4"/>
    <x v="732"/>
    <s v="wcalderom3@stumbleupon.com"/>
    <x v="0"/>
    <x v="0"/>
    <x v="1"/>
    <n v="0.5"/>
    <n v="7.17"/>
    <n v="4"/>
    <n v="28.68"/>
    <x v="1"/>
  </r>
  <r>
    <s v="UJV-32333-364"/>
    <s v="07/09/2022"/>
    <x v="1"/>
    <s v="86110-83695-YS"/>
    <s v="L-L-0.5"/>
    <n v="1"/>
    <x v="733"/>
    <s v=" "/>
    <x v="0"/>
    <x v="3"/>
    <x v="1"/>
    <n v="0.5"/>
    <n v="9.51"/>
    <n v="1"/>
    <n v="9.51"/>
    <x v="1"/>
  </r>
  <r>
    <s v="FLI-11493-954"/>
    <s v="4/29/2020"/>
    <x v="3"/>
    <s v="80454-42225-FT"/>
    <s v="A-L-0.5"/>
    <n v="4"/>
    <x v="734"/>
    <s v="jkennicottm5@yahoo.co.jp"/>
    <x v="0"/>
    <x v="1"/>
    <x v="1"/>
    <n v="0.5"/>
    <n v="7.77"/>
    <n v="4"/>
    <n v="31.08"/>
    <x v="1"/>
  </r>
  <r>
    <s v="IWL-13117-537"/>
    <s v="1/27/2022"/>
    <x v="1"/>
    <s v="29129-60664-KO"/>
    <s v="R-D-0.2"/>
    <n v="3"/>
    <x v="735"/>
    <s v="gruggenm6@nymag.com"/>
    <x v="0"/>
    <x v="0"/>
    <x v="2"/>
    <n v="0.2"/>
    <n v="2.6850000000000001"/>
    <n v="3"/>
    <n v="8.0549999999999997"/>
    <x v="0"/>
  </r>
  <r>
    <s v="OAM-76916-748"/>
    <s v="2/13/2021"/>
    <x v="0"/>
    <s v="63025-62939-AN"/>
    <s v="E-D-1"/>
    <n v="3"/>
    <x v="736"/>
    <s v=" "/>
    <x v="0"/>
    <x v="2"/>
    <x v="2"/>
    <n v="1"/>
    <n v="12.15"/>
    <n v="3"/>
    <n v="36.450000000000003"/>
    <x v="0"/>
  </r>
  <r>
    <s v="UMB-11223-710"/>
    <s v="7/13/2020"/>
    <x v="3"/>
    <s v="49012-12987-QT"/>
    <s v="R-D-0.2"/>
    <n v="6"/>
    <x v="737"/>
    <s v="mfrightm8@harvard.edu"/>
    <x v="1"/>
    <x v="0"/>
    <x v="2"/>
    <n v="0.2"/>
    <n v="2.6850000000000001"/>
    <n v="6"/>
    <n v="16.11"/>
    <x v="1"/>
  </r>
  <r>
    <s v="LXR-09892-726"/>
    <s v="03/12/2020"/>
    <x v="3"/>
    <s v="50924-94200-SQ"/>
    <s v="R-D-2.5"/>
    <n v="2"/>
    <x v="738"/>
    <s v="btartem9@aol.com"/>
    <x v="0"/>
    <x v="0"/>
    <x v="2"/>
    <n v="2.5"/>
    <n v="20.585000000000001"/>
    <n v="2"/>
    <n v="41.17"/>
    <x v="0"/>
  </r>
  <r>
    <s v="QXX-89943-393"/>
    <s v="05/04/2020"/>
    <x v="3"/>
    <s v="15673-18812-IU"/>
    <s v="R-D-0.2"/>
    <n v="4"/>
    <x v="739"/>
    <s v="ckrzysztofiakma@skyrock.com"/>
    <x v="0"/>
    <x v="0"/>
    <x v="2"/>
    <n v="0.2"/>
    <n v="2.6850000000000001"/>
    <n v="4"/>
    <n v="10.74"/>
    <x v="1"/>
  </r>
  <r>
    <s v="WVS-57822-366"/>
    <s v="04/03/2021"/>
    <x v="0"/>
    <s v="52151-75971-YY"/>
    <s v="E-M-2.5"/>
    <n v="4"/>
    <x v="740"/>
    <s v="dpenquetmb@diigo.com"/>
    <x v="0"/>
    <x v="2"/>
    <x v="0"/>
    <n v="2.5"/>
    <n v="31.625"/>
    <n v="4"/>
    <n v="126.5"/>
    <x v="1"/>
  </r>
  <r>
    <s v="CLJ-23403-689"/>
    <s v="06/01/2022"/>
    <x v="1"/>
    <s v="19413-02045-CG"/>
    <s v="R-L-1"/>
    <n v="2"/>
    <x v="741"/>
    <s v=" "/>
    <x v="2"/>
    <x v="0"/>
    <x v="1"/>
    <n v="1"/>
    <n v="11.95"/>
    <n v="2"/>
    <n v="23.9"/>
    <x v="1"/>
  </r>
  <r>
    <s v="XNU-83276-288"/>
    <s v="2/14/2021"/>
    <x v="0"/>
    <s v="98185-92775-KT"/>
    <s v="R-M-0.5"/>
    <n v="1"/>
    <x v="742"/>
    <s v=" "/>
    <x v="0"/>
    <x v="0"/>
    <x v="0"/>
    <n v="0.5"/>
    <n v="5.97"/>
    <n v="1"/>
    <n v="5.97"/>
    <x v="1"/>
  </r>
  <r>
    <s v="YOG-94666-679"/>
    <s v="12/13/2021"/>
    <x v="0"/>
    <s v="86991-53901-AT"/>
    <s v="L-D-0.2"/>
    <n v="2"/>
    <x v="743"/>
    <s v=" "/>
    <x v="2"/>
    <x v="3"/>
    <x v="2"/>
    <n v="0.2"/>
    <n v="3.8849999999999998"/>
    <n v="2"/>
    <n v="7.77"/>
    <x v="0"/>
  </r>
  <r>
    <s v="KHG-33953-115"/>
    <s v="02/07/2020"/>
    <x v="3"/>
    <s v="78226-97287-JI"/>
    <s v="L-D-0.5"/>
    <n v="3"/>
    <x v="744"/>
    <s v="kferrettimf@huffingtonpost.com"/>
    <x v="1"/>
    <x v="3"/>
    <x v="2"/>
    <n v="0.5"/>
    <n v="7.77"/>
    <n v="3"/>
    <n v="23.31"/>
    <x v="1"/>
  </r>
  <r>
    <s v="MHD-95615-696"/>
    <s v="02/08/2021"/>
    <x v="0"/>
    <s v="27930-59250-JT"/>
    <s v="R-L-2.5"/>
    <n v="5"/>
    <x v="745"/>
    <s v=" "/>
    <x v="0"/>
    <x v="0"/>
    <x v="1"/>
    <n v="2.5"/>
    <n v="27.484999999999999"/>
    <n v="5"/>
    <n v="137.42500000000001"/>
    <x v="1"/>
  </r>
  <r>
    <s v="HBH-64794-080"/>
    <s v="08/11/2020"/>
    <x v="3"/>
    <s v="40560-18556-YE"/>
    <s v="R-D-0.2"/>
    <n v="3"/>
    <x v="746"/>
    <s v=" "/>
    <x v="0"/>
    <x v="0"/>
    <x v="2"/>
    <n v="0.2"/>
    <n v="2.6850000000000001"/>
    <n v="3"/>
    <n v="8.0549999999999997"/>
    <x v="0"/>
  </r>
  <r>
    <s v="CNJ-56058-223"/>
    <s v="10/10/2020"/>
    <x v="3"/>
    <s v="40780-22081-LX"/>
    <s v="L-L-0.5"/>
    <n v="3"/>
    <x v="747"/>
    <s v="abalsdonemi@toplist.cz"/>
    <x v="0"/>
    <x v="3"/>
    <x v="1"/>
    <n v="0.5"/>
    <n v="9.51"/>
    <n v="3"/>
    <n v="28.53"/>
    <x v="1"/>
  </r>
  <r>
    <s v="KHO-27106-786"/>
    <s v="12/08/2020"/>
    <x v="3"/>
    <s v="01603-43789-TN"/>
    <s v="A-M-1"/>
    <n v="6"/>
    <x v="748"/>
    <s v="bromeramj@list-manage.com"/>
    <x v="1"/>
    <x v="1"/>
    <x v="0"/>
    <n v="1"/>
    <n v="11.25"/>
    <n v="6"/>
    <n v="67.5"/>
    <x v="0"/>
  </r>
  <r>
    <s v="YAC-50329-982"/>
    <s v="4/18/2019"/>
    <x v="2"/>
    <s v="75419-92838-TI"/>
    <s v="E-M-2.5"/>
    <n v="1"/>
    <x v="749"/>
    <s v="cbrydeml@tuttocitta.it"/>
    <x v="0"/>
    <x v="2"/>
    <x v="0"/>
    <n v="2.5"/>
    <n v="31.625"/>
    <n v="1"/>
    <n v="31.625"/>
    <x v="0"/>
  </r>
  <r>
    <s v="VVL-95291-039"/>
    <s v="01/04/2021"/>
    <x v="0"/>
    <s v="96516-97464-MF"/>
    <s v="E-L-0.2"/>
    <n v="2"/>
    <x v="750"/>
    <s v="senefermm@blog.com"/>
    <x v="0"/>
    <x v="2"/>
    <x v="1"/>
    <n v="0.2"/>
    <n v="4.4550000000000001"/>
    <n v="2"/>
    <n v="8.91"/>
    <x v="1"/>
  </r>
  <r>
    <s v="VUT-20974-364"/>
    <s v="03/10/2019"/>
    <x v="2"/>
    <s v="90285-56295-PO"/>
    <s v="R-M-0.5"/>
    <n v="6"/>
    <x v="751"/>
    <s v="lhaggerstonemn@independent.co.uk"/>
    <x v="0"/>
    <x v="0"/>
    <x v="0"/>
    <n v="0.5"/>
    <n v="5.97"/>
    <n v="6"/>
    <n v="35.82"/>
    <x v="1"/>
  </r>
  <r>
    <s v="SFC-34054-213"/>
    <s v="11/29/2019"/>
    <x v="2"/>
    <s v="08100-71102-HQ"/>
    <s v="L-L-0.5"/>
    <n v="4"/>
    <x v="752"/>
    <s v="mgundrymo@omniture.com"/>
    <x v="1"/>
    <x v="3"/>
    <x v="1"/>
    <n v="0.5"/>
    <n v="9.51"/>
    <n v="4"/>
    <n v="38.04"/>
    <x v="1"/>
  </r>
  <r>
    <s v="UDS-04807-593"/>
    <s v="6/26/2020"/>
    <x v="3"/>
    <s v="84074-28110-OV"/>
    <s v="L-D-0.5"/>
    <n v="2"/>
    <x v="753"/>
    <s v="bwellanmp@cafepress.com"/>
    <x v="0"/>
    <x v="3"/>
    <x v="2"/>
    <n v="0.5"/>
    <n v="7.77"/>
    <n v="2"/>
    <n v="15.54"/>
    <x v="1"/>
  </r>
  <r>
    <s v="RAU-17060-674"/>
    <s v="2/14/2019"/>
    <x v="2"/>
    <s v="12747-63766-EU"/>
    <s v="L-L-0.2"/>
    <n v="1"/>
    <x v="754"/>
    <s v="catchesonmr@xinhuanet.com"/>
    <x v="0"/>
    <x v="3"/>
    <x v="1"/>
    <n v="0.2"/>
    <n v="4.7549999999999999"/>
    <n v="1"/>
    <n v="4.7549999999999999"/>
    <x v="0"/>
  </r>
  <r>
    <s v="AOL-13866-711"/>
    <s v="11/09/2020"/>
    <x v="3"/>
    <s v="83490-88357-LJ"/>
    <s v="E-M-1"/>
    <n v="4"/>
    <x v="755"/>
    <s v="estentonms@google.it"/>
    <x v="0"/>
    <x v="2"/>
    <x v="0"/>
    <n v="1"/>
    <n v="13.75"/>
    <n v="4"/>
    <n v="55"/>
    <x v="0"/>
  </r>
  <r>
    <s v="NOA-79645-377"/>
    <s v="4/30/2019"/>
    <x v="2"/>
    <s v="53729-30320-XZ"/>
    <s v="R-D-0.5"/>
    <n v="5"/>
    <x v="756"/>
    <s v="etrippmt@wp.com"/>
    <x v="0"/>
    <x v="0"/>
    <x v="2"/>
    <n v="0.5"/>
    <n v="5.37"/>
    <n v="5"/>
    <n v="26.85"/>
    <x v="1"/>
  </r>
  <r>
    <s v="KMS-49214-806"/>
    <s v="10/30/2020"/>
    <x v="3"/>
    <s v="50384-52703-LA"/>
    <s v="E-L-2.5"/>
    <n v="4"/>
    <x v="757"/>
    <s v="lmacmanusmu@imdb.com"/>
    <x v="0"/>
    <x v="2"/>
    <x v="1"/>
    <n v="2.5"/>
    <n v="34.155000000000001"/>
    <n v="4"/>
    <n v="136.62"/>
    <x v="1"/>
  </r>
  <r>
    <s v="ABK-08091-531"/>
    <s v="11/12/2019"/>
    <x v="2"/>
    <s v="53864-36201-FG"/>
    <s v="L-L-1"/>
    <n v="3"/>
    <x v="758"/>
    <s v="tbenediktovichmv@ebay.com"/>
    <x v="0"/>
    <x v="3"/>
    <x v="1"/>
    <n v="1"/>
    <n v="15.85"/>
    <n v="3"/>
    <n v="47.55"/>
    <x v="0"/>
  </r>
  <r>
    <s v="GPT-67705-953"/>
    <s v="02/11/2022"/>
    <x v="1"/>
    <s v="70631-33225-MZ"/>
    <s v="A-M-0.2"/>
    <n v="5"/>
    <x v="759"/>
    <s v="cbournermw@chronoengine.com"/>
    <x v="0"/>
    <x v="1"/>
    <x v="0"/>
    <n v="0.2"/>
    <n v="3.375"/>
    <n v="5"/>
    <n v="16.875"/>
    <x v="0"/>
  </r>
  <r>
    <s v="JNA-21450-177"/>
    <s v="3/28/2021"/>
    <x v="0"/>
    <s v="54798-14109-HC"/>
    <s v="A-D-1"/>
    <n v="3"/>
    <x v="760"/>
    <s v="oskermen3@hatena.ne.jp"/>
    <x v="0"/>
    <x v="1"/>
    <x v="2"/>
    <n v="1"/>
    <n v="9.9499999999999993"/>
    <n v="3"/>
    <n v="29.849999999999998"/>
    <x v="0"/>
  </r>
  <r>
    <s v="MPQ-23421-608"/>
    <s v="12/10/2021"/>
    <x v="0"/>
    <s v="08023-52962-ET"/>
    <s v="E-M-0.5"/>
    <n v="5"/>
    <x v="761"/>
    <s v="kheddanmy@icq.com"/>
    <x v="0"/>
    <x v="2"/>
    <x v="0"/>
    <n v="0.5"/>
    <n v="8.25"/>
    <n v="5"/>
    <n v="41.25"/>
    <x v="0"/>
  </r>
  <r>
    <s v="NLI-63891-565"/>
    <s v="11/05/2021"/>
    <x v="0"/>
    <s v="41899-00283-VK"/>
    <s v="E-M-0.2"/>
    <n v="5"/>
    <x v="762"/>
    <s v="ichartersmz@abc.net.au"/>
    <x v="0"/>
    <x v="2"/>
    <x v="0"/>
    <n v="0.2"/>
    <n v="4.125"/>
    <n v="5"/>
    <n v="20.625"/>
    <x v="1"/>
  </r>
  <r>
    <s v="HHF-36647-854"/>
    <s v="2/29/2020"/>
    <x v="3"/>
    <s v="39011-18412-GR"/>
    <s v="A-D-2.5"/>
    <n v="6"/>
    <x v="763"/>
    <s v="aroubertn0@tmall.com"/>
    <x v="0"/>
    <x v="1"/>
    <x v="2"/>
    <n v="2.5"/>
    <n v="22.885000000000002"/>
    <n v="6"/>
    <n v="137.31"/>
    <x v="0"/>
  </r>
  <r>
    <s v="SBN-16537-046"/>
    <s v="08/06/2021"/>
    <x v="0"/>
    <s v="60255-12579-PZ"/>
    <s v="A-D-0.2"/>
    <n v="1"/>
    <x v="764"/>
    <s v="hmairsn1@so-net.ne.jp"/>
    <x v="0"/>
    <x v="1"/>
    <x v="2"/>
    <n v="0.2"/>
    <n v="2.9849999999999999"/>
    <n v="1"/>
    <n v="2.9849999999999999"/>
    <x v="1"/>
  </r>
  <r>
    <s v="XZD-44484-632"/>
    <s v="3/19/2021"/>
    <x v="0"/>
    <s v="80541-38332-BP"/>
    <s v="E-M-1"/>
    <n v="2"/>
    <x v="765"/>
    <s v="hrainforthn2@blog.com"/>
    <x v="0"/>
    <x v="2"/>
    <x v="0"/>
    <n v="1"/>
    <n v="13.75"/>
    <n v="2"/>
    <n v="27.5"/>
    <x v="1"/>
  </r>
  <r>
    <s v="IKQ-39946-768"/>
    <s v="4/16/2021"/>
    <x v="0"/>
    <s v="72778-50968-UQ"/>
    <s v="R-M-1"/>
    <n v="6"/>
    <x v="766"/>
    <s v="ijespern4@theglobeandmail.com"/>
    <x v="0"/>
    <x v="0"/>
    <x v="0"/>
    <n v="1"/>
    <n v="9.9499999999999993"/>
    <n v="6"/>
    <n v="59.699999999999996"/>
    <x v="1"/>
  </r>
  <r>
    <s v="KMB-95211-174"/>
    <s v="11/06/2020"/>
    <x v="3"/>
    <s v="23941-30203-MO"/>
    <s v="R-D-2.5"/>
    <n v="4"/>
    <x v="767"/>
    <s v="ldwerryhousen5@gravatar.com"/>
    <x v="0"/>
    <x v="0"/>
    <x v="2"/>
    <n v="2.5"/>
    <n v="20.585000000000001"/>
    <n v="4"/>
    <n v="82.34"/>
    <x v="0"/>
  </r>
  <r>
    <s v="QWY-99467-368"/>
    <s v="3/15/2021"/>
    <x v="0"/>
    <s v="96434-50068-DZ"/>
    <s v="A-D-2.5"/>
    <n v="1"/>
    <x v="768"/>
    <s v="nbroomern6@examiner.com"/>
    <x v="0"/>
    <x v="1"/>
    <x v="2"/>
    <n v="2.5"/>
    <n v="22.885000000000002"/>
    <n v="1"/>
    <n v="22.885000000000002"/>
    <x v="1"/>
  </r>
  <r>
    <s v="SRG-76791-614"/>
    <s v="10/17/2021"/>
    <x v="0"/>
    <s v="11729-74102-XB"/>
    <s v="E-L-0.5"/>
    <n v="1"/>
    <x v="769"/>
    <s v="kthoumassonn7@bloglovin.com"/>
    <x v="0"/>
    <x v="2"/>
    <x v="1"/>
    <n v="0.5"/>
    <n v="8.91"/>
    <n v="1"/>
    <n v="8.91"/>
    <x v="0"/>
  </r>
  <r>
    <s v="VSN-94485-621"/>
    <s v="7/13/2022"/>
    <x v="1"/>
    <s v="88116-12604-TE"/>
    <s v="A-D-0.2"/>
    <n v="4"/>
    <x v="770"/>
    <s v="fhabberghamn8@discovery.com"/>
    <x v="0"/>
    <x v="1"/>
    <x v="2"/>
    <n v="0.2"/>
    <n v="2.9849999999999999"/>
    <n v="4"/>
    <n v="11.94"/>
    <x v="1"/>
  </r>
  <r>
    <s v="UKS-93055-397"/>
    <s v="11/21/2021"/>
    <x v="0"/>
    <s v="13082-41034-PD"/>
    <s v="A-D-2.5"/>
    <n v="5"/>
    <x v="771"/>
    <s v="ravrashinna@tamu.edu"/>
    <x v="0"/>
    <x v="1"/>
    <x v="2"/>
    <n v="2.5"/>
    <n v="22.885000000000002"/>
    <n v="5"/>
    <n v="114.42500000000001"/>
    <x v="1"/>
  </r>
  <r>
    <s v="AVH-56062-335"/>
    <s v="1/13/2022"/>
    <x v="1"/>
    <s v="18082-74419-QH"/>
    <s v="E-M-0.5"/>
    <n v="5"/>
    <x v="772"/>
    <s v="mdoidgenb@etsy.com"/>
    <x v="0"/>
    <x v="2"/>
    <x v="0"/>
    <n v="0.5"/>
    <n v="8.25"/>
    <n v="5"/>
    <n v="41.25"/>
    <x v="1"/>
  </r>
  <r>
    <s v="HGE-19842-613"/>
    <s v="7/13/2022"/>
    <x v="1"/>
    <s v="49401-45041-ZU"/>
    <s v="R-L-0.5"/>
    <n v="4"/>
    <x v="773"/>
    <s v="jedinboronc@reverbnation.com"/>
    <x v="0"/>
    <x v="0"/>
    <x v="1"/>
    <n v="0.5"/>
    <n v="7.17"/>
    <n v="4"/>
    <n v="28.68"/>
    <x v="0"/>
  </r>
  <r>
    <s v="WBA-85905-175"/>
    <s v="07/10/2021"/>
    <x v="0"/>
    <s v="41252-45992-VS"/>
    <s v="L-M-0.2"/>
    <n v="1"/>
    <x v="774"/>
    <s v="ttewelsonnd@cdbaby.com"/>
    <x v="0"/>
    <x v="3"/>
    <x v="0"/>
    <n v="0.2"/>
    <n v="4.3650000000000002"/>
    <n v="1"/>
    <n v="4.3650000000000002"/>
    <x v="1"/>
  </r>
  <r>
    <s v="XIR-88982-743"/>
    <s v="10/07/2021"/>
    <x v="0"/>
    <s v="00852-54571-WP"/>
    <s v="E-M-0.2"/>
    <n v="2"/>
    <x v="775"/>
    <s v="ddrewittnf@mapquest.com"/>
    <x v="0"/>
    <x v="2"/>
    <x v="0"/>
    <n v="0.2"/>
    <n v="4.125"/>
    <n v="2"/>
    <n v="8.25"/>
    <x v="0"/>
  </r>
  <r>
    <s v="VUC-72395-865"/>
    <s v="2/28/2020"/>
    <x v="3"/>
    <s v="13321-57602-GK"/>
    <s v="A-D-0.5"/>
    <n v="6"/>
    <x v="776"/>
    <s v="agladhillng@stanford.edu"/>
    <x v="0"/>
    <x v="1"/>
    <x v="2"/>
    <n v="0.5"/>
    <n v="5.97"/>
    <n v="6"/>
    <n v="35.82"/>
    <x v="0"/>
  </r>
  <r>
    <s v="BQJ-44755-910"/>
    <s v="07/05/2022"/>
    <x v="1"/>
    <s v="75006-89922-VW"/>
    <s v="E-D-2.5"/>
    <n v="6"/>
    <x v="777"/>
    <s v="mlorineznh@whitehouse.gov"/>
    <x v="0"/>
    <x v="2"/>
    <x v="2"/>
    <n v="2.5"/>
    <n v="27.945"/>
    <n v="6"/>
    <n v="167.67000000000002"/>
    <x v="1"/>
  </r>
  <r>
    <s v="JKC-64636-831"/>
    <s v="9/21/2021"/>
    <x v="0"/>
    <s v="52098-80103-FD"/>
    <s v="A-M-2.5"/>
    <n v="2"/>
    <x v="778"/>
    <s v=" "/>
    <x v="0"/>
    <x v="1"/>
    <x v="0"/>
    <n v="2.5"/>
    <n v="25.875"/>
    <n v="2"/>
    <n v="51.75"/>
    <x v="0"/>
  </r>
  <r>
    <s v="ZKI-78561-066"/>
    <s v="01/03/2019"/>
    <x v="2"/>
    <s v="60121-12432-VU"/>
    <s v="A-D-0.2"/>
    <n v="3"/>
    <x v="779"/>
    <s v="mvannj@wikipedia.org"/>
    <x v="0"/>
    <x v="1"/>
    <x v="2"/>
    <n v="0.2"/>
    <n v="2.9849999999999999"/>
    <n v="3"/>
    <n v="8.9550000000000001"/>
    <x v="0"/>
  </r>
  <r>
    <s v="IMP-12563-728"/>
    <s v="03/08/2022"/>
    <x v="1"/>
    <s v="68346-14810-UA"/>
    <s v="E-L-0.5"/>
    <n v="6"/>
    <x v="780"/>
    <s v=" "/>
    <x v="0"/>
    <x v="2"/>
    <x v="1"/>
    <n v="0.5"/>
    <n v="8.91"/>
    <n v="6"/>
    <n v="53.46"/>
    <x v="1"/>
  </r>
  <r>
    <s v="MZL-81126-390"/>
    <s v="03/10/2020"/>
    <x v="3"/>
    <s v="48464-99723-HK"/>
    <s v="A-L-0.2"/>
    <n v="6"/>
    <x v="781"/>
    <s v="jethelstonnl@creativecommons.org"/>
    <x v="0"/>
    <x v="1"/>
    <x v="1"/>
    <n v="0.2"/>
    <n v="3.8849999999999998"/>
    <n v="6"/>
    <n v="23.31"/>
    <x v="0"/>
  </r>
  <r>
    <s v="TVF-57766-608"/>
    <s v="11/27/2021"/>
    <x v="0"/>
    <s v="88420-46464-XE"/>
    <s v="L-D-0.5"/>
    <n v="1"/>
    <x v="782"/>
    <s v="peberznn@woothemes.com"/>
    <x v="0"/>
    <x v="3"/>
    <x v="2"/>
    <n v="0.5"/>
    <n v="7.77"/>
    <n v="1"/>
    <n v="7.77"/>
    <x v="0"/>
  </r>
  <r>
    <s v="RUX-37995-892"/>
    <s v="03/04/2021"/>
    <x v="0"/>
    <s v="37762-09530-MP"/>
    <s v="L-D-2.5"/>
    <n v="4"/>
    <x v="783"/>
    <s v="bgaishno@altervista.org"/>
    <x v="0"/>
    <x v="3"/>
    <x v="2"/>
    <n v="2.5"/>
    <n v="29.785"/>
    <n v="4"/>
    <n v="119.14"/>
    <x v="0"/>
  </r>
  <r>
    <s v="AVK-76526-953"/>
    <s v="11/16/2021"/>
    <x v="0"/>
    <s v="47268-50127-XY"/>
    <s v="A-D-1"/>
    <n v="2"/>
    <x v="784"/>
    <s v="ldantonnp@miitbeian.gov.cn"/>
    <x v="0"/>
    <x v="1"/>
    <x v="2"/>
    <n v="1"/>
    <n v="9.9499999999999993"/>
    <n v="2"/>
    <n v="19.899999999999999"/>
    <x v="1"/>
  </r>
  <r>
    <s v="RIU-02231-623"/>
    <s v="6/16/2019"/>
    <x v="2"/>
    <s v="25544-84179-QC"/>
    <s v="R-L-0.5"/>
    <n v="5"/>
    <x v="785"/>
    <s v="smorrallnq@answers.com"/>
    <x v="0"/>
    <x v="0"/>
    <x v="1"/>
    <n v="0.5"/>
    <n v="7.17"/>
    <n v="5"/>
    <n v="35.85"/>
    <x v="0"/>
  </r>
  <r>
    <s v="WFK-99317-827"/>
    <s v="2/28/2020"/>
    <x v="3"/>
    <s v="32058-76765-ZL"/>
    <s v="L-D-2.5"/>
    <n v="3"/>
    <x v="786"/>
    <s v="dcrownshawnr@photobucket.com"/>
    <x v="0"/>
    <x v="3"/>
    <x v="2"/>
    <n v="2.5"/>
    <n v="29.785"/>
    <n v="3"/>
    <n v="89.355000000000004"/>
    <x v="1"/>
  </r>
  <r>
    <s v="SXC-62166-515"/>
    <s v="6/22/2019"/>
    <x v="2"/>
    <s v="69171-65646-UC"/>
    <s v="R-L-2.5"/>
    <n v="5"/>
    <x v="787"/>
    <s v="jreddochnt@sun.com"/>
    <x v="0"/>
    <x v="0"/>
    <x v="1"/>
    <n v="2.5"/>
    <n v="27.484999999999999"/>
    <n v="5"/>
    <n v="137.42500000000001"/>
    <x v="1"/>
  </r>
  <r>
    <s v="YIE-87008-621"/>
    <s v="09/08/2019"/>
    <x v="2"/>
    <s v="22503-52799-MI"/>
    <s v="L-M-0.5"/>
    <n v="4"/>
    <x v="788"/>
    <s v="stitleynu@whitehouse.gov"/>
    <x v="0"/>
    <x v="3"/>
    <x v="0"/>
    <n v="0.5"/>
    <n v="8.73"/>
    <n v="4"/>
    <n v="34.92"/>
    <x v="1"/>
  </r>
  <r>
    <s v="HRM-94548-288"/>
    <s v="5/26/2022"/>
    <x v="1"/>
    <s v="08934-65581-ZI"/>
    <s v="A-L-2.5"/>
    <n v="6"/>
    <x v="789"/>
    <s v="rsimaonv@simplemachines.org"/>
    <x v="0"/>
    <x v="1"/>
    <x v="1"/>
    <n v="2.5"/>
    <n v="29.785"/>
    <n v="6"/>
    <n v="178.71"/>
    <x v="1"/>
  </r>
  <r>
    <s v="UJG-34731-295"/>
    <s v="12/03/2019"/>
    <x v="2"/>
    <s v="15764-22559-ZT"/>
    <s v="A-M-2.5"/>
    <n v="1"/>
    <x v="790"/>
    <s v=" "/>
    <x v="0"/>
    <x v="1"/>
    <x v="0"/>
    <n v="2.5"/>
    <n v="25.875"/>
    <n v="1"/>
    <n v="25.875"/>
    <x v="1"/>
  </r>
  <r>
    <s v="TWD-70988-853"/>
    <s v="9/17/2019"/>
    <x v="2"/>
    <s v="87519-68847-ZG"/>
    <s v="L-D-1"/>
    <n v="6"/>
    <x v="791"/>
    <s v="nchisholmnx@example.com"/>
    <x v="0"/>
    <x v="3"/>
    <x v="2"/>
    <n v="1"/>
    <n v="12.95"/>
    <n v="6"/>
    <n v="77.699999999999989"/>
    <x v="0"/>
  </r>
  <r>
    <s v="CIX-22904-641"/>
    <s v="5/31/2022"/>
    <x v="1"/>
    <s v="78012-56878-UB"/>
    <s v="R-M-1"/>
    <n v="1"/>
    <x v="792"/>
    <s v="goatsny@live.com"/>
    <x v="0"/>
    <x v="0"/>
    <x v="0"/>
    <n v="1"/>
    <n v="9.9499999999999993"/>
    <n v="1"/>
    <n v="9.9499999999999993"/>
    <x v="0"/>
  </r>
  <r>
    <s v="DLV-65840-759"/>
    <s v="10/21/2019"/>
    <x v="2"/>
    <s v="77192-72145-RG"/>
    <s v="L-M-1"/>
    <n v="2"/>
    <x v="793"/>
    <s v="mbirkinnz@java.com"/>
    <x v="0"/>
    <x v="3"/>
    <x v="0"/>
    <n v="1"/>
    <n v="14.55"/>
    <n v="2"/>
    <n v="29.1"/>
    <x v="0"/>
  </r>
  <r>
    <s v="RXN-55491-201"/>
    <s v="4/24/2022"/>
    <x v="1"/>
    <s v="86071-79238-CX"/>
    <s v="R-L-0.2"/>
    <n v="6"/>
    <x v="794"/>
    <s v="rpysono0@constantcontact.com"/>
    <x v="1"/>
    <x v="0"/>
    <x v="1"/>
    <n v="0.2"/>
    <n v="3.585"/>
    <n v="6"/>
    <n v="21.509999999999998"/>
    <x v="1"/>
  </r>
  <r>
    <s v="UHK-63283-868"/>
    <s v="1/13/2021"/>
    <x v="0"/>
    <s v="16809-16936-WF"/>
    <s v="A-M-0.5"/>
    <n v="1"/>
    <x v="795"/>
    <s v="mmacconnechieo9@reuters.com"/>
    <x v="0"/>
    <x v="1"/>
    <x v="0"/>
    <n v="0.5"/>
    <n v="6.75"/>
    <n v="1"/>
    <n v="6.75"/>
    <x v="0"/>
  </r>
  <r>
    <s v="PJC-31401-893"/>
    <s v="8/19/2022"/>
    <x v="1"/>
    <s v="11212-69985-ZJ"/>
    <s v="A-D-0.5"/>
    <n v="3"/>
    <x v="796"/>
    <s v="rtreachero2@usa.gov"/>
    <x v="1"/>
    <x v="1"/>
    <x v="2"/>
    <n v="0.5"/>
    <n v="5.97"/>
    <n v="3"/>
    <n v="17.91"/>
    <x v="1"/>
  </r>
  <r>
    <s v="HHO-79903-185"/>
    <s v="03/02/2019"/>
    <x v="2"/>
    <s v="53893-01719-CL"/>
    <s v="A-L-2.5"/>
    <n v="1"/>
    <x v="797"/>
    <s v="bfattorinio3@quantcast.com"/>
    <x v="1"/>
    <x v="1"/>
    <x v="1"/>
    <n v="2.5"/>
    <n v="29.785"/>
    <n v="1"/>
    <n v="29.785"/>
    <x v="0"/>
  </r>
  <r>
    <s v="YWM-07310-594"/>
    <s v="1/21/2020"/>
    <x v="3"/>
    <s v="66028-99867-WJ"/>
    <s v="E-M-0.5"/>
    <n v="5"/>
    <x v="798"/>
    <s v="mpalleskeo4@nyu.edu"/>
    <x v="0"/>
    <x v="2"/>
    <x v="0"/>
    <n v="0.5"/>
    <n v="8.25"/>
    <n v="5"/>
    <n v="41.25"/>
    <x v="0"/>
  </r>
  <r>
    <s v="FHD-94983-982"/>
    <s v="9/21/2021"/>
    <x v="0"/>
    <s v="62839-56723-CH"/>
    <s v="R-M-0.5"/>
    <n v="3"/>
    <x v="799"/>
    <s v=" "/>
    <x v="0"/>
    <x v="0"/>
    <x v="0"/>
    <n v="0.5"/>
    <n v="5.97"/>
    <n v="3"/>
    <n v="17.91"/>
    <x v="0"/>
  </r>
  <r>
    <s v="WQK-10857-119"/>
    <s v="8/30/2019"/>
    <x v="2"/>
    <s v="96849-52854-CR"/>
    <s v="E-D-0.5"/>
    <n v="1"/>
    <x v="800"/>
    <s v="fantcliffeo6@amazon.co.jp"/>
    <x v="1"/>
    <x v="2"/>
    <x v="2"/>
    <n v="0.5"/>
    <n v="7.29"/>
    <n v="1"/>
    <n v="7.29"/>
    <x v="0"/>
  </r>
  <r>
    <s v="DXA-50313-073"/>
    <s v="2/25/2019"/>
    <x v="2"/>
    <s v="19755-55847-VW"/>
    <s v="E-L-1"/>
    <n v="2"/>
    <x v="801"/>
    <s v="pmatignono7@harvard.edu"/>
    <x v="2"/>
    <x v="2"/>
    <x v="1"/>
    <n v="1"/>
    <n v="14.85"/>
    <n v="2"/>
    <n v="29.7"/>
    <x v="0"/>
  </r>
  <r>
    <s v="ONW-00560-570"/>
    <s v="08/03/2019"/>
    <x v="2"/>
    <s v="32900-82606-BO"/>
    <s v="A-M-1"/>
    <n v="2"/>
    <x v="802"/>
    <s v="cweondo8@theglobeandmail.com"/>
    <x v="0"/>
    <x v="1"/>
    <x v="0"/>
    <n v="1"/>
    <n v="11.25"/>
    <n v="2"/>
    <n v="22.5"/>
    <x v="1"/>
  </r>
  <r>
    <s v="MIQ-16322-908"/>
    <s v="2/26/2021"/>
    <x v="0"/>
    <s v="20118-28138-QD"/>
    <s v="A-L-1"/>
    <n v="2"/>
    <x v="803"/>
    <s v="jskentelberyoa@paypal.com"/>
    <x v="0"/>
    <x v="1"/>
    <x v="1"/>
    <n v="1"/>
    <n v="12.95"/>
    <n v="2"/>
    <n v="25.9"/>
    <x v="1"/>
  </r>
  <r>
    <s v="MVO-39328-830"/>
    <s v="08/03/2021"/>
    <x v="0"/>
    <s v="84057-45461-AH"/>
    <s v="L-M-0.5"/>
    <n v="5"/>
    <x v="804"/>
    <s v="ocomberob@goo.gl"/>
    <x v="1"/>
    <x v="3"/>
    <x v="0"/>
    <n v="0.5"/>
    <n v="8.73"/>
    <n v="5"/>
    <n v="43.650000000000006"/>
    <x v="1"/>
  </r>
  <r>
    <s v="NTJ-88319-746"/>
    <s v="05/07/2021"/>
    <x v="0"/>
    <s v="90882-88130-KQ"/>
    <s v="L-L-0.5"/>
    <n v="3"/>
    <x v="805"/>
    <s v="ztramelod@netlog.com"/>
    <x v="0"/>
    <x v="3"/>
    <x v="1"/>
    <n v="0.5"/>
    <n v="9.51"/>
    <n v="3"/>
    <n v="28.53"/>
    <x v="1"/>
  </r>
  <r>
    <s v="LCY-24377-948"/>
    <s v="6/14/2019"/>
    <x v="2"/>
    <s v="21617-79890-DD"/>
    <s v="R-L-2.5"/>
    <n v="1"/>
    <x v="806"/>
    <s v=" "/>
    <x v="0"/>
    <x v="0"/>
    <x v="1"/>
    <n v="2.5"/>
    <n v="27.484999999999999"/>
    <n v="1"/>
    <n v="27.484999999999999"/>
    <x v="0"/>
  </r>
  <r>
    <s v="FWD-85967-769"/>
    <s v="11/21/2019"/>
    <x v="2"/>
    <s v="20256-54689-LO"/>
    <s v="E-D-0.2"/>
    <n v="3"/>
    <x v="807"/>
    <s v=" "/>
    <x v="0"/>
    <x v="2"/>
    <x v="2"/>
    <n v="0.2"/>
    <n v="3.645"/>
    <n v="3"/>
    <n v="10.935"/>
    <x v="1"/>
  </r>
  <r>
    <s v="KTO-53793-109"/>
    <s v="3/31/2021"/>
    <x v="0"/>
    <s v="17572-27091-AA"/>
    <s v="R-L-0.2"/>
    <n v="2"/>
    <x v="808"/>
    <s v="chatfullog@ebay.com"/>
    <x v="0"/>
    <x v="0"/>
    <x v="1"/>
    <n v="0.2"/>
    <n v="3.585"/>
    <n v="2"/>
    <n v="7.17"/>
    <x v="1"/>
  </r>
  <r>
    <s v="OCK-89033-348"/>
    <s v="07/01/2019"/>
    <x v="2"/>
    <s v="82300-88786-UE"/>
    <s v="A-L-0.2"/>
    <n v="6"/>
    <x v="809"/>
    <s v=" "/>
    <x v="0"/>
    <x v="1"/>
    <x v="1"/>
    <n v="0.2"/>
    <n v="3.8849999999999998"/>
    <n v="6"/>
    <n v="23.31"/>
    <x v="0"/>
  </r>
  <r>
    <s v="GPZ-36017-366"/>
    <s v="05/05/2020"/>
    <x v="3"/>
    <s v="65732-22589-OW"/>
    <s v="A-D-2.5"/>
    <n v="5"/>
    <x v="810"/>
    <s v="kmarrisonoq@dropbox.com"/>
    <x v="0"/>
    <x v="1"/>
    <x v="2"/>
    <n v="2.5"/>
    <n v="22.885000000000002"/>
    <n v="5"/>
    <n v="114.42500000000001"/>
    <x v="0"/>
  </r>
  <r>
    <s v="BZP-33213-637"/>
    <s v="4/20/2020"/>
    <x v="3"/>
    <s v="77175-09826-SF"/>
    <s v="A-M-2.5"/>
    <n v="3"/>
    <x v="811"/>
    <s v="lagnolooj@pinterest.com"/>
    <x v="0"/>
    <x v="1"/>
    <x v="0"/>
    <n v="2.5"/>
    <n v="25.875"/>
    <n v="3"/>
    <n v="77.625"/>
    <x v="0"/>
  </r>
  <r>
    <s v="WFH-21507-708"/>
    <s v="7/18/2019"/>
    <x v="2"/>
    <s v="07237-32539-NB"/>
    <s v="R-D-0.5"/>
    <n v="1"/>
    <x v="812"/>
    <s v="dkiddyok@fda.gov"/>
    <x v="0"/>
    <x v="0"/>
    <x v="2"/>
    <n v="0.5"/>
    <n v="5.37"/>
    <n v="1"/>
    <n v="5.37"/>
    <x v="0"/>
  </r>
  <r>
    <s v="HST-96923-073"/>
    <s v="11/18/2021"/>
    <x v="0"/>
    <s v="54722-76431-EX"/>
    <s v="R-D-2.5"/>
    <n v="6"/>
    <x v="813"/>
    <s v="hpetroulisol@state.tx.us"/>
    <x v="1"/>
    <x v="0"/>
    <x v="2"/>
    <n v="2.5"/>
    <n v="20.585000000000001"/>
    <n v="6"/>
    <n v="123.51"/>
    <x v="1"/>
  </r>
  <r>
    <s v="ENN-79947-323"/>
    <s v="6/20/2020"/>
    <x v="3"/>
    <s v="67847-82662-TE"/>
    <s v="L-M-0.5"/>
    <n v="2"/>
    <x v="814"/>
    <s v="mschollom@taobao.com"/>
    <x v="0"/>
    <x v="3"/>
    <x v="0"/>
    <n v="0.5"/>
    <n v="8.73"/>
    <n v="2"/>
    <n v="17.46"/>
    <x v="1"/>
  </r>
  <r>
    <s v="BHA-47429-889"/>
    <s v="04/06/2021"/>
    <x v="0"/>
    <s v="51114-51191-EW"/>
    <s v="E-L-0.2"/>
    <n v="3"/>
    <x v="815"/>
    <s v="kfersonon@g.co"/>
    <x v="0"/>
    <x v="2"/>
    <x v="1"/>
    <n v="0.2"/>
    <n v="4.4550000000000001"/>
    <n v="3"/>
    <n v="13.365"/>
    <x v="1"/>
  </r>
  <r>
    <s v="SZY-63017-318"/>
    <s v="6/17/2019"/>
    <x v="2"/>
    <s v="91809-58808-TV"/>
    <s v="A-L-0.2"/>
    <n v="2"/>
    <x v="816"/>
    <s v="bkellowayoo@omniture.com"/>
    <x v="0"/>
    <x v="1"/>
    <x v="1"/>
    <n v="0.2"/>
    <n v="3.8849999999999998"/>
    <n v="2"/>
    <n v="7.77"/>
    <x v="0"/>
  </r>
  <r>
    <s v="LCU-93317-340"/>
    <s v="9/30/2021"/>
    <x v="0"/>
    <s v="84996-26826-DK"/>
    <s v="R-D-0.2"/>
    <n v="1"/>
    <x v="817"/>
    <s v="soliffeop@yellowbook.com"/>
    <x v="0"/>
    <x v="0"/>
    <x v="2"/>
    <n v="0.2"/>
    <n v="2.6850000000000001"/>
    <n v="1"/>
    <n v="2.6850000000000001"/>
    <x v="0"/>
  </r>
  <r>
    <s v="PJH-42618-877"/>
    <s v="6/19/2019"/>
    <x v="2"/>
    <s v="93676-95250-XJ"/>
    <s v="A-D-2.5"/>
    <n v="5"/>
    <x v="818"/>
    <s v="cdolohuntyor@dailymail.co.uk"/>
    <x v="0"/>
    <x v="1"/>
    <x v="2"/>
    <n v="2.5"/>
    <n v="22.885000000000002"/>
    <n v="5"/>
    <n v="114.42500000000001"/>
    <x v="0"/>
  </r>
  <r>
    <s v="XED-90333-402"/>
    <s v="3/31/2022"/>
    <x v="1"/>
    <s v="28300-14355-GF"/>
    <s v="E-M-0.2"/>
    <n v="5"/>
    <x v="819"/>
    <s v="pvasilenkoos@addtoany.com"/>
    <x v="2"/>
    <x v="2"/>
    <x v="0"/>
    <n v="0.2"/>
    <n v="4.125"/>
    <n v="5"/>
    <n v="20.625"/>
    <x v="1"/>
  </r>
  <r>
    <s v="IKK-62234-199"/>
    <s v="07/04/2020"/>
    <x v="3"/>
    <s v="91190-84826-IQ"/>
    <s v="L-L-0.5"/>
    <n v="6"/>
    <x v="820"/>
    <s v="rschankelborgot@ameblo.jp"/>
    <x v="0"/>
    <x v="3"/>
    <x v="1"/>
    <n v="0.5"/>
    <n v="9.51"/>
    <n v="6"/>
    <n v="57.06"/>
    <x v="0"/>
  </r>
  <r>
    <s v="KAW-95195-329"/>
    <s v="11/21/2021"/>
    <x v="0"/>
    <s v="34570-99384-AF"/>
    <s v="R-D-2.5"/>
    <n v="4"/>
    <x v="821"/>
    <s v=" "/>
    <x v="1"/>
    <x v="0"/>
    <x v="2"/>
    <n v="2.5"/>
    <n v="20.585000000000001"/>
    <n v="4"/>
    <n v="82.34"/>
    <x v="0"/>
  </r>
  <r>
    <s v="QDO-57268-842"/>
    <s v="5/31/2021"/>
    <x v="0"/>
    <s v="57808-90533-UE"/>
    <s v="E-M-2.5"/>
    <n v="5"/>
    <x v="822"/>
    <s v=" "/>
    <x v="0"/>
    <x v="2"/>
    <x v="0"/>
    <n v="2.5"/>
    <n v="31.625"/>
    <n v="5"/>
    <n v="158.125"/>
    <x v="1"/>
  </r>
  <r>
    <s v="IIZ-24416-212"/>
    <s v="04/11/2020"/>
    <x v="3"/>
    <s v="76060-30540-LB"/>
    <s v="R-D-0.5"/>
    <n v="6"/>
    <x v="823"/>
    <s v="bcargenow@geocities.jp"/>
    <x v="0"/>
    <x v="0"/>
    <x v="2"/>
    <n v="0.5"/>
    <n v="5.37"/>
    <n v="6"/>
    <n v="32.22"/>
    <x v="0"/>
  </r>
  <r>
    <s v="AWP-11469-510"/>
    <s v="9/15/2020"/>
    <x v="3"/>
    <s v="76730-63769-ND"/>
    <s v="E-D-1"/>
    <n v="2"/>
    <x v="824"/>
    <s v="rsticklerox@printfriendly.com"/>
    <x v="2"/>
    <x v="2"/>
    <x v="2"/>
    <n v="1"/>
    <n v="12.15"/>
    <n v="2"/>
    <n v="24.3"/>
    <x v="1"/>
  </r>
  <r>
    <s v="KXA-27983-918"/>
    <s v="1/23/2022"/>
    <x v="1"/>
    <s v="96042-27290-EQ"/>
    <s v="R-L-0.5"/>
    <n v="5"/>
    <x v="825"/>
    <s v=" "/>
    <x v="0"/>
    <x v="0"/>
    <x v="1"/>
    <n v="0.5"/>
    <n v="7.17"/>
    <n v="5"/>
    <n v="35.85"/>
    <x v="1"/>
  </r>
  <r>
    <s v="PDB-98743-282"/>
    <s v="1/27/2021"/>
    <x v="0"/>
    <s v="51940-02669-OR"/>
    <s v="L-L-1"/>
    <n v="3"/>
    <x v="826"/>
    <s v=" "/>
    <x v="1"/>
    <x v="3"/>
    <x v="1"/>
    <n v="1"/>
    <n v="15.85"/>
    <n v="3"/>
    <n v="47.55"/>
    <x v="1"/>
  </r>
  <r>
    <s v="SXW-34014-556"/>
    <s v="6/24/2019"/>
    <x v="2"/>
    <s v="99144-98314-GN"/>
    <s v="R-L-0.2"/>
    <n v="1"/>
    <x v="827"/>
    <s v="djevonp1@ibm.com"/>
    <x v="0"/>
    <x v="0"/>
    <x v="1"/>
    <n v="0.2"/>
    <n v="3.585"/>
    <n v="1"/>
    <n v="3.585"/>
    <x v="0"/>
  </r>
  <r>
    <s v="QOJ-38788-727"/>
    <s v="3/15/2020"/>
    <x v="3"/>
    <s v="16358-63919-CE"/>
    <s v="E-M-2.5"/>
    <n v="5"/>
    <x v="828"/>
    <s v="hrannerp2@omniture.com"/>
    <x v="0"/>
    <x v="2"/>
    <x v="0"/>
    <n v="2.5"/>
    <n v="31.625"/>
    <n v="5"/>
    <n v="158.125"/>
    <x v="1"/>
  </r>
  <r>
    <s v="TGF-38649-658"/>
    <s v="9/24/2021"/>
    <x v="0"/>
    <s v="67743-54817-UT"/>
    <s v="L-M-0.5"/>
    <n v="2"/>
    <x v="829"/>
    <s v="bimriep3@addtoany.com"/>
    <x v="0"/>
    <x v="3"/>
    <x v="0"/>
    <n v="0.5"/>
    <n v="8.73"/>
    <n v="2"/>
    <n v="17.46"/>
    <x v="1"/>
  </r>
  <r>
    <s v="EAI-25194-209"/>
    <s v="04/05/2019"/>
    <x v="2"/>
    <s v="44601-51441-BH"/>
    <s v="A-L-2.5"/>
    <n v="5"/>
    <x v="830"/>
    <s v="dsopperp4@eventbrite.com"/>
    <x v="0"/>
    <x v="1"/>
    <x v="1"/>
    <n v="2.5"/>
    <n v="29.785"/>
    <n v="5"/>
    <n v="148.92500000000001"/>
    <x v="1"/>
  </r>
  <r>
    <s v="IJK-34441-720"/>
    <s v="1/27/2022"/>
    <x v="1"/>
    <s v="97201-58870-WB"/>
    <s v="A-M-0.5"/>
    <n v="6"/>
    <x v="831"/>
    <s v=" "/>
    <x v="0"/>
    <x v="1"/>
    <x v="0"/>
    <n v="0.5"/>
    <n v="6.75"/>
    <n v="6"/>
    <n v="40.5"/>
    <x v="0"/>
  </r>
  <r>
    <s v="ZMC-00336-619"/>
    <s v="09/10/2021"/>
    <x v="0"/>
    <s v="19849-12926-QF"/>
    <s v="A-M-0.5"/>
    <n v="4"/>
    <x v="832"/>
    <s v="lledgleyp6@de.vu"/>
    <x v="0"/>
    <x v="1"/>
    <x v="0"/>
    <n v="0.5"/>
    <n v="6.75"/>
    <n v="4"/>
    <n v="27"/>
    <x v="0"/>
  </r>
  <r>
    <s v="UPX-54529-618"/>
    <s v="01/06/2020"/>
    <x v="3"/>
    <s v="40535-56770-UM"/>
    <s v="L-D-1"/>
    <n v="3"/>
    <x v="833"/>
    <s v="tmenaryp7@phoca.cz"/>
    <x v="0"/>
    <x v="3"/>
    <x v="2"/>
    <n v="1"/>
    <n v="12.95"/>
    <n v="3"/>
    <n v="38.849999999999994"/>
    <x v="1"/>
  </r>
  <r>
    <s v="DLX-01059-899"/>
    <s v="3/15/2022"/>
    <x v="1"/>
    <s v="74940-09646-MU"/>
    <s v="R-L-1"/>
    <n v="5"/>
    <x v="834"/>
    <s v="gciccottip8@so-net.ne.jp"/>
    <x v="0"/>
    <x v="0"/>
    <x v="1"/>
    <n v="1"/>
    <n v="11.95"/>
    <n v="5"/>
    <n v="59.75"/>
    <x v="1"/>
  </r>
  <r>
    <s v="MEK-85120-243"/>
    <s v="09/08/2021"/>
    <x v="0"/>
    <s v="06623-54610-HC"/>
    <s v="R-L-0.2"/>
    <n v="3"/>
    <x v="835"/>
    <s v=" "/>
    <x v="0"/>
    <x v="0"/>
    <x v="1"/>
    <n v="0.2"/>
    <n v="3.585"/>
    <n v="3"/>
    <n v="10.754999999999999"/>
    <x v="1"/>
  </r>
  <r>
    <s v="NFI-37188-246"/>
    <s v="11/11/2021"/>
    <x v="0"/>
    <s v="89490-75361-AF"/>
    <s v="A-D-2.5"/>
    <n v="4"/>
    <x v="836"/>
    <s v="wjallinpa@pcworld.com"/>
    <x v="0"/>
    <x v="1"/>
    <x v="2"/>
    <n v="2.5"/>
    <n v="22.885000000000002"/>
    <n v="4"/>
    <n v="91.54"/>
    <x v="1"/>
  </r>
  <r>
    <s v="BXH-62195-013"/>
    <s v="9/18/2019"/>
    <x v="2"/>
    <s v="94526-79230-GZ"/>
    <s v="A-M-1"/>
    <n v="4"/>
    <x v="837"/>
    <s v="mbogeypb@thetimes.co.uk"/>
    <x v="0"/>
    <x v="1"/>
    <x v="0"/>
    <n v="1"/>
    <n v="11.25"/>
    <n v="4"/>
    <n v="45"/>
    <x v="0"/>
  </r>
  <r>
    <s v="YLK-78851-470"/>
    <s v="7/29/2021"/>
    <x v="0"/>
    <s v="58559-08254-UY"/>
    <s v="R-M-2.5"/>
    <n v="6"/>
    <x v="838"/>
    <s v=" "/>
    <x v="0"/>
    <x v="0"/>
    <x v="0"/>
    <n v="2.5"/>
    <n v="22.885000000000002"/>
    <n v="6"/>
    <n v="137.31"/>
    <x v="0"/>
  </r>
  <r>
    <s v="DXY-76225-633"/>
    <s v="3/20/2022"/>
    <x v="1"/>
    <s v="88574-37083-WX"/>
    <s v="A-M-0.5"/>
    <n v="1"/>
    <x v="839"/>
    <s v="mcobbledickpd@ucsd.edu"/>
    <x v="0"/>
    <x v="1"/>
    <x v="0"/>
    <n v="0.5"/>
    <n v="6.75"/>
    <n v="1"/>
    <n v="6.75"/>
    <x v="1"/>
  </r>
  <r>
    <s v="UHP-24614-199"/>
    <s v="05/04/2020"/>
    <x v="3"/>
    <s v="67953-79896-AC"/>
    <s v="A-M-1"/>
    <n v="4"/>
    <x v="840"/>
    <s v="alewrype@whitehouse.gov"/>
    <x v="0"/>
    <x v="1"/>
    <x v="0"/>
    <n v="1"/>
    <n v="11.25"/>
    <n v="4"/>
    <n v="45"/>
    <x v="1"/>
  </r>
  <r>
    <s v="HBY-35655-049"/>
    <s v="04/05/2021"/>
    <x v="0"/>
    <s v="69207-93422-CQ"/>
    <s v="E-D-2.5"/>
    <n v="3"/>
    <x v="841"/>
    <s v="ihesselpf@ox.ac.uk"/>
    <x v="0"/>
    <x v="2"/>
    <x v="2"/>
    <n v="2.5"/>
    <n v="27.945"/>
    <n v="3"/>
    <n v="83.835000000000008"/>
    <x v="0"/>
  </r>
  <r>
    <s v="DCE-22886-861"/>
    <s v="01/12/2022"/>
    <x v="1"/>
    <s v="56060-17602-RG"/>
    <s v="E-D-0.2"/>
    <n v="1"/>
    <x v="842"/>
    <s v=" "/>
    <x v="1"/>
    <x v="2"/>
    <x v="2"/>
    <n v="0.2"/>
    <n v="3.645"/>
    <n v="1"/>
    <n v="3.645"/>
    <x v="0"/>
  </r>
  <r>
    <s v="QTG-93823-843"/>
    <s v="12/16/2020"/>
    <x v="3"/>
    <s v="46859-14212-FI"/>
    <s v="A-M-0.5"/>
    <n v="1"/>
    <x v="843"/>
    <s v="csorrellph@amazon.com"/>
    <x v="2"/>
    <x v="1"/>
    <x v="0"/>
    <n v="0.5"/>
    <n v="6.75"/>
    <n v="1"/>
    <n v="6.75"/>
    <x v="1"/>
  </r>
  <r>
    <s v="WFT-16178-396"/>
    <s v="5/30/2022"/>
    <x v="1"/>
    <s v="33555-01585-RP"/>
    <s v="R-D-0.2"/>
    <n v="5"/>
    <x v="844"/>
    <s v="qheavysidepj@unc.edu"/>
    <x v="0"/>
    <x v="0"/>
    <x v="2"/>
    <n v="0.2"/>
    <n v="2.6850000000000001"/>
    <n v="5"/>
    <n v="13.425000000000001"/>
    <x v="0"/>
  </r>
  <r>
    <s v="ERC-54560-934"/>
    <s v="11/09/2021"/>
    <x v="0"/>
    <s v="11932-85629-CU"/>
    <s v="R-D-2.5"/>
    <n v="6"/>
    <x v="845"/>
    <s v="hreuvenpk@whitehouse.gov"/>
    <x v="0"/>
    <x v="0"/>
    <x v="2"/>
    <n v="2.5"/>
    <n v="20.585000000000001"/>
    <n v="6"/>
    <n v="123.51"/>
    <x v="1"/>
  </r>
  <r>
    <s v="RUK-78200-416"/>
    <s v="04/08/2022"/>
    <x v="1"/>
    <s v="36192-07175-XC"/>
    <s v="L-D-0.2"/>
    <n v="2"/>
    <x v="846"/>
    <s v="mattwoolpl@nba.com"/>
    <x v="0"/>
    <x v="3"/>
    <x v="2"/>
    <n v="0.2"/>
    <n v="3.8849999999999998"/>
    <n v="2"/>
    <n v="7.77"/>
    <x v="1"/>
  </r>
  <r>
    <s v="KHK-13105-388"/>
    <s v="10/08/2019"/>
    <x v="2"/>
    <s v="46242-54946-ZW"/>
    <s v="A-M-1"/>
    <n v="6"/>
    <x v="847"/>
    <s v=" "/>
    <x v="0"/>
    <x v="1"/>
    <x v="0"/>
    <n v="1"/>
    <n v="11.25"/>
    <n v="6"/>
    <n v="67.5"/>
    <x v="0"/>
  </r>
  <r>
    <s v="NJR-03699-189"/>
    <s v="09/12/2021"/>
    <x v="0"/>
    <s v="95152-82155-VQ"/>
    <s v="E-D-2.5"/>
    <n v="1"/>
    <x v="848"/>
    <s v="gwynespn@dagondesign.com"/>
    <x v="0"/>
    <x v="2"/>
    <x v="2"/>
    <n v="2.5"/>
    <n v="27.945"/>
    <n v="1"/>
    <n v="27.945"/>
    <x v="1"/>
  </r>
  <r>
    <s v="PJV-20427-019"/>
    <s v="6/30/2020"/>
    <x v="3"/>
    <s v="13404-39127-WQ"/>
    <s v="A-L-2.5"/>
    <n v="3"/>
    <x v="849"/>
    <s v="cmaccourtpo@amazon.com"/>
    <x v="0"/>
    <x v="1"/>
    <x v="1"/>
    <n v="2.5"/>
    <n v="29.785"/>
    <n v="3"/>
    <n v="89.355000000000004"/>
    <x v="1"/>
  </r>
  <r>
    <s v="OLA-68289-577"/>
    <s v="01/09/2019"/>
    <x v="2"/>
    <s v="40226-52317-IO"/>
    <s v="A-M-0.5"/>
    <n v="5"/>
    <x v="850"/>
    <s v="ewilsonepq@eepurl.com"/>
    <x v="0"/>
    <x v="1"/>
    <x v="0"/>
    <n v="0.5"/>
    <n v="6.75"/>
    <n v="5"/>
    <n v="33.75"/>
    <x v="0"/>
  </r>
  <r>
    <s v="TNR-84447-052"/>
    <s v="07/12/2022"/>
    <x v="1"/>
    <s v="34419-18068-AG"/>
    <s v="E-D-2.5"/>
    <n v="4"/>
    <x v="851"/>
    <s v="dduffiepr@time.com"/>
    <x v="0"/>
    <x v="2"/>
    <x v="2"/>
    <n v="2.5"/>
    <n v="27.945"/>
    <n v="4"/>
    <n v="111.78"/>
    <x v="1"/>
  </r>
  <r>
    <s v="FBZ-64200-586"/>
    <s v="11/30/2020"/>
    <x v="3"/>
    <s v="51738-61457-RS"/>
    <s v="E-M-2.5"/>
    <n v="2"/>
    <x v="852"/>
    <s v="mmatiasekps@ucoz.ru"/>
    <x v="0"/>
    <x v="2"/>
    <x v="0"/>
    <n v="2.5"/>
    <n v="31.625"/>
    <n v="2"/>
    <n v="63.25"/>
    <x v="0"/>
  </r>
  <r>
    <s v="OBN-66334-505"/>
    <s v="3/22/2019"/>
    <x v="2"/>
    <s v="86757-52367-ON"/>
    <s v="E-L-0.2"/>
    <n v="2"/>
    <x v="853"/>
    <s v="jcamillopt@shinystat.com"/>
    <x v="0"/>
    <x v="2"/>
    <x v="1"/>
    <n v="0.2"/>
    <n v="4.4550000000000001"/>
    <n v="2"/>
    <n v="8.91"/>
    <x v="0"/>
  </r>
  <r>
    <s v="NXM-89323-646"/>
    <s v="2/15/2022"/>
    <x v="1"/>
    <s v="28158-93383-CK"/>
    <s v="E-D-1"/>
    <n v="1"/>
    <x v="854"/>
    <s v="kphilbrickpu@cdc.gov"/>
    <x v="0"/>
    <x v="2"/>
    <x v="2"/>
    <n v="1"/>
    <n v="12.15"/>
    <n v="1"/>
    <n v="12.15"/>
    <x v="0"/>
  </r>
  <r>
    <s v="NHI-23264-055"/>
    <s v="10/13/2020"/>
    <x v="3"/>
    <s v="44799-09711-XW"/>
    <s v="A-D-0.5"/>
    <n v="4"/>
    <x v="855"/>
    <s v=" "/>
    <x v="0"/>
    <x v="1"/>
    <x v="2"/>
    <n v="0.5"/>
    <n v="5.97"/>
    <n v="4"/>
    <n v="23.88"/>
    <x v="0"/>
  </r>
  <r>
    <s v="EQH-53569-934"/>
    <s v="12/27/2021"/>
    <x v="0"/>
    <s v="53667-91553-LT"/>
    <s v="E-M-1"/>
    <n v="4"/>
    <x v="856"/>
    <s v="bsillispw@istockphoto.com"/>
    <x v="0"/>
    <x v="2"/>
    <x v="0"/>
    <n v="1"/>
    <n v="13.75"/>
    <n v="4"/>
    <n v="55"/>
    <x v="1"/>
  </r>
  <r>
    <s v="XKK-06692-189"/>
    <s v="08/01/2021"/>
    <x v="0"/>
    <s v="86579-92122-OC"/>
    <s v="R-D-1"/>
    <n v="3"/>
    <x v="857"/>
    <s v=" "/>
    <x v="0"/>
    <x v="0"/>
    <x v="2"/>
    <n v="1"/>
    <n v="8.9499999999999993"/>
    <n v="3"/>
    <n v="26.849999999999998"/>
    <x v="0"/>
  </r>
  <r>
    <s v="BYP-16005-016"/>
    <s v="11/18/2020"/>
    <x v="3"/>
    <s v="01474-63436-TP"/>
    <s v="R-M-2.5"/>
    <n v="5"/>
    <x v="858"/>
    <s v="rcuttspy@techcrunch.com"/>
    <x v="0"/>
    <x v="0"/>
    <x v="0"/>
    <n v="2.5"/>
    <n v="22.885000000000002"/>
    <n v="5"/>
    <n v="114.42500000000001"/>
    <x v="1"/>
  </r>
  <r>
    <s v="LWS-13938-905"/>
    <s v="10/24/2021"/>
    <x v="0"/>
    <s v="90533-82440-EE"/>
    <s v="A-M-2.5"/>
    <n v="6"/>
    <x v="859"/>
    <s v="mdelvespz@nature.com"/>
    <x v="0"/>
    <x v="1"/>
    <x v="0"/>
    <n v="2.5"/>
    <n v="25.875"/>
    <n v="6"/>
    <n v="155.25"/>
    <x v="0"/>
  </r>
  <r>
    <s v="OLH-95722-362"/>
    <s v="12/30/2019"/>
    <x v="2"/>
    <s v="48553-69225-VX"/>
    <s v="L-D-0.5"/>
    <n v="3"/>
    <x v="860"/>
    <s v="dgrittonq0@nydailynews.com"/>
    <x v="0"/>
    <x v="3"/>
    <x v="2"/>
    <n v="0.5"/>
    <n v="7.77"/>
    <n v="3"/>
    <n v="23.31"/>
    <x v="0"/>
  </r>
  <r>
    <s v="KCW-50949-318"/>
    <s v="02/02/2021"/>
    <x v="0"/>
    <s v="52374-27313-IV"/>
    <s v="E-L-1"/>
    <n v="5"/>
    <x v="861"/>
    <s v="dgutq2@umich.edu"/>
    <x v="0"/>
    <x v="2"/>
    <x v="1"/>
    <n v="1"/>
    <n v="14.85"/>
    <n v="5"/>
    <n v="74.25"/>
    <x v="0"/>
  </r>
  <r>
    <s v="JGZ-16947-591"/>
    <s v="5/16/2021"/>
    <x v="0"/>
    <s v="14264-41252-SL"/>
    <s v="L-L-0.2"/>
    <n v="6"/>
    <x v="862"/>
    <s v="wpummeryq3@topsy.com"/>
    <x v="0"/>
    <x v="3"/>
    <x v="1"/>
    <n v="0.2"/>
    <n v="4.7549999999999999"/>
    <n v="6"/>
    <n v="28.53"/>
    <x v="1"/>
  </r>
  <r>
    <s v="LXS-63326-144"/>
    <s v="4/23/2022"/>
    <x v="1"/>
    <s v="35367-50483-AR"/>
    <s v="R-L-0.5"/>
    <n v="2"/>
    <x v="863"/>
    <s v="gsiudaq4@nytimes.com"/>
    <x v="0"/>
    <x v="0"/>
    <x v="1"/>
    <n v="0.5"/>
    <n v="7.17"/>
    <n v="2"/>
    <n v="14.34"/>
    <x v="0"/>
  </r>
  <r>
    <s v="CZG-86544-655"/>
    <s v="9/25/2021"/>
    <x v="0"/>
    <s v="69443-77665-QW"/>
    <s v="A-L-0.5"/>
    <n v="2"/>
    <x v="864"/>
    <s v="hcrowneq5@wufoo.com"/>
    <x v="1"/>
    <x v="1"/>
    <x v="1"/>
    <n v="0.5"/>
    <n v="7.77"/>
    <n v="2"/>
    <n v="15.54"/>
    <x v="0"/>
  </r>
  <r>
    <s v="WFV-88138-247"/>
    <s v="06/07/2022"/>
    <x v="1"/>
    <s v="63411-51758-QC"/>
    <s v="R-L-1"/>
    <n v="3"/>
    <x v="865"/>
    <s v="vpawseyq6@tiny.cc"/>
    <x v="0"/>
    <x v="0"/>
    <x v="1"/>
    <n v="1"/>
    <n v="11.95"/>
    <n v="3"/>
    <n v="35.849999999999994"/>
    <x v="1"/>
  </r>
  <r>
    <s v="RFG-28227-288"/>
    <s v="08/11/2020"/>
    <x v="3"/>
    <s v="68605-21835-UF"/>
    <s v="A-L-0.5"/>
    <n v="6"/>
    <x v="866"/>
    <s v="awaterhouseq7@istockphoto.com"/>
    <x v="0"/>
    <x v="1"/>
    <x v="1"/>
    <n v="0.5"/>
    <n v="7.77"/>
    <n v="6"/>
    <n v="46.62"/>
    <x v="1"/>
  </r>
  <r>
    <s v="QAK-77286-758"/>
    <s v="2/28/2019"/>
    <x v="2"/>
    <s v="34786-30419-XY"/>
    <s v="R-L-0.5"/>
    <n v="5"/>
    <x v="867"/>
    <s v="fhaughianq8@1688.com"/>
    <x v="0"/>
    <x v="0"/>
    <x v="1"/>
    <n v="0.5"/>
    <n v="7.17"/>
    <n v="5"/>
    <n v="35.85"/>
    <x v="1"/>
  </r>
  <r>
    <s v="CZD-56716-840"/>
    <s v="09/11/2019"/>
    <x v="2"/>
    <s v="15456-29250-RU"/>
    <s v="L-D-2.5"/>
    <n v="4"/>
    <x v="868"/>
    <s v=" "/>
    <x v="0"/>
    <x v="3"/>
    <x v="2"/>
    <n v="2.5"/>
    <n v="29.785"/>
    <n v="4"/>
    <n v="119.14"/>
    <x v="1"/>
  </r>
  <r>
    <s v="UBI-59229-277"/>
    <s v="04/08/2021"/>
    <x v="0"/>
    <s v="00886-35803-FG"/>
    <s v="L-D-0.5"/>
    <n v="3"/>
    <x v="869"/>
    <s v=" "/>
    <x v="0"/>
    <x v="3"/>
    <x v="2"/>
    <n v="0.5"/>
    <n v="7.77"/>
    <n v="3"/>
    <n v="23.31"/>
    <x v="1"/>
  </r>
  <r>
    <s v="WJJ-37489-898"/>
    <s v="09/06/2021"/>
    <x v="0"/>
    <s v="31599-82152-AD"/>
    <s v="A-M-1"/>
    <n v="1"/>
    <x v="870"/>
    <s v="rfaltinqb@topsy.com"/>
    <x v="1"/>
    <x v="1"/>
    <x v="0"/>
    <n v="1"/>
    <n v="11.25"/>
    <n v="1"/>
    <n v="11.25"/>
    <x v="1"/>
  </r>
  <r>
    <s v="ORX-57454-917"/>
    <s v="09/10/2021"/>
    <x v="0"/>
    <s v="76209-39601-ZR"/>
    <s v="E-D-2.5"/>
    <n v="3"/>
    <x v="871"/>
    <s v="gcheekeqc@sitemeter.com"/>
    <x v="2"/>
    <x v="2"/>
    <x v="2"/>
    <n v="2.5"/>
    <n v="27.945"/>
    <n v="3"/>
    <n v="83.835000000000008"/>
    <x v="0"/>
  </r>
  <r>
    <s v="GRB-68838-629"/>
    <s v="5/22/2022"/>
    <x v="1"/>
    <s v="15064-65241-HB"/>
    <s v="R-L-2.5"/>
    <n v="4"/>
    <x v="872"/>
    <s v="grattqd@phpbb.com"/>
    <x v="1"/>
    <x v="0"/>
    <x v="1"/>
    <n v="2.5"/>
    <n v="27.484999999999999"/>
    <n v="4"/>
    <n v="109.94"/>
    <x v="1"/>
  </r>
  <r>
    <s v="SHT-04865-419"/>
    <s v="9/18/2020"/>
    <x v="3"/>
    <s v="69215-90789-DL"/>
    <s v="R-L-0.2"/>
    <n v="4"/>
    <x v="873"/>
    <s v=" "/>
    <x v="0"/>
    <x v="0"/>
    <x v="1"/>
    <n v="0.2"/>
    <n v="3.585"/>
    <n v="4"/>
    <n v="14.34"/>
    <x v="0"/>
  </r>
  <r>
    <s v="UQI-28177-865"/>
    <s v="8/31/2021"/>
    <x v="0"/>
    <s v="04317-46176-TB"/>
    <s v="R-L-0.2"/>
    <n v="6"/>
    <x v="874"/>
    <s v="ieberleinqf@hc360.com"/>
    <x v="0"/>
    <x v="0"/>
    <x v="1"/>
    <n v="0.2"/>
    <n v="3.585"/>
    <n v="6"/>
    <n v="21.509999999999998"/>
    <x v="1"/>
  </r>
  <r>
    <s v="OIB-13664-879"/>
    <s v="02/06/2022"/>
    <x v="1"/>
    <s v="04713-57765-KR"/>
    <s v="A-M-1"/>
    <n v="2"/>
    <x v="875"/>
    <s v="jdrengqg@uiuc.edu"/>
    <x v="1"/>
    <x v="1"/>
    <x v="0"/>
    <n v="1"/>
    <n v="11.25"/>
    <n v="2"/>
    <n v="22.5"/>
    <x v="0"/>
  </r>
  <r>
    <s v="GUG-45603-775"/>
    <s v="1/30/2022"/>
    <x v="1"/>
    <s v="40959-32642-DN"/>
    <s v="L-L-0.2"/>
    <n v="5"/>
    <x v="876"/>
    <s v="rstrathernqn@devhub.com"/>
    <x v="0"/>
    <x v="3"/>
    <x v="1"/>
    <n v="0.2"/>
    <n v="4.7549999999999999"/>
    <n v="5"/>
    <n v="23.774999999999999"/>
    <x v="0"/>
  </r>
  <r>
    <s v="KJB-98240-098"/>
    <s v="11/23/2020"/>
    <x v="3"/>
    <s v="77746-08153-PM"/>
    <s v="L-L-1"/>
    <n v="5"/>
    <x v="877"/>
    <s v="cmiguelqo@exblog.jp"/>
    <x v="0"/>
    <x v="3"/>
    <x v="1"/>
    <n v="1"/>
    <n v="15.85"/>
    <n v="5"/>
    <n v="79.25"/>
    <x v="0"/>
  </r>
  <r>
    <s v="JMS-48374-462"/>
    <s v="4/13/2022"/>
    <x v="1"/>
    <s v="49667-96708-JL"/>
    <s v="A-D-2.5"/>
    <n v="2"/>
    <x v="878"/>
    <s v=" "/>
    <x v="0"/>
    <x v="1"/>
    <x v="2"/>
    <n v="2.5"/>
    <n v="22.885000000000002"/>
    <n v="2"/>
    <n v="45.77"/>
    <x v="0"/>
  </r>
  <r>
    <s v="YIT-15877-117"/>
    <s v="01/07/2021"/>
    <x v="0"/>
    <s v="24155-79322-EQ"/>
    <s v="R-D-1"/>
    <n v="1"/>
    <x v="879"/>
    <s v="mrocksqq@exblog.jp"/>
    <x v="1"/>
    <x v="0"/>
    <x v="2"/>
    <n v="1"/>
    <n v="8.9499999999999993"/>
    <n v="1"/>
    <n v="8.9499999999999993"/>
    <x v="0"/>
  </r>
  <r>
    <s v="YVK-82679-655"/>
    <s v="02/04/2020"/>
    <x v="3"/>
    <s v="95342-88311-SF"/>
    <s v="R-M-0.5"/>
    <n v="4"/>
    <x v="880"/>
    <s v="yburrellsqr@vinaora.com"/>
    <x v="0"/>
    <x v="0"/>
    <x v="0"/>
    <n v="0.5"/>
    <n v="5.97"/>
    <n v="4"/>
    <n v="23.88"/>
    <x v="0"/>
  </r>
  <r>
    <s v="TYH-81940-054"/>
    <s v="9/16/2019"/>
    <x v="2"/>
    <s v="69374-08133-RI"/>
    <s v="E-L-0.2"/>
    <n v="5"/>
    <x v="881"/>
    <s v="cgoodrumqs@goodreads.com"/>
    <x v="0"/>
    <x v="2"/>
    <x v="1"/>
    <n v="0.2"/>
    <n v="4.4550000000000001"/>
    <n v="5"/>
    <n v="22.274999999999999"/>
    <x v="1"/>
  </r>
  <r>
    <s v="HTY-30660-254"/>
    <s v="1/26/2019"/>
    <x v="2"/>
    <s v="83844-95908-RX"/>
    <s v="R-M-1"/>
    <n v="3"/>
    <x v="882"/>
    <s v="jjefferysqt@blog.com"/>
    <x v="0"/>
    <x v="0"/>
    <x v="0"/>
    <n v="1"/>
    <n v="9.9499999999999993"/>
    <n v="3"/>
    <n v="29.849999999999998"/>
    <x v="0"/>
  </r>
  <r>
    <s v="GPW-43956-761"/>
    <s v="2/19/2021"/>
    <x v="0"/>
    <s v="09667-09231-YM"/>
    <s v="E-L-0.5"/>
    <n v="6"/>
    <x v="883"/>
    <s v="bwardellqu@adobe.com"/>
    <x v="0"/>
    <x v="2"/>
    <x v="1"/>
    <n v="0.5"/>
    <n v="8.91"/>
    <n v="6"/>
    <n v="53.46"/>
    <x v="0"/>
  </r>
  <r>
    <s v="DWY-56352-412"/>
    <s v="3/22/2022"/>
    <x v="1"/>
    <s v="55427-08059-DF"/>
    <s v="R-D-0.2"/>
    <n v="1"/>
    <x v="884"/>
    <s v="zwalisiakqv@ucsd.edu"/>
    <x v="1"/>
    <x v="0"/>
    <x v="2"/>
    <n v="0.2"/>
    <n v="2.6850000000000001"/>
    <n v="1"/>
    <n v="2.6850000000000001"/>
    <x v="0"/>
  </r>
  <r>
    <s v="PUH-55647-976"/>
    <s v="07/03/2019"/>
    <x v="2"/>
    <s v="06624-54037-BQ"/>
    <s v="R-M-0.2"/>
    <n v="2"/>
    <x v="885"/>
    <s v="wleopoldqw@blogspot.com"/>
    <x v="0"/>
    <x v="0"/>
    <x v="0"/>
    <n v="0.2"/>
    <n v="2.9849999999999999"/>
    <n v="2"/>
    <n v="5.97"/>
    <x v="1"/>
  </r>
  <r>
    <s v="DTB-71371-705"/>
    <s v="9/21/2019"/>
    <x v="2"/>
    <s v="48544-90737-AZ"/>
    <s v="L-D-1"/>
    <n v="1"/>
    <x v="886"/>
    <s v="cshaldersqx@cisco.com"/>
    <x v="0"/>
    <x v="3"/>
    <x v="2"/>
    <n v="1"/>
    <n v="12.95"/>
    <n v="1"/>
    <n v="12.95"/>
    <x v="0"/>
  </r>
  <r>
    <s v="ZDC-64769-740"/>
    <s v="8/26/2019"/>
    <x v="2"/>
    <s v="79463-01597-FQ"/>
    <s v="E-M-0.5"/>
    <n v="1"/>
    <x v="887"/>
    <s v=" "/>
    <x v="0"/>
    <x v="2"/>
    <x v="0"/>
    <n v="0.5"/>
    <n v="8.25"/>
    <n v="1"/>
    <n v="8.25"/>
    <x v="1"/>
  </r>
  <r>
    <s v="TED-81959-419"/>
    <s v="08/03/2021"/>
    <x v="0"/>
    <s v="27702-50024-XC"/>
    <s v="A-L-2.5"/>
    <n v="5"/>
    <x v="888"/>
    <s v="nfurberqz@jugem.jp"/>
    <x v="0"/>
    <x v="1"/>
    <x v="1"/>
    <n v="2.5"/>
    <n v="29.785"/>
    <n v="5"/>
    <n v="148.92500000000001"/>
    <x v="1"/>
  </r>
  <r>
    <s v="FDO-25756-141"/>
    <s v="10/24/2021"/>
    <x v="0"/>
    <s v="57360-46846-NS"/>
    <s v="A-L-2.5"/>
    <n v="3"/>
    <x v="889"/>
    <s v=" "/>
    <x v="1"/>
    <x v="1"/>
    <x v="1"/>
    <n v="2.5"/>
    <n v="29.785"/>
    <n v="3"/>
    <n v="89.355000000000004"/>
    <x v="0"/>
  </r>
  <r>
    <s v="HKN-31467-517"/>
    <s v="04/01/2019"/>
    <x v="2"/>
    <s v="84045-66771-SL"/>
    <s v="L-M-1"/>
    <n v="6"/>
    <x v="890"/>
    <s v="ckeaver1@ucoz.com"/>
    <x v="0"/>
    <x v="3"/>
    <x v="0"/>
    <n v="1"/>
    <n v="14.55"/>
    <n v="6"/>
    <n v="87.300000000000011"/>
    <x v="1"/>
  </r>
  <r>
    <s v="POF-29666-012"/>
    <s v="12/08/2021"/>
    <x v="0"/>
    <s v="46885-00260-TL"/>
    <s v="R-D-0.5"/>
    <n v="1"/>
    <x v="891"/>
    <s v="sroseboroughr2@virginia.edu"/>
    <x v="0"/>
    <x v="0"/>
    <x v="2"/>
    <n v="0.5"/>
    <n v="5.37"/>
    <n v="1"/>
    <n v="5.37"/>
    <x v="0"/>
  </r>
  <r>
    <s v="IRX-59256-644"/>
    <s v="6/27/2019"/>
    <x v="2"/>
    <s v="96446-62142-EN"/>
    <s v="A-D-0.2"/>
    <n v="3"/>
    <x v="892"/>
    <s v="ckingwellr3@squarespace.com"/>
    <x v="1"/>
    <x v="1"/>
    <x v="2"/>
    <n v="0.2"/>
    <n v="2.9849999999999999"/>
    <n v="3"/>
    <n v="8.9550000000000001"/>
    <x v="0"/>
  </r>
  <r>
    <s v="LTN-89139-350"/>
    <s v="7/14/2020"/>
    <x v="3"/>
    <s v="07756-71018-GU"/>
    <s v="R-L-2.5"/>
    <n v="5"/>
    <x v="893"/>
    <s v="kcantor4@gmpg.org"/>
    <x v="0"/>
    <x v="0"/>
    <x v="1"/>
    <n v="2.5"/>
    <n v="27.484999999999999"/>
    <n v="5"/>
    <n v="137.42500000000001"/>
    <x v="0"/>
  </r>
  <r>
    <s v="TXF-79780-017"/>
    <s v="1/26/2020"/>
    <x v="3"/>
    <s v="92048-47813-QB"/>
    <s v="R-L-1"/>
    <n v="5"/>
    <x v="894"/>
    <s v="mblakemorer5@nsw.gov.au"/>
    <x v="0"/>
    <x v="0"/>
    <x v="1"/>
    <n v="1"/>
    <n v="11.95"/>
    <n v="5"/>
    <n v="59.75"/>
    <x v="1"/>
  </r>
  <r>
    <s v="NXF-15738-707"/>
    <s v="5/31/2020"/>
    <x v="3"/>
    <s v="28699-16256-XV"/>
    <s v="R-D-0.5"/>
    <n v="2"/>
    <x v="895"/>
    <s v=" "/>
    <x v="0"/>
    <x v="0"/>
    <x v="2"/>
    <n v="0.5"/>
    <n v="5.37"/>
    <n v="2"/>
    <n v="10.74"/>
    <x v="1"/>
  </r>
  <r>
    <s v="MVV-19034-198"/>
    <s v="7/20/2021"/>
    <x v="0"/>
    <s v="98476-63654-CG"/>
    <s v="E-D-2.5"/>
    <n v="6"/>
    <x v="896"/>
    <s v=" "/>
    <x v="0"/>
    <x v="2"/>
    <x v="2"/>
    <n v="2.5"/>
    <n v="27.945"/>
    <n v="6"/>
    <n v="167.67000000000002"/>
    <x v="0"/>
  </r>
  <r>
    <s v="KUX-19632-830"/>
    <s v="08/12/2022"/>
    <x v="1"/>
    <s v="55409-07759-YG"/>
    <s v="E-D-0.2"/>
    <n v="6"/>
    <x v="897"/>
    <s v="cbernardotr9@wix.com"/>
    <x v="0"/>
    <x v="2"/>
    <x v="2"/>
    <n v="0.2"/>
    <n v="3.645"/>
    <n v="6"/>
    <n v="21.87"/>
    <x v="0"/>
  </r>
  <r>
    <s v="SNZ-44595-152"/>
    <s v="01/01/2020"/>
    <x v="3"/>
    <s v="06136-65250-PG"/>
    <s v="R-L-1"/>
    <n v="2"/>
    <x v="898"/>
    <s v="kkemeryra@t.co"/>
    <x v="0"/>
    <x v="0"/>
    <x v="1"/>
    <n v="1"/>
    <n v="11.95"/>
    <n v="2"/>
    <n v="23.9"/>
    <x v="0"/>
  </r>
  <r>
    <s v="GQA-37241-629"/>
    <s v="1/18/2021"/>
    <x v="0"/>
    <s v="08405-33165-BS"/>
    <s v="A-M-0.2"/>
    <n v="2"/>
    <x v="899"/>
    <s v="fparlotrb@forbes.com"/>
    <x v="0"/>
    <x v="1"/>
    <x v="0"/>
    <n v="0.2"/>
    <n v="3.375"/>
    <n v="2"/>
    <n v="6.75"/>
    <x v="0"/>
  </r>
  <r>
    <s v="WVV-79948-067"/>
    <s v="12/31/2021"/>
    <x v="0"/>
    <s v="66070-30559-WI"/>
    <s v="E-M-2.5"/>
    <n v="1"/>
    <x v="900"/>
    <s v="rcheakrc@tripadvisor.com"/>
    <x v="1"/>
    <x v="2"/>
    <x v="0"/>
    <n v="2.5"/>
    <n v="31.625"/>
    <n v="1"/>
    <n v="31.625"/>
    <x v="0"/>
  </r>
  <r>
    <s v="LHX-81117-166"/>
    <s v="05/04/2020"/>
    <x v="3"/>
    <s v="01282-28364-RZ"/>
    <s v="R-L-1"/>
    <n v="4"/>
    <x v="901"/>
    <s v="kogeneayrd@utexas.edu"/>
    <x v="0"/>
    <x v="0"/>
    <x v="1"/>
    <n v="1"/>
    <n v="11.95"/>
    <n v="4"/>
    <n v="47.8"/>
    <x v="1"/>
  </r>
  <r>
    <s v="GCD-75444-320"/>
    <s v="2/20/2021"/>
    <x v="0"/>
    <s v="51277-93873-RP"/>
    <s v="L-M-2.5"/>
    <n v="1"/>
    <x v="902"/>
    <s v="cayrere@symantec.com"/>
    <x v="0"/>
    <x v="3"/>
    <x v="0"/>
    <n v="2.5"/>
    <n v="33.465000000000003"/>
    <n v="1"/>
    <n v="33.465000000000003"/>
    <x v="1"/>
  </r>
  <r>
    <s v="SGA-30059-217"/>
    <s v="03/07/2020"/>
    <x v="3"/>
    <s v="84405-83364-DG"/>
    <s v="A-D-0.5"/>
    <n v="5"/>
    <x v="903"/>
    <s v="lkynetonrf@macromedia.com"/>
    <x v="2"/>
    <x v="1"/>
    <x v="2"/>
    <n v="0.5"/>
    <n v="5.97"/>
    <n v="5"/>
    <n v="29.849999999999998"/>
    <x v="0"/>
  </r>
  <r>
    <s v="GNL-98714-885"/>
    <s v="04/05/2019"/>
    <x v="2"/>
    <s v="83731-53280-YC"/>
    <s v="R-M-1"/>
    <n v="3"/>
    <x v="904"/>
    <s v=" "/>
    <x v="2"/>
    <x v="0"/>
    <x v="0"/>
    <n v="1"/>
    <n v="9.9499999999999993"/>
    <n v="3"/>
    <n v="29.849999999999998"/>
    <x v="0"/>
  </r>
  <r>
    <s v="OQA-93249-841"/>
    <s v="06/06/2022"/>
    <x v="1"/>
    <s v="03917-13632-KC"/>
    <s v="A-M-2.5"/>
    <n v="6"/>
    <x v="905"/>
    <s v=" "/>
    <x v="0"/>
    <x v="1"/>
    <x v="0"/>
    <n v="2.5"/>
    <n v="25.875"/>
    <n v="6"/>
    <n v="155.25"/>
    <x v="0"/>
  </r>
  <r>
    <s v="DUV-12075-132"/>
    <s v="3/21/2021"/>
    <x v="0"/>
    <s v="62494-09113-RP"/>
    <s v="E-D-0.2"/>
    <n v="5"/>
    <x v="906"/>
    <s v=" "/>
    <x v="0"/>
    <x v="2"/>
    <x v="2"/>
    <n v="0.2"/>
    <n v="3.645"/>
    <n v="5"/>
    <n v="18.225000000000001"/>
    <x v="1"/>
  </r>
  <r>
    <s v="KPO-24942-184"/>
    <s v="12/19/2021"/>
    <x v="0"/>
    <s v="70567-65133-CN"/>
    <s v="L-L-2.5"/>
    <n v="3"/>
    <x v="907"/>
    <s v=" "/>
    <x v="1"/>
    <x v="3"/>
    <x v="1"/>
    <n v="2.5"/>
    <n v="36.454999999999998"/>
    <n v="3"/>
    <n v="109.36499999999999"/>
    <x v="1"/>
  </r>
  <r>
    <s v="SRJ-79353-838"/>
    <s v="2/17/2021"/>
    <x v="0"/>
    <s v="77869-81373-AY"/>
    <s v="A-L-1"/>
    <n v="6"/>
    <x v="908"/>
    <s v=" "/>
    <x v="0"/>
    <x v="1"/>
    <x v="1"/>
    <n v="1"/>
    <n v="12.95"/>
    <n v="6"/>
    <n v="77.699999999999989"/>
    <x v="1"/>
  </r>
  <r>
    <s v="XBV-40336-071"/>
    <s v="01/06/2020"/>
    <x v="3"/>
    <s v="38536-98293-JZ"/>
    <s v="A-D-0.2"/>
    <n v="3"/>
    <x v="909"/>
    <s v=" "/>
    <x v="1"/>
    <x v="1"/>
    <x v="2"/>
    <n v="0.2"/>
    <n v="2.9849999999999999"/>
    <n v="3"/>
    <n v="8.9550000000000001"/>
    <x v="1"/>
  </r>
  <r>
    <s v="RLM-96511-467"/>
    <s v="08/03/2021"/>
    <x v="0"/>
    <s v="43014-53743-XK"/>
    <s v="R-L-2.5"/>
    <n v="1"/>
    <x v="910"/>
    <s v="jtewelsonrn@samsung.com"/>
    <x v="0"/>
    <x v="0"/>
    <x v="1"/>
    <n v="2.5"/>
    <n v="27.484999999999999"/>
    <n v="1"/>
    <n v="27.484999999999999"/>
    <x v="1"/>
  </r>
  <r>
    <s v="GJC-66474-557"/>
    <s v="10/15/2020"/>
    <x v="3"/>
    <s v="64965-78386-MY"/>
    <s v="A-D-1"/>
    <n v="1"/>
    <x v="911"/>
    <s v="njennyrq@bigcartel.com"/>
    <x v="0"/>
    <x v="1"/>
    <x v="2"/>
    <n v="1"/>
    <n v="9.9499999999999993"/>
    <n v="1"/>
    <n v="9.9499999999999993"/>
    <x v="1"/>
  </r>
  <r>
    <s v="IRV-20769-219"/>
    <s v="10/15/2020"/>
    <x v="3"/>
    <s v="77131-58092-GE"/>
    <s v="E-M-0.2"/>
    <n v="3"/>
    <x v="912"/>
    <s v=" "/>
    <x v="2"/>
    <x v="2"/>
    <x v="0"/>
    <n v="0.2"/>
    <n v="4.125"/>
    <n v="3"/>
    <n v="12.37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5BA2F-00DC-4584-B7A9-220DDEA0DC9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8">
  <location ref="A71:B75" firstHeaderRow="1" firstDataRow="1" firstDataCol="1"/>
  <pivotFields count="16">
    <pivotField compact="0" showAll="0"/>
    <pivotField compact="0" showAll="0"/>
    <pivotField compact="0" showAll="0"/>
    <pivotField compact="0" showAll="0"/>
    <pivotField compact="0" showAll="0"/>
    <pivotField compact="0" showAll="0"/>
    <pivotField compact="0" showAll="0"/>
    <pivotField compact="0" showAll="0"/>
    <pivotField compact="0" showAll="0">
      <items count="5">
        <item m="1" x="3"/>
        <item h="1" x="1"/>
        <item x="2"/>
        <item x="0"/>
        <item t="default"/>
      </items>
    </pivotField>
    <pivotField compact="0" showAll="0"/>
    <pivotField axis="axisRow" compact="0" showAll="0">
      <items count="4">
        <item x="2"/>
        <item x="1"/>
        <item x="0"/>
        <item t="default"/>
      </items>
    </pivotField>
    <pivotField compact="0" showAll="0"/>
    <pivotField compact="0" numFmtId="164" showAll="0"/>
    <pivotField compact="0" showAll="0"/>
    <pivotField dataField="1" compact="0" numFmtId="165" showAll="0"/>
    <pivotField compact="0" showAll="0">
      <items count="3">
        <item x="1"/>
        <item h="1" x="0"/>
        <item t="default"/>
      </items>
    </pivotField>
  </pivotFields>
  <rowFields count="1">
    <field x="10"/>
  </rowFields>
  <rowItems count="4">
    <i>
      <x/>
    </i>
    <i>
      <x v="1"/>
    </i>
    <i>
      <x v="2"/>
    </i>
    <i t="grand">
      <x/>
    </i>
  </rowItems>
  <colItems count="1">
    <i/>
  </colItems>
  <dataFields count="1">
    <dataField name="Sum of Sales" fld="14" baseField="0" baseItem="0" numFmtId="165"/>
  </dataFields>
  <chartFormats count="8">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0" count="1" selected="0">
            <x v="0"/>
          </reference>
        </references>
      </pivotArea>
    </chartFormat>
    <chartFormat chart="7" format="7">
      <pivotArea type="data" outline="0" fieldPosition="0">
        <references count="2">
          <reference field="4294967294" count="1" selected="0">
            <x v="0"/>
          </reference>
          <reference field="10" count="1" selected="0">
            <x v="1"/>
          </reference>
        </references>
      </pivotArea>
    </chartFormat>
    <chartFormat chart="7" format="8">
      <pivotArea type="data" outline="0" fieldPosition="0">
        <references count="2">
          <reference field="4294967294" count="1" selected="0">
            <x v="0"/>
          </reference>
          <reference field="10" count="1" selected="0">
            <x v="2"/>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1"/>
          </reference>
        </references>
      </pivotArea>
    </chartFormat>
    <chartFormat chart="4"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2869C-3ECF-418C-B561-BAAC8CB02BB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4">
  <location ref="A43:B54" firstHeaderRow="1" firstDataRow="1" firstDataCol="1"/>
  <pivotFields count="16">
    <pivotField compact="0" showAll="0"/>
    <pivotField compact="0" showAll="0"/>
    <pivotField compact="0" showAll="0"/>
    <pivotField compact="0" showAll="0"/>
    <pivotField compact="0" showAll="0"/>
    <pivotField compact="0" showAll="0"/>
    <pivotField axis="axisRow" compact="0" showAll="0" measureFilter="1" sortType="descending">
      <items count="914">
        <item x="31"/>
        <item x="540"/>
        <item x="884"/>
        <item x="501"/>
        <item x="805"/>
        <item x="233"/>
        <item x="254"/>
        <item x="78"/>
        <item x="880"/>
        <item x="335"/>
        <item x="395"/>
        <item x="589"/>
        <item x="369"/>
        <item x="316"/>
        <item x="732"/>
        <item x="604"/>
        <item x="401"/>
        <item x="570"/>
        <item x="135"/>
        <item x="836"/>
        <item x="632"/>
        <item x="862"/>
        <item x="332"/>
        <item x="660"/>
        <item x="407"/>
        <item x="52"/>
        <item x="885"/>
        <item x="506"/>
        <item x="318"/>
        <item x="486"/>
        <item x="350"/>
        <item x="386"/>
        <item x="255"/>
        <item x="558"/>
        <item x="206"/>
        <item x="577"/>
        <item x="468"/>
        <item x="416"/>
        <item x="646"/>
        <item x="312"/>
        <item x="24"/>
        <item x="359"/>
        <item x="248"/>
        <item x="273"/>
        <item x="693"/>
        <item x="912"/>
        <item x="89"/>
        <item x="865"/>
        <item x="718"/>
        <item x="511"/>
        <item x="482"/>
        <item x="352"/>
        <item x="188"/>
        <item x="131"/>
        <item x="542"/>
        <item x="607"/>
        <item x="458"/>
        <item x="29"/>
        <item x="717"/>
        <item x="533"/>
        <item x="588"/>
        <item x="774"/>
        <item x="305"/>
        <item x="283"/>
        <item x="172"/>
        <item x="82"/>
        <item x="334"/>
        <item x="218"/>
        <item x="495"/>
        <item x="119"/>
        <item x="477"/>
        <item x="169"/>
        <item x="25"/>
        <item x="628"/>
        <item x="413"/>
        <item x="50"/>
        <item x="299"/>
        <item x="758"/>
        <item x="685"/>
        <item x="102"/>
        <item x="620"/>
        <item x="347"/>
        <item x="315"/>
        <item x="11"/>
        <item x="563"/>
        <item x="689"/>
        <item x="257"/>
        <item x="833"/>
        <item x="377"/>
        <item x="243"/>
        <item x="227"/>
        <item x="157"/>
        <item x="187"/>
        <item x="603"/>
        <item x="709"/>
        <item x="116"/>
        <item x="654"/>
        <item x="489"/>
        <item x="448"/>
        <item x="158"/>
        <item x="53"/>
        <item x="115"/>
        <item x="424"/>
        <item x="295"/>
        <item x="780"/>
        <item x="364"/>
        <item x="302"/>
        <item x="459"/>
        <item x="785"/>
        <item x="826"/>
        <item x="215"/>
        <item x="695"/>
        <item x="420"/>
        <item x="32"/>
        <item x="342"/>
        <item x="750"/>
        <item x="250"/>
        <item x="727"/>
        <item x="656"/>
        <item x="513"/>
        <item x="537"/>
        <item x="226"/>
        <item x="65"/>
        <item x="361"/>
        <item x="609"/>
        <item x="156"/>
        <item x="75"/>
        <item x="325"/>
        <item x="652"/>
        <item x="788"/>
        <item x="649"/>
        <item x="4"/>
        <item x="566"/>
        <item x="105"/>
        <item x="703"/>
        <item x="887"/>
        <item x="821"/>
        <item x="64"/>
        <item x="160"/>
        <item x="298"/>
        <item x="672"/>
        <item x="655"/>
        <item x="23"/>
        <item x="455"/>
        <item x="817"/>
        <item x="148"/>
        <item x="189"/>
        <item x="341"/>
        <item x="704"/>
        <item x="686"/>
        <item x="219"/>
        <item x="49"/>
        <item x="891"/>
        <item x="657"/>
        <item x="824"/>
        <item x="91"/>
        <item x="374"/>
        <item x="536"/>
        <item x="504"/>
        <item x="87"/>
        <item x="93"/>
        <item x="51"/>
        <item x="441"/>
        <item x="639"/>
        <item x="238"/>
        <item x="10"/>
        <item x="794"/>
        <item x="771"/>
        <item x="427"/>
        <item x="7"/>
        <item x="402"/>
        <item x="671"/>
        <item x="130"/>
        <item x="670"/>
        <item x="870"/>
        <item x="538"/>
        <item x="436"/>
        <item x="876"/>
        <item x="15"/>
        <item x="599"/>
        <item x="713"/>
        <item x="663"/>
        <item x="423"/>
        <item x="203"/>
        <item x="534"/>
        <item x="389"/>
        <item x="531"/>
        <item x="684"/>
        <item x="789"/>
        <item x="323"/>
        <item x="516"/>
        <item x="858"/>
        <item x="493"/>
        <item x="43"/>
        <item x="414"/>
        <item x="820"/>
        <item x="430"/>
        <item x="367"/>
        <item x="491"/>
        <item x="900"/>
        <item x="118"/>
        <item x="706"/>
        <item x="796"/>
        <item x="568"/>
        <item x="141"/>
        <item x="844"/>
        <item x="311"/>
        <item x="98"/>
        <item x="418"/>
        <item x="355"/>
        <item x="214"/>
        <item x="476"/>
        <item x="532"/>
        <item x="181"/>
        <item x="801"/>
        <item x="553"/>
        <item x="40"/>
        <item x="470"/>
        <item x="284"/>
        <item x="782"/>
        <item x="100"/>
        <item x="147"/>
        <item x="838"/>
        <item x="390"/>
        <item x="819"/>
        <item x="12"/>
        <item x="261"/>
        <item x="339"/>
        <item x="292"/>
        <item x="55"/>
        <item x="16"/>
        <item x="124"/>
        <item x="136"/>
        <item x="123"/>
        <item x="406"/>
        <item x="643"/>
        <item x="449"/>
        <item x="192"/>
        <item x="804"/>
        <item x="163"/>
        <item x="39"/>
        <item x="166"/>
        <item x="760"/>
        <item x="88"/>
        <item x="888"/>
        <item x="56"/>
        <item x="791"/>
        <item x="726"/>
        <item x="320"/>
        <item x="211"/>
        <item x="613"/>
        <item x="664"/>
        <item x="911"/>
        <item x="651"/>
        <item x="667"/>
        <item x="626"/>
        <item x="336"/>
        <item x="94"/>
        <item x="358"/>
        <item x="508"/>
        <item x="404"/>
        <item x="393"/>
        <item x="586"/>
        <item x="191"/>
        <item x="574"/>
        <item x="373"/>
        <item x="185"/>
        <item x="293"/>
        <item x="518"/>
        <item x="645"/>
        <item x="475"/>
        <item x="681"/>
        <item x="61"/>
        <item x="297"/>
        <item x="447"/>
        <item x="492"/>
        <item x="266"/>
        <item x="422"/>
        <item x="768"/>
        <item x="642"/>
        <item x="249"/>
        <item x="777"/>
        <item x="199"/>
        <item x="111"/>
        <item x="26"/>
        <item x="451"/>
        <item x="879"/>
        <item x="408"/>
        <item x="779"/>
        <item x="175"/>
        <item x="244"/>
        <item x="251"/>
        <item x="421"/>
        <item x="795"/>
        <item x="846"/>
        <item x="772"/>
        <item x="161"/>
        <item x="14"/>
        <item x="196"/>
        <item x="399"/>
        <item x="837"/>
        <item x="155"/>
        <item x="623"/>
        <item x="276"/>
        <item x="859"/>
        <item x="839"/>
        <item x="106"/>
        <item x="733"/>
        <item x="234"/>
        <item x="5"/>
        <item x="400"/>
        <item x="691"/>
        <item x="710"/>
        <item x="296"/>
        <item x="70"/>
        <item x="793"/>
        <item x="602"/>
        <item x="38"/>
        <item x="852"/>
        <item x="270"/>
        <item x="601"/>
        <item x="752"/>
        <item x="814"/>
        <item x="357"/>
        <item x="708"/>
        <item x="271"/>
        <item x="592"/>
        <item x="184"/>
        <item x="580"/>
        <item x="464"/>
        <item x="103"/>
        <item x="331"/>
        <item x="906"/>
        <item x="798"/>
        <item x="908"/>
        <item x="246"/>
        <item x="397"/>
        <item x="737"/>
        <item x="465"/>
        <item x="509"/>
        <item x="855"/>
        <item x="329"/>
        <item x="362"/>
        <item x="113"/>
        <item x="530"/>
        <item x="590"/>
        <item x="481"/>
        <item x="179"/>
        <item x="512"/>
        <item x="894"/>
        <item x="683"/>
        <item x="784"/>
        <item x="267"/>
        <item x="757"/>
        <item x="232"/>
        <item x="653"/>
        <item x="730"/>
        <item x="319"/>
        <item x="83"/>
        <item x="127"/>
        <item x="72"/>
        <item x="380"/>
        <item x="903"/>
        <item x="36"/>
        <item x="699"/>
        <item x="500"/>
        <item x="13"/>
        <item x="411"/>
        <item x="309"/>
        <item x="567"/>
        <item x="571"/>
        <item x="582"/>
        <item x="811"/>
        <item x="99"/>
        <item x="229"/>
        <item x="324"/>
        <item x="674"/>
        <item x="151"/>
        <item x="137"/>
        <item x="378"/>
        <item x="360"/>
        <item x="205"/>
        <item x="767"/>
        <item x="751"/>
        <item x="403"/>
        <item x="488"/>
        <item x="237"/>
        <item x="343"/>
        <item x="617"/>
        <item x="176"/>
        <item x="832"/>
        <item x="559"/>
        <item x="627"/>
        <item x="440"/>
        <item x="281"/>
        <item x="719"/>
        <item x="398"/>
        <item x="546"/>
        <item x="213"/>
        <item x="551"/>
        <item x="494"/>
        <item x="901"/>
        <item x="744"/>
        <item x="412"/>
        <item x="769"/>
        <item x="453"/>
        <item x="415"/>
        <item x="387"/>
        <item x="810"/>
        <item x="69"/>
        <item x="182"/>
        <item x="898"/>
        <item x="499"/>
        <item x="549"/>
        <item x="815"/>
        <item x="633"/>
        <item x="208"/>
        <item x="269"/>
        <item x="515"/>
        <item x="190"/>
        <item x="457"/>
        <item x="280"/>
        <item x="450"/>
        <item x="743"/>
        <item x="168"/>
        <item x="728"/>
        <item x="46"/>
        <item x="263"/>
        <item x="480"/>
        <item x="150"/>
        <item x="761"/>
        <item x="682"/>
        <item x="854"/>
        <item x="338"/>
        <item x="725"/>
        <item x="893"/>
        <item x="437"/>
        <item x="133"/>
        <item x="714"/>
        <item x="351"/>
        <item x="327"/>
        <item x="648"/>
        <item x="557"/>
        <item x="687"/>
        <item x="873"/>
        <item x="641"/>
        <item x="882"/>
        <item x="330"/>
        <item x="144"/>
        <item x="787"/>
        <item x="636"/>
        <item x="875"/>
        <item x="544"/>
        <item x="35"/>
        <item x="612"/>
        <item x="729"/>
        <item x="630"/>
        <item x="587"/>
        <item x="545"/>
        <item x="68"/>
        <item x="910"/>
        <item x="781"/>
        <item x="79"/>
        <item x="734"/>
        <item x="245"/>
        <item x="895"/>
        <item x="253"/>
        <item x="679"/>
        <item x="853"/>
        <item x="803"/>
        <item x="353"/>
        <item x="288"/>
        <item x="773"/>
        <item x="605"/>
        <item x="715"/>
        <item x="741"/>
        <item x="1"/>
        <item x="868"/>
        <item x="675"/>
        <item x="522"/>
        <item x="140"/>
        <item x="806"/>
        <item x="365"/>
        <item x="44"/>
        <item x="841"/>
        <item x="274"/>
        <item x="101"/>
        <item x="766"/>
        <item x="173"/>
        <item x="487"/>
        <item x="242"/>
        <item x="611"/>
        <item x="20"/>
        <item x="569"/>
        <item x="45"/>
        <item x="372"/>
        <item x="108"/>
        <item x="874"/>
        <item x="90"/>
        <item x="200"/>
        <item x="502"/>
        <item x="762"/>
        <item x="34"/>
        <item x="688"/>
        <item x="308"/>
        <item x="764"/>
        <item x="496"/>
        <item x="117"/>
        <item x="143"/>
        <item x="665"/>
        <item x="905"/>
        <item x="619"/>
        <item x="528"/>
        <item x="864"/>
        <item x="442"/>
        <item x="813"/>
        <item x="765"/>
        <item x="503"/>
        <item x="471"/>
        <item x="618"/>
        <item x="692"/>
        <item x="62"/>
        <item x="517"/>
        <item x="723"/>
        <item x="384"/>
        <item x="47"/>
        <item x="842"/>
        <item x="462"/>
        <item x="382"/>
        <item x="85"/>
        <item x="77"/>
        <item x="828"/>
        <item x="576"/>
        <item x="845"/>
        <item x="872"/>
        <item x="6"/>
        <item x="834"/>
        <item x="259"/>
        <item x="565"/>
        <item x="735"/>
        <item x="145"/>
        <item x="731"/>
        <item x="368"/>
        <item x="388"/>
        <item x="792"/>
        <item x="510"/>
        <item x="443"/>
        <item x="662"/>
        <item x="371"/>
        <item x="722"/>
        <item x="349"/>
        <item x="736"/>
        <item x="848"/>
        <item x="202"/>
        <item x="871"/>
        <item x="676"/>
        <item x="467"/>
        <item x="383"/>
        <item x="659"/>
        <item x="598"/>
        <item x="138"/>
        <item x="153"/>
        <item x="139"/>
        <item x="230"/>
        <item x="863"/>
        <item x="109"/>
        <item x="63"/>
        <item x="666"/>
        <item x="581"/>
        <item x="445"/>
        <item x="28"/>
        <item x="616"/>
        <item x="375"/>
        <item x="301"/>
        <item x="547"/>
        <item x="300"/>
        <item x="621"/>
        <item x="222"/>
        <item x="385"/>
        <item x="410"/>
        <item x="194"/>
        <item x="770"/>
        <item x="452"/>
        <item x="635"/>
        <item x="696"/>
        <item x="306"/>
        <item x="264"/>
        <item x="878"/>
        <item x="370"/>
        <item x="800"/>
        <item x="146"/>
        <item x="8"/>
        <item x="697"/>
        <item x="614"/>
        <item x="690"/>
        <item x="159"/>
        <item x="337"/>
        <item x="460"/>
        <item x="381"/>
        <item x="58"/>
        <item x="579"/>
        <item x="446"/>
        <item x="867"/>
        <item x="899"/>
        <item x="30"/>
        <item x="125"/>
        <item x="850"/>
        <item x="120"/>
        <item x="291"/>
        <item x="755"/>
        <item x="165"/>
        <item x="328"/>
        <item x="484"/>
        <item x="289"/>
        <item x="756"/>
        <item x="333"/>
        <item x="317"/>
        <item x="260"/>
        <item x="183"/>
        <item x="167"/>
        <item x="97"/>
        <item x="198"/>
        <item x="555"/>
        <item x="164"/>
        <item x="524"/>
        <item x="86"/>
        <item x="209"/>
        <item x="128"/>
        <item x="313"/>
        <item x="81"/>
        <item x="356"/>
        <item x="527"/>
        <item x="638"/>
        <item x="228"/>
        <item x="485"/>
        <item x="778"/>
        <item x="869"/>
        <item x="279"/>
        <item x="583"/>
        <item x="95"/>
        <item x="9"/>
        <item x="827"/>
        <item x="152"/>
        <item x="594"/>
        <item x="698"/>
        <item x="33"/>
        <item x="278"/>
        <item x="830"/>
        <item x="712"/>
        <item x="258"/>
        <item x="647"/>
        <item x="490"/>
        <item x="256"/>
        <item x="41"/>
        <item x="303"/>
        <item x="556"/>
        <item x="526"/>
        <item x="520"/>
        <item x="272"/>
        <item x="505"/>
        <item x="851"/>
        <item x="606"/>
        <item x="114"/>
        <item x="634"/>
        <item x="889"/>
        <item x="304"/>
        <item x="434"/>
        <item x="575"/>
        <item x="469"/>
        <item x="236"/>
        <item x="223"/>
        <item x="860"/>
        <item x="786"/>
        <item x="907"/>
        <item x="669"/>
        <item x="822"/>
        <item x="631"/>
        <item x="240"/>
        <item x="593"/>
        <item x="896"/>
        <item x="231"/>
        <item x="861"/>
        <item x="326"/>
        <item x="812"/>
        <item x="134"/>
        <item x="775"/>
        <item x="640"/>
        <item x="444"/>
        <item x="825"/>
        <item x="285"/>
        <item x="740"/>
        <item x="661"/>
        <item x="831"/>
        <item x="548"/>
        <item x="543"/>
        <item x="700"/>
        <item x="707"/>
        <item x="435"/>
        <item x="197"/>
        <item x="277"/>
        <item x="461"/>
        <item x="22"/>
        <item x="668"/>
        <item x="221"/>
        <item x="591"/>
        <item x="290"/>
        <item x="346"/>
        <item x="610"/>
        <item x="54"/>
        <item x="759"/>
        <item x="529"/>
        <item x="348"/>
        <item x="345"/>
        <item x="310"/>
        <item x="572"/>
        <item x="112"/>
        <item x="808"/>
        <item x="193"/>
        <item x="216"/>
        <item x="235"/>
        <item x="749"/>
        <item x="71"/>
        <item x="539"/>
        <item x="224"/>
        <item x="241"/>
        <item x="239"/>
        <item x="73"/>
        <item x="881"/>
        <item x="314"/>
        <item x="892"/>
        <item x="802"/>
        <item x="286"/>
        <item x="902"/>
        <item x="525"/>
        <item x="154"/>
        <item x="514"/>
        <item x="478"/>
        <item x="702"/>
        <item x="21"/>
        <item x="262"/>
        <item x="2"/>
        <item x="225"/>
        <item x="721"/>
        <item x="843"/>
        <item x="897"/>
        <item x="409"/>
        <item x="886"/>
        <item x="742"/>
        <item x="596"/>
        <item x="890"/>
        <item x="204"/>
        <item x="622"/>
        <item x="847"/>
        <item x="463"/>
        <item x="479"/>
        <item x="405"/>
        <item x="746"/>
        <item x="877"/>
        <item x="849"/>
        <item x="474"/>
        <item x="818"/>
        <item x="597"/>
        <item x="615"/>
        <item x="790"/>
        <item x="909"/>
        <item x="321"/>
        <item x="275"/>
        <item x="340"/>
        <item x="584"/>
        <item x="473"/>
        <item x="535"/>
        <item x="107"/>
        <item x="426"/>
        <item x="680"/>
        <item x="220"/>
        <item x="472"/>
        <item x="716"/>
        <item x="739"/>
        <item x="754"/>
        <item x="578"/>
        <item x="268"/>
        <item x="178"/>
        <item x="76"/>
        <item x="110"/>
        <item x="391"/>
        <item x="807"/>
        <item x="748"/>
        <item x="857"/>
        <item x="519"/>
        <item x="694"/>
        <item x="96"/>
        <item x="132"/>
        <item x="738"/>
        <item x="431"/>
        <item x="122"/>
        <item x="705"/>
        <item x="835"/>
        <item x="207"/>
        <item x="809"/>
        <item x="456"/>
        <item x="550"/>
        <item x="126"/>
        <item x="816"/>
        <item x="498"/>
        <item x="560"/>
        <item x="121"/>
        <item x="104"/>
        <item x="142"/>
        <item x="564"/>
        <item x="507"/>
        <item x="217"/>
        <item x="3"/>
        <item x="724"/>
        <item x="483"/>
        <item x="573"/>
        <item x="829"/>
        <item x="287"/>
        <item x="585"/>
        <item x="376"/>
        <item x="60"/>
        <item x="212"/>
        <item x="80"/>
        <item x="797"/>
        <item x="454"/>
        <item x="629"/>
        <item x="883"/>
        <item x="783"/>
        <item x="753"/>
        <item x="823"/>
        <item x="307"/>
        <item x="162"/>
        <item x="650"/>
        <item x="644"/>
        <item x="252"/>
        <item x="856"/>
        <item x="541"/>
        <item x="678"/>
        <item x="18"/>
        <item x="66"/>
        <item x="554"/>
        <item x="17"/>
        <item x="866"/>
        <item x="379"/>
        <item x="523"/>
        <item x="92"/>
        <item x="177"/>
        <item x="354"/>
        <item x="417"/>
        <item x="701"/>
        <item x="282"/>
        <item x="595"/>
        <item x="42"/>
        <item x="48"/>
        <item x="429"/>
        <item x="247"/>
        <item x="840"/>
        <item x="419"/>
        <item x="366"/>
        <item x="195"/>
        <item x="171"/>
        <item x="608"/>
        <item x="433"/>
        <item x="57"/>
        <item x="392"/>
        <item x="19"/>
        <item x="625"/>
        <item x="174"/>
        <item x="59"/>
        <item x="562"/>
        <item x="363"/>
        <item x="673"/>
        <item x="561"/>
        <item x="210"/>
        <item x="265"/>
        <item x="497"/>
        <item x="74"/>
        <item x="322"/>
        <item x="637"/>
        <item x="428"/>
        <item x="711"/>
        <item x="396"/>
        <item x="658"/>
        <item x="0"/>
        <item x="600"/>
        <item x="745"/>
        <item x="180"/>
        <item x="552"/>
        <item x="67"/>
        <item x="677"/>
        <item x="201"/>
        <item x="466"/>
        <item x="799"/>
        <item x="149"/>
        <item x="439"/>
        <item x="747"/>
        <item x="438"/>
        <item x="294"/>
        <item x="425"/>
        <item x="624"/>
        <item x="186"/>
        <item x="27"/>
        <item x="720"/>
        <item x="763"/>
        <item x="432"/>
        <item x="84"/>
        <item x="394"/>
        <item x="776"/>
        <item x="904"/>
        <item x="170"/>
        <item x="129"/>
        <item x="37"/>
        <item x="521"/>
        <item x="344"/>
        <item t="default"/>
      </items>
      <autoSortScope>
        <pivotArea dataOnly="0" outline="0" fieldPosition="0">
          <references count="1">
            <reference field="4294967294" count="1" selected="0">
              <x v="0"/>
            </reference>
          </references>
        </pivotArea>
      </autoSortScope>
    </pivotField>
    <pivotField compact="0" showAll="0"/>
    <pivotField compact="0" showAll="0">
      <items count="5">
        <item m="1" x="3"/>
        <item h="1" x="1"/>
        <item x="2"/>
        <item x="0"/>
        <item t="default"/>
      </items>
    </pivotField>
    <pivotField compact="0" showAll="0"/>
    <pivotField compact="0" showAll="0">
      <items count="4">
        <item x="2"/>
        <item h="1" x="1"/>
        <item h="1" x="0"/>
        <item t="default"/>
      </items>
    </pivotField>
    <pivotField compact="0" showAll="0"/>
    <pivotField compact="0" numFmtId="164" showAll="0"/>
    <pivotField compact="0" showAll="0"/>
    <pivotField dataField="1" compact="0" numFmtId="165" showAll="0"/>
    <pivotField compact="0" showAll="0">
      <items count="3">
        <item x="1"/>
        <item h="1" x="0"/>
        <item t="default"/>
      </items>
    </pivotField>
  </pivotFields>
  <rowFields count="1">
    <field x="6"/>
  </rowFields>
  <rowItems count="11">
    <i>
      <x v="892"/>
    </i>
    <i>
      <x v="86"/>
    </i>
    <i>
      <x v="127"/>
    </i>
    <i>
      <x v="694"/>
    </i>
    <i>
      <x v="583"/>
    </i>
    <i>
      <x v="188"/>
    </i>
    <i>
      <x v="216"/>
    </i>
    <i>
      <x v="281"/>
    </i>
    <i>
      <x v="495"/>
    </i>
    <i>
      <x v="675"/>
    </i>
    <i>
      <x v="531"/>
    </i>
  </rowItems>
  <colItems count="1">
    <i/>
  </colItems>
  <dataFields count="1">
    <dataField name="Sum of Sales" fld="14"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F8416B-E3D1-486F-99BA-8DFF6E0291A3}"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fieldListSortAscending="1">
  <location ref="A3:B6" firstHeaderRow="1" firstDataRow="1" firstDataCol="1"/>
  <pivotFields count="16">
    <pivotField showAll="0"/>
    <pivotField showAll="0"/>
    <pivotField showAll="0"/>
    <pivotField showAll="0"/>
    <pivotField showAll="0"/>
    <pivotField showAll="0"/>
    <pivotField dataField="1" showAll="0"/>
    <pivotField showAll="0"/>
    <pivotField axis="axisRow" multipleItemSelectionAllowed="1" showAll="0">
      <items count="5">
        <item m="1" x="3"/>
        <item h="1" x="1"/>
        <item x="2"/>
        <item x="0"/>
        <item t="default"/>
      </items>
    </pivotField>
    <pivotField showAll="0"/>
    <pivotField showAll="0">
      <items count="4">
        <item x="2"/>
        <item h="1" x="1"/>
        <item h="1" x="0"/>
        <item t="default"/>
      </items>
    </pivotField>
    <pivotField showAll="0"/>
    <pivotField numFmtId="164" showAll="0"/>
    <pivotField showAll="0"/>
    <pivotField numFmtId="165" showAll="0"/>
    <pivotField showAll="0">
      <items count="3">
        <item x="1"/>
        <item h="1" x="0"/>
        <item t="default"/>
      </items>
    </pivotField>
  </pivotFields>
  <rowFields count="1">
    <field x="8"/>
  </rowFields>
  <rowItems count="3">
    <i>
      <x v="2"/>
    </i>
    <i>
      <x v="3"/>
    </i>
    <i t="grand">
      <x/>
    </i>
  </rowItems>
  <colItems count="1">
    <i/>
  </colItems>
  <dataFields count="1">
    <dataField name="Count of Customer Name" fld="6" subtotal="count" baseField="0" baseItem="0"/>
  </dataField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 chart="0" format="7">
      <pivotArea type="data" outline="0" fieldPosition="0">
        <references count="2">
          <reference field="4294967294" count="1" selected="0">
            <x v="0"/>
          </reference>
          <reference field="8" count="1" selected="0">
            <x v="3"/>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8" count="1" selected="0">
            <x v="1"/>
          </reference>
        </references>
      </pivotArea>
    </chartFormat>
    <chartFormat chart="6" format="14">
      <pivotArea type="data" outline="0" fieldPosition="0">
        <references count="2">
          <reference field="4294967294" count="1" selected="0">
            <x v="0"/>
          </reference>
          <reference field="8" count="1" selected="0">
            <x v="2"/>
          </reference>
        </references>
      </pivotArea>
    </chartFormat>
    <chartFormat chart="6" format="1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4E88A9-F3E8-4F15-835A-7F2A4D20E5E6}" name="PivotTable4"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8">
  <location ref="A25:E31" firstHeaderRow="1" firstDataRow="2" firstDataCol="1"/>
  <pivotFields count="16">
    <pivotField showAll="0"/>
    <pivotField showAll="0"/>
    <pivotField axis="axisRow" showAll="0">
      <items count="6">
        <item m="1" x="4"/>
        <item x="2"/>
        <item x="3"/>
        <item x="0"/>
        <item x="1"/>
        <item t="default"/>
      </items>
    </pivotField>
    <pivotField showAll="0"/>
    <pivotField showAll="0"/>
    <pivotField showAll="0"/>
    <pivotField showAll="0"/>
    <pivotField showAll="0"/>
    <pivotField showAll="0">
      <items count="5">
        <item m="1" x="3"/>
        <item h="1" x="1"/>
        <item x="2"/>
        <item x="0"/>
        <item t="default"/>
      </items>
    </pivotField>
    <pivotField axis="axisCol" showAll="0">
      <items count="5">
        <item x="1"/>
        <item x="2"/>
        <item x="3"/>
        <item x="0"/>
        <item t="default"/>
      </items>
    </pivotField>
    <pivotField showAll="0">
      <items count="4">
        <item x="2"/>
        <item h="1" x="1"/>
        <item h="1" x="0"/>
        <item t="default"/>
      </items>
    </pivotField>
    <pivotField showAll="0"/>
    <pivotField numFmtId="164" showAll="0"/>
    <pivotField showAll="0"/>
    <pivotField dataField="1" numFmtId="165" showAll="0"/>
    <pivotField showAll="0">
      <items count="3">
        <item x="1"/>
        <item h="1" x="0"/>
        <item t="default"/>
      </items>
    </pivotField>
  </pivotFields>
  <rowFields count="1">
    <field x="2"/>
  </rowFields>
  <rowItems count="5">
    <i>
      <x v="1"/>
    </i>
    <i>
      <x v="2"/>
    </i>
    <i>
      <x v="3"/>
    </i>
    <i>
      <x v="4"/>
    </i>
    <i t="grand">
      <x/>
    </i>
  </rowItems>
  <colFields count="1">
    <field x="9"/>
  </colFields>
  <colItems count="4">
    <i>
      <x/>
    </i>
    <i>
      <x v="1"/>
    </i>
    <i>
      <x v="2"/>
    </i>
    <i>
      <x v="3"/>
    </i>
  </colItems>
  <dataFields count="1">
    <dataField name="Sum of Sales" fld="14" baseField="0" baseItem="0" numFmtId="165"/>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7" format="8" series="1">
      <pivotArea type="data" outline="0" fieldPosition="0">
        <references count="2">
          <reference field="4294967294" count="1" selected="0">
            <x v="0"/>
          </reference>
          <reference field="9" count="1" selected="0">
            <x v="0"/>
          </reference>
        </references>
      </pivotArea>
    </chartFormat>
    <chartFormat chart="7" format="9" series="1">
      <pivotArea type="data" outline="0" fieldPosition="0">
        <references count="2">
          <reference field="4294967294" count="1" selected="0">
            <x v="0"/>
          </reference>
          <reference field="9" count="1" selected="0">
            <x v="1"/>
          </reference>
        </references>
      </pivotArea>
    </chartFormat>
    <chartFormat chart="7" format="10" series="1">
      <pivotArea type="data" outline="0" fieldPosition="0">
        <references count="2">
          <reference field="4294967294" count="1" selected="0">
            <x v="0"/>
          </reference>
          <reference field="9" count="1" selected="0">
            <x v="2"/>
          </reference>
        </references>
      </pivotArea>
    </chartFormat>
    <chartFormat chart="7"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18C0E13-98C1-4A4D-8D61-9E58F8050AD0}" sourceName="Country">
  <pivotTables>
    <pivotTable tabId="7" name="PivotTable4"/>
    <pivotTable tabId="7" name="PivotTable1"/>
    <pivotTable tabId="7" name="PivotTable2"/>
    <pivotTable tabId="7" name="PivotTable3"/>
  </pivotTables>
  <data>
    <tabular pivotCacheId="735247250">
      <items count="4">
        <i x="1"/>
        <i x="2" s="1"/>
        <i x="0"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4D8AF6EA-42DD-4F85-B967-33F3F1FD0B6A}" sourceName="Loyalty Card">
  <pivotTables>
    <pivotTable tabId="7" name="PivotTable4"/>
    <pivotTable tabId="7" name="PivotTable1"/>
    <pivotTable tabId="7" name="PivotTable2"/>
    <pivotTable tabId="7" name="PivotTable3"/>
  </pivotTables>
  <data>
    <tabular pivotCacheId="735247250">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2B62728-7432-4014-9548-0C316BEF86C1}" cache="Slicer_Country" caption="Country" style="D" rowHeight="396000"/>
  <slicer name="Loyalty Card" xr10:uid="{633C8CA1-6683-4850-B6D9-CF3503918E91}" cache="Slicer_Loyalty_Card" caption="Loyalty Card" style="D"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D81007-A719-4AD8-B62D-1FBDFA3DE63C}" name="Table2" displayName="Table2" ref="A1:P914" totalsRowShown="0" headerRowDxfId="17" tableBorderDxfId="16">
  <autoFilter ref="A1:P914" xr:uid="{CAA02A0C-195A-4D06-AD10-5AB4EAE308EC}"/>
  <tableColumns count="16">
    <tableColumn id="1" xr3:uid="{7C7A9FB6-324C-495D-9247-5D9256002D75}" name="Order ID" dataDxfId="15"/>
    <tableColumn id="2" xr3:uid="{1C2832DF-A654-44D7-BD5E-D4DDADFD61F4}" name="Order Date" dataDxfId="14"/>
    <tableColumn id="3" xr3:uid="{5EF2BC8F-CED6-49B9-8F06-2096699A0A46}" name="Year" dataDxfId="13"/>
    <tableColumn id="4" xr3:uid="{72ACB599-2414-4125-B579-7672AF85F9E0}" name="Customer ID" dataDxfId="12"/>
    <tableColumn id="5" xr3:uid="{097F26A4-0919-421B-B69B-66A4F82A9340}" name="Product ID" dataDxfId="11"/>
    <tableColumn id="6" xr3:uid="{1B30A723-B7B8-45D0-9573-925FF2FA6AFF}" name="Quantity" dataDxfId="10"/>
    <tableColumn id="7" xr3:uid="{48865DF9-48EA-45F1-87B7-0E1CFA99B22A}" name="Customer Name" dataDxfId="9">
      <calculatedColumnFormula>VLOOKUP(D2,customers!A2:$B$1001,2,0)</calculatedColumnFormula>
    </tableColumn>
    <tableColumn id="8" xr3:uid="{16936251-BA60-4868-9A20-442C940D35BF}" name="Email" dataDxfId="8"/>
    <tableColumn id="9" xr3:uid="{1C98E4F0-D37A-4CB6-9225-C6AADCA1FDC2}" name="Country" dataDxfId="7">
      <calculatedColumnFormula>_xlfn.XLOOKUP(D2,customers!A2:A1001,customers!G2:G1001," ",0,1)</calculatedColumnFormula>
    </tableColumn>
    <tableColumn id="10" xr3:uid="{AE56BF88-DB59-41AC-8FB3-44D0DE2E306C}" name="Coffee Type Name" dataDxfId="6"/>
    <tableColumn id="11" xr3:uid="{38C760F4-5B66-4CE6-9762-EDE253DA3FA0}" name="Roast Type" dataDxfId="5"/>
    <tableColumn id="12" xr3:uid="{32493589-48B6-4C10-906A-E9AD58A4FE46}" name="Size" dataDxfId="4">
      <calculatedColumnFormula>VLOOKUP(E2,products!$A$2:$E$49,4,0)</calculatedColumnFormula>
    </tableColumn>
    <tableColumn id="13" xr3:uid="{7B43D40F-9EF2-4B82-A09D-57A2F681200A}" name="Unit Price" dataDxfId="3">
      <calculatedColumnFormula>VLOOKUP(E2,products!$A$2:$E$49,5,0)</calculatedColumnFormula>
    </tableColumn>
    <tableColumn id="14" xr3:uid="{292F759D-D46D-473E-8056-C9E19319DEFD}" name="Quantity2" dataDxfId="2">
      <calculatedColumnFormula>VLOOKUP(A2,orders!$A$2:$F$914,5,0)</calculatedColumnFormula>
    </tableColumn>
    <tableColumn id="15" xr3:uid="{402A87C2-83B9-402A-A22C-416E91898732}" name="Sales" dataDxfId="1">
      <calculatedColumnFormula>N2*M2</calculatedColumnFormula>
    </tableColumn>
    <tableColumn id="16" xr3:uid="{8FB61F28-0D47-461C-996C-5F89A535CA40}" name="Loyalty Card" dataDxfId="0">
      <calculatedColumnFormula xml:space="preserve"> VLOOKUP(D2,customers!$A$2:$I$1001,9,0)</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56C9B-092C-4B0C-9B25-80B984F5A95C}">
  <dimension ref="A1:Z1001"/>
  <sheetViews>
    <sheetView workbookViewId="0">
      <selection sqref="A1:XFD1048576"/>
    </sheetView>
  </sheetViews>
  <sheetFormatPr defaultRowHeight="14.4" x14ac:dyDescent="0.3"/>
  <cols>
    <col min="1" max="1" width="15.21875" bestFit="1" customWidth="1"/>
    <col min="2" max="2" width="10.5546875" style="2" bestFit="1" customWidth="1"/>
    <col min="3" max="3" width="16" bestFit="1" customWidth="1"/>
    <col min="4" max="4" width="9.88671875" bestFit="1" customWidth="1"/>
    <col min="5" max="5" width="8.33203125" bestFit="1" customWidth="1"/>
    <col min="6" max="6" width="14.6640625" bestFit="1" customWidth="1"/>
    <col min="7" max="7" width="5.5546875" bestFit="1" customWidth="1"/>
    <col min="8" max="8" width="7.77734375" bestFit="1" customWidth="1"/>
    <col min="9" max="9" width="11.109375" bestFit="1" customWidth="1"/>
    <col min="10" max="10" width="10.21875" bestFit="1" customWidth="1"/>
    <col min="11" max="11" width="4.21875" bestFit="1" customWidth="1"/>
    <col min="12" max="12" width="9.109375" bestFit="1" customWidth="1"/>
    <col min="13" max="13" width="5.21875" bestFit="1" customWidth="1"/>
  </cols>
  <sheetData>
    <row r="1" spans="1:26" ht="15" thickBot="1" x14ac:dyDescent="0.35">
      <c r="A1" s="8" t="s">
        <v>0</v>
      </c>
      <c r="B1" s="9" t="s">
        <v>1</v>
      </c>
      <c r="C1" s="10" t="s">
        <v>2</v>
      </c>
      <c r="D1" s="10" t="s">
        <v>3</v>
      </c>
      <c r="E1" s="10" t="s">
        <v>4</v>
      </c>
      <c r="F1" s="10" t="s">
        <v>5</v>
      </c>
      <c r="G1" s="10" t="s">
        <v>6</v>
      </c>
      <c r="H1" s="10" t="s">
        <v>7</v>
      </c>
      <c r="I1" s="10" t="s">
        <v>8</v>
      </c>
      <c r="J1" s="10" t="s">
        <v>9</v>
      </c>
      <c r="K1" s="10" t="s">
        <v>10</v>
      </c>
      <c r="L1" s="10" t="s">
        <v>11</v>
      </c>
      <c r="M1" s="10" t="s">
        <v>12</v>
      </c>
      <c r="N1" s="6"/>
      <c r="O1" s="6"/>
      <c r="P1" s="6"/>
      <c r="Q1" s="6"/>
      <c r="R1" s="6"/>
      <c r="S1" s="6"/>
      <c r="T1" s="6"/>
      <c r="U1" s="6"/>
      <c r="V1" s="6"/>
      <c r="W1" s="6"/>
      <c r="X1" s="6"/>
      <c r="Y1" s="6"/>
      <c r="Z1" s="6"/>
    </row>
    <row r="2" spans="1:26" ht="26.4" customHeight="1" thickBot="1" x14ac:dyDescent="0.35">
      <c r="A2" s="4" t="s">
        <v>13</v>
      </c>
      <c r="B2" s="5">
        <v>43594</v>
      </c>
      <c r="C2" s="4" t="s">
        <v>14</v>
      </c>
      <c r="D2" s="6" t="s">
        <v>15</v>
      </c>
      <c r="E2" s="7">
        <v>2</v>
      </c>
      <c r="F2" s="4"/>
      <c r="G2" s="4"/>
      <c r="H2" s="4"/>
      <c r="I2" s="6"/>
      <c r="J2" s="6"/>
      <c r="K2" s="6"/>
      <c r="L2" s="6"/>
      <c r="M2" s="6"/>
      <c r="N2" s="6"/>
      <c r="O2" s="6"/>
      <c r="P2" s="6"/>
      <c r="Q2" s="6"/>
      <c r="R2" s="6"/>
      <c r="S2" s="6"/>
      <c r="T2" s="6"/>
      <c r="U2" s="6"/>
      <c r="V2" s="6"/>
      <c r="W2" s="6"/>
      <c r="X2" s="6"/>
      <c r="Y2" s="6"/>
      <c r="Z2" s="6"/>
    </row>
    <row r="3" spans="1:26" ht="15" thickBot="1" x14ac:dyDescent="0.35">
      <c r="A3" s="4" t="s">
        <v>16</v>
      </c>
      <c r="B3" s="5" t="s">
        <v>17</v>
      </c>
      <c r="C3" s="4" t="s">
        <v>18</v>
      </c>
      <c r="D3" s="6" t="s">
        <v>19</v>
      </c>
      <c r="E3" s="7">
        <v>1</v>
      </c>
      <c r="F3" s="4"/>
      <c r="G3" s="4"/>
      <c r="H3" s="4"/>
      <c r="I3" s="6"/>
      <c r="J3" s="6"/>
      <c r="K3" s="6"/>
      <c r="L3" s="6"/>
      <c r="M3" s="6"/>
      <c r="N3" s="6"/>
      <c r="O3" s="6"/>
      <c r="P3" s="6"/>
      <c r="Q3" s="6"/>
      <c r="R3" s="6"/>
      <c r="S3" s="6"/>
      <c r="T3" s="6"/>
      <c r="U3" s="6"/>
      <c r="V3" s="6"/>
      <c r="W3" s="6"/>
      <c r="X3" s="6"/>
      <c r="Y3" s="6"/>
      <c r="Z3" s="6"/>
    </row>
    <row r="4" spans="1:26" ht="15" thickBot="1" x14ac:dyDescent="0.35">
      <c r="A4" s="4" t="s">
        <v>20</v>
      </c>
      <c r="B4" s="5" t="s">
        <v>21</v>
      </c>
      <c r="C4" s="4" t="s">
        <v>22</v>
      </c>
      <c r="D4" s="6" t="s">
        <v>23</v>
      </c>
      <c r="E4" s="7">
        <v>2</v>
      </c>
      <c r="F4" s="4"/>
      <c r="G4" s="4"/>
      <c r="H4" s="4"/>
      <c r="I4" s="6"/>
      <c r="J4" s="6"/>
      <c r="K4" s="6"/>
      <c r="L4" s="6"/>
      <c r="M4" s="6"/>
      <c r="N4" s="6"/>
      <c r="O4" s="6"/>
      <c r="P4" s="6"/>
      <c r="Q4" s="6"/>
      <c r="R4" s="6"/>
      <c r="S4" s="6"/>
      <c r="T4" s="6"/>
      <c r="U4" s="6"/>
      <c r="V4" s="6"/>
      <c r="W4" s="6"/>
      <c r="X4" s="6"/>
      <c r="Y4" s="6"/>
      <c r="Z4" s="6"/>
    </row>
    <row r="5" spans="1:26" ht="15" thickBot="1" x14ac:dyDescent="0.35">
      <c r="A5" s="4" t="s">
        <v>24</v>
      </c>
      <c r="B5" s="5">
        <v>44294</v>
      </c>
      <c r="C5" s="4" t="s">
        <v>25</v>
      </c>
      <c r="D5" s="6" t="s">
        <v>26</v>
      </c>
      <c r="E5" s="7">
        <v>3</v>
      </c>
      <c r="F5" s="4"/>
      <c r="G5" s="4"/>
      <c r="H5" s="4"/>
      <c r="I5" s="6"/>
      <c r="J5" s="6"/>
      <c r="K5" s="6"/>
      <c r="L5" s="6"/>
      <c r="M5" s="6"/>
      <c r="N5" s="6"/>
      <c r="O5" s="6"/>
      <c r="P5" s="6"/>
      <c r="Q5" s="6"/>
      <c r="R5" s="6"/>
      <c r="S5" s="6"/>
      <c r="T5" s="6"/>
      <c r="U5" s="6"/>
      <c r="V5" s="6"/>
      <c r="W5" s="6"/>
      <c r="X5" s="6"/>
      <c r="Y5" s="6"/>
      <c r="Z5" s="6"/>
    </row>
    <row r="6" spans="1:26" ht="15" thickBot="1" x14ac:dyDescent="0.35">
      <c r="A6" s="4" t="s">
        <v>27</v>
      </c>
      <c r="B6" s="5" t="s">
        <v>28</v>
      </c>
      <c r="C6" s="4" t="s">
        <v>29</v>
      </c>
      <c r="D6" s="6" t="s">
        <v>30</v>
      </c>
      <c r="E6" s="7">
        <v>3</v>
      </c>
      <c r="F6" s="4"/>
      <c r="G6" s="4"/>
      <c r="H6" s="4"/>
      <c r="I6" s="6"/>
      <c r="J6" s="6"/>
      <c r="K6" s="6"/>
      <c r="L6" s="6"/>
      <c r="M6" s="6"/>
      <c r="N6" s="6"/>
      <c r="O6" s="6"/>
      <c r="P6" s="6"/>
      <c r="Q6" s="6"/>
      <c r="R6" s="6"/>
      <c r="S6" s="6"/>
      <c r="T6" s="6"/>
      <c r="U6" s="6"/>
      <c r="V6" s="6"/>
      <c r="W6" s="6"/>
      <c r="X6" s="6"/>
      <c r="Y6" s="6"/>
      <c r="Z6" s="6"/>
    </row>
    <row r="7" spans="1:26" ht="15" thickBot="1" x14ac:dyDescent="0.35">
      <c r="A7" s="4" t="s">
        <v>31</v>
      </c>
      <c r="B7" s="5" t="s">
        <v>32</v>
      </c>
      <c r="C7" s="4" t="s">
        <v>33</v>
      </c>
      <c r="D7" s="6" t="s">
        <v>34</v>
      </c>
      <c r="E7" s="7">
        <v>1</v>
      </c>
      <c r="F7" s="4"/>
      <c r="G7" s="4"/>
      <c r="H7" s="4"/>
      <c r="I7" s="6"/>
      <c r="J7" s="6"/>
      <c r="K7" s="6"/>
      <c r="L7" s="6"/>
      <c r="M7" s="6"/>
      <c r="N7" s="6"/>
      <c r="O7" s="6"/>
      <c r="P7" s="6"/>
      <c r="Q7" s="6"/>
      <c r="R7" s="6"/>
      <c r="S7" s="6"/>
      <c r="T7" s="6"/>
      <c r="U7" s="6"/>
      <c r="V7" s="6"/>
      <c r="W7" s="6"/>
      <c r="X7" s="6"/>
      <c r="Y7" s="6"/>
      <c r="Z7" s="6"/>
    </row>
    <row r="8" spans="1:26" ht="15" thickBot="1" x14ac:dyDescent="0.35">
      <c r="A8" s="4" t="s">
        <v>35</v>
      </c>
      <c r="B8" s="5">
        <v>43497</v>
      </c>
      <c r="C8" s="4" t="s">
        <v>36</v>
      </c>
      <c r="D8" s="6" t="s">
        <v>37</v>
      </c>
      <c r="E8" s="7">
        <v>3</v>
      </c>
      <c r="F8" s="4"/>
      <c r="G8" s="4"/>
      <c r="H8" s="4"/>
      <c r="I8" s="6"/>
      <c r="J8" s="6"/>
      <c r="K8" s="6"/>
      <c r="L8" s="6"/>
      <c r="M8" s="6"/>
      <c r="N8" s="6"/>
      <c r="O8" s="6"/>
      <c r="P8" s="6"/>
      <c r="Q8" s="6"/>
      <c r="R8" s="6"/>
      <c r="S8" s="6"/>
      <c r="T8" s="6"/>
      <c r="U8" s="6"/>
      <c r="V8" s="6"/>
      <c r="W8" s="6"/>
      <c r="X8" s="6"/>
      <c r="Y8" s="6"/>
      <c r="Z8" s="6"/>
    </row>
    <row r="9" spans="1:26" ht="15" thickBot="1" x14ac:dyDescent="0.35">
      <c r="A9" s="4" t="s">
        <v>38</v>
      </c>
      <c r="B9" s="5">
        <v>43594</v>
      </c>
      <c r="C9" s="4" t="s">
        <v>39</v>
      </c>
      <c r="D9" s="6" t="s">
        <v>37</v>
      </c>
      <c r="E9" s="7">
        <v>1</v>
      </c>
      <c r="F9" s="4"/>
      <c r="G9" s="4"/>
      <c r="H9" s="4"/>
      <c r="I9" s="6"/>
      <c r="J9" s="6"/>
      <c r="K9" s="6"/>
      <c r="L9" s="6"/>
      <c r="M9" s="6"/>
      <c r="N9" s="6"/>
      <c r="O9" s="6"/>
      <c r="P9" s="6"/>
      <c r="Q9" s="6"/>
      <c r="R9" s="6"/>
      <c r="S9" s="6"/>
      <c r="T9" s="6"/>
      <c r="U9" s="6"/>
      <c r="V9" s="6"/>
      <c r="W9" s="6"/>
      <c r="X9" s="6"/>
      <c r="Y9" s="6"/>
      <c r="Z9" s="6"/>
    </row>
    <row r="10" spans="1:26" ht="15" thickBot="1" x14ac:dyDescent="0.35">
      <c r="A10" s="4" t="s">
        <v>40</v>
      </c>
      <c r="B10" s="5">
        <v>44411</v>
      </c>
      <c r="C10" s="4" t="s">
        <v>41</v>
      </c>
      <c r="D10" s="6" t="s">
        <v>42</v>
      </c>
      <c r="E10" s="7">
        <v>4</v>
      </c>
      <c r="F10" s="4"/>
      <c r="G10" s="4"/>
      <c r="H10" s="4"/>
      <c r="I10" s="6"/>
      <c r="J10" s="4"/>
      <c r="K10" s="6"/>
      <c r="L10" s="6"/>
      <c r="M10" s="6"/>
      <c r="N10" s="6"/>
      <c r="O10" s="6"/>
      <c r="P10" s="6"/>
      <c r="Q10" s="6"/>
      <c r="R10" s="6"/>
      <c r="S10" s="6"/>
      <c r="T10" s="6"/>
      <c r="U10" s="6"/>
      <c r="V10" s="6"/>
      <c r="W10" s="6"/>
      <c r="X10" s="6"/>
      <c r="Y10" s="6"/>
      <c r="Z10" s="6"/>
    </row>
    <row r="11" spans="1:26" ht="15" thickBot="1" x14ac:dyDescent="0.35">
      <c r="A11" s="4" t="s">
        <v>43</v>
      </c>
      <c r="B11" s="5" t="s">
        <v>44</v>
      </c>
      <c r="C11" s="4" t="s">
        <v>45</v>
      </c>
      <c r="D11" s="6" t="s">
        <v>46</v>
      </c>
      <c r="E11" s="7">
        <v>5</v>
      </c>
      <c r="F11" s="4"/>
      <c r="G11" s="4"/>
      <c r="H11" s="4"/>
      <c r="I11" s="6"/>
      <c r="J11" s="4"/>
      <c r="K11" s="6"/>
      <c r="L11" s="6"/>
      <c r="M11" s="6"/>
      <c r="N11" s="6"/>
      <c r="O11" s="6"/>
      <c r="P11" s="6"/>
      <c r="Q11" s="6"/>
      <c r="R11" s="6"/>
      <c r="S11" s="6"/>
      <c r="T11" s="6"/>
      <c r="U11" s="6"/>
      <c r="V11" s="6"/>
      <c r="W11" s="6"/>
      <c r="X11" s="6"/>
      <c r="Y11" s="6"/>
      <c r="Z11" s="6"/>
    </row>
    <row r="12" spans="1:26" ht="15" thickBot="1" x14ac:dyDescent="0.35">
      <c r="A12" s="4" t="s">
        <v>47</v>
      </c>
      <c r="B12" s="5">
        <v>44599</v>
      </c>
      <c r="C12" s="4" t="s">
        <v>48</v>
      </c>
      <c r="D12" s="6" t="s">
        <v>15</v>
      </c>
      <c r="E12" s="7">
        <v>5</v>
      </c>
      <c r="F12" s="4"/>
      <c r="G12" s="4"/>
      <c r="H12" s="4"/>
      <c r="I12" s="6"/>
      <c r="J12" s="4"/>
      <c r="K12" s="6"/>
      <c r="L12" s="6"/>
      <c r="M12" s="6"/>
      <c r="N12" s="6"/>
      <c r="O12" s="6"/>
      <c r="P12" s="6"/>
      <c r="Q12" s="6"/>
      <c r="R12" s="6"/>
      <c r="S12" s="6"/>
      <c r="T12" s="6"/>
      <c r="U12" s="6"/>
      <c r="V12" s="6"/>
      <c r="W12" s="6"/>
      <c r="X12" s="6"/>
      <c r="Y12" s="6"/>
      <c r="Z12" s="6"/>
    </row>
    <row r="13" spans="1:26" ht="15" thickBot="1" x14ac:dyDescent="0.35">
      <c r="A13" s="4" t="s">
        <v>49</v>
      </c>
      <c r="B13" s="5" t="s">
        <v>50</v>
      </c>
      <c r="C13" s="4" t="s">
        <v>51</v>
      </c>
      <c r="D13" s="6" t="s">
        <v>52</v>
      </c>
      <c r="E13" s="7">
        <v>2</v>
      </c>
      <c r="F13" s="4"/>
      <c r="G13" s="4"/>
      <c r="H13" s="4"/>
      <c r="I13" s="6"/>
      <c r="J13" s="4"/>
      <c r="K13" s="6"/>
      <c r="L13" s="6"/>
      <c r="M13" s="6"/>
      <c r="N13" s="6"/>
      <c r="O13" s="6"/>
      <c r="P13" s="6"/>
      <c r="Q13" s="6"/>
      <c r="R13" s="6"/>
      <c r="S13" s="6"/>
      <c r="T13" s="6"/>
      <c r="U13" s="6"/>
      <c r="V13" s="6"/>
      <c r="W13" s="6"/>
      <c r="X13" s="6"/>
      <c r="Y13" s="6"/>
      <c r="Z13" s="6"/>
    </row>
    <row r="14" spans="1:26" ht="15" thickBot="1" x14ac:dyDescent="0.35">
      <c r="A14" s="4" t="s">
        <v>53</v>
      </c>
      <c r="B14" s="5">
        <v>44685</v>
      </c>
      <c r="C14" s="4" t="s">
        <v>54</v>
      </c>
      <c r="D14" s="6" t="s">
        <v>55</v>
      </c>
      <c r="E14" s="7">
        <v>3</v>
      </c>
      <c r="F14" s="4"/>
      <c r="G14" s="4"/>
      <c r="H14" s="4"/>
      <c r="I14" s="6"/>
      <c r="J14" s="6"/>
      <c r="K14" s="6"/>
      <c r="L14" s="6"/>
      <c r="M14" s="6"/>
      <c r="N14" s="6"/>
      <c r="O14" s="6"/>
      <c r="P14" s="6"/>
      <c r="Q14" s="6"/>
      <c r="R14" s="6"/>
      <c r="S14" s="6"/>
      <c r="T14" s="6"/>
      <c r="U14" s="6"/>
      <c r="V14" s="6"/>
      <c r="W14" s="6"/>
      <c r="X14" s="6"/>
      <c r="Y14" s="6"/>
      <c r="Z14" s="6"/>
    </row>
    <row r="15" spans="1:26" ht="15" thickBot="1" x14ac:dyDescent="0.35">
      <c r="A15" s="4" t="s">
        <v>56</v>
      </c>
      <c r="B15" s="5">
        <v>44748</v>
      </c>
      <c r="C15" s="4" t="s">
        <v>57</v>
      </c>
      <c r="D15" s="6" t="s">
        <v>58</v>
      </c>
      <c r="E15" s="7">
        <v>5</v>
      </c>
      <c r="F15" s="4"/>
      <c r="G15" s="4"/>
      <c r="H15" s="4"/>
      <c r="I15" s="6"/>
      <c r="J15" s="6"/>
      <c r="K15" s="6"/>
      <c r="L15" s="6"/>
      <c r="M15" s="6"/>
      <c r="N15" s="6"/>
      <c r="O15" s="6"/>
      <c r="P15" s="6"/>
      <c r="Q15" s="6"/>
      <c r="R15" s="6"/>
      <c r="S15" s="6"/>
      <c r="T15" s="6"/>
      <c r="U15" s="6"/>
      <c r="V15" s="6"/>
      <c r="W15" s="6"/>
      <c r="X15" s="6"/>
      <c r="Y15" s="6"/>
      <c r="Z15" s="6"/>
    </row>
    <row r="16" spans="1:26" ht="15" thickBot="1" x14ac:dyDescent="0.35">
      <c r="A16" s="4" t="s">
        <v>59</v>
      </c>
      <c r="B16" s="5" t="s">
        <v>60</v>
      </c>
      <c r="C16" s="4" t="s">
        <v>61</v>
      </c>
      <c r="D16" s="6" t="s">
        <v>62</v>
      </c>
      <c r="E16" s="7">
        <v>6</v>
      </c>
      <c r="F16" s="4"/>
      <c r="G16" s="4"/>
      <c r="H16" s="4"/>
      <c r="I16" s="6"/>
      <c r="J16" s="6"/>
      <c r="K16" s="6"/>
      <c r="L16" s="6"/>
      <c r="M16" s="6"/>
      <c r="N16" s="6"/>
      <c r="O16" s="6"/>
      <c r="P16" s="6"/>
      <c r="Q16" s="6"/>
      <c r="R16" s="6"/>
      <c r="S16" s="6"/>
      <c r="T16" s="6"/>
      <c r="U16" s="6"/>
      <c r="V16" s="6"/>
      <c r="W16" s="6"/>
      <c r="X16" s="6"/>
      <c r="Y16" s="6"/>
      <c r="Z16" s="6"/>
    </row>
    <row r="17" spans="1:26" ht="15" thickBot="1" x14ac:dyDescent="0.35">
      <c r="A17" s="4" t="s">
        <v>63</v>
      </c>
      <c r="B17" s="5" t="s">
        <v>64</v>
      </c>
      <c r="C17" s="4" t="s">
        <v>65</v>
      </c>
      <c r="D17" s="6" t="s">
        <v>19</v>
      </c>
      <c r="E17" s="7">
        <v>6</v>
      </c>
      <c r="F17" s="4"/>
      <c r="G17" s="4"/>
      <c r="H17" s="4"/>
      <c r="I17" s="6"/>
      <c r="J17" s="6"/>
      <c r="K17" s="6"/>
      <c r="L17" s="6"/>
      <c r="M17" s="6"/>
      <c r="N17" s="6"/>
      <c r="O17" s="6"/>
      <c r="P17" s="6"/>
      <c r="Q17" s="6"/>
      <c r="R17" s="6"/>
      <c r="S17" s="6"/>
      <c r="T17" s="6"/>
      <c r="U17" s="6"/>
      <c r="V17" s="6"/>
      <c r="W17" s="6"/>
      <c r="X17" s="6"/>
      <c r="Y17" s="6"/>
      <c r="Z17" s="6"/>
    </row>
    <row r="18" spans="1:26" ht="15" thickBot="1" x14ac:dyDescent="0.35">
      <c r="A18" s="4" t="s">
        <v>66</v>
      </c>
      <c r="B18" s="5" t="s">
        <v>67</v>
      </c>
      <c r="C18" s="4" t="s">
        <v>68</v>
      </c>
      <c r="D18" s="6" t="s">
        <v>52</v>
      </c>
      <c r="E18" s="7">
        <v>4</v>
      </c>
      <c r="F18" s="4"/>
      <c r="G18" s="4"/>
      <c r="H18" s="4"/>
      <c r="I18" s="6"/>
      <c r="J18" s="6"/>
      <c r="K18" s="6"/>
      <c r="L18" s="6"/>
      <c r="M18" s="6"/>
      <c r="N18" s="6"/>
      <c r="O18" s="6"/>
      <c r="P18" s="6"/>
      <c r="Q18" s="6"/>
      <c r="R18" s="6"/>
      <c r="S18" s="6"/>
      <c r="T18" s="6"/>
      <c r="U18" s="6"/>
      <c r="V18" s="6"/>
      <c r="W18" s="6"/>
      <c r="X18" s="6"/>
      <c r="Y18" s="6"/>
      <c r="Z18" s="6"/>
    </row>
    <row r="19" spans="1:26" ht="15" thickBot="1" x14ac:dyDescent="0.35">
      <c r="A19" s="4" t="s">
        <v>69</v>
      </c>
      <c r="B19" s="5">
        <v>43933</v>
      </c>
      <c r="C19" s="4" t="s">
        <v>70</v>
      </c>
      <c r="D19" s="6" t="s">
        <v>62</v>
      </c>
      <c r="E19" s="7">
        <v>5</v>
      </c>
      <c r="F19" s="4"/>
      <c r="G19" s="4"/>
      <c r="H19" s="4"/>
      <c r="I19" s="6"/>
      <c r="J19" s="6"/>
      <c r="K19" s="6"/>
      <c r="L19" s="6"/>
      <c r="M19" s="6"/>
      <c r="N19" s="6"/>
      <c r="O19" s="6"/>
      <c r="P19" s="6"/>
      <c r="Q19" s="6"/>
      <c r="R19" s="6"/>
      <c r="S19" s="6"/>
      <c r="T19" s="6"/>
      <c r="U19" s="6"/>
      <c r="V19" s="6"/>
      <c r="W19" s="6"/>
      <c r="X19" s="6"/>
      <c r="Y19" s="6"/>
      <c r="Z19" s="6"/>
    </row>
    <row r="20" spans="1:26" ht="15" thickBot="1" x14ac:dyDescent="0.35">
      <c r="A20" s="4" t="s">
        <v>71</v>
      </c>
      <c r="B20" s="5">
        <v>43933</v>
      </c>
      <c r="C20" s="4" t="s">
        <v>72</v>
      </c>
      <c r="D20" s="6" t="s">
        <v>73</v>
      </c>
      <c r="E20" s="7">
        <v>6</v>
      </c>
      <c r="F20" s="4"/>
      <c r="G20" s="4"/>
      <c r="H20" s="4"/>
      <c r="I20" s="6"/>
      <c r="J20" s="6"/>
      <c r="K20" s="6"/>
      <c r="L20" s="6"/>
      <c r="M20" s="6"/>
      <c r="N20" s="6"/>
      <c r="O20" s="6"/>
      <c r="P20" s="6"/>
      <c r="Q20" s="6"/>
      <c r="R20" s="6"/>
      <c r="S20" s="6"/>
      <c r="T20" s="6"/>
      <c r="U20" s="6"/>
      <c r="V20" s="6"/>
      <c r="W20" s="6"/>
      <c r="X20" s="6"/>
      <c r="Y20" s="6"/>
      <c r="Z20" s="6"/>
    </row>
    <row r="21" spans="1:26" ht="15" thickBot="1" x14ac:dyDescent="0.35">
      <c r="A21" s="4" t="s">
        <v>74</v>
      </c>
      <c r="B21" s="5" t="s">
        <v>75</v>
      </c>
      <c r="C21" s="4" t="s">
        <v>76</v>
      </c>
      <c r="D21" s="6" t="s">
        <v>58</v>
      </c>
      <c r="E21" s="7">
        <v>4</v>
      </c>
      <c r="F21" s="4"/>
      <c r="G21" s="4"/>
      <c r="H21" s="4"/>
      <c r="I21" s="6"/>
      <c r="J21" s="6"/>
      <c r="K21" s="6"/>
      <c r="L21" s="6"/>
      <c r="M21" s="6"/>
      <c r="N21" s="6"/>
      <c r="O21" s="6"/>
      <c r="P21" s="6"/>
      <c r="Q21" s="6"/>
      <c r="R21" s="6"/>
      <c r="S21" s="6"/>
      <c r="T21" s="6"/>
      <c r="U21" s="6"/>
      <c r="V21" s="6"/>
      <c r="W21" s="6"/>
      <c r="X21" s="6"/>
      <c r="Y21" s="6"/>
      <c r="Z21" s="6"/>
    </row>
    <row r="22" spans="1:26" ht="15" thickBot="1" x14ac:dyDescent="0.35">
      <c r="A22" s="4" t="s">
        <v>77</v>
      </c>
      <c r="B22" s="5">
        <v>44867</v>
      </c>
      <c r="C22" s="4" t="s">
        <v>78</v>
      </c>
      <c r="D22" s="6" t="s">
        <v>73</v>
      </c>
      <c r="E22" s="7">
        <v>4</v>
      </c>
      <c r="F22" s="4"/>
      <c r="G22" s="4"/>
      <c r="H22" s="4"/>
      <c r="I22" s="6"/>
      <c r="J22" s="6"/>
      <c r="K22" s="6"/>
      <c r="L22" s="6"/>
      <c r="M22" s="6"/>
      <c r="N22" s="6"/>
      <c r="O22" s="6"/>
      <c r="P22" s="6"/>
      <c r="Q22" s="6"/>
      <c r="R22" s="6"/>
      <c r="S22" s="6"/>
      <c r="T22" s="6"/>
      <c r="U22" s="6"/>
      <c r="V22" s="6"/>
      <c r="W22" s="6"/>
      <c r="X22" s="6"/>
      <c r="Y22" s="6"/>
      <c r="Z22" s="6"/>
    </row>
    <row r="23" spans="1:26" ht="15" thickBot="1" x14ac:dyDescent="0.35">
      <c r="A23" s="4" t="s">
        <v>79</v>
      </c>
      <c r="B23" s="5" t="s">
        <v>80</v>
      </c>
      <c r="C23" s="4" t="s">
        <v>81</v>
      </c>
      <c r="D23" s="6" t="s">
        <v>82</v>
      </c>
      <c r="E23" s="7">
        <v>1</v>
      </c>
      <c r="F23" s="4"/>
      <c r="G23" s="4"/>
      <c r="H23" s="4"/>
      <c r="I23" s="6"/>
      <c r="J23" s="6"/>
      <c r="K23" s="6"/>
      <c r="L23" s="6"/>
      <c r="M23" s="6"/>
      <c r="N23" s="6"/>
      <c r="O23" s="6"/>
      <c r="P23" s="6"/>
      <c r="Q23" s="6"/>
      <c r="R23" s="6"/>
      <c r="S23" s="6"/>
      <c r="T23" s="6"/>
      <c r="U23" s="6"/>
      <c r="V23" s="6"/>
      <c r="W23" s="6"/>
      <c r="X23" s="6"/>
      <c r="Y23" s="6"/>
      <c r="Z23" s="6"/>
    </row>
    <row r="24" spans="1:26" ht="15" thickBot="1" x14ac:dyDescent="0.35">
      <c r="A24" s="4" t="s">
        <v>83</v>
      </c>
      <c r="B24" s="5" t="s">
        <v>84</v>
      </c>
      <c r="C24" s="4" t="s">
        <v>85</v>
      </c>
      <c r="D24" s="6" t="s">
        <v>86</v>
      </c>
      <c r="E24" s="7">
        <v>3</v>
      </c>
      <c r="F24" s="4"/>
      <c r="G24" s="4"/>
      <c r="H24" s="4"/>
      <c r="I24" s="6"/>
      <c r="J24" s="6"/>
      <c r="K24" s="6"/>
      <c r="L24" s="6"/>
      <c r="M24" s="6"/>
      <c r="N24" s="6"/>
      <c r="O24" s="6"/>
      <c r="P24" s="6"/>
      <c r="Q24" s="6"/>
      <c r="R24" s="6"/>
      <c r="S24" s="6"/>
      <c r="T24" s="6"/>
      <c r="U24" s="6"/>
      <c r="V24" s="6"/>
      <c r="W24" s="6"/>
      <c r="X24" s="6"/>
      <c r="Y24" s="6"/>
      <c r="Z24" s="6"/>
    </row>
    <row r="25" spans="1:26" ht="15" thickBot="1" x14ac:dyDescent="0.35">
      <c r="A25" s="4" t="s">
        <v>87</v>
      </c>
      <c r="B25" s="5" t="s">
        <v>88</v>
      </c>
      <c r="C25" s="4" t="s">
        <v>89</v>
      </c>
      <c r="D25" s="6" t="s">
        <v>90</v>
      </c>
      <c r="E25" s="7">
        <v>4</v>
      </c>
      <c r="F25" s="4"/>
      <c r="G25" s="4"/>
      <c r="H25" s="4"/>
      <c r="I25" s="6"/>
      <c r="J25" s="6"/>
      <c r="K25" s="6"/>
      <c r="L25" s="6"/>
      <c r="M25" s="6"/>
      <c r="N25" s="6"/>
      <c r="O25" s="6"/>
      <c r="P25" s="6"/>
      <c r="Q25" s="6"/>
      <c r="R25" s="6"/>
      <c r="S25" s="6"/>
      <c r="T25" s="6"/>
      <c r="U25" s="6"/>
      <c r="V25" s="6"/>
      <c r="W25" s="6"/>
      <c r="X25" s="6"/>
      <c r="Y25" s="6"/>
      <c r="Z25" s="6"/>
    </row>
    <row r="26" spans="1:26" ht="15" thickBot="1" x14ac:dyDescent="0.35">
      <c r="A26" s="4" t="s">
        <v>91</v>
      </c>
      <c r="B26" s="5">
        <v>43687</v>
      </c>
      <c r="C26" s="4" t="s">
        <v>92</v>
      </c>
      <c r="D26" s="6" t="s">
        <v>62</v>
      </c>
      <c r="E26" s="7">
        <v>5</v>
      </c>
      <c r="F26" s="4"/>
      <c r="G26" s="4"/>
      <c r="H26" s="4"/>
      <c r="I26" s="6"/>
      <c r="J26" s="6"/>
      <c r="K26" s="6"/>
      <c r="L26" s="6"/>
      <c r="M26" s="6"/>
      <c r="N26" s="6"/>
      <c r="O26" s="6"/>
      <c r="P26" s="6"/>
      <c r="Q26" s="6"/>
      <c r="R26" s="6"/>
      <c r="S26" s="6"/>
      <c r="T26" s="6"/>
      <c r="U26" s="6"/>
      <c r="V26" s="6"/>
      <c r="W26" s="6"/>
      <c r="X26" s="6"/>
      <c r="Y26" s="6"/>
      <c r="Z26" s="6"/>
    </row>
    <row r="27" spans="1:26" ht="15" thickBot="1" x14ac:dyDescent="0.35">
      <c r="A27" s="4" t="s">
        <v>93</v>
      </c>
      <c r="B27" s="5">
        <v>44600</v>
      </c>
      <c r="C27" s="4" t="s">
        <v>94</v>
      </c>
      <c r="D27" s="6" t="s">
        <v>95</v>
      </c>
      <c r="E27" s="7">
        <v>3</v>
      </c>
      <c r="F27" s="4"/>
      <c r="G27" s="4"/>
      <c r="H27" s="4"/>
      <c r="I27" s="6"/>
      <c r="J27" s="6"/>
      <c r="K27" s="6"/>
      <c r="L27" s="6"/>
      <c r="M27" s="6"/>
      <c r="N27" s="6"/>
      <c r="O27" s="6"/>
      <c r="P27" s="6"/>
      <c r="Q27" s="6"/>
      <c r="R27" s="6"/>
      <c r="S27" s="6"/>
      <c r="T27" s="6"/>
      <c r="U27" s="6"/>
      <c r="V27" s="6"/>
      <c r="W27" s="6"/>
      <c r="X27" s="6"/>
      <c r="Y27" s="6"/>
      <c r="Z27" s="6"/>
    </row>
    <row r="28" spans="1:26" ht="15" thickBot="1" x14ac:dyDescent="0.35">
      <c r="A28" s="4" t="s">
        <v>96</v>
      </c>
      <c r="B28" s="5" t="s">
        <v>88</v>
      </c>
      <c r="C28" s="4" t="s">
        <v>97</v>
      </c>
      <c r="D28" s="6" t="s">
        <v>42</v>
      </c>
      <c r="E28" s="7">
        <v>4</v>
      </c>
      <c r="F28" s="4"/>
      <c r="G28" s="4"/>
      <c r="H28" s="4"/>
      <c r="I28" s="6"/>
      <c r="J28" s="6"/>
      <c r="K28" s="6"/>
      <c r="L28" s="6"/>
      <c r="M28" s="6"/>
      <c r="N28" s="6"/>
      <c r="O28" s="6"/>
      <c r="P28" s="6"/>
      <c r="Q28" s="6"/>
      <c r="R28" s="6"/>
      <c r="S28" s="6"/>
      <c r="T28" s="6"/>
      <c r="U28" s="6"/>
      <c r="V28" s="6"/>
      <c r="W28" s="6"/>
      <c r="X28" s="6"/>
      <c r="Y28" s="6"/>
      <c r="Z28" s="6"/>
    </row>
    <row r="29" spans="1:26" ht="15" thickBot="1" x14ac:dyDescent="0.35">
      <c r="A29" s="4" t="s">
        <v>98</v>
      </c>
      <c r="B29" s="5" t="s">
        <v>99</v>
      </c>
      <c r="C29" s="4" t="s">
        <v>100</v>
      </c>
      <c r="D29" s="6" t="s">
        <v>101</v>
      </c>
      <c r="E29" s="7">
        <v>5</v>
      </c>
      <c r="F29" s="4"/>
      <c r="G29" s="4"/>
      <c r="H29" s="4"/>
      <c r="I29" s="6"/>
      <c r="J29" s="6"/>
      <c r="K29" s="6"/>
      <c r="L29" s="6"/>
      <c r="M29" s="6"/>
      <c r="N29" s="6"/>
      <c r="O29" s="6"/>
      <c r="P29" s="6"/>
      <c r="Q29" s="6"/>
      <c r="R29" s="6"/>
      <c r="S29" s="6"/>
      <c r="T29" s="6"/>
      <c r="U29" s="6"/>
      <c r="V29" s="6"/>
      <c r="W29" s="6"/>
      <c r="X29" s="6"/>
      <c r="Y29" s="6"/>
      <c r="Z29" s="6"/>
    </row>
    <row r="30" spans="1:26" ht="15" thickBot="1" x14ac:dyDescent="0.35">
      <c r="A30" s="4" t="s">
        <v>102</v>
      </c>
      <c r="B30" s="5" t="s">
        <v>103</v>
      </c>
      <c r="C30" s="4" t="s">
        <v>104</v>
      </c>
      <c r="D30" s="6" t="s">
        <v>34</v>
      </c>
      <c r="E30" s="7">
        <v>5</v>
      </c>
      <c r="F30" s="4"/>
      <c r="G30" s="4"/>
      <c r="H30" s="4"/>
      <c r="I30" s="6"/>
      <c r="J30" s="6"/>
      <c r="K30" s="6"/>
      <c r="L30" s="6"/>
      <c r="M30" s="6"/>
      <c r="N30" s="6"/>
      <c r="O30" s="6"/>
      <c r="P30" s="6"/>
      <c r="Q30" s="6"/>
      <c r="R30" s="6"/>
      <c r="S30" s="6"/>
      <c r="T30" s="6"/>
      <c r="U30" s="6"/>
      <c r="V30" s="6"/>
      <c r="W30" s="6"/>
      <c r="X30" s="6"/>
      <c r="Y30" s="6"/>
      <c r="Z30" s="6"/>
    </row>
    <row r="31" spans="1:26" ht="15" thickBot="1" x14ac:dyDescent="0.35">
      <c r="A31" s="4" t="s">
        <v>105</v>
      </c>
      <c r="B31" s="5" t="s">
        <v>106</v>
      </c>
      <c r="C31" s="4" t="s">
        <v>107</v>
      </c>
      <c r="D31" s="6" t="s">
        <v>108</v>
      </c>
      <c r="E31" s="7">
        <v>6</v>
      </c>
      <c r="F31" s="4"/>
      <c r="G31" s="4"/>
      <c r="H31" s="4"/>
      <c r="I31" s="6"/>
      <c r="J31" s="6"/>
      <c r="K31" s="6"/>
      <c r="L31" s="6"/>
      <c r="M31" s="6"/>
      <c r="N31" s="6"/>
      <c r="O31" s="6"/>
      <c r="P31" s="6"/>
      <c r="Q31" s="6"/>
      <c r="R31" s="6"/>
      <c r="S31" s="6"/>
      <c r="T31" s="6"/>
      <c r="U31" s="6"/>
      <c r="V31" s="6"/>
      <c r="W31" s="6"/>
      <c r="X31" s="6"/>
      <c r="Y31" s="6"/>
      <c r="Z31" s="6"/>
    </row>
    <row r="32" spans="1:26" ht="15" thickBot="1" x14ac:dyDescent="0.35">
      <c r="A32" s="4" t="s">
        <v>109</v>
      </c>
      <c r="B32" s="5">
        <v>44202</v>
      </c>
      <c r="C32" s="4" t="s">
        <v>110</v>
      </c>
      <c r="D32" s="6" t="s">
        <v>95</v>
      </c>
      <c r="E32" s="7">
        <v>6</v>
      </c>
      <c r="F32" s="4"/>
      <c r="G32" s="4"/>
      <c r="H32" s="4"/>
      <c r="I32" s="6"/>
      <c r="J32" s="6"/>
      <c r="K32" s="6"/>
      <c r="L32" s="6"/>
      <c r="M32" s="6"/>
      <c r="N32" s="6"/>
      <c r="O32" s="6"/>
      <c r="P32" s="6"/>
      <c r="Q32" s="6"/>
      <c r="R32" s="6"/>
      <c r="S32" s="6"/>
      <c r="T32" s="6"/>
      <c r="U32" s="6"/>
      <c r="V32" s="6"/>
      <c r="W32" s="6"/>
      <c r="X32" s="6"/>
      <c r="Y32" s="6"/>
      <c r="Z32" s="6"/>
    </row>
    <row r="33" spans="1:26" ht="15" thickBot="1" x14ac:dyDescent="0.35">
      <c r="A33" s="4" t="s">
        <v>111</v>
      </c>
      <c r="B33" s="5">
        <v>44349</v>
      </c>
      <c r="C33" s="4" t="s">
        <v>112</v>
      </c>
      <c r="D33" s="6" t="s">
        <v>101</v>
      </c>
      <c r="E33" s="7">
        <v>2</v>
      </c>
      <c r="F33" s="4"/>
      <c r="G33" s="4"/>
      <c r="H33" s="4"/>
      <c r="I33" s="6"/>
      <c r="J33" s="6"/>
      <c r="K33" s="6"/>
      <c r="L33" s="6"/>
      <c r="M33" s="6"/>
      <c r="N33" s="6"/>
      <c r="O33" s="6"/>
      <c r="P33" s="6"/>
      <c r="Q33" s="6"/>
      <c r="R33" s="6"/>
      <c r="S33" s="6"/>
      <c r="T33" s="6"/>
      <c r="U33" s="6"/>
      <c r="V33" s="6"/>
      <c r="W33" s="6"/>
      <c r="X33" s="6"/>
      <c r="Y33" s="6"/>
      <c r="Z33" s="6"/>
    </row>
    <row r="34" spans="1:26" ht="15" thickBot="1" x14ac:dyDescent="0.35">
      <c r="A34" s="4" t="s">
        <v>113</v>
      </c>
      <c r="B34" s="5" t="s">
        <v>114</v>
      </c>
      <c r="C34" s="4" t="s">
        <v>115</v>
      </c>
      <c r="D34" s="6" t="s">
        <v>108</v>
      </c>
      <c r="E34" s="7">
        <v>3</v>
      </c>
      <c r="F34" s="4"/>
      <c r="G34" s="4"/>
      <c r="H34" s="4"/>
      <c r="I34" s="6"/>
      <c r="J34" s="6"/>
      <c r="K34" s="6"/>
      <c r="L34" s="6"/>
      <c r="M34" s="6"/>
      <c r="N34" s="6"/>
      <c r="O34" s="6"/>
      <c r="P34" s="6"/>
      <c r="Q34" s="6"/>
      <c r="R34" s="6"/>
      <c r="S34" s="6"/>
      <c r="T34" s="6"/>
      <c r="U34" s="6"/>
      <c r="V34" s="6"/>
      <c r="W34" s="6"/>
      <c r="X34" s="6"/>
      <c r="Y34" s="6"/>
      <c r="Z34" s="6"/>
    </row>
    <row r="35" spans="1:26" ht="15" thickBot="1" x14ac:dyDescent="0.35">
      <c r="A35" s="4" t="s">
        <v>116</v>
      </c>
      <c r="B35" s="5" t="s">
        <v>117</v>
      </c>
      <c r="C35" s="4" t="s">
        <v>118</v>
      </c>
      <c r="D35" s="6" t="s">
        <v>58</v>
      </c>
      <c r="E35" s="7">
        <v>5</v>
      </c>
      <c r="F35" s="4"/>
      <c r="G35" s="4"/>
      <c r="H35" s="4"/>
      <c r="I35" s="6"/>
      <c r="J35" s="6"/>
      <c r="K35" s="6"/>
      <c r="L35" s="6"/>
      <c r="M35" s="6"/>
      <c r="N35" s="6"/>
      <c r="O35" s="6"/>
      <c r="P35" s="6"/>
      <c r="Q35" s="6"/>
      <c r="R35" s="6"/>
      <c r="S35" s="6"/>
      <c r="T35" s="6"/>
      <c r="U35" s="6"/>
      <c r="V35" s="6"/>
      <c r="W35" s="6"/>
      <c r="X35" s="6"/>
      <c r="Y35" s="6"/>
      <c r="Z35" s="6"/>
    </row>
    <row r="36" spans="1:26" ht="15" thickBot="1" x14ac:dyDescent="0.35">
      <c r="A36" s="4" t="s">
        <v>119</v>
      </c>
      <c r="B36" s="5" t="s">
        <v>120</v>
      </c>
      <c r="C36" s="4" t="s">
        <v>121</v>
      </c>
      <c r="D36" s="6" t="s">
        <v>15</v>
      </c>
      <c r="E36" s="7">
        <v>6</v>
      </c>
      <c r="F36" s="4"/>
      <c r="G36" s="4"/>
      <c r="H36" s="4"/>
      <c r="I36" s="6"/>
      <c r="J36" s="6"/>
      <c r="K36" s="6"/>
      <c r="L36" s="6"/>
      <c r="M36" s="6"/>
      <c r="N36" s="6"/>
      <c r="O36" s="6"/>
      <c r="P36" s="6"/>
      <c r="Q36" s="6"/>
      <c r="R36" s="6"/>
      <c r="S36" s="6"/>
      <c r="T36" s="6"/>
      <c r="U36" s="6"/>
      <c r="V36" s="6"/>
      <c r="W36" s="6"/>
      <c r="X36" s="6"/>
      <c r="Y36" s="6"/>
      <c r="Z36" s="6"/>
    </row>
    <row r="37" spans="1:26" ht="15" thickBot="1" x14ac:dyDescent="0.35">
      <c r="A37" s="4" t="s">
        <v>122</v>
      </c>
      <c r="B37" s="5" t="s">
        <v>123</v>
      </c>
      <c r="C37" s="4" t="s">
        <v>124</v>
      </c>
      <c r="D37" s="6" t="s">
        <v>125</v>
      </c>
      <c r="E37" s="7">
        <v>3</v>
      </c>
      <c r="F37" s="4"/>
      <c r="G37" s="4"/>
      <c r="H37" s="4"/>
      <c r="I37" s="6"/>
      <c r="J37" s="6"/>
      <c r="K37" s="6"/>
      <c r="L37" s="6"/>
      <c r="M37" s="6"/>
      <c r="N37" s="6"/>
      <c r="O37" s="6"/>
      <c r="P37" s="6"/>
      <c r="Q37" s="6"/>
      <c r="R37" s="6"/>
      <c r="S37" s="6"/>
      <c r="T37" s="6"/>
      <c r="U37" s="6"/>
      <c r="V37" s="6"/>
      <c r="W37" s="6"/>
      <c r="X37" s="6"/>
      <c r="Y37" s="6"/>
      <c r="Z37" s="6"/>
    </row>
    <row r="38" spans="1:26" ht="15" thickBot="1" x14ac:dyDescent="0.35">
      <c r="A38" s="4" t="s">
        <v>126</v>
      </c>
      <c r="B38" s="5">
        <v>44749</v>
      </c>
      <c r="C38" s="4" t="s">
        <v>127</v>
      </c>
      <c r="D38" s="6" t="s">
        <v>128</v>
      </c>
      <c r="E38" s="7">
        <v>2</v>
      </c>
      <c r="F38" s="4"/>
      <c r="G38" s="4"/>
      <c r="H38" s="4"/>
      <c r="I38" s="6"/>
      <c r="J38" s="6"/>
      <c r="K38" s="6"/>
      <c r="L38" s="6"/>
      <c r="M38" s="6"/>
      <c r="N38" s="6"/>
      <c r="O38" s="6"/>
      <c r="P38" s="6"/>
      <c r="Q38" s="6"/>
      <c r="R38" s="6"/>
      <c r="S38" s="6"/>
      <c r="T38" s="6"/>
      <c r="U38" s="6"/>
      <c r="V38" s="6"/>
      <c r="W38" s="6"/>
      <c r="X38" s="6"/>
      <c r="Y38" s="6"/>
      <c r="Z38" s="6"/>
    </row>
    <row r="39" spans="1:26" ht="15" thickBot="1" x14ac:dyDescent="0.35">
      <c r="A39" s="4" t="s">
        <v>129</v>
      </c>
      <c r="B39" s="5" t="s">
        <v>130</v>
      </c>
      <c r="C39" s="4" t="s">
        <v>131</v>
      </c>
      <c r="D39" s="6" t="s">
        <v>132</v>
      </c>
      <c r="E39" s="7">
        <v>3</v>
      </c>
      <c r="F39" s="4"/>
      <c r="G39" s="4"/>
      <c r="H39" s="4"/>
      <c r="I39" s="6"/>
      <c r="J39" s="6"/>
      <c r="K39" s="6"/>
      <c r="L39" s="6"/>
      <c r="M39" s="6"/>
      <c r="N39" s="6"/>
      <c r="O39" s="6"/>
      <c r="P39" s="6"/>
      <c r="Q39" s="6"/>
      <c r="R39" s="6"/>
      <c r="S39" s="6"/>
      <c r="T39" s="6"/>
      <c r="U39" s="6"/>
      <c r="V39" s="6"/>
      <c r="W39" s="6"/>
      <c r="X39" s="6"/>
      <c r="Y39" s="6"/>
      <c r="Z39" s="6"/>
    </row>
    <row r="40" spans="1:26" ht="15" thickBot="1" x14ac:dyDescent="0.35">
      <c r="A40" s="4" t="s">
        <v>133</v>
      </c>
      <c r="B40" s="5">
        <v>44296</v>
      </c>
      <c r="C40" s="4" t="s">
        <v>134</v>
      </c>
      <c r="D40" s="6" t="s">
        <v>135</v>
      </c>
      <c r="E40" s="7">
        <v>2</v>
      </c>
      <c r="F40" s="4"/>
      <c r="G40" s="4"/>
      <c r="H40" s="4"/>
      <c r="I40" s="6"/>
      <c r="J40" s="6"/>
      <c r="K40" s="6"/>
      <c r="L40" s="6"/>
      <c r="M40" s="6"/>
      <c r="N40" s="6"/>
      <c r="O40" s="6"/>
      <c r="P40" s="6"/>
      <c r="Q40" s="6"/>
      <c r="R40" s="6"/>
      <c r="S40" s="6"/>
      <c r="T40" s="6"/>
      <c r="U40" s="6"/>
      <c r="V40" s="6"/>
      <c r="W40" s="6"/>
      <c r="X40" s="6"/>
      <c r="Y40" s="6"/>
      <c r="Z40" s="6"/>
    </row>
    <row r="41" spans="1:26" ht="15" thickBot="1" x14ac:dyDescent="0.35">
      <c r="A41" s="4" t="s">
        <v>136</v>
      </c>
      <c r="B41" s="5">
        <v>44139</v>
      </c>
      <c r="C41" s="4" t="s">
        <v>137</v>
      </c>
      <c r="D41" s="6" t="s">
        <v>138</v>
      </c>
      <c r="E41" s="7">
        <v>2</v>
      </c>
      <c r="F41" s="4"/>
      <c r="G41" s="4"/>
      <c r="H41" s="4"/>
      <c r="I41" s="6"/>
      <c r="J41" s="6"/>
      <c r="K41" s="6"/>
      <c r="L41" s="6"/>
      <c r="M41" s="6"/>
      <c r="N41" s="6"/>
      <c r="O41" s="6"/>
      <c r="P41" s="6"/>
      <c r="Q41" s="6"/>
      <c r="R41" s="6"/>
      <c r="S41" s="6"/>
      <c r="T41" s="6"/>
      <c r="U41" s="6"/>
      <c r="V41" s="6"/>
      <c r="W41" s="6"/>
      <c r="X41" s="6"/>
      <c r="Y41" s="6"/>
      <c r="Z41" s="6"/>
    </row>
    <row r="42" spans="1:26" ht="15" thickBot="1" x14ac:dyDescent="0.35">
      <c r="A42" s="4" t="s">
        <v>139</v>
      </c>
      <c r="B42" s="5" t="s">
        <v>140</v>
      </c>
      <c r="C42" s="4" t="s">
        <v>141</v>
      </c>
      <c r="D42" s="6" t="s">
        <v>142</v>
      </c>
      <c r="E42" s="7">
        <v>6</v>
      </c>
      <c r="F42" s="4"/>
      <c r="G42" s="4"/>
      <c r="H42" s="4"/>
      <c r="I42" s="6"/>
      <c r="J42" s="6"/>
      <c r="K42" s="6"/>
      <c r="L42" s="6"/>
      <c r="M42" s="6"/>
      <c r="N42" s="6"/>
      <c r="O42" s="6"/>
      <c r="P42" s="6"/>
      <c r="Q42" s="6"/>
      <c r="R42" s="6"/>
      <c r="S42" s="6"/>
      <c r="T42" s="6"/>
      <c r="U42" s="6"/>
      <c r="V42" s="6"/>
      <c r="W42" s="6"/>
      <c r="X42" s="6"/>
      <c r="Y42" s="6"/>
      <c r="Z42" s="6"/>
    </row>
    <row r="43" spans="1:26" ht="15" thickBot="1" x14ac:dyDescent="0.35">
      <c r="A43" s="4" t="s">
        <v>143</v>
      </c>
      <c r="B43" s="5">
        <v>43657</v>
      </c>
      <c r="C43" s="4" t="s">
        <v>144</v>
      </c>
      <c r="D43" s="6" t="s">
        <v>145</v>
      </c>
      <c r="E43" s="7">
        <v>2</v>
      </c>
      <c r="F43" s="4"/>
      <c r="G43" s="4"/>
      <c r="H43" s="4"/>
      <c r="I43" s="6"/>
      <c r="J43" s="6"/>
      <c r="K43" s="6"/>
      <c r="L43" s="6"/>
      <c r="M43" s="6"/>
      <c r="N43" s="6"/>
      <c r="O43" s="6"/>
      <c r="P43" s="6"/>
      <c r="Q43" s="6"/>
      <c r="R43" s="6"/>
      <c r="S43" s="6"/>
      <c r="T43" s="6"/>
      <c r="U43" s="6"/>
      <c r="V43" s="6"/>
      <c r="W43" s="6"/>
      <c r="X43" s="6"/>
      <c r="Y43" s="6"/>
      <c r="Z43" s="6"/>
    </row>
    <row r="44" spans="1:26" ht="15" thickBot="1" x14ac:dyDescent="0.35">
      <c r="A44" s="4" t="s">
        <v>146</v>
      </c>
      <c r="B44" s="5" t="s">
        <v>147</v>
      </c>
      <c r="C44" s="4" t="s">
        <v>148</v>
      </c>
      <c r="D44" s="6" t="s">
        <v>149</v>
      </c>
      <c r="E44" s="7">
        <v>2</v>
      </c>
      <c r="F44" s="4"/>
      <c r="G44" s="4"/>
      <c r="H44" s="4"/>
      <c r="I44" s="6"/>
      <c r="J44" s="6"/>
      <c r="K44" s="6"/>
      <c r="L44" s="6"/>
      <c r="M44" s="6"/>
      <c r="N44" s="6"/>
      <c r="O44" s="6"/>
      <c r="P44" s="6"/>
      <c r="Q44" s="6"/>
      <c r="R44" s="6"/>
      <c r="S44" s="6"/>
      <c r="T44" s="6"/>
      <c r="U44" s="6"/>
      <c r="V44" s="6"/>
      <c r="W44" s="6"/>
      <c r="X44" s="6"/>
      <c r="Y44" s="6"/>
      <c r="Z44" s="6"/>
    </row>
    <row r="45" spans="1:26" ht="15" thickBot="1" x14ac:dyDescent="0.35">
      <c r="A45" s="4" t="s">
        <v>150</v>
      </c>
      <c r="B45" s="5">
        <v>44144</v>
      </c>
      <c r="C45" s="4" t="s">
        <v>151</v>
      </c>
      <c r="D45" s="6" t="s">
        <v>152</v>
      </c>
      <c r="E45" s="7">
        <v>4</v>
      </c>
      <c r="F45" s="4"/>
      <c r="G45" s="4"/>
      <c r="H45" s="4"/>
      <c r="I45" s="6"/>
      <c r="J45" s="6"/>
      <c r="K45" s="6"/>
      <c r="L45" s="6"/>
      <c r="M45" s="6"/>
      <c r="N45" s="6"/>
      <c r="O45" s="6"/>
      <c r="P45" s="6"/>
      <c r="Q45" s="6"/>
      <c r="R45" s="6"/>
      <c r="S45" s="6"/>
      <c r="T45" s="6"/>
      <c r="U45" s="6"/>
      <c r="V45" s="6"/>
      <c r="W45" s="6"/>
      <c r="X45" s="6"/>
      <c r="Y45" s="6"/>
      <c r="Z45" s="6"/>
    </row>
    <row r="46" spans="1:26" ht="15" thickBot="1" x14ac:dyDescent="0.35">
      <c r="A46" s="4" t="s">
        <v>153</v>
      </c>
      <c r="B46" s="5" t="s">
        <v>154</v>
      </c>
      <c r="C46" s="4" t="s">
        <v>155</v>
      </c>
      <c r="D46" s="6" t="s">
        <v>19</v>
      </c>
      <c r="E46" s="7">
        <v>3</v>
      </c>
      <c r="F46" s="4"/>
      <c r="G46" s="4"/>
      <c r="H46" s="4"/>
      <c r="I46" s="6"/>
      <c r="J46" s="6"/>
      <c r="K46" s="6"/>
      <c r="L46" s="6"/>
      <c r="M46" s="6"/>
      <c r="N46" s="6"/>
      <c r="O46" s="6"/>
      <c r="P46" s="6"/>
      <c r="Q46" s="6"/>
      <c r="R46" s="6"/>
      <c r="S46" s="6"/>
      <c r="T46" s="6"/>
      <c r="U46" s="6"/>
      <c r="V46" s="6"/>
      <c r="W46" s="6"/>
      <c r="X46" s="6"/>
      <c r="Y46" s="6"/>
      <c r="Z46" s="6"/>
    </row>
    <row r="47" spans="1:26" ht="15" thickBot="1" x14ac:dyDescent="0.35">
      <c r="A47" s="4" t="s">
        <v>156</v>
      </c>
      <c r="B47" s="5" t="s">
        <v>157</v>
      </c>
      <c r="C47" s="4" t="s">
        <v>158</v>
      </c>
      <c r="D47" s="6" t="s">
        <v>159</v>
      </c>
      <c r="E47" s="7">
        <v>2</v>
      </c>
      <c r="F47" s="4"/>
      <c r="G47" s="4"/>
      <c r="H47" s="4"/>
      <c r="I47" s="6"/>
      <c r="J47" s="6"/>
      <c r="K47" s="6"/>
      <c r="L47" s="6"/>
      <c r="M47" s="6"/>
      <c r="N47" s="6"/>
      <c r="O47" s="6"/>
      <c r="P47" s="6"/>
      <c r="Q47" s="6"/>
      <c r="R47" s="6"/>
      <c r="S47" s="6"/>
      <c r="T47" s="6"/>
      <c r="U47" s="6"/>
      <c r="V47" s="6"/>
      <c r="W47" s="6"/>
      <c r="X47" s="6"/>
      <c r="Y47" s="6"/>
      <c r="Z47" s="6"/>
    </row>
    <row r="48" spans="1:26" ht="15" thickBot="1" x14ac:dyDescent="0.35">
      <c r="A48" s="4" t="s">
        <v>160</v>
      </c>
      <c r="B48" s="5" t="s">
        <v>161</v>
      </c>
      <c r="C48" s="4" t="s">
        <v>162</v>
      </c>
      <c r="D48" s="6" t="s">
        <v>135</v>
      </c>
      <c r="E48" s="7">
        <v>4</v>
      </c>
      <c r="F48" s="4"/>
      <c r="G48" s="4"/>
      <c r="H48" s="4"/>
      <c r="I48" s="6"/>
      <c r="J48" s="6"/>
      <c r="K48" s="6"/>
      <c r="L48" s="6"/>
      <c r="M48" s="6"/>
      <c r="N48" s="6"/>
      <c r="O48" s="6"/>
      <c r="P48" s="6"/>
      <c r="Q48" s="6"/>
      <c r="R48" s="6"/>
      <c r="S48" s="6"/>
      <c r="T48" s="6"/>
      <c r="U48" s="6"/>
      <c r="V48" s="6"/>
      <c r="W48" s="6"/>
      <c r="X48" s="6"/>
      <c r="Y48" s="6"/>
      <c r="Z48" s="6"/>
    </row>
    <row r="49" spans="1:26" ht="15" thickBot="1" x14ac:dyDescent="0.35">
      <c r="A49" s="4" t="s">
        <v>163</v>
      </c>
      <c r="B49" s="5">
        <v>43778</v>
      </c>
      <c r="C49" s="4" t="s">
        <v>164</v>
      </c>
      <c r="D49" s="6" t="s">
        <v>37</v>
      </c>
      <c r="E49" s="7">
        <v>5</v>
      </c>
      <c r="F49" s="4"/>
      <c r="G49" s="4"/>
      <c r="H49" s="4"/>
      <c r="I49" s="6"/>
      <c r="J49" s="6"/>
      <c r="K49" s="6"/>
      <c r="L49" s="6"/>
      <c r="M49" s="6"/>
      <c r="N49" s="6"/>
      <c r="O49" s="6"/>
      <c r="P49" s="6"/>
      <c r="Q49" s="6"/>
      <c r="R49" s="6"/>
      <c r="S49" s="6"/>
      <c r="T49" s="6"/>
      <c r="U49" s="6"/>
      <c r="V49" s="6"/>
      <c r="W49" s="6"/>
      <c r="X49" s="6"/>
      <c r="Y49" s="6"/>
      <c r="Z49" s="6"/>
    </row>
    <row r="50" spans="1:26" ht="15" thickBot="1" x14ac:dyDescent="0.35">
      <c r="A50" s="4" t="s">
        <v>165</v>
      </c>
      <c r="B50" s="5" t="s">
        <v>166</v>
      </c>
      <c r="C50" s="4" t="s">
        <v>167</v>
      </c>
      <c r="D50" s="6" t="s">
        <v>125</v>
      </c>
      <c r="E50" s="7">
        <v>5</v>
      </c>
      <c r="F50" s="4"/>
      <c r="G50" s="4"/>
      <c r="H50" s="4"/>
      <c r="I50" s="6"/>
      <c r="J50" s="6"/>
      <c r="K50" s="6"/>
      <c r="L50" s="6"/>
      <c r="M50" s="6"/>
      <c r="N50" s="6"/>
      <c r="O50" s="6"/>
      <c r="P50" s="6"/>
      <c r="Q50" s="6"/>
      <c r="R50" s="6"/>
      <c r="S50" s="6"/>
      <c r="T50" s="6"/>
      <c r="U50" s="6"/>
      <c r="V50" s="6"/>
      <c r="W50" s="6"/>
      <c r="X50" s="6"/>
      <c r="Y50" s="6"/>
      <c r="Z50" s="6"/>
    </row>
    <row r="51" spans="1:26" ht="15" thickBot="1" x14ac:dyDescent="0.35">
      <c r="A51" s="4" t="s">
        <v>168</v>
      </c>
      <c r="B51" s="5">
        <v>43902</v>
      </c>
      <c r="C51" s="4" t="s">
        <v>169</v>
      </c>
      <c r="D51" s="6" t="s">
        <v>170</v>
      </c>
      <c r="E51" s="7">
        <v>3</v>
      </c>
      <c r="F51" s="4"/>
      <c r="G51" s="4"/>
      <c r="H51" s="4"/>
      <c r="I51" s="6"/>
      <c r="J51" s="6"/>
      <c r="K51" s="6"/>
      <c r="L51" s="6"/>
      <c r="M51" s="6"/>
      <c r="N51" s="6"/>
      <c r="O51" s="6"/>
      <c r="P51" s="6"/>
      <c r="Q51" s="6"/>
      <c r="R51" s="6"/>
      <c r="S51" s="6"/>
      <c r="T51" s="6"/>
      <c r="U51" s="6"/>
      <c r="V51" s="6"/>
      <c r="W51" s="6"/>
      <c r="X51" s="6"/>
      <c r="Y51" s="6"/>
      <c r="Z51" s="6"/>
    </row>
    <row r="52" spans="1:26" ht="15" thickBot="1" x14ac:dyDescent="0.35">
      <c r="A52" s="4" t="s">
        <v>171</v>
      </c>
      <c r="B52" s="5" t="s">
        <v>172</v>
      </c>
      <c r="C52" s="4" t="s">
        <v>173</v>
      </c>
      <c r="D52" s="6" t="s">
        <v>128</v>
      </c>
      <c r="E52" s="7">
        <v>3</v>
      </c>
      <c r="F52" s="4"/>
      <c r="G52" s="4"/>
      <c r="H52" s="4"/>
      <c r="I52" s="6"/>
      <c r="J52" s="6"/>
      <c r="K52" s="6"/>
      <c r="L52" s="6"/>
      <c r="M52" s="6"/>
      <c r="N52" s="6"/>
      <c r="O52" s="6"/>
      <c r="P52" s="6"/>
      <c r="Q52" s="6"/>
      <c r="R52" s="6"/>
      <c r="S52" s="6"/>
      <c r="T52" s="6"/>
      <c r="U52" s="6"/>
      <c r="V52" s="6"/>
      <c r="W52" s="6"/>
      <c r="X52" s="6"/>
      <c r="Y52" s="6"/>
      <c r="Z52" s="6"/>
    </row>
    <row r="53" spans="1:26" ht="15" thickBot="1" x14ac:dyDescent="0.35">
      <c r="A53" s="4" t="s">
        <v>174</v>
      </c>
      <c r="B53" s="5" t="s">
        <v>175</v>
      </c>
      <c r="C53" s="4" t="s">
        <v>176</v>
      </c>
      <c r="D53" s="6" t="s">
        <v>177</v>
      </c>
      <c r="E53" s="7">
        <v>4</v>
      </c>
      <c r="F53" s="4"/>
      <c r="G53" s="4"/>
      <c r="H53" s="4"/>
      <c r="I53" s="6"/>
      <c r="J53" s="6"/>
      <c r="K53" s="6"/>
      <c r="L53" s="6"/>
      <c r="M53" s="6"/>
      <c r="N53" s="6"/>
      <c r="O53" s="6"/>
      <c r="P53" s="6"/>
      <c r="Q53" s="6"/>
      <c r="R53" s="6"/>
      <c r="S53" s="6"/>
      <c r="T53" s="6"/>
      <c r="U53" s="6"/>
      <c r="V53" s="6"/>
      <c r="W53" s="6"/>
      <c r="X53" s="6"/>
      <c r="Y53" s="6"/>
      <c r="Z53" s="6"/>
    </row>
    <row r="54" spans="1:26" ht="15" thickBot="1" x14ac:dyDescent="0.35">
      <c r="A54" s="4" t="s">
        <v>178</v>
      </c>
      <c r="B54" s="5">
        <v>44654</v>
      </c>
      <c r="C54" s="4" t="s">
        <v>179</v>
      </c>
      <c r="D54" s="6" t="s">
        <v>142</v>
      </c>
      <c r="E54" s="7">
        <v>3</v>
      </c>
      <c r="F54" s="4"/>
      <c r="G54" s="4"/>
      <c r="H54" s="4"/>
      <c r="I54" s="6"/>
      <c r="J54" s="6"/>
      <c r="K54" s="6"/>
      <c r="L54" s="6"/>
      <c r="M54" s="6"/>
      <c r="N54" s="6"/>
      <c r="O54" s="6"/>
      <c r="P54" s="6"/>
      <c r="Q54" s="6"/>
      <c r="R54" s="6"/>
      <c r="S54" s="6"/>
      <c r="T54" s="6"/>
      <c r="U54" s="6"/>
      <c r="V54" s="6"/>
      <c r="W54" s="6"/>
      <c r="X54" s="6"/>
      <c r="Y54" s="6"/>
      <c r="Z54" s="6"/>
    </row>
    <row r="55" spans="1:26" ht="15" thickBot="1" x14ac:dyDescent="0.35">
      <c r="A55" s="4" t="s">
        <v>180</v>
      </c>
      <c r="B55" s="5">
        <v>44389</v>
      </c>
      <c r="C55" s="4" t="s">
        <v>181</v>
      </c>
      <c r="D55" s="6" t="s">
        <v>182</v>
      </c>
      <c r="E55" s="7">
        <v>3</v>
      </c>
      <c r="F55" s="4"/>
      <c r="G55" s="4"/>
      <c r="H55" s="4"/>
      <c r="I55" s="6"/>
      <c r="J55" s="6"/>
      <c r="K55" s="6"/>
      <c r="L55" s="6"/>
      <c r="M55" s="6"/>
      <c r="N55" s="6"/>
      <c r="O55" s="6"/>
      <c r="P55" s="6"/>
      <c r="Q55" s="6"/>
      <c r="R55" s="6"/>
      <c r="S55" s="6"/>
      <c r="T55" s="6"/>
      <c r="U55" s="6"/>
      <c r="V55" s="6"/>
      <c r="W55" s="6"/>
      <c r="X55" s="6"/>
      <c r="Y55" s="6"/>
      <c r="Z55" s="6"/>
    </row>
    <row r="56" spans="1:26" ht="15" thickBot="1" x14ac:dyDescent="0.35">
      <c r="A56" s="4" t="s">
        <v>183</v>
      </c>
      <c r="B56" s="5" t="s">
        <v>184</v>
      </c>
      <c r="C56" s="4" t="s">
        <v>185</v>
      </c>
      <c r="D56" s="6" t="s">
        <v>152</v>
      </c>
      <c r="E56" s="7">
        <v>5</v>
      </c>
      <c r="F56" s="4"/>
      <c r="G56" s="4"/>
      <c r="H56" s="4"/>
      <c r="I56" s="6"/>
      <c r="J56" s="6"/>
      <c r="K56" s="6"/>
      <c r="L56" s="6"/>
      <c r="M56" s="6"/>
      <c r="N56" s="6"/>
      <c r="O56" s="6"/>
      <c r="P56" s="6"/>
      <c r="Q56" s="6"/>
      <c r="R56" s="6"/>
      <c r="S56" s="6"/>
      <c r="T56" s="6"/>
      <c r="U56" s="6"/>
      <c r="V56" s="6"/>
      <c r="W56" s="6"/>
      <c r="X56" s="6"/>
      <c r="Y56" s="6"/>
      <c r="Z56" s="6"/>
    </row>
    <row r="57" spans="1:26" ht="15" thickBot="1" x14ac:dyDescent="0.35">
      <c r="A57" s="4" t="s">
        <v>186</v>
      </c>
      <c r="B57" s="5" t="s">
        <v>187</v>
      </c>
      <c r="C57" s="4" t="s">
        <v>188</v>
      </c>
      <c r="D57" s="6" t="s">
        <v>189</v>
      </c>
      <c r="E57" s="7">
        <v>5</v>
      </c>
      <c r="F57" s="4"/>
      <c r="G57" s="4"/>
      <c r="H57" s="4"/>
      <c r="I57" s="6"/>
      <c r="J57" s="6"/>
      <c r="K57" s="6"/>
      <c r="L57" s="6"/>
      <c r="M57" s="6"/>
      <c r="N57" s="6"/>
      <c r="O57" s="6"/>
      <c r="P57" s="6"/>
      <c r="Q57" s="6"/>
      <c r="R57" s="6"/>
      <c r="S57" s="6"/>
      <c r="T57" s="6"/>
      <c r="U57" s="6"/>
      <c r="V57" s="6"/>
      <c r="W57" s="6"/>
      <c r="X57" s="6"/>
      <c r="Y57" s="6"/>
      <c r="Z57" s="6"/>
    </row>
    <row r="58" spans="1:26" ht="15" thickBot="1" x14ac:dyDescent="0.35">
      <c r="A58" s="4" t="s">
        <v>190</v>
      </c>
      <c r="B58" s="5">
        <v>43710</v>
      </c>
      <c r="C58" s="4" t="s">
        <v>191</v>
      </c>
      <c r="D58" s="6" t="s">
        <v>34</v>
      </c>
      <c r="E58" s="7">
        <v>5</v>
      </c>
      <c r="F58" s="4"/>
      <c r="G58" s="4"/>
      <c r="H58" s="4"/>
      <c r="I58" s="6"/>
      <c r="J58" s="6"/>
      <c r="K58" s="6"/>
      <c r="L58" s="6"/>
      <c r="M58" s="6"/>
      <c r="N58" s="6"/>
      <c r="O58" s="6"/>
      <c r="P58" s="6"/>
      <c r="Q58" s="6"/>
      <c r="R58" s="6"/>
      <c r="S58" s="6"/>
      <c r="T58" s="6"/>
      <c r="U58" s="6"/>
      <c r="V58" s="6"/>
      <c r="W58" s="6"/>
      <c r="X58" s="6"/>
      <c r="Y58" s="6"/>
      <c r="Z58" s="6"/>
    </row>
    <row r="59" spans="1:26" ht="15" thickBot="1" x14ac:dyDescent="0.35">
      <c r="A59" s="4" t="s">
        <v>192</v>
      </c>
      <c r="B59" s="5">
        <v>44014</v>
      </c>
      <c r="C59" s="4" t="s">
        <v>193</v>
      </c>
      <c r="D59" s="6" t="s">
        <v>90</v>
      </c>
      <c r="E59" s="7">
        <v>1</v>
      </c>
      <c r="F59" s="4"/>
      <c r="G59" s="4"/>
      <c r="H59" s="4"/>
      <c r="I59" s="6"/>
      <c r="J59" s="6"/>
      <c r="K59" s="6"/>
      <c r="L59" s="6"/>
      <c r="M59" s="6"/>
      <c r="N59" s="6"/>
      <c r="O59" s="6"/>
      <c r="P59" s="6"/>
      <c r="Q59" s="6"/>
      <c r="R59" s="6"/>
      <c r="S59" s="6"/>
      <c r="T59" s="6"/>
      <c r="U59" s="6"/>
      <c r="V59" s="6"/>
      <c r="W59" s="6"/>
      <c r="X59" s="6"/>
      <c r="Y59" s="6"/>
      <c r="Z59" s="6"/>
    </row>
    <row r="60" spans="1:26" ht="15" thickBot="1" x14ac:dyDescent="0.35">
      <c r="A60" s="4" t="s">
        <v>194</v>
      </c>
      <c r="B60" s="5" t="s">
        <v>195</v>
      </c>
      <c r="C60" s="4" t="s">
        <v>196</v>
      </c>
      <c r="D60" s="6" t="s">
        <v>37</v>
      </c>
      <c r="E60" s="7">
        <v>6</v>
      </c>
      <c r="F60" s="4"/>
      <c r="G60" s="4"/>
      <c r="H60" s="4"/>
      <c r="I60" s="6"/>
      <c r="J60" s="6"/>
      <c r="K60" s="6"/>
      <c r="L60" s="6"/>
      <c r="M60" s="6"/>
      <c r="N60" s="6"/>
      <c r="O60" s="6"/>
      <c r="P60" s="6"/>
      <c r="Q60" s="6"/>
      <c r="R60" s="6"/>
      <c r="S60" s="6"/>
      <c r="T60" s="6"/>
      <c r="U60" s="6"/>
      <c r="V60" s="6"/>
      <c r="W60" s="6"/>
      <c r="X60" s="6"/>
      <c r="Y60" s="6"/>
      <c r="Z60" s="6"/>
    </row>
    <row r="61" spans="1:26" ht="15" thickBot="1" x14ac:dyDescent="0.35">
      <c r="A61" s="4" t="s">
        <v>197</v>
      </c>
      <c r="B61" s="5">
        <v>44715</v>
      </c>
      <c r="C61" s="4" t="s">
        <v>198</v>
      </c>
      <c r="D61" s="6" t="s">
        <v>52</v>
      </c>
      <c r="E61" s="7">
        <v>4</v>
      </c>
      <c r="F61" s="4"/>
      <c r="G61" s="4"/>
      <c r="H61" s="4"/>
      <c r="I61" s="6"/>
      <c r="J61" s="6"/>
      <c r="K61" s="6"/>
      <c r="L61" s="6"/>
      <c r="M61" s="6"/>
      <c r="N61" s="6"/>
      <c r="O61" s="6"/>
      <c r="P61" s="6"/>
      <c r="Q61" s="6"/>
      <c r="R61" s="6"/>
      <c r="S61" s="6"/>
      <c r="T61" s="6"/>
      <c r="U61" s="6"/>
      <c r="V61" s="6"/>
      <c r="W61" s="6"/>
      <c r="X61" s="6"/>
      <c r="Y61" s="6"/>
      <c r="Z61" s="6"/>
    </row>
    <row r="62" spans="1:26" ht="15" thickBot="1" x14ac:dyDescent="0.35">
      <c r="A62" s="4" t="s">
        <v>199</v>
      </c>
      <c r="B62" s="5" t="s">
        <v>200</v>
      </c>
      <c r="C62" s="4" t="s">
        <v>201</v>
      </c>
      <c r="D62" s="6" t="s">
        <v>202</v>
      </c>
      <c r="E62" s="7">
        <v>1</v>
      </c>
      <c r="F62" s="4"/>
      <c r="G62" s="4"/>
      <c r="H62" s="4"/>
      <c r="I62" s="6"/>
      <c r="J62" s="6"/>
      <c r="K62" s="6"/>
      <c r="L62" s="6"/>
      <c r="M62" s="6"/>
      <c r="N62" s="6"/>
      <c r="O62" s="6"/>
      <c r="P62" s="6"/>
      <c r="Q62" s="6"/>
      <c r="R62" s="6"/>
      <c r="S62" s="6"/>
      <c r="T62" s="6"/>
      <c r="U62" s="6"/>
      <c r="V62" s="6"/>
      <c r="W62" s="6"/>
      <c r="X62" s="6"/>
      <c r="Y62" s="6"/>
      <c r="Z62" s="6"/>
    </row>
    <row r="63" spans="1:26" ht="15" thickBot="1" x14ac:dyDescent="0.35">
      <c r="A63" s="4" t="s">
        <v>203</v>
      </c>
      <c r="B63" s="5" t="s">
        <v>204</v>
      </c>
      <c r="C63" s="4" t="s">
        <v>205</v>
      </c>
      <c r="D63" s="6" t="s">
        <v>34</v>
      </c>
      <c r="E63" s="7">
        <v>2</v>
      </c>
      <c r="F63" s="4"/>
      <c r="G63" s="4"/>
      <c r="H63" s="4"/>
      <c r="I63" s="6"/>
      <c r="J63" s="6"/>
      <c r="K63" s="6"/>
      <c r="L63" s="6"/>
      <c r="M63" s="6"/>
      <c r="N63" s="6"/>
      <c r="O63" s="6"/>
      <c r="P63" s="6"/>
      <c r="Q63" s="6"/>
      <c r="R63" s="6"/>
      <c r="S63" s="6"/>
      <c r="T63" s="6"/>
      <c r="U63" s="6"/>
      <c r="V63" s="6"/>
      <c r="W63" s="6"/>
      <c r="X63" s="6"/>
      <c r="Y63" s="6"/>
      <c r="Z63" s="6"/>
    </row>
    <row r="64" spans="1:26" ht="15" thickBot="1" x14ac:dyDescent="0.35">
      <c r="A64" s="4" t="s">
        <v>206</v>
      </c>
      <c r="B64" s="5" t="s">
        <v>207</v>
      </c>
      <c r="C64" s="4" t="s">
        <v>208</v>
      </c>
      <c r="D64" s="6" t="s">
        <v>209</v>
      </c>
      <c r="E64" s="7">
        <v>1</v>
      </c>
      <c r="F64" s="4"/>
      <c r="G64" s="4"/>
      <c r="H64" s="4"/>
      <c r="I64" s="6"/>
      <c r="J64" s="6"/>
      <c r="K64" s="6"/>
      <c r="L64" s="6"/>
      <c r="M64" s="6"/>
      <c r="N64" s="6"/>
      <c r="O64" s="6"/>
      <c r="P64" s="6"/>
      <c r="Q64" s="6"/>
      <c r="R64" s="6"/>
      <c r="S64" s="6"/>
      <c r="T64" s="6"/>
      <c r="U64" s="6"/>
      <c r="V64" s="6"/>
      <c r="W64" s="6"/>
      <c r="X64" s="6"/>
      <c r="Y64" s="6"/>
      <c r="Z64" s="6"/>
    </row>
    <row r="65" spans="1:26" ht="15" thickBot="1" x14ac:dyDescent="0.35">
      <c r="A65" s="4" t="s">
        <v>210</v>
      </c>
      <c r="B65" s="5" t="s">
        <v>211</v>
      </c>
      <c r="C65" s="4" t="s">
        <v>212</v>
      </c>
      <c r="D65" s="6" t="s">
        <v>15</v>
      </c>
      <c r="E65" s="7">
        <v>6</v>
      </c>
      <c r="F65" s="4"/>
      <c r="G65" s="4"/>
      <c r="H65" s="4"/>
      <c r="I65" s="6"/>
      <c r="J65" s="6"/>
      <c r="K65" s="6"/>
      <c r="L65" s="6"/>
      <c r="M65" s="6"/>
      <c r="N65" s="6"/>
      <c r="O65" s="6"/>
      <c r="P65" s="6"/>
      <c r="Q65" s="6"/>
      <c r="R65" s="6"/>
      <c r="S65" s="6"/>
      <c r="T65" s="6"/>
      <c r="U65" s="6"/>
      <c r="V65" s="6"/>
      <c r="W65" s="6"/>
      <c r="X65" s="6"/>
      <c r="Y65" s="6"/>
      <c r="Z65" s="6"/>
    </row>
    <row r="66" spans="1:26" ht="15" thickBot="1" x14ac:dyDescent="0.35">
      <c r="A66" s="4" t="s">
        <v>213</v>
      </c>
      <c r="B66" s="5" t="s">
        <v>214</v>
      </c>
      <c r="C66" s="4" t="s">
        <v>215</v>
      </c>
      <c r="D66" s="6" t="s">
        <v>46</v>
      </c>
      <c r="E66" s="7">
        <v>4</v>
      </c>
      <c r="F66" s="4"/>
      <c r="G66" s="4"/>
      <c r="H66" s="4"/>
      <c r="I66" s="6"/>
      <c r="J66" s="6"/>
      <c r="K66" s="6"/>
      <c r="L66" s="6"/>
      <c r="M66" s="6"/>
      <c r="N66" s="6"/>
      <c r="O66" s="6"/>
      <c r="P66" s="6"/>
      <c r="Q66" s="6"/>
      <c r="R66" s="6"/>
      <c r="S66" s="6"/>
      <c r="T66" s="6"/>
      <c r="U66" s="6"/>
      <c r="V66" s="6"/>
      <c r="W66" s="6"/>
      <c r="X66" s="6"/>
      <c r="Y66" s="6"/>
      <c r="Z66" s="6"/>
    </row>
    <row r="67" spans="1:26" ht="15" thickBot="1" x14ac:dyDescent="0.35">
      <c r="A67" s="4" t="s">
        <v>216</v>
      </c>
      <c r="B67" s="5">
        <v>44287</v>
      </c>
      <c r="C67" s="4" t="s">
        <v>217</v>
      </c>
      <c r="D67" s="6" t="s">
        <v>34</v>
      </c>
      <c r="E67" s="7">
        <v>2</v>
      </c>
      <c r="F67" s="4"/>
      <c r="G67" s="4"/>
      <c r="H67" s="4"/>
      <c r="I67" s="6"/>
      <c r="J67" s="6"/>
      <c r="K67" s="6"/>
      <c r="L67" s="6"/>
      <c r="M67" s="6"/>
      <c r="N67" s="6"/>
      <c r="O67" s="6"/>
      <c r="P67" s="6"/>
      <c r="Q67" s="6"/>
      <c r="R67" s="6"/>
      <c r="S67" s="6"/>
      <c r="T67" s="6"/>
      <c r="U67" s="6"/>
      <c r="V67" s="6"/>
      <c r="W67" s="6"/>
      <c r="X67" s="6"/>
      <c r="Y67" s="6"/>
      <c r="Z67" s="6"/>
    </row>
    <row r="68" spans="1:26" ht="15" thickBot="1" x14ac:dyDescent="0.35">
      <c r="A68" s="4" t="s">
        <v>218</v>
      </c>
      <c r="B68" s="5" t="s">
        <v>219</v>
      </c>
      <c r="C68" s="4" t="s">
        <v>220</v>
      </c>
      <c r="D68" s="6" t="s">
        <v>221</v>
      </c>
      <c r="E68" s="7">
        <v>3</v>
      </c>
      <c r="F68" s="4"/>
      <c r="G68" s="4"/>
      <c r="H68" s="4"/>
      <c r="I68" s="6"/>
      <c r="J68" s="6"/>
      <c r="K68" s="6"/>
      <c r="L68" s="6"/>
      <c r="M68" s="6"/>
      <c r="N68" s="6"/>
      <c r="O68" s="6"/>
      <c r="P68" s="6"/>
      <c r="Q68" s="6"/>
      <c r="R68" s="6"/>
      <c r="S68" s="6"/>
      <c r="T68" s="6"/>
      <c r="U68" s="6"/>
      <c r="V68" s="6"/>
      <c r="W68" s="6"/>
      <c r="X68" s="6"/>
      <c r="Y68" s="6"/>
      <c r="Z68" s="6"/>
    </row>
    <row r="69" spans="1:26" ht="15" thickBot="1" x14ac:dyDescent="0.35">
      <c r="A69" s="4" t="s">
        <v>222</v>
      </c>
      <c r="B69" s="5" t="s">
        <v>223</v>
      </c>
      <c r="C69" s="4" t="s">
        <v>224</v>
      </c>
      <c r="D69" s="6" t="s">
        <v>101</v>
      </c>
      <c r="E69" s="7">
        <v>5</v>
      </c>
      <c r="F69" s="4"/>
      <c r="G69" s="4"/>
      <c r="H69" s="4"/>
      <c r="I69" s="6"/>
      <c r="J69" s="6"/>
      <c r="K69" s="6"/>
      <c r="L69" s="6"/>
      <c r="M69" s="6"/>
      <c r="N69" s="6"/>
      <c r="O69" s="6"/>
      <c r="P69" s="6"/>
      <c r="Q69" s="6"/>
      <c r="R69" s="6"/>
      <c r="S69" s="6"/>
      <c r="T69" s="6"/>
      <c r="U69" s="6"/>
      <c r="V69" s="6"/>
      <c r="W69" s="6"/>
      <c r="X69" s="6"/>
      <c r="Y69" s="6"/>
      <c r="Z69" s="6"/>
    </row>
    <row r="70" spans="1:26" ht="15" thickBot="1" x14ac:dyDescent="0.35">
      <c r="A70" s="4" t="s">
        <v>225</v>
      </c>
      <c r="B70" s="5" t="s">
        <v>226</v>
      </c>
      <c r="C70" s="4" t="s">
        <v>227</v>
      </c>
      <c r="D70" s="6" t="s">
        <v>228</v>
      </c>
      <c r="E70" s="7">
        <v>2</v>
      </c>
      <c r="F70" s="4"/>
      <c r="G70" s="4"/>
      <c r="H70" s="4"/>
      <c r="I70" s="6"/>
      <c r="J70" s="6"/>
      <c r="K70" s="6"/>
      <c r="L70" s="6"/>
      <c r="M70" s="6"/>
      <c r="N70" s="6"/>
      <c r="O70" s="6"/>
      <c r="P70" s="6"/>
      <c r="Q70" s="6"/>
      <c r="R70" s="6"/>
      <c r="S70" s="6"/>
      <c r="T70" s="6"/>
      <c r="U70" s="6"/>
      <c r="V70" s="6"/>
      <c r="W70" s="6"/>
      <c r="X70" s="6"/>
      <c r="Y70" s="6"/>
      <c r="Z70" s="6"/>
    </row>
    <row r="71" spans="1:26" ht="15" thickBot="1" x14ac:dyDescent="0.35">
      <c r="A71" s="4" t="s">
        <v>229</v>
      </c>
      <c r="B71" s="5" t="s">
        <v>230</v>
      </c>
      <c r="C71" s="4" t="s">
        <v>231</v>
      </c>
      <c r="D71" s="6" t="s">
        <v>232</v>
      </c>
      <c r="E71" s="7">
        <v>6</v>
      </c>
      <c r="F71" s="4"/>
      <c r="G71" s="4"/>
      <c r="H71" s="4"/>
      <c r="I71" s="6"/>
      <c r="J71" s="6"/>
      <c r="K71" s="6"/>
      <c r="L71" s="6"/>
      <c r="M71" s="6"/>
      <c r="N71" s="6"/>
      <c r="O71" s="6"/>
      <c r="P71" s="6"/>
      <c r="Q71" s="6"/>
      <c r="R71" s="6"/>
      <c r="S71" s="6"/>
      <c r="T71" s="6"/>
      <c r="U71" s="6"/>
      <c r="V71" s="6"/>
      <c r="W71" s="6"/>
      <c r="X71" s="6"/>
      <c r="Y71" s="6"/>
      <c r="Z71" s="6"/>
    </row>
    <row r="72" spans="1:26" ht="15" thickBot="1" x14ac:dyDescent="0.35">
      <c r="A72" s="4" t="s">
        <v>233</v>
      </c>
      <c r="B72" s="5" t="s">
        <v>234</v>
      </c>
      <c r="C72" s="4" t="s">
        <v>235</v>
      </c>
      <c r="D72" s="6" t="s">
        <v>236</v>
      </c>
      <c r="E72" s="7">
        <v>1</v>
      </c>
      <c r="F72" s="4"/>
      <c r="G72" s="4"/>
      <c r="H72" s="4"/>
      <c r="I72" s="6"/>
      <c r="J72" s="6"/>
      <c r="K72" s="6"/>
      <c r="L72" s="6"/>
      <c r="M72" s="6"/>
      <c r="N72" s="6"/>
      <c r="O72" s="6"/>
      <c r="P72" s="6"/>
      <c r="Q72" s="6"/>
      <c r="R72" s="6"/>
      <c r="S72" s="6"/>
      <c r="T72" s="6"/>
      <c r="U72" s="6"/>
      <c r="V72" s="6"/>
      <c r="W72" s="6"/>
      <c r="X72" s="6"/>
      <c r="Y72" s="6"/>
      <c r="Z72" s="6"/>
    </row>
    <row r="73" spans="1:26" ht="15" thickBot="1" x14ac:dyDescent="0.35">
      <c r="A73" s="4" t="s">
        <v>237</v>
      </c>
      <c r="B73" s="5">
        <v>43713</v>
      </c>
      <c r="C73" s="4" t="s">
        <v>238</v>
      </c>
      <c r="D73" s="6" t="s">
        <v>128</v>
      </c>
      <c r="E73" s="7">
        <v>2</v>
      </c>
      <c r="F73" s="4"/>
      <c r="G73" s="4"/>
      <c r="H73" s="4"/>
      <c r="I73" s="6"/>
      <c r="J73" s="6"/>
      <c r="K73" s="6"/>
      <c r="L73" s="6"/>
      <c r="M73" s="6"/>
      <c r="N73" s="6"/>
      <c r="O73" s="6"/>
      <c r="P73" s="6"/>
      <c r="Q73" s="6"/>
      <c r="R73" s="6"/>
      <c r="S73" s="6"/>
      <c r="T73" s="6"/>
      <c r="U73" s="6"/>
      <c r="V73" s="6"/>
      <c r="W73" s="6"/>
      <c r="X73" s="6"/>
      <c r="Y73" s="6"/>
      <c r="Z73" s="6"/>
    </row>
    <row r="74" spans="1:26" ht="15" thickBot="1" x14ac:dyDescent="0.35">
      <c r="A74" s="4" t="s">
        <v>239</v>
      </c>
      <c r="B74" s="5" t="s">
        <v>240</v>
      </c>
      <c r="C74" s="4" t="s">
        <v>241</v>
      </c>
      <c r="D74" s="6" t="s">
        <v>90</v>
      </c>
      <c r="E74" s="7">
        <v>6</v>
      </c>
      <c r="F74" s="4"/>
      <c r="G74" s="4"/>
      <c r="H74" s="4"/>
      <c r="I74" s="6"/>
      <c r="J74" s="6"/>
      <c r="K74" s="6"/>
      <c r="L74" s="6"/>
      <c r="M74" s="6"/>
      <c r="N74" s="6"/>
      <c r="O74" s="6"/>
      <c r="P74" s="6"/>
      <c r="Q74" s="6"/>
      <c r="R74" s="6"/>
      <c r="S74" s="6"/>
      <c r="T74" s="6"/>
      <c r="U74" s="6"/>
      <c r="V74" s="6"/>
      <c r="W74" s="6"/>
      <c r="X74" s="6"/>
      <c r="Y74" s="6"/>
      <c r="Z74" s="6"/>
    </row>
    <row r="75" spans="1:26" ht="15" thickBot="1" x14ac:dyDescent="0.35">
      <c r="A75" s="4" t="s">
        <v>242</v>
      </c>
      <c r="B75" s="5" t="s">
        <v>243</v>
      </c>
      <c r="C75" s="4" t="s">
        <v>244</v>
      </c>
      <c r="D75" s="6" t="s">
        <v>245</v>
      </c>
      <c r="E75" s="7">
        <v>4</v>
      </c>
      <c r="F75" s="4"/>
      <c r="G75" s="4"/>
      <c r="H75" s="4"/>
      <c r="I75" s="6"/>
      <c r="J75" s="6"/>
      <c r="K75" s="6"/>
      <c r="L75" s="6"/>
      <c r="M75" s="6"/>
      <c r="N75" s="6"/>
      <c r="O75" s="6"/>
      <c r="P75" s="6"/>
      <c r="Q75" s="6"/>
      <c r="R75" s="6"/>
      <c r="S75" s="6"/>
      <c r="T75" s="6"/>
      <c r="U75" s="6"/>
      <c r="V75" s="6"/>
      <c r="W75" s="6"/>
      <c r="X75" s="6"/>
      <c r="Y75" s="6"/>
      <c r="Z75" s="6"/>
    </row>
    <row r="76" spans="1:26" ht="15" thickBot="1" x14ac:dyDescent="0.35">
      <c r="A76" s="4" t="s">
        <v>246</v>
      </c>
      <c r="B76" s="5" t="s">
        <v>247</v>
      </c>
      <c r="C76" s="4" t="s">
        <v>248</v>
      </c>
      <c r="D76" s="6" t="s">
        <v>249</v>
      </c>
      <c r="E76" s="7">
        <v>5</v>
      </c>
      <c r="F76" s="4"/>
      <c r="G76" s="4"/>
      <c r="H76" s="4"/>
      <c r="I76" s="6"/>
      <c r="J76" s="6"/>
      <c r="K76" s="6"/>
      <c r="L76" s="6"/>
      <c r="M76" s="6"/>
      <c r="N76" s="6"/>
      <c r="O76" s="6"/>
      <c r="P76" s="6"/>
      <c r="Q76" s="6"/>
      <c r="R76" s="6"/>
      <c r="S76" s="6"/>
      <c r="T76" s="6"/>
      <c r="U76" s="6"/>
      <c r="V76" s="6"/>
      <c r="W76" s="6"/>
      <c r="X76" s="6"/>
      <c r="Y76" s="6"/>
      <c r="Z76" s="6"/>
    </row>
    <row r="77" spans="1:26" ht="15" thickBot="1" x14ac:dyDescent="0.35">
      <c r="A77" s="4" t="s">
        <v>250</v>
      </c>
      <c r="B77" s="5" t="s">
        <v>251</v>
      </c>
      <c r="C77" s="4" t="s">
        <v>252</v>
      </c>
      <c r="D77" s="6" t="s">
        <v>135</v>
      </c>
      <c r="E77" s="7">
        <v>3</v>
      </c>
      <c r="F77" s="4"/>
      <c r="G77" s="4"/>
      <c r="H77" s="4"/>
      <c r="I77" s="6"/>
      <c r="J77" s="6"/>
      <c r="K77" s="6"/>
      <c r="L77" s="6"/>
      <c r="M77" s="6"/>
      <c r="N77" s="6"/>
      <c r="O77" s="6"/>
      <c r="P77" s="6"/>
      <c r="Q77" s="6"/>
      <c r="R77" s="6"/>
      <c r="S77" s="6"/>
      <c r="T77" s="6"/>
      <c r="U77" s="6"/>
      <c r="V77" s="6"/>
      <c r="W77" s="6"/>
      <c r="X77" s="6"/>
      <c r="Y77" s="6"/>
      <c r="Z77" s="6"/>
    </row>
    <row r="78" spans="1:26" ht="15" thickBot="1" x14ac:dyDescent="0.35">
      <c r="A78" s="4" t="s">
        <v>253</v>
      </c>
      <c r="B78" s="5" t="s">
        <v>254</v>
      </c>
      <c r="C78" s="4" t="s">
        <v>255</v>
      </c>
      <c r="D78" s="6" t="s">
        <v>256</v>
      </c>
      <c r="E78" s="7">
        <v>3</v>
      </c>
      <c r="F78" s="4"/>
      <c r="G78" s="4"/>
      <c r="H78" s="4"/>
      <c r="I78" s="6"/>
      <c r="J78" s="6"/>
      <c r="K78" s="6"/>
      <c r="L78" s="6"/>
      <c r="M78" s="6"/>
      <c r="N78" s="6"/>
      <c r="O78" s="6"/>
      <c r="P78" s="6"/>
      <c r="Q78" s="6"/>
      <c r="R78" s="6"/>
      <c r="S78" s="6"/>
      <c r="T78" s="6"/>
      <c r="U78" s="6"/>
      <c r="V78" s="6"/>
      <c r="W78" s="6"/>
      <c r="X78" s="6"/>
      <c r="Y78" s="6"/>
      <c r="Z78" s="6"/>
    </row>
    <row r="79" spans="1:26" ht="15" thickBot="1" x14ac:dyDescent="0.35">
      <c r="A79" s="4" t="s">
        <v>257</v>
      </c>
      <c r="B79" s="5">
        <v>44169</v>
      </c>
      <c r="C79" s="4" t="s">
        <v>258</v>
      </c>
      <c r="D79" s="6" t="s">
        <v>52</v>
      </c>
      <c r="E79" s="7">
        <v>4</v>
      </c>
      <c r="F79" s="4"/>
      <c r="G79" s="4"/>
      <c r="H79" s="4"/>
      <c r="I79" s="6"/>
      <c r="J79" s="6"/>
      <c r="K79" s="6"/>
      <c r="L79" s="6"/>
      <c r="M79" s="6"/>
      <c r="N79" s="6"/>
      <c r="O79" s="6"/>
      <c r="P79" s="6"/>
      <c r="Q79" s="6"/>
      <c r="R79" s="6"/>
      <c r="S79" s="6"/>
      <c r="T79" s="6"/>
      <c r="U79" s="6"/>
      <c r="V79" s="6"/>
      <c r="W79" s="6"/>
      <c r="X79" s="6"/>
      <c r="Y79" s="6"/>
      <c r="Z79" s="6"/>
    </row>
    <row r="80" spans="1:26" ht="15" thickBot="1" x14ac:dyDescent="0.35">
      <c r="A80" s="4" t="s">
        <v>259</v>
      </c>
      <c r="B80" s="5" t="s">
        <v>260</v>
      </c>
      <c r="C80" s="4" t="s">
        <v>261</v>
      </c>
      <c r="D80" s="6" t="s">
        <v>108</v>
      </c>
      <c r="E80" s="7">
        <v>1</v>
      </c>
      <c r="F80" s="4"/>
      <c r="G80" s="4"/>
      <c r="H80" s="4"/>
      <c r="I80" s="6"/>
      <c r="J80" s="6"/>
      <c r="K80" s="6"/>
      <c r="L80" s="6"/>
      <c r="M80" s="6"/>
      <c r="N80" s="6"/>
      <c r="O80" s="6"/>
      <c r="P80" s="6"/>
      <c r="Q80" s="6"/>
      <c r="R80" s="6"/>
      <c r="S80" s="6"/>
      <c r="T80" s="6"/>
      <c r="U80" s="6"/>
      <c r="V80" s="6"/>
      <c r="W80" s="6"/>
      <c r="X80" s="6"/>
      <c r="Y80" s="6"/>
      <c r="Z80" s="6"/>
    </row>
    <row r="81" spans="1:26" ht="15" thickBot="1" x14ac:dyDescent="0.35">
      <c r="A81" s="4" t="s">
        <v>262</v>
      </c>
      <c r="B81" s="5" t="s">
        <v>263</v>
      </c>
      <c r="C81" s="4" t="s">
        <v>264</v>
      </c>
      <c r="D81" s="6" t="s">
        <v>265</v>
      </c>
      <c r="E81" s="7">
        <v>3</v>
      </c>
      <c r="F81" s="4"/>
      <c r="G81" s="4"/>
      <c r="H81" s="4"/>
      <c r="I81" s="6"/>
      <c r="J81" s="6"/>
      <c r="K81" s="6"/>
      <c r="L81" s="6"/>
      <c r="M81" s="6"/>
      <c r="N81" s="6"/>
      <c r="O81" s="6"/>
      <c r="P81" s="6"/>
      <c r="Q81" s="6"/>
      <c r="R81" s="6"/>
      <c r="S81" s="6"/>
      <c r="T81" s="6"/>
      <c r="U81" s="6"/>
      <c r="V81" s="6"/>
      <c r="W81" s="6"/>
      <c r="X81" s="6"/>
      <c r="Y81" s="6"/>
      <c r="Z81" s="6"/>
    </row>
    <row r="82" spans="1:26" ht="15" thickBot="1" x14ac:dyDescent="0.35">
      <c r="A82" s="4" t="s">
        <v>266</v>
      </c>
      <c r="B82" s="5">
        <v>44259</v>
      </c>
      <c r="C82" s="4" t="s">
        <v>267</v>
      </c>
      <c r="D82" s="6" t="s">
        <v>82</v>
      </c>
      <c r="E82" s="7">
        <v>3</v>
      </c>
      <c r="F82" s="4"/>
      <c r="G82" s="4"/>
      <c r="H82" s="4"/>
      <c r="I82" s="6"/>
      <c r="J82" s="6"/>
      <c r="K82" s="6"/>
      <c r="L82" s="6"/>
      <c r="M82" s="6"/>
      <c r="N82" s="6"/>
      <c r="O82" s="6"/>
      <c r="P82" s="6"/>
      <c r="Q82" s="6"/>
      <c r="R82" s="6"/>
      <c r="S82" s="6"/>
      <c r="T82" s="6"/>
      <c r="U82" s="6"/>
      <c r="V82" s="6"/>
      <c r="W82" s="6"/>
      <c r="X82" s="6"/>
      <c r="Y82" s="6"/>
      <c r="Z82" s="6"/>
    </row>
    <row r="83" spans="1:26" ht="15" thickBot="1" x14ac:dyDescent="0.35">
      <c r="A83" s="4" t="s">
        <v>268</v>
      </c>
      <c r="B83" s="5" t="s">
        <v>269</v>
      </c>
      <c r="C83" s="4" t="s">
        <v>270</v>
      </c>
      <c r="D83" s="6" t="s">
        <v>245</v>
      </c>
      <c r="E83" s="7">
        <v>3</v>
      </c>
      <c r="F83" s="4"/>
      <c r="G83" s="4"/>
      <c r="H83" s="4"/>
      <c r="I83" s="6"/>
      <c r="J83" s="6"/>
      <c r="K83" s="6"/>
      <c r="L83" s="6"/>
      <c r="M83" s="6"/>
      <c r="N83" s="6"/>
      <c r="O83" s="6"/>
      <c r="P83" s="6"/>
      <c r="Q83" s="6"/>
      <c r="R83" s="6"/>
      <c r="S83" s="6"/>
      <c r="T83" s="6"/>
      <c r="U83" s="6"/>
      <c r="V83" s="6"/>
      <c r="W83" s="6"/>
      <c r="X83" s="6"/>
      <c r="Y83" s="6"/>
      <c r="Z83" s="6"/>
    </row>
    <row r="84" spans="1:26" ht="15" thickBot="1" x14ac:dyDescent="0.35">
      <c r="A84" s="4" t="s">
        <v>271</v>
      </c>
      <c r="B84" s="5" t="s">
        <v>272</v>
      </c>
      <c r="C84" s="4" t="s">
        <v>273</v>
      </c>
      <c r="D84" s="6" t="s">
        <v>19</v>
      </c>
      <c r="E84" s="7">
        <v>6</v>
      </c>
      <c r="F84" s="4"/>
      <c r="G84" s="4"/>
      <c r="H84" s="4"/>
      <c r="I84" s="6"/>
      <c r="J84" s="6"/>
      <c r="K84" s="6"/>
      <c r="L84" s="6"/>
      <c r="M84" s="6"/>
      <c r="N84" s="6"/>
      <c r="O84" s="6"/>
      <c r="P84" s="6"/>
      <c r="Q84" s="6"/>
      <c r="R84" s="6"/>
      <c r="S84" s="6"/>
      <c r="T84" s="6"/>
      <c r="U84" s="6"/>
      <c r="V84" s="6"/>
      <c r="W84" s="6"/>
      <c r="X84" s="6"/>
      <c r="Y84" s="6"/>
      <c r="Z84" s="6"/>
    </row>
    <row r="85" spans="1:26" ht="15" thickBot="1" x14ac:dyDescent="0.35">
      <c r="A85" s="4" t="s">
        <v>274</v>
      </c>
      <c r="B85" s="5" t="s">
        <v>275</v>
      </c>
      <c r="C85" s="4" t="s">
        <v>276</v>
      </c>
      <c r="D85" s="6" t="s">
        <v>19</v>
      </c>
      <c r="E85" s="7">
        <v>4</v>
      </c>
      <c r="F85" s="4"/>
      <c r="G85" s="4"/>
      <c r="H85" s="4"/>
      <c r="I85" s="6"/>
      <c r="J85" s="6"/>
      <c r="K85" s="6"/>
      <c r="L85" s="6"/>
      <c r="M85" s="6"/>
      <c r="N85" s="6"/>
      <c r="O85" s="6"/>
      <c r="P85" s="6"/>
      <c r="Q85" s="6"/>
      <c r="R85" s="6"/>
      <c r="S85" s="6"/>
      <c r="T85" s="6"/>
      <c r="U85" s="6"/>
      <c r="V85" s="6"/>
      <c r="W85" s="6"/>
      <c r="X85" s="6"/>
      <c r="Y85" s="6"/>
      <c r="Z85" s="6"/>
    </row>
    <row r="86" spans="1:26" ht="15" thickBot="1" x14ac:dyDescent="0.35">
      <c r="A86" s="4" t="s">
        <v>277</v>
      </c>
      <c r="B86" s="5">
        <v>43872</v>
      </c>
      <c r="C86" s="4" t="s">
        <v>278</v>
      </c>
      <c r="D86" s="6" t="s">
        <v>221</v>
      </c>
      <c r="E86" s="7">
        <v>4</v>
      </c>
      <c r="F86" s="4"/>
      <c r="G86" s="4"/>
      <c r="H86" s="4"/>
      <c r="I86" s="6"/>
      <c r="J86" s="6"/>
      <c r="K86" s="6"/>
      <c r="L86" s="6"/>
      <c r="M86" s="6"/>
      <c r="N86" s="6"/>
      <c r="O86" s="6"/>
      <c r="P86" s="6"/>
      <c r="Q86" s="6"/>
      <c r="R86" s="6"/>
      <c r="S86" s="6"/>
      <c r="T86" s="6"/>
      <c r="U86" s="6"/>
      <c r="V86" s="6"/>
      <c r="W86" s="6"/>
      <c r="X86" s="6"/>
      <c r="Y86" s="6"/>
      <c r="Z86" s="6"/>
    </row>
    <row r="87" spans="1:26" ht="15" thickBot="1" x14ac:dyDescent="0.35">
      <c r="A87" s="4" t="s">
        <v>279</v>
      </c>
      <c r="B87" s="5" t="s">
        <v>280</v>
      </c>
      <c r="C87" s="4" t="s">
        <v>281</v>
      </c>
      <c r="D87" s="6" t="s">
        <v>177</v>
      </c>
      <c r="E87" s="7">
        <v>3</v>
      </c>
      <c r="F87" s="4"/>
      <c r="G87" s="4"/>
      <c r="H87" s="4"/>
      <c r="I87" s="6"/>
      <c r="J87" s="6"/>
      <c r="K87" s="6"/>
      <c r="L87" s="6"/>
      <c r="M87" s="6"/>
      <c r="N87" s="6"/>
      <c r="O87" s="6"/>
      <c r="P87" s="6"/>
      <c r="Q87" s="6"/>
      <c r="R87" s="6"/>
      <c r="S87" s="6"/>
      <c r="T87" s="6"/>
      <c r="U87" s="6"/>
      <c r="V87" s="6"/>
      <c r="W87" s="6"/>
      <c r="X87" s="6"/>
      <c r="Y87" s="6"/>
      <c r="Z87" s="6"/>
    </row>
    <row r="88" spans="1:26" ht="15" thickBot="1" x14ac:dyDescent="0.35">
      <c r="A88" s="4" t="s">
        <v>282</v>
      </c>
      <c r="B88" s="5" t="s">
        <v>283</v>
      </c>
      <c r="C88" s="4" t="s">
        <v>284</v>
      </c>
      <c r="D88" s="6" t="s">
        <v>228</v>
      </c>
      <c r="E88" s="7">
        <v>4</v>
      </c>
      <c r="F88" s="4"/>
      <c r="G88" s="4"/>
      <c r="H88" s="4"/>
      <c r="I88" s="6"/>
      <c r="J88" s="6"/>
      <c r="K88" s="6"/>
      <c r="L88" s="6"/>
      <c r="M88" s="6"/>
      <c r="N88" s="6"/>
      <c r="O88" s="6"/>
      <c r="P88" s="6"/>
      <c r="Q88" s="6"/>
      <c r="R88" s="6"/>
      <c r="S88" s="6"/>
      <c r="T88" s="6"/>
      <c r="U88" s="6"/>
      <c r="V88" s="6"/>
      <c r="W88" s="6"/>
      <c r="X88" s="6"/>
      <c r="Y88" s="6"/>
      <c r="Z88" s="6"/>
    </row>
    <row r="89" spans="1:26" ht="15" thickBot="1" x14ac:dyDescent="0.35">
      <c r="A89" s="4" t="s">
        <v>285</v>
      </c>
      <c r="B89" s="5">
        <v>43868</v>
      </c>
      <c r="C89" s="4" t="s">
        <v>286</v>
      </c>
      <c r="D89" s="6" t="s">
        <v>73</v>
      </c>
      <c r="E89" s="7">
        <v>6</v>
      </c>
      <c r="F89" s="4"/>
      <c r="G89" s="4"/>
      <c r="H89" s="4"/>
      <c r="I89" s="6"/>
      <c r="J89" s="6"/>
      <c r="K89" s="6"/>
      <c r="L89" s="6"/>
      <c r="M89" s="6"/>
      <c r="N89" s="6"/>
      <c r="O89" s="6"/>
      <c r="P89" s="6"/>
      <c r="Q89" s="6"/>
      <c r="R89" s="6"/>
      <c r="S89" s="6"/>
      <c r="T89" s="6"/>
      <c r="U89" s="6"/>
      <c r="V89" s="6"/>
      <c r="W89" s="6"/>
      <c r="X89" s="6"/>
      <c r="Y89" s="6"/>
      <c r="Z89" s="6"/>
    </row>
    <row r="90" spans="1:26" ht="15" thickBot="1" x14ac:dyDescent="0.35">
      <c r="A90" s="4" t="s">
        <v>287</v>
      </c>
      <c r="B90" s="5" t="s">
        <v>288</v>
      </c>
      <c r="C90" s="4" t="s">
        <v>289</v>
      </c>
      <c r="D90" s="6" t="s">
        <v>221</v>
      </c>
      <c r="E90" s="7">
        <v>6</v>
      </c>
      <c r="F90" s="4"/>
      <c r="G90" s="4"/>
      <c r="H90" s="4"/>
      <c r="I90" s="6"/>
      <c r="J90" s="6"/>
      <c r="K90" s="6"/>
      <c r="L90" s="6"/>
      <c r="M90" s="6"/>
      <c r="N90" s="6"/>
      <c r="O90" s="6"/>
      <c r="P90" s="6"/>
      <c r="Q90" s="6"/>
      <c r="R90" s="6"/>
      <c r="S90" s="6"/>
      <c r="T90" s="6"/>
      <c r="U90" s="6"/>
      <c r="V90" s="6"/>
      <c r="W90" s="6"/>
      <c r="X90" s="6"/>
      <c r="Y90" s="6"/>
      <c r="Z90" s="6"/>
    </row>
    <row r="91" spans="1:26" ht="15" thickBot="1" x14ac:dyDescent="0.35">
      <c r="A91" s="4" t="s">
        <v>290</v>
      </c>
      <c r="B91" s="5">
        <v>43994</v>
      </c>
      <c r="C91" s="4" t="s">
        <v>291</v>
      </c>
      <c r="D91" s="6" t="s">
        <v>73</v>
      </c>
      <c r="E91" s="7">
        <v>2</v>
      </c>
      <c r="F91" s="4"/>
      <c r="G91" s="4"/>
      <c r="H91" s="4"/>
      <c r="I91" s="6"/>
      <c r="J91" s="6"/>
      <c r="K91" s="6"/>
      <c r="L91" s="6"/>
      <c r="M91" s="6"/>
      <c r="N91" s="6"/>
      <c r="O91" s="6"/>
      <c r="P91" s="6"/>
      <c r="Q91" s="6"/>
      <c r="R91" s="6"/>
      <c r="S91" s="6"/>
      <c r="T91" s="6"/>
      <c r="U91" s="6"/>
      <c r="V91" s="6"/>
      <c r="W91" s="6"/>
      <c r="X91" s="6"/>
      <c r="Y91" s="6"/>
      <c r="Z91" s="6"/>
    </row>
    <row r="92" spans="1:26" ht="15" thickBot="1" x14ac:dyDescent="0.35">
      <c r="A92" s="4" t="s">
        <v>292</v>
      </c>
      <c r="B92" s="5">
        <v>44289</v>
      </c>
      <c r="C92" s="4" t="s">
        <v>293</v>
      </c>
      <c r="D92" s="6" t="s">
        <v>90</v>
      </c>
      <c r="E92" s="7">
        <v>2</v>
      </c>
      <c r="F92" s="4"/>
      <c r="G92" s="4"/>
      <c r="H92" s="4"/>
      <c r="I92" s="6"/>
      <c r="J92" s="6"/>
      <c r="K92" s="6"/>
      <c r="L92" s="6"/>
      <c r="M92" s="6"/>
      <c r="N92" s="6"/>
      <c r="O92" s="6"/>
      <c r="P92" s="6"/>
      <c r="Q92" s="6"/>
      <c r="R92" s="6"/>
      <c r="S92" s="6"/>
      <c r="T92" s="6"/>
      <c r="U92" s="6"/>
      <c r="V92" s="6"/>
      <c r="W92" s="6"/>
      <c r="X92" s="6"/>
      <c r="Y92" s="6"/>
      <c r="Z92" s="6"/>
    </row>
    <row r="93" spans="1:26" ht="15" thickBot="1" x14ac:dyDescent="0.35">
      <c r="A93" s="4" t="s">
        <v>294</v>
      </c>
      <c r="B93" s="5" t="s">
        <v>103</v>
      </c>
      <c r="C93" s="4" t="s">
        <v>295</v>
      </c>
      <c r="D93" s="6" t="s">
        <v>73</v>
      </c>
      <c r="E93" s="7">
        <v>1</v>
      </c>
      <c r="F93" s="4"/>
      <c r="G93" s="4"/>
      <c r="H93" s="4"/>
      <c r="I93" s="6"/>
      <c r="J93" s="6"/>
      <c r="K93" s="6"/>
      <c r="L93" s="6"/>
      <c r="M93" s="6"/>
      <c r="N93" s="6"/>
      <c r="O93" s="6"/>
      <c r="P93" s="6"/>
      <c r="Q93" s="6"/>
      <c r="R93" s="6"/>
      <c r="S93" s="6"/>
      <c r="T93" s="6"/>
      <c r="U93" s="6"/>
      <c r="V93" s="6"/>
      <c r="W93" s="6"/>
      <c r="X93" s="6"/>
      <c r="Y93" s="6"/>
      <c r="Z93" s="6"/>
    </row>
    <row r="94" spans="1:26" ht="15" thickBot="1" x14ac:dyDescent="0.35">
      <c r="A94" s="4" t="s">
        <v>296</v>
      </c>
      <c r="B94" s="5">
        <v>43932</v>
      </c>
      <c r="C94" s="4" t="s">
        <v>297</v>
      </c>
      <c r="D94" s="6" t="s">
        <v>101</v>
      </c>
      <c r="E94" s="7">
        <v>3</v>
      </c>
      <c r="F94" s="4"/>
      <c r="G94" s="4"/>
      <c r="H94" s="4"/>
      <c r="I94" s="6"/>
      <c r="J94" s="6"/>
      <c r="K94" s="6"/>
      <c r="L94" s="6"/>
      <c r="M94" s="6"/>
      <c r="N94" s="6"/>
      <c r="O94" s="6"/>
      <c r="P94" s="6"/>
      <c r="Q94" s="6"/>
      <c r="R94" s="6"/>
      <c r="S94" s="6"/>
      <c r="T94" s="6"/>
      <c r="U94" s="6"/>
      <c r="V94" s="6"/>
      <c r="W94" s="6"/>
      <c r="X94" s="6"/>
      <c r="Y94" s="6"/>
      <c r="Z94" s="6"/>
    </row>
    <row r="95" spans="1:26" ht="15" thickBot="1" x14ac:dyDescent="0.35">
      <c r="A95" s="4" t="s">
        <v>298</v>
      </c>
      <c r="B95" s="5">
        <v>44320</v>
      </c>
      <c r="C95" s="4" t="s">
        <v>299</v>
      </c>
      <c r="D95" s="6" t="s">
        <v>149</v>
      </c>
      <c r="E95" s="7">
        <v>2</v>
      </c>
      <c r="F95" s="4"/>
      <c r="G95" s="4"/>
      <c r="H95" s="4"/>
      <c r="I95" s="6"/>
      <c r="J95" s="6"/>
      <c r="K95" s="6"/>
      <c r="L95" s="6"/>
      <c r="M95" s="6"/>
      <c r="N95" s="6"/>
      <c r="O95" s="6"/>
      <c r="P95" s="6"/>
      <c r="Q95" s="6"/>
      <c r="R95" s="6"/>
      <c r="S95" s="6"/>
      <c r="T95" s="6"/>
      <c r="U95" s="6"/>
      <c r="V95" s="6"/>
      <c r="W95" s="6"/>
      <c r="X95" s="6"/>
      <c r="Y95" s="6"/>
      <c r="Z95" s="6"/>
    </row>
    <row r="96" spans="1:26" ht="15" thickBot="1" x14ac:dyDescent="0.35">
      <c r="A96" s="4" t="s">
        <v>300</v>
      </c>
      <c r="B96" s="5">
        <v>43833</v>
      </c>
      <c r="C96" s="4" t="s">
        <v>301</v>
      </c>
      <c r="D96" s="6" t="s">
        <v>142</v>
      </c>
      <c r="E96" s="7">
        <v>5</v>
      </c>
      <c r="F96" s="4"/>
      <c r="G96" s="4"/>
      <c r="H96" s="4"/>
      <c r="I96" s="6"/>
      <c r="J96" s="6"/>
      <c r="K96" s="6"/>
      <c r="L96" s="6"/>
      <c r="M96" s="6"/>
      <c r="N96" s="6"/>
      <c r="O96" s="6"/>
      <c r="P96" s="6"/>
      <c r="Q96" s="6"/>
      <c r="R96" s="6"/>
      <c r="S96" s="6"/>
      <c r="T96" s="6"/>
      <c r="U96" s="6"/>
      <c r="V96" s="6"/>
      <c r="W96" s="6"/>
      <c r="X96" s="6"/>
      <c r="Y96" s="6"/>
      <c r="Z96" s="6"/>
    </row>
    <row r="97" spans="1:26" ht="15" thickBot="1" x14ac:dyDescent="0.35">
      <c r="A97" s="4" t="s">
        <v>302</v>
      </c>
      <c r="B97" s="5" t="s">
        <v>303</v>
      </c>
      <c r="C97" s="4" t="s">
        <v>304</v>
      </c>
      <c r="D97" s="6" t="s">
        <v>26</v>
      </c>
      <c r="E97" s="7">
        <v>3</v>
      </c>
      <c r="F97" s="4"/>
      <c r="G97" s="4"/>
      <c r="H97" s="4"/>
      <c r="I97" s="6"/>
      <c r="J97" s="6"/>
      <c r="K97" s="6"/>
      <c r="L97" s="6"/>
      <c r="M97" s="6"/>
      <c r="N97" s="6"/>
      <c r="O97" s="6"/>
      <c r="P97" s="6"/>
      <c r="Q97" s="6"/>
      <c r="R97" s="6"/>
      <c r="S97" s="6"/>
      <c r="T97" s="6"/>
      <c r="U97" s="6"/>
      <c r="V97" s="6"/>
      <c r="W97" s="6"/>
      <c r="X97" s="6"/>
      <c r="Y97" s="6"/>
      <c r="Z97" s="6"/>
    </row>
    <row r="98" spans="1:26" ht="15" thickBot="1" x14ac:dyDescent="0.35">
      <c r="A98" s="4" t="s">
        <v>305</v>
      </c>
      <c r="B98" s="5">
        <v>44780</v>
      </c>
      <c r="C98" s="4" t="s">
        <v>306</v>
      </c>
      <c r="D98" s="6" t="s">
        <v>209</v>
      </c>
      <c r="E98" s="7">
        <v>4</v>
      </c>
      <c r="F98" s="4"/>
      <c r="G98" s="4"/>
      <c r="H98" s="4"/>
      <c r="I98" s="6"/>
      <c r="J98" s="6"/>
      <c r="K98" s="6"/>
      <c r="L98" s="6"/>
      <c r="M98" s="6"/>
      <c r="N98" s="6"/>
      <c r="O98" s="6"/>
      <c r="P98" s="6"/>
      <c r="Q98" s="6"/>
      <c r="R98" s="6"/>
      <c r="S98" s="6"/>
      <c r="T98" s="6"/>
      <c r="U98" s="6"/>
      <c r="V98" s="6"/>
      <c r="W98" s="6"/>
      <c r="X98" s="6"/>
      <c r="Y98" s="6"/>
      <c r="Z98" s="6"/>
    </row>
    <row r="99" spans="1:26" ht="15" thickBot="1" x14ac:dyDescent="0.35">
      <c r="A99" s="4" t="s">
        <v>307</v>
      </c>
      <c r="B99" s="5" t="s">
        <v>308</v>
      </c>
      <c r="C99" s="4" t="s">
        <v>309</v>
      </c>
      <c r="D99" s="6" t="s">
        <v>125</v>
      </c>
      <c r="E99" s="7">
        <v>6</v>
      </c>
      <c r="F99" s="4"/>
      <c r="G99" s="4"/>
      <c r="H99" s="4"/>
      <c r="I99" s="6"/>
      <c r="J99" s="6"/>
      <c r="K99" s="6"/>
      <c r="L99" s="6"/>
      <c r="M99" s="6"/>
      <c r="N99" s="6"/>
      <c r="O99" s="6"/>
      <c r="P99" s="6"/>
      <c r="Q99" s="6"/>
      <c r="R99" s="6"/>
      <c r="S99" s="6"/>
      <c r="T99" s="6"/>
      <c r="U99" s="6"/>
      <c r="V99" s="6"/>
      <c r="W99" s="6"/>
      <c r="X99" s="6"/>
      <c r="Y99" s="6"/>
      <c r="Z99" s="6"/>
    </row>
    <row r="100" spans="1:26" ht="15" thickBot="1" x14ac:dyDescent="0.35">
      <c r="A100" s="4" t="s">
        <v>310</v>
      </c>
      <c r="B100" s="5" t="s">
        <v>311</v>
      </c>
      <c r="C100" s="4" t="s">
        <v>312</v>
      </c>
      <c r="D100" s="6" t="s">
        <v>90</v>
      </c>
      <c r="E100" s="7">
        <v>6</v>
      </c>
      <c r="F100" s="4"/>
      <c r="G100" s="4"/>
      <c r="H100" s="4"/>
      <c r="I100" s="6"/>
      <c r="J100" s="6"/>
      <c r="K100" s="6"/>
      <c r="L100" s="6"/>
      <c r="M100" s="6"/>
      <c r="N100" s="6"/>
      <c r="O100" s="6"/>
      <c r="P100" s="6"/>
      <c r="Q100" s="6"/>
      <c r="R100" s="6"/>
      <c r="S100" s="6"/>
      <c r="T100" s="6"/>
      <c r="U100" s="6"/>
      <c r="V100" s="6"/>
      <c r="W100" s="6"/>
      <c r="X100" s="6"/>
      <c r="Y100" s="6"/>
      <c r="Z100" s="6"/>
    </row>
    <row r="101" spans="1:26" ht="15" thickBot="1" x14ac:dyDescent="0.35">
      <c r="A101" s="4" t="s">
        <v>313</v>
      </c>
      <c r="B101" s="5">
        <v>43956</v>
      </c>
      <c r="C101" s="4" t="s">
        <v>314</v>
      </c>
      <c r="D101" s="6" t="s">
        <v>315</v>
      </c>
      <c r="E101" s="7">
        <v>2</v>
      </c>
      <c r="F101" s="4"/>
      <c r="G101" s="4"/>
      <c r="H101" s="4"/>
      <c r="I101" s="6"/>
      <c r="J101" s="6"/>
      <c r="K101" s="6"/>
      <c r="L101" s="6"/>
      <c r="M101" s="6"/>
      <c r="N101" s="6"/>
      <c r="O101" s="6"/>
      <c r="P101" s="6"/>
      <c r="Q101" s="6"/>
      <c r="R101" s="6"/>
      <c r="S101" s="6"/>
      <c r="T101" s="6"/>
      <c r="U101" s="6"/>
      <c r="V101" s="6"/>
      <c r="W101" s="6"/>
      <c r="X101" s="6"/>
      <c r="Y101" s="6"/>
      <c r="Z101" s="6"/>
    </row>
    <row r="102" spans="1:26" ht="15" thickBot="1" x14ac:dyDescent="0.35">
      <c r="A102" s="4" t="s">
        <v>316</v>
      </c>
      <c r="B102" s="5" t="s">
        <v>317</v>
      </c>
      <c r="C102" s="4" t="s">
        <v>318</v>
      </c>
      <c r="D102" s="6" t="s">
        <v>37</v>
      </c>
      <c r="E102" s="7">
        <v>3</v>
      </c>
      <c r="F102" s="4"/>
      <c r="G102" s="4"/>
      <c r="H102" s="4"/>
      <c r="I102" s="6"/>
      <c r="J102" s="6"/>
      <c r="K102" s="6"/>
      <c r="L102" s="6"/>
      <c r="M102" s="6"/>
      <c r="N102" s="6"/>
      <c r="O102" s="6"/>
      <c r="P102" s="6"/>
      <c r="Q102" s="6"/>
      <c r="R102" s="6"/>
      <c r="S102" s="6"/>
      <c r="T102" s="6"/>
      <c r="U102" s="6"/>
      <c r="V102" s="6"/>
      <c r="W102" s="6"/>
      <c r="X102" s="6"/>
      <c r="Y102" s="6"/>
      <c r="Z102" s="6"/>
    </row>
    <row r="103" spans="1:26" ht="15" thickBot="1" x14ac:dyDescent="0.35">
      <c r="A103" s="4" t="s">
        <v>319</v>
      </c>
      <c r="B103" s="5" t="s">
        <v>320</v>
      </c>
      <c r="C103" s="4" t="s">
        <v>321</v>
      </c>
      <c r="D103" s="6" t="s">
        <v>90</v>
      </c>
      <c r="E103" s="7">
        <v>4</v>
      </c>
      <c r="F103" s="4"/>
      <c r="G103" s="4"/>
      <c r="H103" s="4"/>
      <c r="I103" s="6"/>
      <c r="J103" s="6"/>
      <c r="K103" s="6"/>
      <c r="L103" s="6"/>
      <c r="M103" s="6"/>
      <c r="N103" s="6"/>
      <c r="O103" s="6"/>
      <c r="P103" s="6"/>
      <c r="Q103" s="6"/>
      <c r="R103" s="6"/>
      <c r="S103" s="6"/>
      <c r="T103" s="6"/>
      <c r="U103" s="6"/>
      <c r="V103" s="6"/>
      <c r="W103" s="6"/>
      <c r="X103" s="6"/>
      <c r="Y103" s="6"/>
      <c r="Z103" s="6"/>
    </row>
    <row r="104" spans="1:26" ht="15" thickBot="1" x14ac:dyDescent="0.35">
      <c r="A104" s="4" t="s">
        <v>322</v>
      </c>
      <c r="B104" s="5">
        <v>43811</v>
      </c>
      <c r="C104" s="4" t="s">
        <v>323</v>
      </c>
      <c r="D104" s="6" t="s">
        <v>159</v>
      </c>
      <c r="E104" s="7">
        <v>1</v>
      </c>
      <c r="F104" s="4"/>
      <c r="G104" s="4"/>
      <c r="H104" s="4"/>
      <c r="I104" s="6"/>
      <c r="J104" s="6"/>
      <c r="K104" s="6"/>
      <c r="L104" s="6"/>
      <c r="M104" s="6"/>
      <c r="N104" s="6"/>
      <c r="O104" s="6"/>
      <c r="P104" s="6"/>
      <c r="Q104" s="6"/>
      <c r="R104" s="6"/>
      <c r="S104" s="6"/>
      <c r="T104" s="6"/>
      <c r="U104" s="6"/>
      <c r="V104" s="6"/>
      <c r="W104" s="6"/>
      <c r="X104" s="6"/>
      <c r="Y104" s="6"/>
      <c r="Z104" s="6"/>
    </row>
    <row r="105" spans="1:26" ht="15" thickBot="1" x14ac:dyDescent="0.35">
      <c r="A105" s="4" t="s">
        <v>324</v>
      </c>
      <c r="B105" s="5" t="s">
        <v>325</v>
      </c>
      <c r="C105" s="4" t="s">
        <v>326</v>
      </c>
      <c r="D105" s="6" t="s">
        <v>327</v>
      </c>
      <c r="E105" s="7">
        <v>3</v>
      </c>
      <c r="F105" s="4"/>
      <c r="G105" s="4"/>
      <c r="H105" s="4"/>
      <c r="I105" s="6"/>
      <c r="J105" s="6"/>
      <c r="K105" s="6"/>
      <c r="L105" s="6"/>
      <c r="M105" s="6"/>
      <c r="N105" s="6"/>
      <c r="O105" s="6"/>
      <c r="P105" s="6"/>
      <c r="Q105" s="6"/>
      <c r="R105" s="6"/>
      <c r="S105" s="6"/>
      <c r="T105" s="6"/>
      <c r="U105" s="6"/>
      <c r="V105" s="6"/>
      <c r="W105" s="6"/>
      <c r="X105" s="6"/>
      <c r="Y105" s="6"/>
      <c r="Z105" s="6"/>
    </row>
    <row r="106" spans="1:26" ht="15" thickBot="1" x14ac:dyDescent="0.35">
      <c r="A106" s="4" t="s">
        <v>328</v>
      </c>
      <c r="B106" s="5" t="s">
        <v>329</v>
      </c>
      <c r="C106" s="4" t="s">
        <v>330</v>
      </c>
      <c r="D106" s="6" t="s">
        <v>189</v>
      </c>
      <c r="E106" s="7">
        <v>5</v>
      </c>
      <c r="F106" s="4"/>
      <c r="G106" s="4"/>
      <c r="H106" s="4"/>
      <c r="I106" s="6"/>
      <c r="J106" s="6"/>
      <c r="K106" s="6"/>
      <c r="L106" s="6"/>
      <c r="M106" s="6"/>
      <c r="N106" s="6"/>
      <c r="O106" s="6"/>
      <c r="P106" s="6"/>
      <c r="Q106" s="6"/>
      <c r="R106" s="6"/>
      <c r="S106" s="6"/>
      <c r="T106" s="6"/>
      <c r="U106" s="6"/>
      <c r="V106" s="6"/>
      <c r="W106" s="6"/>
      <c r="X106" s="6"/>
      <c r="Y106" s="6"/>
      <c r="Z106" s="6"/>
    </row>
    <row r="107" spans="1:26" ht="15" thickBot="1" x14ac:dyDescent="0.35">
      <c r="A107" s="4" t="s">
        <v>331</v>
      </c>
      <c r="B107" s="5">
        <v>44540</v>
      </c>
      <c r="C107" s="4" t="s">
        <v>332</v>
      </c>
      <c r="D107" s="6" t="s">
        <v>82</v>
      </c>
      <c r="E107" s="7">
        <v>1</v>
      </c>
      <c r="F107" s="4"/>
      <c r="G107" s="4"/>
      <c r="H107" s="4"/>
      <c r="I107" s="6"/>
      <c r="J107" s="6"/>
      <c r="K107" s="6"/>
      <c r="L107" s="6"/>
      <c r="M107" s="6"/>
      <c r="N107" s="6"/>
      <c r="O107" s="6"/>
      <c r="P107" s="6"/>
      <c r="Q107" s="6"/>
      <c r="R107" s="6"/>
      <c r="S107" s="6"/>
      <c r="T107" s="6"/>
      <c r="U107" s="6"/>
      <c r="V107" s="6"/>
      <c r="W107" s="6"/>
      <c r="X107" s="6"/>
      <c r="Y107" s="6"/>
      <c r="Z107" s="6"/>
    </row>
    <row r="108" spans="1:26" ht="15" thickBot="1" x14ac:dyDescent="0.35">
      <c r="A108" s="4" t="s">
        <v>333</v>
      </c>
      <c r="B108" s="5">
        <v>43469</v>
      </c>
      <c r="C108" s="4" t="s">
        <v>334</v>
      </c>
      <c r="D108" s="6" t="s">
        <v>125</v>
      </c>
      <c r="E108" s="7">
        <v>1</v>
      </c>
      <c r="F108" s="4"/>
      <c r="G108" s="4"/>
      <c r="H108" s="4"/>
      <c r="I108" s="6"/>
      <c r="J108" s="6"/>
      <c r="K108" s="6"/>
      <c r="L108" s="6"/>
      <c r="M108" s="6"/>
      <c r="N108" s="6"/>
      <c r="O108" s="6"/>
      <c r="P108" s="6"/>
      <c r="Q108" s="6"/>
      <c r="R108" s="6"/>
      <c r="S108" s="6"/>
      <c r="T108" s="6"/>
      <c r="U108" s="6"/>
      <c r="V108" s="6"/>
      <c r="W108" s="6"/>
      <c r="X108" s="6"/>
      <c r="Y108" s="6"/>
      <c r="Z108" s="6"/>
    </row>
    <row r="109" spans="1:26" ht="15" thickBot="1" x14ac:dyDescent="0.35">
      <c r="A109" s="4" t="s">
        <v>335</v>
      </c>
      <c r="B109" s="5">
        <v>44472</v>
      </c>
      <c r="C109" s="4" t="s">
        <v>336</v>
      </c>
      <c r="D109" s="6" t="s">
        <v>236</v>
      </c>
      <c r="E109" s="7">
        <v>4</v>
      </c>
      <c r="F109" s="4"/>
      <c r="G109" s="4"/>
      <c r="H109" s="4"/>
      <c r="I109" s="6"/>
      <c r="J109" s="6"/>
      <c r="K109" s="6"/>
      <c r="L109" s="6"/>
      <c r="M109" s="6"/>
      <c r="N109" s="6"/>
      <c r="O109" s="6"/>
      <c r="P109" s="6"/>
      <c r="Q109" s="6"/>
      <c r="R109" s="6"/>
      <c r="S109" s="6"/>
      <c r="T109" s="6"/>
      <c r="U109" s="6"/>
      <c r="V109" s="6"/>
      <c r="W109" s="6"/>
      <c r="X109" s="6"/>
      <c r="Y109" s="6"/>
      <c r="Z109" s="6"/>
    </row>
    <row r="110" spans="1:26" ht="15" thickBot="1" x14ac:dyDescent="0.35">
      <c r="A110" s="4" t="s">
        <v>337</v>
      </c>
      <c r="B110" s="5" t="s">
        <v>338</v>
      </c>
      <c r="C110" s="4" t="s">
        <v>339</v>
      </c>
      <c r="D110" s="6" t="s">
        <v>170</v>
      </c>
      <c r="E110" s="7">
        <v>1</v>
      </c>
      <c r="F110" s="4"/>
      <c r="G110" s="4"/>
      <c r="H110" s="4"/>
      <c r="I110" s="6"/>
      <c r="J110" s="6"/>
      <c r="K110" s="6"/>
      <c r="L110" s="6"/>
      <c r="M110" s="6"/>
      <c r="N110" s="6"/>
      <c r="O110" s="6"/>
      <c r="P110" s="6"/>
      <c r="Q110" s="6"/>
      <c r="R110" s="6"/>
      <c r="S110" s="6"/>
      <c r="T110" s="6"/>
      <c r="U110" s="6"/>
      <c r="V110" s="6"/>
      <c r="W110" s="6"/>
      <c r="X110" s="6"/>
      <c r="Y110" s="6"/>
      <c r="Z110" s="6"/>
    </row>
    <row r="111" spans="1:26" ht="15" thickBot="1" x14ac:dyDescent="0.35">
      <c r="A111" s="4" t="s">
        <v>340</v>
      </c>
      <c r="B111" s="5">
        <v>44143</v>
      </c>
      <c r="C111" s="4" t="s">
        <v>341</v>
      </c>
      <c r="D111" s="6" t="s">
        <v>34</v>
      </c>
      <c r="E111" s="7">
        <v>4</v>
      </c>
      <c r="F111" s="4"/>
      <c r="G111" s="4"/>
      <c r="H111" s="4"/>
      <c r="I111" s="6"/>
      <c r="J111" s="6"/>
      <c r="K111" s="6"/>
      <c r="L111" s="6"/>
      <c r="M111" s="6"/>
      <c r="N111" s="6"/>
      <c r="O111" s="6"/>
      <c r="P111" s="6"/>
      <c r="Q111" s="6"/>
      <c r="R111" s="6"/>
      <c r="S111" s="6"/>
      <c r="T111" s="6"/>
      <c r="U111" s="6"/>
      <c r="V111" s="6"/>
      <c r="W111" s="6"/>
      <c r="X111" s="6"/>
      <c r="Y111" s="6"/>
      <c r="Z111" s="6"/>
    </row>
    <row r="112" spans="1:26" ht="15" thickBot="1" x14ac:dyDescent="0.35">
      <c r="A112" s="4" t="s">
        <v>342</v>
      </c>
      <c r="B112" s="5">
        <v>44685</v>
      </c>
      <c r="C112" s="4" t="s">
        <v>343</v>
      </c>
      <c r="D112" s="6" t="s">
        <v>108</v>
      </c>
      <c r="E112" s="7">
        <v>4</v>
      </c>
      <c r="F112" s="4"/>
      <c r="G112" s="4"/>
      <c r="H112" s="4"/>
      <c r="I112" s="6"/>
      <c r="J112" s="6"/>
      <c r="K112" s="6"/>
      <c r="L112" s="6"/>
      <c r="M112" s="6"/>
      <c r="N112" s="6"/>
      <c r="O112" s="6"/>
      <c r="P112" s="6"/>
      <c r="Q112" s="6"/>
      <c r="R112" s="6"/>
      <c r="S112" s="6"/>
      <c r="T112" s="6"/>
      <c r="U112" s="6"/>
      <c r="V112" s="6"/>
      <c r="W112" s="6"/>
      <c r="X112" s="6"/>
      <c r="Y112" s="6"/>
      <c r="Z112" s="6"/>
    </row>
    <row r="113" spans="1:26" ht="15" thickBot="1" x14ac:dyDescent="0.35">
      <c r="A113" s="4" t="s">
        <v>344</v>
      </c>
      <c r="B113" s="5" t="s">
        <v>345</v>
      </c>
      <c r="C113" s="4" t="s">
        <v>346</v>
      </c>
      <c r="D113" s="6" t="s">
        <v>30</v>
      </c>
      <c r="E113" s="7">
        <v>3</v>
      </c>
      <c r="F113" s="4"/>
      <c r="G113" s="4"/>
      <c r="H113" s="4"/>
      <c r="I113" s="6"/>
      <c r="J113" s="6"/>
      <c r="K113" s="6"/>
      <c r="L113" s="6"/>
      <c r="M113" s="6"/>
      <c r="N113" s="6"/>
      <c r="O113" s="6"/>
      <c r="P113" s="6"/>
      <c r="Q113" s="6"/>
      <c r="R113" s="6"/>
      <c r="S113" s="6"/>
      <c r="T113" s="6"/>
      <c r="U113" s="6"/>
      <c r="V113" s="6"/>
      <c r="W113" s="6"/>
      <c r="X113" s="6"/>
      <c r="Y113" s="6"/>
      <c r="Z113" s="6"/>
    </row>
    <row r="114" spans="1:26" ht="15" thickBot="1" x14ac:dyDescent="0.35">
      <c r="A114" s="4" t="s">
        <v>347</v>
      </c>
      <c r="B114" s="5">
        <v>44237</v>
      </c>
      <c r="C114" s="4" t="s">
        <v>348</v>
      </c>
      <c r="D114" s="6" t="s">
        <v>86</v>
      </c>
      <c r="E114" s="7">
        <v>1</v>
      </c>
      <c r="F114" s="4"/>
      <c r="G114" s="4"/>
      <c r="H114" s="4"/>
      <c r="I114" s="6"/>
      <c r="J114" s="6"/>
      <c r="K114" s="6"/>
      <c r="L114" s="6"/>
      <c r="M114" s="6"/>
      <c r="N114" s="6"/>
      <c r="O114" s="6"/>
      <c r="P114" s="6"/>
      <c r="Q114" s="6"/>
      <c r="R114" s="6"/>
      <c r="S114" s="6"/>
      <c r="T114" s="6"/>
      <c r="U114" s="6"/>
      <c r="V114" s="6"/>
      <c r="W114" s="6"/>
      <c r="X114" s="6"/>
      <c r="Y114" s="6"/>
      <c r="Z114" s="6"/>
    </row>
    <row r="115" spans="1:26" ht="15" thickBot="1" x14ac:dyDescent="0.35">
      <c r="A115" s="4" t="s">
        <v>349</v>
      </c>
      <c r="B115" s="5" t="s">
        <v>350</v>
      </c>
      <c r="C115" s="4" t="s">
        <v>351</v>
      </c>
      <c r="D115" s="6" t="s">
        <v>95</v>
      </c>
      <c r="E115" s="7">
        <v>4</v>
      </c>
      <c r="F115" s="4"/>
      <c r="G115" s="4"/>
      <c r="H115" s="4"/>
      <c r="I115" s="6"/>
      <c r="J115" s="6"/>
      <c r="K115" s="6"/>
      <c r="L115" s="6"/>
      <c r="M115" s="6"/>
      <c r="N115" s="6"/>
      <c r="O115" s="6"/>
      <c r="P115" s="6"/>
      <c r="Q115" s="6"/>
      <c r="R115" s="6"/>
      <c r="S115" s="6"/>
      <c r="T115" s="6"/>
      <c r="U115" s="6"/>
      <c r="V115" s="6"/>
      <c r="W115" s="6"/>
      <c r="X115" s="6"/>
      <c r="Y115" s="6"/>
      <c r="Z115" s="6"/>
    </row>
    <row r="116" spans="1:26" ht="15" thickBot="1" x14ac:dyDescent="0.35">
      <c r="A116" s="4" t="s">
        <v>352</v>
      </c>
      <c r="B116" s="5">
        <v>44901</v>
      </c>
      <c r="C116" s="4" t="s">
        <v>353</v>
      </c>
      <c r="D116" s="6" t="s">
        <v>135</v>
      </c>
      <c r="E116" s="7">
        <v>4</v>
      </c>
      <c r="F116" s="4"/>
      <c r="G116" s="4"/>
      <c r="H116" s="4"/>
      <c r="I116" s="6"/>
      <c r="J116" s="6"/>
      <c r="K116" s="6"/>
      <c r="L116" s="6"/>
      <c r="M116" s="6"/>
      <c r="N116" s="6"/>
      <c r="O116" s="6"/>
      <c r="P116" s="6"/>
      <c r="Q116" s="6"/>
      <c r="R116" s="6"/>
      <c r="S116" s="6"/>
      <c r="T116" s="6"/>
      <c r="U116" s="6"/>
      <c r="V116" s="6"/>
      <c r="W116" s="6"/>
      <c r="X116" s="6"/>
      <c r="Y116" s="6"/>
      <c r="Z116" s="6"/>
    </row>
    <row r="117" spans="1:26" ht="15" thickBot="1" x14ac:dyDescent="0.35">
      <c r="A117" s="4" t="s">
        <v>354</v>
      </c>
      <c r="B117" s="5" t="s">
        <v>355</v>
      </c>
      <c r="C117" s="4" t="s">
        <v>356</v>
      </c>
      <c r="D117" s="6" t="s">
        <v>101</v>
      </c>
      <c r="E117" s="7">
        <v>5</v>
      </c>
      <c r="F117" s="4"/>
      <c r="G117" s="4"/>
      <c r="H117" s="4"/>
      <c r="I117" s="6"/>
      <c r="J117" s="6"/>
      <c r="K117" s="6"/>
      <c r="L117" s="6"/>
      <c r="M117" s="6"/>
      <c r="N117" s="6"/>
      <c r="O117" s="6"/>
      <c r="P117" s="6"/>
      <c r="Q117" s="6"/>
      <c r="R117" s="6"/>
      <c r="S117" s="6"/>
      <c r="T117" s="6"/>
      <c r="U117" s="6"/>
      <c r="V117" s="6"/>
      <c r="W117" s="6"/>
      <c r="X117" s="6"/>
      <c r="Y117" s="6"/>
      <c r="Z117" s="6"/>
    </row>
    <row r="118" spans="1:26" ht="15" thickBot="1" x14ac:dyDescent="0.35">
      <c r="A118" s="4" t="s">
        <v>357</v>
      </c>
      <c r="B118" s="5" t="s">
        <v>358</v>
      </c>
      <c r="C118" s="4" t="s">
        <v>359</v>
      </c>
      <c r="D118" s="6" t="s">
        <v>182</v>
      </c>
      <c r="E118" s="7">
        <v>3</v>
      </c>
      <c r="F118" s="4"/>
      <c r="G118" s="4"/>
      <c r="H118" s="4"/>
      <c r="I118" s="6"/>
      <c r="J118" s="6"/>
      <c r="K118" s="6"/>
      <c r="L118" s="6"/>
      <c r="M118" s="6"/>
      <c r="N118" s="6"/>
      <c r="O118" s="6"/>
      <c r="P118" s="6"/>
      <c r="Q118" s="6"/>
      <c r="R118" s="6"/>
      <c r="S118" s="6"/>
      <c r="T118" s="6"/>
      <c r="U118" s="6"/>
      <c r="V118" s="6"/>
      <c r="W118" s="6"/>
      <c r="X118" s="6"/>
      <c r="Y118" s="6"/>
      <c r="Z118" s="6"/>
    </row>
    <row r="119" spans="1:26" ht="15" thickBot="1" x14ac:dyDescent="0.35">
      <c r="A119" s="4" t="s">
        <v>360</v>
      </c>
      <c r="B119" s="5" t="s">
        <v>361</v>
      </c>
      <c r="C119" s="4" t="s">
        <v>362</v>
      </c>
      <c r="D119" s="6" t="s">
        <v>82</v>
      </c>
      <c r="E119" s="7">
        <v>1</v>
      </c>
      <c r="F119" s="4"/>
      <c r="G119" s="4"/>
      <c r="H119" s="4"/>
      <c r="I119" s="6"/>
      <c r="J119" s="6"/>
      <c r="K119" s="6"/>
      <c r="L119" s="6"/>
      <c r="M119" s="6"/>
      <c r="N119" s="6"/>
      <c r="O119" s="6"/>
      <c r="P119" s="6"/>
      <c r="Q119" s="6"/>
      <c r="R119" s="6"/>
      <c r="S119" s="6"/>
      <c r="T119" s="6"/>
      <c r="U119" s="6"/>
      <c r="V119" s="6"/>
      <c r="W119" s="6"/>
      <c r="X119" s="6"/>
      <c r="Y119" s="6"/>
      <c r="Z119" s="6"/>
    </row>
    <row r="120" spans="1:26" ht="15" thickBot="1" x14ac:dyDescent="0.35">
      <c r="A120" s="4" t="s">
        <v>363</v>
      </c>
      <c r="B120" s="5">
        <v>44480</v>
      </c>
      <c r="C120" s="4" t="s">
        <v>364</v>
      </c>
      <c r="D120" s="6" t="s">
        <v>26</v>
      </c>
      <c r="E120" s="7">
        <v>6</v>
      </c>
      <c r="F120" s="4"/>
      <c r="G120" s="4"/>
      <c r="H120" s="4"/>
      <c r="I120" s="6"/>
      <c r="J120" s="6"/>
      <c r="K120" s="6"/>
      <c r="L120" s="6"/>
      <c r="M120" s="6"/>
      <c r="N120" s="6"/>
      <c r="O120" s="6"/>
      <c r="P120" s="6"/>
      <c r="Q120" s="6"/>
      <c r="R120" s="6"/>
      <c r="S120" s="6"/>
      <c r="T120" s="6"/>
      <c r="U120" s="6"/>
      <c r="V120" s="6"/>
      <c r="W120" s="6"/>
      <c r="X120" s="6"/>
      <c r="Y120" s="6"/>
      <c r="Z120" s="6"/>
    </row>
    <row r="121" spans="1:26" ht="15" thickBot="1" x14ac:dyDescent="0.35">
      <c r="A121" s="4" t="s">
        <v>365</v>
      </c>
      <c r="B121" s="5" t="s">
        <v>366</v>
      </c>
      <c r="C121" s="4" t="s">
        <v>367</v>
      </c>
      <c r="D121" s="6" t="s">
        <v>90</v>
      </c>
      <c r="E121" s="7">
        <v>1</v>
      </c>
      <c r="F121" s="4"/>
      <c r="G121" s="4"/>
      <c r="H121" s="4"/>
      <c r="I121" s="6"/>
      <c r="J121" s="6"/>
      <c r="K121" s="6"/>
      <c r="L121" s="6"/>
      <c r="M121" s="6"/>
      <c r="N121" s="6"/>
      <c r="O121" s="6"/>
      <c r="P121" s="6"/>
      <c r="Q121" s="6"/>
      <c r="R121" s="6"/>
      <c r="S121" s="6"/>
      <c r="T121" s="6"/>
      <c r="U121" s="6"/>
      <c r="V121" s="6"/>
      <c r="W121" s="6"/>
      <c r="X121" s="6"/>
      <c r="Y121" s="6"/>
      <c r="Z121" s="6"/>
    </row>
    <row r="122" spans="1:26" ht="15" thickBot="1" x14ac:dyDescent="0.35">
      <c r="A122" s="4" t="s">
        <v>368</v>
      </c>
      <c r="B122" s="5">
        <v>43623</v>
      </c>
      <c r="C122" s="4" t="s">
        <v>369</v>
      </c>
      <c r="D122" s="6" t="s">
        <v>315</v>
      </c>
      <c r="E122" s="7">
        <v>1</v>
      </c>
      <c r="F122" s="4"/>
      <c r="G122" s="4"/>
      <c r="H122" s="4"/>
      <c r="I122" s="6"/>
      <c r="J122" s="6"/>
      <c r="K122" s="6"/>
      <c r="L122" s="6"/>
      <c r="M122" s="6"/>
      <c r="N122" s="6"/>
      <c r="O122" s="6"/>
      <c r="P122" s="6"/>
      <c r="Q122" s="6"/>
      <c r="R122" s="6"/>
      <c r="S122" s="6"/>
      <c r="T122" s="6"/>
      <c r="U122" s="6"/>
      <c r="V122" s="6"/>
      <c r="W122" s="6"/>
      <c r="X122" s="6"/>
      <c r="Y122" s="6"/>
      <c r="Z122" s="6"/>
    </row>
    <row r="123" spans="1:26" ht="15" thickBot="1" x14ac:dyDescent="0.35">
      <c r="A123" s="4" t="s">
        <v>370</v>
      </c>
      <c r="B123" s="5">
        <v>44654</v>
      </c>
      <c r="C123" s="4" t="s">
        <v>371</v>
      </c>
      <c r="D123" s="6" t="s">
        <v>265</v>
      </c>
      <c r="E123" s="7">
        <v>5</v>
      </c>
      <c r="F123" s="4"/>
      <c r="G123" s="4"/>
      <c r="H123" s="4"/>
      <c r="I123" s="6"/>
      <c r="J123" s="6"/>
      <c r="K123" s="6"/>
      <c r="L123" s="6"/>
      <c r="M123" s="6"/>
      <c r="N123" s="6"/>
      <c r="O123" s="6"/>
      <c r="P123" s="6"/>
      <c r="Q123" s="6"/>
      <c r="R123" s="6"/>
      <c r="S123" s="6"/>
      <c r="T123" s="6"/>
      <c r="U123" s="6"/>
      <c r="V123" s="6"/>
      <c r="W123" s="6"/>
      <c r="X123" s="6"/>
      <c r="Y123" s="6"/>
      <c r="Z123" s="6"/>
    </row>
    <row r="124" spans="1:26" ht="15" thickBot="1" x14ac:dyDescent="0.35">
      <c r="A124" s="4" t="s">
        <v>372</v>
      </c>
      <c r="B124" s="5" t="s">
        <v>373</v>
      </c>
      <c r="C124" s="4" t="s">
        <v>374</v>
      </c>
      <c r="D124" s="6" t="s">
        <v>30</v>
      </c>
      <c r="E124" s="7">
        <v>2</v>
      </c>
      <c r="F124" s="4"/>
      <c r="G124" s="4"/>
      <c r="H124" s="4"/>
      <c r="I124" s="6"/>
      <c r="J124" s="6"/>
      <c r="K124" s="6"/>
      <c r="L124" s="6"/>
      <c r="M124" s="6"/>
      <c r="N124" s="6"/>
      <c r="O124" s="6"/>
      <c r="P124" s="6"/>
      <c r="Q124" s="6"/>
      <c r="R124" s="6"/>
      <c r="S124" s="6"/>
      <c r="T124" s="6"/>
      <c r="U124" s="6"/>
      <c r="V124" s="6"/>
      <c r="W124" s="6"/>
      <c r="X124" s="6"/>
      <c r="Y124" s="6"/>
      <c r="Z124" s="6"/>
    </row>
    <row r="125" spans="1:26" ht="15" thickBot="1" x14ac:dyDescent="0.35">
      <c r="A125" s="4" t="s">
        <v>375</v>
      </c>
      <c r="B125" s="5" t="s">
        <v>376</v>
      </c>
      <c r="C125" s="4" t="s">
        <v>377</v>
      </c>
      <c r="D125" s="6" t="s">
        <v>265</v>
      </c>
      <c r="E125" s="7">
        <v>5</v>
      </c>
      <c r="F125" s="4"/>
      <c r="G125" s="4"/>
      <c r="H125" s="4"/>
      <c r="I125" s="6"/>
      <c r="J125" s="6"/>
      <c r="K125" s="6"/>
      <c r="L125" s="6"/>
      <c r="M125" s="6"/>
      <c r="N125" s="6"/>
      <c r="O125" s="6"/>
      <c r="P125" s="6"/>
      <c r="Q125" s="6"/>
      <c r="R125" s="6"/>
      <c r="S125" s="6"/>
      <c r="T125" s="6"/>
      <c r="U125" s="6"/>
      <c r="V125" s="6"/>
      <c r="W125" s="6"/>
      <c r="X125" s="6"/>
      <c r="Y125" s="6"/>
      <c r="Z125" s="6"/>
    </row>
    <row r="126" spans="1:26" ht="15" thickBot="1" x14ac:dyDescent="0.35">
      <c r="A126" s="4" t="s">
        <v>378</v>
      </c>
      <c r="B126" s="5" t="s">
        <v>379</v>
      </c>
      <c r="C126" s="4" t="s">
        <v>380</v>
      </c>
      <c r="D126" s="6" t="s">
        <v>26</v>
      </c>
      <c r="E126" s="7">
        <v>1</v>
      </c>
      <c r="F126" s="4"/>
      <c r="G126" s="4"/>
      <c r="H126" s="4"/>
      <c r="I126" s="6"/>
      <c r="J126" s="6"/>
      <c r="K126" s="6"/>
      <c r="L126" s="6"/>
      <c r="M126" s="6"/>
      <c r="N126" s="6"/>
      <c r="O126" s="6"/>
      <c r="P126" s="6"/>
      <c r="Q126" s="6"/>
      <c r="R126" s="6"/>
      <c r="S126" s="6"/>
      <c r="T126" s="6"/>
      <c r="U126" s="6"/>
      <c r="V126" s="6"/>
      <c r="W126" s="6"/>
      <c r="X126" s="6"/>
      <c r="Y126" s="6"/>
      <c r="Z126" s="6"/>
    </row>
    <row r="127" spans="1:26" ht="15" thickBot="1" x14ac:dyDescent="0.35">
      <c r="A127" s="4" t="s">
        <v>381</v>
      </c>
      <c r="B127" s="5" t="s">
        <v>382</v>
      </c>
      <c r="C127" s="4" t="s">
        <v>383</v>
      </c>
      <c r="D127" s="6" t="s">
        <v>145</v>
      </c>
      <c r="E127" s="7">
        <v>3</v>
      </c>
      <c r="F127" s="4"/>
      <c r="G127" s="4"/>
      <c r="H127" s="4"/>
      <c r="I127" s="6"/>
      <c r="J127" s="6"/>
      <c r="K127" s="6"/>
      <c r="L127" s="6"/>
      <c r="M127" s="6"/>
      <c r="N127" s="6"/>
      <c r="O127" s="6"/>
      <c r="P127" s="6"/>
      <c r="Q127" s="6"/>
      <c r="R127" s="6"/>
      <c r="S127" s="6"/>
      <c r="T127" s="6"/>
      <c r="U127" s="6"/>
      <c r="V127" s="6"/>
      <c r="W127" s="6"/>
      <c r="X127" s="6"/>
      <c r="Y127" s="6"/>
      <c r="Z127" s="6"/>
    </row>
    <row r="128" spans="1:26" ht="15" thickBot="1" x14ac:dyDescent="0.35">
      <c r="A128" s="4" t="s">
        <v>384</v>
      </c>
      <c r="B128" s="5">
        <v>44318</v>
      </c>
      <c r="C128" s="4" t="s">
        <v>385</v>
      </c>
      <c r="D128" s="6" t="s">
        <v>249</v>
      </c>
      <c r="E128" s="7">
        <v>5</v>
      </c>
      <c r="F128" s="4"/>
      <c r="G128" s="4"/>
      <c r="H128" s="4"/>
      <c r="I128" s="6"/>
      <c r="J128" s="6"/>
      <c r="K128" s="6"/>
      <c r="L128" s="6"/>
      <c r="M128" s="6"/>
      <c r="N128" s="6"/>
      <c r="O128" s="6"/>
      <c r="P128" s="6"/>
      <c r="Q128" s="6"/>
      <c r="R128" s="6"/>
      <c r="S128" s="6"/>
      <c r="T128" s="6"/>
      <c r="U128" s="6"/>
      <c r="V128" s="6"/>
      <c r="W128" s="6"/>
      <c r="X128" s="6"/>
      <c r="Y128" s="6"/>
      <c r="Z128" s="6"/>
    </row>
    <row r="129" spans="1:26" ht="15" thickBot="1" x14ac:dyDescent="0.35">
      <c r="A129" s="4" t="s">
        <v>386</v>
      </c>
      <c r="B129" s="5" t="s">
        <v>387</v>
      </c>
      <c r="C129" s="4" t="s">
        <v>388</v>
      </c>
      <c r="D129" s="6" t="s">
        <v>73</v>
      </c>
      <c r="E129" s="7">
        <v>4</v>
      </c>
      <c r="F129" s="4"/>
      <c r="G129" s="4"/>
      <c r="H129" s="4"/>
      <c r="I129" s="6"/>
      <c r="J129" s="6"/>
      <c r="K129" s="6"/>
      <c r="L129" s="6"/>
      <c r="M129" s="6"/>
      <c r="N129" s="6"/>
      <c r="O129" s="6"/>
      <c r="P129" s="6"/>
      <c r="Q129" s="6"/>
      <c r="R129" s="6"/>
      <c r="S129" s="6"/>
      <c r="T129" s="6"/>
      <c r="U129" s="6"/>
      <c r="V129" s="6"/>
      <c r="W129" s="6"/>
      <c r="X129" s="6"/>
      <c r="Y129" s="6"/>
      <c r="Z129" s="6"/>
    </row>
    <row r="130" spans="1:26" ht="15" thickBot="1" x14ac:dyDescent="0.35">
      <c r="A130" s="4" t="s">
        <v>389</v>
      </c>
      <c r="B130" s="5" t="s">
        <v>390</v>
      </c>
      <c r="C130" s="4" t="s">
        <v>391</v>
      </c>
      <c r="D130" s="6" t="s">
        <v>46</v>
      </c>
      <c r="E130" s="7">
        <v>3</v>
      </c>
      <c r="F130" s="4"/>
      <c r="G130" s="4"/>
      <c r="H130" s="4"/>
      <c r="I130" s="6"/>
      <c r="J130" s="6"/>
      <c r="K130" s="6"/>
      <c r="L130" s="6"/>
      <c r="M130" s="6"/>
      <c r="N130" s="6"/>
      <c r="O130" s="6"/>
      <c r="P130" s="6"/>
      <c r="Q130" s="6"/>
      <c r="R130" s="6"/>
      <c r="S130" s="6"/>
      <c r="T130" s="6"/>
      <c r="U130" s="6"/>
      <c r="V130" s="6"/>
      <c r="W130" s="6"/>
      <c r="X130" s="6"/>
      <c r="Y130" s="6"/>
      <c r="Z130" s="6"/>
    </row>
    <row r="131" spans="1:26" ht="15" thickBot="1" x14ac:dyDescent="0.35">
      <c r="A131" s="4" t="s">
        <v>392</v>
      </c>
      <c r="B131" s="5">
        <v>44502</v>
      </c>
      <c r="C131" s="4" t="s">
        <v>393</v>
      </c>
      <c r="D131" s="6" t="s">
        <v>315</v>
      </c>
      <c r="E131" s="7">
        <v>4</v>
      </c>
      <c r="F131" s="4"/>
      <c r="G131" s="4"/>
      <c r="H131" s="4"/>
      <c r="I131" s="6"/>
      <c r="J131" s="6"/>
      <c r="K131" s="6"/>
      <c r="L131" s="6"/>
      <c r="M131" s="6"/>
      <c r="N131" s="6"/>
      <c r="O131" s="6"/>
      <c r="P131" s="6"/>
      <c r="Q131" s="6"/>
      <c r="R131" s="6"/>
      <c r="S131" s="6"/>
      <c r="T131" s="6"/>
      <c r="U131" s="6"/>
      <c r="V131" s="6"/>
      <c r="W131" s="6"/>
      <c r="X131" s="6"/>
      <c r="Y131" s="6"/>
      <c r="Z131" s="6"/>
    </row>
    <row r="132" spans="1:26" ht="15" thickBot="1" x14ac:dyDescent="0.35">
      <c r="A132" s="4" t="s">
        <v>394</v>
      </c>
      <c r="B132" s="5" t="s">
        <v>395</v>
      </c>
      <c r="C132" s="4" t="s">
        <v>396</v>
      </c>
      <c r="D132" s="6" t="s">
        <v>26</v>
      </c>
      <c r="E132" s="7">
        <v>6</v>
      </c>
      <c r="F132" s="4"/>
      <c r="G132" s="4"/>
      <c r="H132" s="4"/>
      <c r="I132" s="6"/>
      <c r="J132" s="6"/>
      <c r="K132" s="6"/>
      <c r="L132" s="6"/>
      <c r="M132" s="6"/>
      <c r="N132" s="6"/>
      <c r="O132" s="6"/>
      <c r="P132" s="6"/>
      <c r="Q132" s="6"/>
      <c r="R132" s="6"/>
      <c r="S132" s="6"/>
      <c r="T132" s="6"/>
      <c r="U132" s="6"/>
      <c r="V132" s="6"/>
      <c r="W132" s="6"/>
      <c r="X132" s="6"/>
      <c r="Y132" s="6"/>
      <c r="Z132" s="6"/>
    </row>
    <row r="133" spans="1:26" ht="15" thickBot="1" x14ac:dyDescent="0.35">
      <c r="A133" s="4" t="s">
        <v>397</v>
      </c>
      <c r="B133" s="5" t="s">
        <v>398</v>
      </c>
      <c r="C133" s="4" t="s">
        <v>399</v>
      </c>
      <c r="D133" s="6" t="s">
        <v>142</v>
      </c>
      <c r="E133" s="7">
        <v>1</v>
      </c>
      <c r="F133" s="4"/>
      <c r="G133" s="4"/>
      <c r="H133" s="4"/>
      <c r="I133" s="6"/>
      <c r="J133" s="6"/>
      <c r="K133" s="6"/>
      <c r="L133" s="6"/>
      <c r="M133" s="6"/>
      <c r="N133" s="6"/>
      <c r="O133" s="6"/>
      <c r="P133" s="6"/>
      <c r="Q133" s="6"/>
      <c r="R133" s="6"/>
      <c r="S133" s="6"/>
      <c r="T133" s="6"/>
      <c r="U133" s="6"/>
      <c r="V133" s="6"/>
      <c r="W133" s="6"/>
      <c r="X133" s="6"/>
      <c r="Y133" s="6"/>
      <c r="Z133" s="6"/>
    </row>
    <row r="134" spans="1:26" ht="15" thickBot="1" x14ac:dyDescent="0.35">
      <c r="A134" s="4" t="s">
        <v>400</v>
      </c>
      <c r="B134" s="5" t="s">
        <v>401</v>
      </c>
      <c r="C134" s="4" t="s">
        <v>402</v>
      </c>
      <c r="D134" s="6" t="s">
        <v>149</v>
      </c>
      <c r="E134" s="7">
        <v>4</v>
      </c>
      <c r="F134" s="4"/>
      <c r="G134" s="4"/>
      <c r="H134" s="4"/>
      <c r="I134" s="6"/>
      <c r="J134" s="6"/>
      <c r="K134" s="6"/>
      <c r="L134" s="6"/>
      <c r="M134" s="6"/>
      <c r="N134" s="6"/>
      <c r="O134" s="6"/>
      <c r="P134" s="6"/>
      <c r="Q134" s="6"/>
      <c r="R134" s="6"/>
      <c r="S134" s="6"/>
      <c r="T134" s="6"/>
      <c r="U134" s="6"/>
      <c r="V134" s="6"/>
      <c r="W134" s="6"/>
      <c r="X134" s="6"/>
      <c r="Y134" s="6"/>
      <c r="Z134" s="6"/>
    </row>
    <row r="135" spans="1:26" ht="15" thickBot="1" x14ac:dyDescent="0.35">
      <c r="A135" s="4" t="s">
        <v>403</v>
      </c>
      <c r="B135" s="5" t="s">
        <v>404</v>
      </c>
      <c r="C135" s="4" t="s">
        <v>405</v>
      </c>
      <c r="D135" s="6" t="s">
        <v>46</v>
      </c>
      <c r="E135" s="7">
        <v>4</v>
      </c>
      <c r="F135" s="4"/>
      <c r="G135" s="4"/>
      <c r="H135" s="4"/>
      <c r="I135" s="6"/>
      <c r="J135" s="6"/>
      <c r="K135" s="6"/>
      <c r="L135" s="6"/>
      <c r="M135" s="6"/>
      <c r="N135" s="6"/>
      <c r="O135" s="6"/>
      <c r="P135" s="6"/>
      <c r="Q135" s="6"/>
      <c r="R135" s="6"/>
      <c r="S135" s="6"/>
      <c r="T135" s="6"/>
      <c r="U135" s="6"/>
      <c r="V135" s="6"/>
      <c r="W135" s="6"/>
      <c r="X135" s="6"/>
      <c r="Y135" s="6"/>
      <c r="Z135" s="6"/>
    </row>
    <row r="136" spans="1:26" ht="15" thickBot="1" x14ac:dyDescent="0.35">
      <c r="A136" s="4" t="s">
        <v>406</v>
      </c>
      <c r="B136" s="5">
        <v>44083</v>
      </c>
      <c r="C136" s="4" t="s">
        <v>407</v>
      </c>
      <c r="D136" s="6" t="s">
        <v>182</v>
      </c>
      <c r="E136" s="7">
        <v>2</v>
      </c>
      <c r="F136" s="4"/>
      <c r="G136" s="4"/>
      <c r="H136" s="4"/>
      <c r="I136" s="6"/>
      <c r="J136" s="6"/>
      <c r="K136" s="6"/>
      <c r="L136" s="6"/>
      <c r="M136" s="6"/>
      <c r="N136" s="6"/>
      <c r="O136" s="6"/>
      <c r="P136" s="6"/>
      <c r="Q136" s="6"/>
      <c r="R136" s="6"/>
      <c r="S136" s="6"/>
      <c r="T136" s="6"/>
      <c r="U136" s="6"/>
      <c r="V136" s="6"/>
      <c r="W136" s="6"/>
      <c r="X136" s="6"/>
      <c r="Y136" s="6"/>
      <c r="Z136" s="6"/>
    </row>
    <row r="137" spans="1:26" ht="15" thickBot="1" x14ac:dyDescent="0.35">
      <c r="A137" s="4" t="s">
        <v>408</v>
      </c>
      <c r="B137" s="5">
        <v>44472</v>
      </c>
      <c r="C137" s="4" t="s">
        <v>409</v>
      </c>
      <c r="D137" s="6" t="s">
        <v>46</v>
      </c>
      <c r="E137" s="7">
        <v>2</v>
      </c>
      <c r="F137" s="4"/>
      <c r="G137" s="4"/>
      <c r="H137" s="4"/>
      <c r="I137" s="6"/>
      <c r="J137" s="6"/>
      <c r="K137" s="6"/>
      <c r="L137" s="6"/>
      <c r="M137" s="6"/>
      <c r="N137" s="6"/>
      <c r="O137" s="6"/>
      <c r="P137" s="6"/>
      <c r="Q137" s="6"/>
      <c r="R137" s="6"/>
      <c r="S137" s="6"/>
      <c r="T137" s="6"/>
      <c r="U137" s="6"/>
      <c r="V137" s="6"/>
      <c r="W137" s="6"/>
      <c r="X137" s="6"/>
      <c r="Y137" s="6"/>
      <c r="Z137" s="6"/>
    </row>
    <row r="138" spans="1:26" ht="15" thickBot="1" x14ac:dyDescent="0.35">
      <c r="A138" s="4" t="s">
        <v>410</v>
      </c>
      <c r="B138" s="5">
        <v>43650</v>
      </c>
      <c r="C138" s="4" t="s">
        <v>411</v>
      </c>
      <c r="D138" s="6" t="s">
        <v>101</v>
      </c>
      <c r="E138" s="7">
        <v>4</v>
      </c>
      <c r="F138" s="4"/>
      <c r="G138" s="4"/>
      <c r="H138" s="4"/>
      <c r="I138" s="6"/>
      <c r="J138" s="6"/>
      <c r="K138" s="6"/>
      <c r="L138" s="6"/>
      <c r="M138" s="6"/>
      <c r="N138" s="6"/>
      <c r="O138" s="6"/>
      <c r="P138" s="6"/>
      <c r="Q138" s="6"/>
      <c r="R138" s="6"/>
      <c r="S138" s="6"/>
      <c r="T138" s="6"/>
      <c r="U138" s="6"/>
      <c r="V138" s="6"/>
      <c r="W138" s="6"/>
      <c r="X138" s="6"/>
      <c r="Y138" s="6"/>
      <c r="Z138" s="6"/>
    </row>
    <row r="139" spans="1:26" ht="15" thickBot="1" x14ac:dyDescent="0.35">
      <c r="A139" s="4" t="s">
        <v>412</v>
      </c>
      <c r="B139" s="5">
        <v>44172</v>
      </c>
      <c r="C139" s="4" t="s">
        <v>413</v>
      </c>
      <c r="D139" s="6" t="s">
        <v>125</v>
      </c>
      <c r="E139" s="7">
        <v>3</v>
      </c>
      <c r="F139" s="4"/>
      <c r="G139" s="4"/>
      <c r="H139" s="4"/>
      <c r="I139" s="6"/>
      <c r="J139" s="6"/>
      <c r="K139" s="6"/>
      <c r="L139" s="6"/>
      <c r="M139" s="6"/>
      <c r="N139" s="6"/>
      <c r="O139" s="6"/>
      <c r="P139" s="6"/>
      <c r="Q139" s="6"/>
      <c r="R139" s="6"/>
      <c r="S139" s="6"/>
      <c r="T139" s="6"/>
      <c r="U139" s="6"/>
      <c r="V139" s="6"/>
      <c r="W139" s="6"/>
      <c r="X139" s="6"/>
      <c r="Y139" s="6"/>
      <c r="Z139" s="6"/>
    </row>
    <row r="140" spans="1:26" ht="15" thickBot="1" x14ac:dyDescent="0.35">
      <c r="A140" s="4" t="s">
        <v>414</v>
      </c>
      <c r="B140" s="5" t="s">
        <v>415</v>
      </c>
      <c r="C140" s="4" t="s">
        <v>416</v>
      </c>
      <c r="D140" s="6" t="s">
        <v>128</v>
      </c>
      <c r="E140" s="7">
        <v>5</v>
      </c>
      <c r="F140" s="4"/>
      <c r="G140" s="4"/>
      <c r="H140" s="4"/>
      <c r="I140" s="6"/>
      <c r="J140" s="6"/>
      <c r="K140" s="6"/>
      <c r="L140" s="6"/>
      <c r="M140" s="6"/>
      <c r="N140" s="6"/>
      <c r="O140" s="6"/>
      <c r="P140" s="6"/>
      <c r="Q140" s="6"/>
      <c r="R140" s="6"/>
      <c r="S140" s="6"/>
      <c r="T140" s="6"/>
      <c r="U140" s="6"/>
      <c r="V140" s="6"/>
      <c r="W140" s="6"/>
      <c r="X140" s="6"/>
      <c r="Y140" s="6"/>
      <c r="Z140" s="6"/>
    </row>
    <row r="141" spans="1:26" ht="15" thickBot="1" x14ac:dyDescent="0.35">
      <c r="A141" s="4" t="s">
        <v>417</v>
      </c>
      <c r="B141" s="5">
        <v>43931</v>
      </c>
      <c r="C141" s="4" t="s">
        <v>418</v>
      </c>
      <c r="D141" s="6" t="s">
        <v>221</v>
      </c>
      <c r="E141" s="7">
        <v>2</v>
      </c>
      <c r="F141" s="4"/>
      <c r="G141" s="4"/>
      <c r="H141" s="4"/>
      <c r="I141" s="6"/>
      <c r="J141" s="6"/>
      <c r="K141" s="6"/>
      <c r="L141" s="6"/>
      <c r="M141" s="6"/>
      <c r="N141" s="6"/>
      <c r="O141" s="6"/>
      <c r="P141" s="6"/>
      <c r="Q141" s="6"/>
      <c r="R141" s="6"/>
      <c r="S141" s="6"/>
      <c r="T141" s="6"/>
      <c r="U141" s="6"/>
      <c r="V141" s="6"/>
      <c r="W141" s="6"/>
      <c r="X141" s="6"/>
      <c r="Y141" s="6"/>
      <c r="Z141" s="6"/>
    </row>
    <row r="142" spans="1:26" ht="15" thickBot="1" x14ac:dyDescent="0.35">
      <c r="A142" s="4" t="s">
        <v>419</v>
      </c>
      <c r="B142" s="5">
        <v>44051</v>
      </c>
      <c r="C142" s="4" t="s">
        <v>420</v>
      </c>
      <c r="D142" s="6" t="s">
        <v>26</v>
      </c>
      <c r="E142" s="7">
        <v>1</v>
      </c>
      <c r="F142" s="4"/>
      <c r="G142" s="4"/>
      <c r="H142" s="4"/>
      <c r="I142" s="6"/>
      <c r="J142" s="6"/>
      <c r="K142" s="6"/>
      <c r="L142" s="6"/>
      <c r="M142" s="6"/>
      <c r="N142" s="6"/>
      <c r="O142" s="6"/>
      <c r="P142" s="6"/>
      <c r="Q142" s="6"/>
      <c r="R142" s="6"/>
      <c r="S142" s="6"/>
      <c r="T142" s="6"/>
      <c r="U142" s="6"/>
      <c r="V142" s="6"/>
      <c r="W142" s="6"/>
      <c r="X142" s="6"/>
      <c r="Y142" s="6"/>
      <c r="Z142" s="6"/>
    </row>
    <row r="143" spans="1:26" ht="15" thickBot="1" x14ac:dyDescent="0.35">
      <c r="A143" s="4" t="s">
        <v>421</v>
      </c>
      <c r="B143" s="5">
        <v>44145</v>
      </c>
      <c r="C143" s="4" t="s">
        <v>422</v>
      </c>
      <c r="D143" s="6" t="s">
        <v>82</v>
      </c>
      <c r="E143" s="7">
        <v>3</v>
      </c>
      <c r="F143" s="4"/>
      <c r="G143" s="4"/>
      <c r="H143" s="4"/>
      <c r="I143" s="6"/>
      <c r="J143" s="6"/>
      <c r="K143" s="6"/>
      <c r="L143" s="6"/>
      <c r="M143" s="6"/>
      <c r="N143" s="6"/>
      <c r="O143" s="6"/>
      <c r="P143" s="6"/>
      <c r="Q143" s="6"/>
      <c r="R143" s="6"/>
      <c r="S143" s="6"/>
      <c r="T143" s="6"/>
      <c r="U143" s="6"/>
      <c r="V143" s="6"/>
      <c r="W143" s="6"/>
      <c r="X143" s="6"/>
      <c r="Y143" s="6"/>
      <c r="Z143" s="6"/>
    </row>
    <row r="144" spans="1:26" ht="15" thickBot="1" x14ac:dyDescent="0.35">
      <c r="A144" s="4" t="s">
        <v>423</v>
      </c>
      <c r="B144" s="5">
        <v>44480</v>
      </c>
      <c r="C144" s="4" t="s">
        <v>424</v>
      </c>
      <c r="D144" s="6" t="s">
        <v>58</v>
      </c>
      <c r="E144" s="7">
        <v>3</v>
      </c>
      <c r="F144" s="4"/>
      <c r="G144" s="4"/>
      <c r="H144" s="4"/>
      <c r="I144" s="6"/>
      <c r="J144" s="6"/>
      <c r="K144" s="6"/>
      <c r="L144" s="6"/>
      <c r="M144" s="6"/>
      <c r="N144" s="6"/>
      <c r="O144" s="6"/>
      <c r="P144" s="6"/>
      <c r="Q144" s="6"/>
      <c r="R144" s="6"/>
      <c r="S144" s="6"/>
      <c r="T144" s="6"/>
      <c r="U144" s="6"/>
      <c r="V144" s="6"/>
      <c r="W144" s="6"/>
      <c r="X144" s="6"/>
      <c r="Y144" s="6"/>
      <c r="Z144" s="6"/>
    </row>
    <row r="145" spans="1:26" ht="15" thickBot="1" x14ac:dyDescent="0.35">
      <c r="A145" s="4" t="s">
        <v>425</v>
      </c>
      <c r="B145" s="5" t="s">
        <v>426</v>
      </c>
      <c r="C145" s="4" t="s">
        <v>427</v>
      </c>
      <c r="D145" s="6" t="s">
        <v>132</v>
      </c>
      <c r="E145" s="7">
        <v>1</v>
      </c>
      <c r="F145" s="4"/>
      <c r="G145" s="4"/>
      <c r="H145" s="4"/>
      <c r="I145" s="6"/>
      <c r="J145" s="6"/>
      <c r="K145" s="6"/>
      <c r="L145" s="6"/>
      <c r="M145" s="6"/>
      <c r="N145" s="6"/>
      <c r="O145" s="6"/>
      <c r="P145" s="6"/>
      <c r="Q145" s="6"/>
      <c r="R145" s="6"/>
      <c r="S145" s="6"/>
      <c r="T145" s="6"/>
      <c r="U145" s="6"/>
      <c r="V145" s="6"/>
      <c r="W145" s="6"/>
      <c r="X145" s="6"/>
      <c r="Y145" s="6"/>
      <c r="Z145" s="6"/>
    </row>
    <row r="146" spans="1:26" ht="15" thickBot="1" x14ac:dyDescent="0.35">
      <c r="A146" s="4" t="s">
        <v>428</v>
      </c>
      <c r="B146" s="5">
        <v>44296</v>
      </c>
      <c r="C146" s="4" t="s">
        <v>429</v>
      </c>
      <c r="D146" s="6" t="s">
        <v>152</v>
      </c>
      <c r="E146" s="7">
        <v>5</v>
      </c>
      <c r="F146" s="4"/>
      <c r="G146" s="4"/>
      <c r="H146" s="4"/>
      <c r="I146" s="6"/>
      <c r="J146" s="6"/>
      <c r="K146" s="6"/>
      <c r="L146" s="6"/>
      <c r="M146" s="6"/>
      <c r="N146" s="6"/>
      <c r="O146" s="6"/>
      <c r="P146" s="6"/>
      <c r="Q146" s="6"/>
      <c r="R146" s="6"/>
      <c r="S146" s="6"/>
      <c r="T146" s="6"/>
      <c r="U146" s="6"/>
      <c r="V146" s="6"/>
      <c r="W146" s="6"/>
      <c r="X146" s="6"/>
      <c r="Y146" s="6"/>
      <c r="Z146" s="6"/>
    </row>
    <row r="147" spans="1:26" ht="15" thickBot="1" x14ac:dyDescent="0.35">
      <c r="A147" s="4" t="s">
        <v>430</v>
      </c>
      <c r="B147" s="5" t="s">
        <v>431</v>
      </c>
      <c r="C147" s="4" t="s">
        <v>432</v>
      </c>
      <c r="D147" s="6" t="s">
        <v>221</v>
      </c>
      <c r="E147" s="7">
        <v>6</v>
      </c>
      <c r="F147" s="4"/>
      <c r="G147" s="4"/>
      <c r="H147" s="4"/>
      <c r="I147" s="6"/>
      <c r="J147" s="6"/>
      <c r="K147" s="6"/>
      <c r="L147" s="6"/>
      <c r="M147" s="6"/>
      <c r="N147" s="6"/>
      <c r="O147" s="6"/>
      <c r="P147" s="6"/>
      <c r="Q147" s="6"/>
      <c r="R147" s="6"/>
      <c r="S147" s="6"/>
      <c r="T147" s="6"/>
      <c r="U147" s="6"/>
      <c r="V147" s="6"/>
      <c r="W147" s="6"/>
      <c r="X147" s="6"/>
      <c r="Y147" s="6"/>
      <c r="Z147" s="6"/>
    </row>
    <row r="148" spans="1:26" ht="15" thickBot="1" x14ac:dyDescent="0.35">
      <c r="A148" s="4" t="s">
        <v>433</v>
      </c>
      <c r="B148" s="5" t="s">
        <v>434</v>
      </c>
      <c r="C148" s="4" t="s">
        <v>435</v>
      </c>
      <c r="D148" s="6" t="s">
        <v>221</v>
      </c>
      <c r="E148" s="7">
        <v>3</v>
      </c>
      <c r="F148" s="4"/>
      <c r="G148" s="4"/>
      <c r="H148" s="4"/>
      <c r="I148" s="6"/>
      <c r="J148" s="6"/>
      <c r="K148" s="6"/>
      <c r="L148" s="6"/>
      <c r="M148" s="6"/>
      <c r="N148" s="6"/>
      <c r="O148" s="6"/>
      <c r="P148" s="6"/>
      <c r="Q148" s="6"/>
      <c r="R148" s="6"/>
      <c r="S148" s="6"/>
      <c r="T148" s="6"/>
      <c r="U148" s="6"/>
      <c r="V148" s="6"/>
      <c r="W148" s="6"/>
      <c r="X148" s="6"/>
      <c r="Y148" s="6"/>
      <c r="Z148" s="6"/>
    </row>
    <row r="149" spans="1:26" ht="15" thickBot="1" x14ac:dyDescent="0.35">
      <c r="A149" s="4" t="s">
        <v>436</v>
      </c>
      <c r="B149" s="5" t="s">
        <v>437</v>
      </c>
      <c r="C149" s="4" t="s">
        <v>438</v>
      </c>
      <c r="D149" s="6" t="s">
        <v>52</v>
      </c>
      <c r="E149" s="7">
        <v>3</v>
      </c>
      <c r="F149" s="4"/>
      <c r="G149" s="4"/>
      <c r="H149" s="4"/>
      <c r="I149" s="6"/>
      <c r="J149" s="6"/>
      <c r="K149" s="6"/>
      <c r="L149" s="6"/>
      <c r="M149" s="6"/>
      <c r="N149" s="6"/>
      <c r="O149" s="6"/>
      <c r="P149" s="6"/>
      <c r="Q149" s="6"/>
      <c r="R149" s="6"/>
      <c r="S149" s="6"/>
      <c r="T149" s="6"/>
      <c r="U149" s="6"/>
      <c r="V149" s="6"/>
      <c r="W149" s="6"/>
      <c r="X149" s="6"/>
      <c r="Y149" s="6"/>
      <c r="Z149" s="6"/>
    </row>
    <row r="150" spans="1:26" ht="15" thickBot="1" x14ac:dyDescent="0.35">
      <c r="A150" s="4" t="s">
        <v>439</v>
      </c>
      <c r="B150" s="5">
        <v>43625</v>
      </c>
      <c r="C150" s="4" t="s">
        <v>440</v>
      </c>
      <c r="D150" s="6" t="s">
        <v>52</v>
      </c>
      <c r="E150" s="7">
        <v>6</v>
      </c>
      <c r="F150" s="4"/>
      <c r="G150" s="4"/>
      <c r="H150" s="4"/>
      <c r="I150" s="6"/>
      <c r="J150" s="6"/>
      <c r="K150" s="6"/>
      <c r="L150" s="6"/>
      <c r="M150" s="6"/>
      <c r="N150" s="6"/>
      <c r="O150" s="6"/>
      <c r="P150" s="6"/>
      <c r="Q150" s="6"/>
      <c r="R150" s="6"/>
      <c r="S150" s="6"/>
      <c r="T150" s="6"/>
      <c r="U150" s="6"/>
      <c r="V150" s="6"/>
      <c r="W150" s="6"/>
      <c r="X150" s="6"/>
      <c r="Y150" s="6"/>
      <c r="Z150" s="6"/>
    </row>
    <row r="151" spans="1:26" ht="15" thickBot="1" x14ac:dyDescent="0.35">
      <c r="A151" s="4" t="s">
        <v>441</v>
      </c>
      <c r="B151" s="5" t="s">
        <v>442</v>
      </c>
      <c r="C151" s="4" t="s">
        <v>443</v>
      </c>
      <c r="D151" s="6" t="s">
        <v>135</v>
      </c>
      <c r="E151" s="7">
        <v>6</v>
      </c>
      <c r="F151" s="4"/>
      <c r="G151" s="4"/>
      <c r="H151" s="4"/>
      <c r="I151" s="6"/>
      <c r="J151" s="6"/>
      <c r="K151" s="6"/>
      <c r="L151" s="6"/>
      <c r="M151" s="6"/>
      <c r="N151" s="6"/>
      <c r="O151" s="6"/>
      <c r="P151" s="6"/>
      <c r="Q151" s="6"/>
      <c r="R151" s="6"/>
      <c r="S151" s="6"/>
      <c r="T151" s="6"/>
      <c r="U151" s="6"/>
      <c r="V151" s="6"/>
      <c r="W151" s="6"/>
      <c r="X151" s="6"/>
      <c r="Y151" s="6"/>
      <c r="Z151" s="6"/>
    </row>
    <row r="152" spans="1:26" ht="15" thickBot="1" x14ac:dyDescent="0.35">
      <c r="A152" s="4" t="s">
        <v>444</v>
      </c>
      <c r="B152" s="5">
        <v>44013</v>
      </c>
      <c r="C152" s="4" t="s">
        <v>445</v>
      </c>
      <c r="D152" s="6" t="s">
        <v>138</v>
      </c>
      <c r="E152" s="7">
        <v>4</v>
      </c>
      <c r="F152" s="4"/>
      <c r="G152" s="4"/>
      <c r="H152" s="4"/>
      <c r="I152" s="6"/>
      <c r="J152" s="6"/>
      <c r="K152" s="6"/>
      <c r="L152" s="6"/>
      <c r="M152" s="6"/>
      <c r="N152" s="6"/>
      <c r="O152" s="6"/>
      <c r="P152" s="6"/>
      <c r="Q152" s="6"/>
      <c r="R152" s="6"/>
      <c r="S152" s="6"/>
      <c r="T152" s="6"/>
      <c r="U152" s="6"/>
      <c r="V152" s="6"/>
      <c r="W152" s="6"/>
      <c r="X152" s="6"/>
      <c r="Y152" s="6"/>
      <c r="Z152" s="6"/>
    </row>
    <row r="153" spans="1:26" ht="15" thickBot="1" x14ac:dyDescent="0.35">
      <c r="A153" s="4" t="s">
        <v>446</v>
      </c>
      <c r="B153" s="5">
        <v>44501</v>
      </c>
      <c r="C153" s="4" t="s">
        <v>447</v>
      </c>
      <c r="D153" s="6" t="s">
        <v>249</v>
      </c>
      <c r="E153" s="7">
        <v>3</v>
      </c>
      <c r="F153" s="4"/>
      <c r="G153" s="4"/>
      <c r="H153" s="4"/>
      <c r="I153" s="6"/>
      <c r="J153" s="6"/>
      <c r="K153" s="6"/>
      <c r="L153" s="6"/>
      <c r="M153" s="6"/>
      <c r="N153" s="6"/>
      <c r="O153" s="6"/>
      <c r="P153" s="6"/>
      <c r="Q153" s="6"/>
      <c r="R153" s="6"/>
      <c r="S153" s="6"/>
      <c r="T153" s="6"/>
      <c r="U153" s="6"/>
      <c r="V153" s="6"/>
      <c r="W153" s="6"/>
      <c r="X153" s="6"/>
      <c r="Y153" s="6"/>
      <c r="Z153" s="6"/>
    </row>
    <row r="154" spans="1:26" ht="15" thickBot="1" x14ac:dyDescent="0.35">
      <c r="A154" s="4" t="s">
        <v>448</v>
      </c>
      <c r="B154" s="5" t="s">
        <v>449</v>
      </c>
      <c r="C154" s="4" t="s">
        <v>450</v>
      </c>
      <c r="D154" s="6" t="s">
        <v>30</v>
      </c>
      <c r="E154" s="7">
        <v>3</v>
      </c>
      <c r="F154" s="4"/>
      <c r="G154" s="4"/>
      <c r="H154" s="4"/>
      <c r="I154" s="6"/>
      <c r="J154" s="6"/>
      <c r="K154" s="6"/>
      <c r="L154" s="6"/>
      <c r="M154" s="6"/>
      <c r="N154" s="6"/>
      <c r="O154" s="6"/>
      <c r="P154" s="6"/>
      <c r="Q154" s="6"/>
      <c r="R154" s="6"/>
      <c r="S154" s="6"/>
      <c r="T154" s="6"/>
      <c r="U154" s="6"/>
      <c r="V154" s="6"/>
      <c r="W154" s="6"/>
      <c r="X154" s="6"/>
      <c r="Y154" s="6"/>
      <c r="Z154" s="6"/>
    </row>
    <row r="155" spans="1:26" ht="15" thickBot="1" x14ac:dyDescent="0.35">
      <c r="A155" s="4" t="s">
        <v>451</v>
      </c>
      <c r="B155" s="5">
        <v>43530</v>
      </c>
      <c r="C155" s="4" t="s">
        <v>452</v>
      </c>
      <c r="D155" s="6" t="s">
        <v>132</v>
      </c>
      <c r="E155" s="7">
        <v>6</v>
      </c>
      <c r="F155" s="4"/>
      <c r="G155" s="4"/>
      <c r="H155" s="4"/>
      <c r="I155" s="6"/>
      <c r="J155" s="6"/>
      <c r="K155" s="6"/>
      <c r="L155" s="6"/>
      <c r="M155" s="6"/>
      <c r="N155" s="6"/>
      <c r="O155" s="6"/>
      <c r="P155" s="6"/>
      <c r="Q155" s="6"/>
      <c r="R155" s="6"/>
      <c r="S155" s="6"/>
      <c r="T155" s="6"/>
      <c r="U155" s="6"/>
      <c r="V155" s="6"/>
      <c r="W155" s="6"/>
      <c r="X155" s="6"/>
      <c r="Y155" s="6"/>
      <c r="Z155" s="6"/>
    </row>
    <row r="156" spans="1:26" ht="15" thickBot="1" x14ac:dyDescent="0.35">
      <c r="A156" s="4" t="s">
        <v>453</v>
      </c>
      <c r="B156" s="5" t="s">
        <v>454</v>
      </c>
      <c r="C156" s="4" t="s">
        <v>455</v>
      </c>
      <c r="D156" s="6" t="s">
        <v>30</v>
      </c>
      <c r="E156" s="7">
        <v>4</v>
      </c>
      <c r="F156" s="4"/>
      <c r="G156" s="4"/>
      <c r="H156" s="4"/>
      <c r="I156" s="6"/>
      <c r="J156" s="6"/>
      <c r="K156" s="6"/>
      <c r="L156" s="6"/>
      <c r="M156" s="6"/>
      <c r="N156" s="6"/>
      <c r="O156" s="6"/>
      <c r="P156" s="6"/>
      <c r="Q156" s="6"/>
      <c r="R156" s="6"/>
      <c r="S156" s="6"/>
      <c r="T156" s="6"/>
      <c r="U156" s="6"/>
      <c r="V156" s="6"/>
      <c r="W156" s="6"/>
      <c r="X156" s="6"/>
      <c r="Y156" s="6"/>
      <c r="Z156" s="6"/>
    </row>
    <row r="157" spans="1:26" ht="15" thickBot="1" x14ac:dyDescent="0.35">
      <c r="A157" s="4" t="s">
        <v>456</v>
      </c>
      <c r="B157" s="5">
        <v>44379</v>
      </c>
      <c r="C157" s="4" t="s">
        <v>457</v>
      </c>
      <c r="D157" s="6" t="s">
        <v>232</v>
      </c>
      <c r="E157" s="7">
        <v>6</v>
      </c>
      <c r="F157" s="4"/>
      <c r="G157" s="4"/>
      <c r="H157" s="4"/>
      <c r="I157" s="6"/>
      <c r="J157" s="6"/>
      <c r="K157" s="6"/>
      <c r="L157" s="6"/>
      <c r="M157" s="6"/>
      <c r="N157" s="6"/>
      <c r="O157" s="6"/>
      <c r="P157" s="6"/>
      <c r="Q157" s="6"/>
      <c r="R157" s="6"/>
      <c r="S157" s="6"/>
      <c r="T157" s="6"/>
      <c r="U157" s="6"/>
      <c r="V157" s="6"/>
      <c r="W157" s="6"/>
      <c r="X157" s="6"/>
      <c r="Y157" s="6"/>
      <c r="Z157" s="6"/>
    </row>
    <row r="158" spans="1:26" ht="15" thickBot="1" x14ac:dyDescent="0.35">
      <c r="A158" s="4" t="s">
        <v>458</v>
      </c>
      <c r="B158" s="5" t="s">
        <v>459</v>
      </c>
      <c r="C158" s="4" t="s">
        <v>460</v>
      </c>
      <c r="D158" s="6" t="s">
        <v>189</v>
      </c>
      <c r="E158" s="7">
        <v>5</v>
      </c>
      <c r="F158" s="4"/>
      <c r="G158" s="4"/>
      <c r="H158" s="4"/>
      <c r="I158" s="6"/>
      <c r="J158" s="6"/>
      <c r="K158" s="6"/>
      <c r="L158" s="6"/>
      <c r="M158" s="6"/>
      <c r="N158" s="6"/>
      <c r="O158" s="6"/>
      <c r="P158" s="6"/>
      <c r="Q158" s="6"/>
      <c r="R158" s="6"/>
      <c r="S158" s="6"/>
      <c r="T158" s="6"/>
      <c r="U158" s="6"/>
      <c r="V158" s="6"/>
      <c r="W158" s="6"/>
      <c r="X158" s="6"/>
      <c r="Y158" s="6"/>
      <c r="Z158" s="6"/>
    </row>
    <row r="159" spans="1:26" ht="15" thickBot="1" x14ac:dyDescent="0.35">
      <c r="A159" s="4" t="s">
        <v>461</v>
      </c>
      <c r="B159" s="5">
        <v>44659</v>
      </c>
      <c r="C159" s="4" t="s">
        <v>462</v>
      </c>
      <c r="D159" s="6" t="s">
        <v>138</v>
      </c>
      <c r="E159" s="7">
        <v>5</v>
      </c>
      <c r="F159" s="4"/>
      <c r="G159" s="4"/>
      <c r="H159" s="4"/>
      <c r="I159" s="6"/>
      <c r="J159" s="6"/>
      <c r="K159" s="6"/>
      <c r="L159" s="6"/>
      <c r="M159" s="6"/>
      <c r="N159" s="6"/>
      <c r="O159" s="6"/>
      <c r="P159" s="6"/>
      <c r="Q159" s="6"/>
      <c r="R159" s="6"/>
      <c r="S159" s="6"/>
      <c r="T159" s="6"/>
      <c r="U159" s="6"/>
      <c r="V159" s="6"/>
      <c r="W159" s="6"/>
      <c r="X159" s="6"/>
      <c r="Y159" s="6"/>
      <c r="Z159" s="6"/>
    </row>
    <row r="160" spans="1:26" ht="15" thickBot="1" x14ac:dyDescent="0.35">
      <c r="A160" s="4" t="s">
        <v>463</v>
      </c>
      <c r="B160" s="5" t="s">
        <v>464</v>
      </c>
      <c r="C160" s="4" t="s">
        <v>465</v>
      </c>
      <c r="D160" s="6" t="s">
        <v>90</v>
      </c>
      <c r="E160" s="7">
        <v>6</v>
      </c>
      <c r="F160" s="4"/>
      <c r="G160" s="4"/>
      <c r="H160" s="4"/>
      <c r="I160" s="6"/>
      <c r="J160" s="6"/>
      <c r="K160" s="6"/>
      <c r="L160" s="6"/>
      <c r="M160" s="6"/>
      <c r="N160" s="6"/>
      <c r="O160" s="6"/>
      <c r="P160" s="6"/>
      <c r="Q160" s="6"/>
      <c r="R160" s="6"/>
      <c r="S160" s="6"/>
      <c r="T160" s="6"/>
      <c r="U160" s="6"/>
      <c r="V160" s="6"/>
      <c r="W160" s="6"/>
      <c r="X160" s="6"/>
      <c r="Y160" s="6"/>
      <c r="Z160" s="6"/>
    </row>
    <row r="161" spans="1:26" ht="15" thickBot="1" x14ac:dyDescent="0.35">
      <c r="A161" s="4" t="s">
        <v>466</v>
      </c>
      <c r="B161" s="5" t="s">
        <v>467</v>
      </c>
      <c r="C161" s="4" t="s">
        <v>468</v>
      </c>
      <c r="D161" s="6" t="s">
        <v>232</v>
      </c>
      <c r="E161" s="7">
        <v>2</v>
      </c>
      <c r="F161" s="4"/>
      <c r="G161" s="4"/>
      <c r="H161" s="4"/>
      <c r="I161" s="6"/>
      <c r="J161" s="6"/>
      <c r="K161" s="6"/>
      <c r="L161" s="6"/>
      <c r="M161" s="6"/>
      <c r="N161" s="6"/>
      <c r="O161" s="6"/>
      <c r="P161" s="6"/>
      <c r="Q161" s="6"/>
      <c r="R161" s="6"/>
      <c r="S161" s="6"/>
      <c r="T161" s="6"/>
      <c r="U161" s="6"/>
      <c r="V161" s="6"/>
      <c r="W161" s="6"/>
      <c r="X161" s="6"/>
      <c r="Y161" s="6"/>
      <c r="Z161" s="6"/>
    </row>
    <row r="162" spans="1:26" ht="15" thickBot="1" x14ac:dyDescent="0.35">
      <c r="A162" s="4" t="s">
        <v>469</v>
      </c>
      <c r="B162" s="5">
        <v>44387</v>
      </c>
      <c r="C162" s="4" t="s">
        <v>470</v>
      </c>
      <c r="D162" s="6" t="s">
        <v>46</v>
      </c>
      <c r="E162" s="7">
        <v>2</v>
      </c>
      <c r="F162" s="4"/>
      <c r="G162" s="4"/>
      <c r="H162" s="4"/>
      <c r="I162" s="6"/>
      <c r="J162" s="6"/>
      <c r="K162" s="6"/>
      <c r="L162" s="6"/>
      <c r="M162" s="6"/>
      <c r="N162" s="6"/>
      <c r="O162" s="6"/>
      <c r="P162" s="6"/>
      <c r="Q162" s="6"/>
      <c r="R162" s="6"/>
      <c r="S162" s="6"/>
      <c r="T162" s="6"/>
      <c r="U162" s="6"/>
      <c r="V162" s="6"/>
      <c r="W162" s="6"/>
      <c r="X162" s="6"/>
      <c r="Y162" s="6"/>
      <c r="Z162" s="6"/>
    </row>
    <row r="163" spans="1:26" ht="15" thickBot="1" x14ac:dyDescent="0.35">
      <c r="A163" s="4" t="s">
        <v>471</v>
      </c>
      <c r="B163" s="5" t="s">
        <v>60</v>
      </c>
      <c r="C163" s="4" t="s">
        <v>472</v>
      </c>
      <c r="D163" s="6" t="s">
        <v>145</v>
      </c>
      <c r="E163" s="7">
        <v>2</v>
      </c>
      <c r="F163" s="4"/>
      <c r="G163" s="4"/>
      <c r="H163" s="4"/>
      <c r="I163" s="6"/>
      <c r="J163" s="6"/>
      <c r="K163" s="6"/>
      <c r="L163" s="6"/>
      <c r="M163" s="6"/>
      <c r="N163" s="6"/>
      <c r="O163" s="6"/>
      <c r="P163" s="6"/>
      <c r="Q163" s="6"/>
      <c r="R163" s="6"/>
      <c r="S163" s="6"/>
      <c r="T163" s="6"/>
      <c r="U163" s="6"/>
      <c r="V163" s="6"/>
      <c r="W163" s="6"/>
      <c r="X163" s="6"/>
      <c r="Y163" s="6"/>
      <c r="Z163" s="6"/>
    </row>
    <row r="164" spans="1:26" ht="15" thickBot="1" x14ac:dyDescent="0.35">
      <c r="A164" s="4" t="s">
        <v>473</v>
      </c>
      <c r="B164" s="5" t="s">
        <v>272</v>
      </c>
      <c r="C164" s="4" t="s">
        <v>474</v>
      </c>
      <c r="D164" s="6" t="s">
        <v>30</v>
      </c>
      <c r="E164" s="7">
        <v>3</v>
      </c>
      <c r="F164" s="4"/>
      <c r="G164" s="4"/>
      <c r="H164" s="4"/>
      <c r="I164" s="6"/>
      <c r="J164" s="6"/>
      <c r="K164" s="6"/>
      <c r="L164" s="6"/>
      <c r="M164" s="6"/>
      <c r="N164" s="6"/>
      <c r="O164" s="6"/>
      <c r="P164" s="6"/>
      <c r="Q164" s="6"/>
      <c r="R164" s="6"/>
      <c r="S164" s="6"/>
      <c r="T164" s="6"/>
      <c r="U164" s="6"/>
      <c r="V164" s="6"/>
      <c r="W164" s="6"/>
      <c r="X164" s="6"/>
      <c r="Y164" s="6"/>
      <c r="Z164" s="6"/>
    </row>
    <row r="165" spans="1:26" ht="15" thickBot="1" x14ac:dyDescent="0.35">
      <c r="A165" s="4" t="s">
        <v>475</v>
      </c>
      <c r="B165" s="5">
        <v>44779</v>
      </c>
      <c r="C165" s="4" t="s">
        <v>476</v>
      </c>
      <c r="D165" s="6" t="s">
        <v>58</v>
      </c>
      <c r="E165" s="7">
        <v>4</v>
      </c>
      <c r="F165" s="4"/>
      <c r="G165" s="4"/>
      <c r="H165" s="4"/>
      <c r="I165" s="6"/>
      <c r="J165" s="6"/>
      <c r="K165" s="6"/>
      <c r="L165" s="6"/>
      <c r="M165" s="6"/>
      <c r="N165" s="6"/>
      <c r="O165" s="6"/>
      <c r="P165" s="6"/>
      <c r="Q165" s="6"/>
      <c r="R165" s="6"/>
      <c r="S165" s="6"/>
      <c r="T165" s="6"/>
      <c r="U165" s="6"/>
      <c r="V165" s="6"/>
      <c r="W165" s="6"/>
      <c r="X165" s="6"/>
      <c r="Y165" s="6"/>
      <c r="Z165" s="6"/>
    </row>
    <row r="166" spans="1:26" ht="15" thickBot="1" x14ac:dyDescent="0.35">
      <c r="A166" s="4" t="s">
        <v>477</v>
      </c>
      <c r="B166" s="5" t="s">
        <v>478</v>
      </c>
      <c r="C166" s="4" t="s">
        <v>479</v>
      </c>
      <c r="D166" s="6" t="s">
        <v>46</v>
      </c>
      <c r="E166" s="7">
        <v>6</v>
      </c>
      <c r="F166" s="4"/>
      <c r="G166" s="4"/>
      <c r="H166" s="4"/>
      <c r="I166" s="6"/>
      <c r="J166" s="6"/>
      <c r="K166" s="6"/>
      <c r="L166" s="6"/>
      <c r="M166" s="6"/>
      <c r="N166" s="6"/>
      <c r="O166" s="6"/>
      <c r="P166" s="6"/>
      <c r="Q166" s="6"/>
      <c r="R166" s="6"/>
      <c r="S166" s="6"/>
      <c r="T166" s="6"/>
      <c r="U166" s="6"/>
      <c r="V166" s="6"/>
      <c r="W166" s="6"/>
      <c r="X166" s="6"/>
      <c r="Y166" s="6"/>
      <c r="Z166" s="6"/>
    </row>
    <row r="167" spans="1:26" ht="15" thickBot="1" x14ac:dyDescent="0.35">
      <c r="A167" s="4" t="s">
        <v>480</v>
      </c>
      <c r="B167" s="5">
        <v>44473</v>
      </c>
      <c r="C167" s="4" t="s">
        <v>481</v>
      </c>
      <c r="D167" s="6" t="s">
        <v>145</v>
      </c>
      <c r="E167" s="7">
        <v>2</v>
      </c>
      <c r="F167" s="4"/>
      <c r="G167" s="4"/>
      <c r="H167" s="4"/>
      <c r="I167" s="6"/>
      <c r="J167" s="6"/>
      <c r="K167" s="6"/>
      <c r="L167" s="6"/>
      <c r="M167" s="6"/>
      <c r="N167" s="6"/>
      <c r="O167" s="6"/>
      <c r="P167" s="6"/>
      <c r="Q167" s="6"/>
      <c r="R167" s="6"/>
      <c r="S167" s="6"/>
      <c r="T167" s="6"/>
      <c r="U167" s="6"/>
      <c r="V167" s="6"/>
      <c r="W167" s="6"/>
      <c r="X167" s="6"/>
      <c r="Y167" s="6"/>
      <c r="Z167" s="6"/>
    </row>
    <row r="168" spans="1:26" ht="15" thickBot="1" x14ac:dyDescent="0.35">
      <c r="A168" s="4" t="s">
        <v>482</v>
      </c>
      <c r="B168" s="5">
        <v>44107</v>
      </c>
      <c r="C168" s="4" t="s">
        <v>483</v>
      </c>
      <c r="D168" s="6" t="s">
        <v>46</v>
      </c>
      <c r="E168" s="7">
        <v>1</v>
      </c>
      <c r="F168" s="4"/>
      <c r="G168" s="4"/>
      <c r="H168" s="4"/>
      <c r="I168" s="6"/>
      <c r="J168" s="6"/>
      <c r="K168" s="6"/>
      <c r="L168" s="6"/>
      <c r="M168" s="6"/>
      <c r="N168" s="6"/>
      <c r="O168" s="6"/>
      <c r="P168" s="6"/>
      <c r="Q168" s="6"/>
      <c r="R168" s="6"/>
      <c r="S168" s="6"/>
      <c r="T168" s="6"/>
      <c r="U168" s="6"/>
      <c r="V168" s="6"/>
      <c r="W168" s="6"/>
      <c r="X168" s="6"/>
      <c r="Y168" s="6"/>
      <c r="Z168" s="6"/>
    </row>
    <row r="169" spans="1:26" ht="15" thickBot="1" x14ac:dyDescent="0.35">
      <c r="A169" s="4" t="s">
        <v>484</v>
      </c>
      <c r="B169" s="5" t="s">
        <v>485</v>
      </c>
      <c r="C169" s="4" t="s">
        <v>486</v>
      </c>
      <c r="D169" s="6" t="s">
        <v>487</v>
      </c>
      <c r="E169" s="7">
        <v>4</v>
      </c>
      <c r="F169" s="4"/>
      <c r="G169" s="4"/>
      <c r="H169" s="4"/>
      <c r="I169" s="6"/>
      <c r="J169" s="6"/>
      <c r="K169" s="6"/>
      <c r="L169" s="6"/>
      <c r="M169" s="6"/>
      <c r="N169" s="6"/>
      <c r="O169" s="6"/>
      <c r="P169" s="6"/>
      <c r="Q169" s="6"/>
      <c r="R169" s="6"/>
      <c r="S169" s="6"/>
      <c r="T169" s="6"/>
      <c r="U169" s="6"/>
      <c r="V169" s="6"/>
      <c r="W169" s="6"/>
      <c r="X169" s="6"/>
      <c r="Y169" s="6"/>
      <c r="Z169" s="6"/>
    </row>
    <row r="170" spans="1:26" ht="15" thickBot="1" x14ac:dyDescent="0.35">
      <c r="A170" s="4" t="s">
        <v>488</v>
      </c>
      <c r="B170" s="5">
        <v>43687</v>
      </c>
      <c r="C170" s="4" t="s">
        <v>489</v>
      </c>
      <c r="D170" s="6" t="s">
        <v>19</v>
      </c>
      <c r="E170" s="7">
        <v>2</v>
      </c>
      <c r="F170" s="4"/>
      <c r="G170" s="4"/>
      <c r="H170" s="4"/>
      <c r="I170" s="6"/>
      <c r="J170" s="6"/>
      <c r="K170" s="6"/>
      <c r="L170" s="6"/>
      <c r="M170" s="6"/>
      <c r="N170" s="6"/>
      <c r="O170" s="6"/>
      <c r="P170" s="6"/>
      <c r="Q170" s="6"/>
      <c r="R170" s="6"/>
      <c r="S170" s="6"/>
      <c r="T170" s="6"/>
      <c r="U170" s="6"/>
      <c r="V170" s="6"/>
      <c r="W170" s="6"/>
      <c r="X170" s="6"/>
      <c r="Y170" s="6"/>
      <c r="Z170" s="6"/>
    </row>
    <row r="171" spans="1:26" ht="15" thickBot="1" x14ac:dyDescent="0.35">
      <c r="A171" s="4" t="s">
        <v>490</v>
      </c>
      <c r="B171" s="5" t="s">
        <v>491</v>
      </c>
      <c r="C171" s="4" t="s">
        <v>492</v>
      </c>
      <c r="D171" s="6" t="s">
        <v>73</v>
      </c>
      <c r="E171" s="7">
        <v>1</v>
      </c>
      <c r="F171" s="4"/>
      <c r="G171" s="4"/>
      <c r="H171" s="4"/>
      <c r="I171" s="6"/>
      <c r="J171" s="6"/>
      <c r="K171" s="6"/>
      <c r="L171" s="6"/>
      <c r="M171" s="6"/>
      <c r="N171" s="6"/>
      <c r="O171" s="6"/>
      <c r="P171" s="6"/>
      <c r="Q171" s="6"/>
      <c r="R171" s="6"/>
      <c r="S171" s="6"/>
      <c r="T171" s="6"/>
      <c r="U171" s="6"/>
      <c r="V171" s="6"/>
      <c r="W171" s="6"/>
      <c r="X171" s="6"/>
      <c r="Y171" s="6"/>
      <c r="Z171" s="6"/>
    </row>
    <row r="172" spans="1:26" ht="15" thickBot="1" x14ac:dyDescent="0.35">
      <c r="A172" s="4" t="s">
        <v>493</v>
      </c>
      <c r="B172" s="5" t="s">
        <v>494</v>
      </c>
      <c r="C172" s="4" t="s">
        <v>495</v>
      </c>
      <c r="D172" s="6" t="s">
        <v>327</v>
      </c>
      <c r="E172" s="7">
        <v>5</v>
      </c>
      <c r="F172" s="4"/>
      <c r="G172" s="4"/>
      <c r="H172" s="4"/>
      <c r="I172" s="6"/>
      <c r="J172" s="6"/>
      <c r="K172" s="6"/>
      <c r="L172" s="6"/>
      <c r="M172" s="6"/>
      <c r="N172" s="6"/>
      <c r="O172" s="6"/>
      <c r="P172" s="6"/>
      <c r="Q172" s="6"/>
      <c r="R172" s="6"/>
      <c r="S172" s="6"/>
      <c r="T172" s="6"/>
      <c r="U172" s="6"/>
      <c r="V172" s="6"/>
      <c r="W172" s="6"/>
      <c r="X172" s="6"/>
      <c r="Y172" s="6"/>
      <c r="Z172" s="6"/>
    </row>
    <row r="173" spans="1:26" ht="15" thickBot="1" x14ac:dyDescent="0.35">
      <c r="A173" s="4" t="s">
        <v>496</v>
      </c>
      <c r="B173" s="5" t="s">
        <v>269</v>
      </c>
      <c r="C173" s="4" t="s">
        <v>497</v>
      </c>
      <c r="D173" s="6" t="s">
        <v>189</v>
      </c>
      <c r="E173" s="7">
        <v>6</v>
      </c>
      <c r="F173" s="4"/>
      <c r="G173" s="4"/>
      <c r="H173" s="4"/>
      <c r="I173" s="6"/>
      <c r="J173" s="6"/>
      <c r="K173" s="6"/>
      <c r="L173" s="6"/>
      <c r="M173" s="6"/>
      <c r="N173" s="6"/>
      <c r="O173" s="6"/>
      <c r="P173" s="6"/>
      <c r="Q173" s="6"/>
      <c r="R173" s="6"/>
      <c r="S173" s="6"/>
      <c r="T173" s="6"/>
      <c r="U173" s="6"/>
      <c r="V173" s="6"/>
      <c r="W173" s="6"/>
      <c r="X173" s="6"/>
      <c r="Y173" s="6"/>
      <c r="Z173" s="6"/>
    </row>
    <row r="174" spans="1:26" ht="15" thickBot="1" x14ac:dyDescent="0.35">
      <c r="A174" s="4" t="s">
        <v>498</v>
      </c>
      <c r="B174" s="5">
        <v>44541</v>
      </c>
      <c r="C174" s="4" t="s">
        <v>499</v>
      </c>
      <c r="D174" s="6" t="s">
        <v>86</v>
      </c>
      <c r="E174" s="7">
        <v>2</v>
      </c>
      <c r="F174" s="4"/>
      <c r="G174" s="4"/>
      <c r="H174" s="4"/>
      <c r="I174" s="6"/>
      <c r="J174" s="6"/>
      <c r="K174" s="6"/>
      <c r="L174" s="6"/>
      <c r="M174" s="6"/>
      <c r="N174" s="6"/>
      <c r="O174" s="6"/>
      <c r="P174" s="6"/>
      <c r="Q174" s="6"/>
      <c r="R174" s="6"/>
      <c r="S174" s="6"/>
      <c r="T174" s="6"/>
      <c r="U174" s="6"/>
      <c r="V174" s="6"/>
      <c r="W174" s="6"/>
      <c r="X174" s="6"/>
      <c r="Y174" s="6"/>
      <c r="Z174" s="6"/>
    </row>
    <row r="175" spans="1:26" ht="15" thickBot="1" x14ac:dyDescent="0.35">
      <c r="A175" s="4" t="s">
        <v>500</v>
      </c>
      <c r="B175" s="5" t="s">
        <v>501</v>
      </c>
      <c r="C175" s="4" t="s">
        <v>502</v>
      </c>
      <c r="D175" s="6" t="s">
        <v>249</v>
      </c>
      <c r="E175" s="7">
        <v>4</v>
      </c>
      <c r="F175" s="4"/>
      <c r="G175" s="4"/>
      <c r="H175" s="4"/>
      <c r="I175" s="6"/>
      <c r="J175" s="6"/>
      <c r="K175" s="6"/>
      <c r="L175" s="6"/>
      <c r="M175" s="6"/>
      <c r="N175" s="6"/>
      <c r="O175" s="6"/>
      <c r="P175" s="6"/>
      <c r="Q175" s="6"/>
      <c r="R175" s="6"/>
      <c r="S175" s="6"/>
      <c r="T175" s="6"/>
      <c r="U175" s="6"/>
      <c r="V175" s="6"/>
      <c r="W175" s="6"/>
      <c r="X175" s="6"/>
      <c r="Y175" s="6"/>
      <c r="Z175" s="6"/>
    </row>
    <row r="176" spans="1:26" ht="15" thickBot="1" x14ac:dyDescent="0.35">
      <c r="A176" s="4" t="s">
        <v>503</v>
      </c>
      <c r="B176" s="5" t="s">
        <v>504</v>
      </c>
      <c r="C176" s="4" t="s">
        <v>505</v>
      </c>
      <c r="D176" s="6" t="s">
        <v>30</v>
      </c>
      <c r="E176" s="7">
        <v>5</v>
      </c>
      <c r="F176" s="4"/>
      <c r="G176" s="4"/>
      <c r="H176" s="4"/>
      <c r="I176" s="6"/>
      <c r="J176" s="6"/>
      <c r="K176" s="6"/>
      <c r="L176" s="6"/>
      <c r="M176" s="6"/>
      <c r="N176" s="6"/>
      <c r="O176" s="6"/>
      <c r="P176" s="6"/>
      <c r="Q176" s="6"/>
      <c r="R176" s="6"/>
      <c r="S176" s="6"/>
      <c r="T176" s="6"/>
      <c r="U176" s="6"/>
      <c r="V176" s="6"/>
      <c r="W176" s="6"/>
      <c r="X176" s="6"/>
      <c r="Y176" s="6"/>
      <c r="Z176" s="6"/>
    </row>
    <row r="177" spans="1:26" ht="15" thickBot="1" x14ac:dyDescent="0.35">
      <c r="A177" s="4" t="s">
        <v>506</v>
      </c>
      <c r="B177" s="5">
        <v>43654</v>
      </c>
      <c r="C177" s="4" t="s">
        <v>507</v>
      </c>
      <c r="D177" s="6" t="s">
        <v>58</v>
      </c>
      <c r="E177" s="7">
        <v>3</v>
      </c>
      <c r="F177" s="4"/>
      <c r="G177" s="4"/>
      <c r="H177" s="4"/>
      <c r="I177" s="6"/>
      <c r="J177" s="6"/>
      <c r="K177" s="6"/>
      <c r="L177" s="6"/>
      <c r="M177" s="6"/>
      <c r="N177" s="6"/>
      <c r="O177" s="6"/>
      <c r="P177" s="6"/>
      <c r="Q177" s="6"/>
      <c r="R177" s="6"/>
      <c r="S177" s="6"/>
      <c r="T177" s="6"/>
      <c r="U177" s="6"/>
      <c r="V177" s="6"/>
      <c r="W177" s="6"/>
      <c r="X177" s="6"/>
      <c r="Y177" s="6"/>
      <c r="Z177" s="6"/>
    </row>
    <row r="178" spans="1:26" ht="15" thickBot="1" x14ac:dyDescent="0.35">
      <c r="A178" s="4" t="s">
        <v>508</v>
      </c>
      <c r="B178" s="5" t="s">
        <v>243</v>
      </c>
      <c r="C178" s="4" t="s">
        <v>509</v>
      </c>
      <c r="D178" s="6" t="s">
        <v>182</v>
      </c>
      <c r="E178" s="7">
        <v>5</v>
      </c>
      <c r="F178" s="4"/>
      <c r="G178" s="4"/>
      <c r="H178" s="4"/>
      <c r="I178" s="6"/>
      <c r="J178" s="6"/>
      <c r="K178" s="6"/>
      <c r="L178" s="6"/>
      <c r="M178" s="6"/>
      <c r="N178" s="6"/>
      <c r="O178" s="6"/>
      <c r="P178" s="6"/>
      <c r="Q178" s="6"/>
      <c r="R178" s="6"/>
      <c r="S178" s="6"/>
      <c r="T178" s="6"/>
      <c r="U178" s="6"/>
      <c r="V178" s="6"/>
      <c r="W178" s="6"/>
      <c r="X178" s="6"/>
      <c r="Y178" s="6"/>
      <c r="Z178" s="6"/>
    </row>
    <row r="179" spans="1:26" ht="15" thickBot="1" x14ac:dyDescent="0.35">
      <c r="A179" s="4" t="s">
        <v>510</v>
      </c>
      <c r="B179" s="5" t="s">
        <v>511</v>
      </c>
      <c r="C179" s="4" t="s">
        <v>512</v>
      </c>
      <c r="D179" s="6" t="s">
        <v>327</v>
      </c>
      <c r="E179" s="7">
        <v>1</v>
      </c>
      <c r="F179" s="4"/>
      <c r="G179" s="4"/>
      <c r="H179" s="4"/>
      <c r="I179" s="6"/>
      <c r="J179" s="6"/>
      <c r="K179" s="6"/>
      <c r="L179" s="6"/>
      <c r="M179" s="6"/>
      <c r="N179" s="6"/>
      <c r="O179" s="6"/>
      <c r="P179" s="6"/>
      <c r="Q179" s="6"/>
      <c r="R179" s="6"/>
      <c r="S179" s="6"/>
      <c r="T179" s="6"/>
      <c r="U179" s="6"/>
      <c r="V179" s="6"/>
      <c r="W179" s="6"/>
      <c r="X179" s="6"/>
      <c r="Y179" s="6"/>
      <c r="Z179" s="6"/>
    </row>
    <row r="180" spans="1:26" ht="15" thickBot="1" x14ac:dyDescent="0.35">
      <c r="A180" s="4" t="s">
        <v>513</v>
      </c>
      <c r="B180" s="5" t="s">
        <v>478</v>
      </c>
      <c r="C180" s="4" t="s">
        <v>514</v>
      </c>
      <c r="D180" s="6" t="s">
        <v>125</v>
      </c>
      <c r="E180" s="7">
        <v>3</v>
      </c>
      <c r="F180" s="4"/>
      <c r="G180" s="4"/>
      <c r="H180" s="4"/>
      <c r="I180" s="6"/>
      <c r="J180" s="6"/>
      <c r="K180" s="6"/>
      <c r="L180" s="6"/>
      <c r="M180" s="6"/>
      <c r="N180" s="6"/>
      <c r="O180" s="6"/>
      <c r="P180" s="6"/>
      <c r="Q180" s="6"/>
      <c r="R180" s="6"/>
      <c r="S180" s="6"/>
      <c r="T180" s="6"/>
      <c r="U180" s="6"/>
      <c r="V180" s="6"/>
      <c r="W180" s="6"/>
      <c r="X180" s="6"/>
      <c r="Y180" s="6"/>
      <c r="Z180" s="6"/>
    </row>
    <row r="181" spans="1:26" ht="15" thickBot="1" x14ac:dyDescent="0.35">
      <c r="A181" s="4" t="s">
        <v>515</v>
      </c>
      <c r="B181" s="5" t="s">
        <v>516</v>
      </c>
      <c r="C181" s="4" t="s">
        <v>517</v>
      </c>
      <c r="D181" s="6" t="s">
        <v>256</v>
      </c>
      <c r="E181" s="7">
        <v>1</v>
      </c>
      <c r="F181" s="4"/>
      <c r="G181" s="4"/>
      <c r="H181" s="4"/>
      <c r="I181" s="6"/>
      <c r="J181" s="6"/>
      <c r="K181" s="6"/>
      <c r="L181" s="6"/>
      <c r="M181" s="6"/>
      <c r="N181" s="6"/>
      <c r="O181" s="6"/>
      <c r="P181" s="6"/>
      <c r="Q181" s="6"/>
      <c r="R181" s="6"/>
      <c r="S181" s="6"/>
      <c r="T181" s="6"/>
      <c r="U181" s="6"/>
      <c r="V181" s="6"/>
      <c r="W181" s="6"/>
      <c r="X181" s="6"/>
      <c r="Y181" s="6"/>
      <c r="Z181" s="6"/>
    </row>
    <row r="182" spans="1:26" ht="15" thickBot="1" x14ac:dyDescent="0.35">
      <c r="A182" s="4" t="s">
        <v>518</v>
      </c>
      <c r="B182" s="5">
        <v>43803</v>
      </c>
      <c r="C182" s="4" t="s">
        <v>519</v>
      </c>
      <c r="D182" s="6" t="s">
        <v>55</v>
      </c>
      <c r="E182" s="7">
        <v>5</v>
      </c>
      <c r="F182" s="4"/>
      <c r="G182" s="4"/>
      <c r="H182" s="4"/>
      <c r="I182" s="6"/>
      <c r="J182" s="6"/>
      <c r="K182" s="6"/>
      <c r="L182" s="6"/>
      <c r="M182" s="6"/>
      <c r="N182" s="6"/>
      <c r="O182" s="6"/>
      <c r="P182" s="6"/>
      <c r="Q182" s="6"/>
      <c r="R182" s="6"/>
      <c r="S182" s="6"/>
      <c r="T182" s="6"/>
      <c r="U182" s="6"/>
      <c r="V182" s="6"/>
      <c r="W182" s="6"/>
      <c r="X182" s="6"/>
      <c r="Y182" s="6"/>
      <c r="Z182" s="6"/>
    </row>
    <row r="183" spans="1:26" ht="15" thickBot="1" x14ac:dyDescent="0.35">
      <c r="A183" s="4" t="s">
        <v>520</v>
      </c>
      <c r="B183" s="5" t="s">
        <v>521</v>
      </c>
      <c r="C183" s="4" t="s">
        <v>522</v>
      </c>
      <c r="D183" s="6" t="s">
        <v>315</v>
      </c>
      <c r="E183" s="7">
        <v>6</v>
      </c>
      <c r="F183" s="4"/>
      <c r="G183" s="4"/>
      <c r="H183" s="4"/>
      <c r="I183" s="6"/>
      <c r="J183" s="6"/>
      <c r="K183" s="6"/>
      <c r="L183" s="6"/>
      <c r="M183" s="6"/>
      <c r="N183" s="6"/>
      <c r="O183" s="6"/>
      <c r="P183" s="6"/>
      <c r="Q183" s="6"/>
      <c r="R183" s="6"/>
      <c r="S183" s="6"/>
      <c r="T183" s="6"/>
      <c r="U183" s="6"/>
      <c r="V183" s="6"/>
      <c r="W183" s="6"/>
      <c r="X183" s="6"/>
      <c r="Y183" s="6"/>
      <c r="Z183" s="6"/>
    </row>
    <row r="184" spans="1:26" ht="15" thickBot="1" x14ac:dyDescent="0.35">
      <c r="A184" s="4" t="s">
        <v>523</v>
      </c>
      <c r="B184" s="5" t="s">
        <v>524</v>
      </c>
      <c r="C184" s="4" t="s">
        <v>525</v>
      </c>
      <c r="D184" s="6" t="s">
        <v>177</v>
      </c>
      <c r="E184" s="7">
        <v>3</v>
      </c>
      <c r="F184" s="4"/>
      <c r="G184" s="4"/>
      <c r="H184" s="4"/>
      <c r="I184" s="6"/>
      <c r="J184" s="6"/>
      <c r="K184" s="6"/>
      <c r="L184" s="6"/>
      <c r="M184" s="6"/>
      <c r="N184" s="6"/>
      <c r="O184" s="6"/>
      <c r="P184" s="6"/>
      <c r="Q184" s="6"/>
      <c r="R184" s="6"/>
      <c r="S184" s="6"/>
      <c r="T184" s="6"/>
      <c r="U184" s="6"/>
      <c r="V184" s="6"/>
      <c r="W184" s="6"/>
      <c r="X184" s="6"/>
      <c r="Y184" s="6"/>
      <c r="Z184" s="6"/>
    </row>
    <row r="185" spans="1:26" ht="15" thickBot="1" x14ac:dyDescent="0.35">
      <c r="A185" s="4" t="s">
        <v>526</v>
      </c>
      <c r="B185" s="5" t="s">
        <v>527</v>
      </c>
      <c r="C185" s="4" t="s">
        <v>528</v>
      </c>
      <c r="D185" s="6" t="s">
        <v>30</v>
      </c>
      <c r="E185" s="7">
        <v>5</v>
      </c>
      <c r="F185" s="4"/>
      <c r="G185" s="4"/>
      <c r="H185" s="4"/>
      <c r="I185" s="6"/>
      <c r="J185" s="6"/>
      <c r="K185" s="6"/>
      <c r="L185" s="6"/>
      <c r="M185" s="6"/>
      <c r="N185" s="6"/>
      <c r="O185" s="6"/>
      <c r="P185" s="6"/>
      <c r="Q185" s="6"/>
      <c r="R185" s="6"/>
      <c r="S185" s="6"/>
      <c r="T185" s="6"/>
      <c r="U185" s="6"/>
      <c r="V185" s="6"/>
      <c r="W185" s="6"/>
      <c r="X185" s="6"/>
      <c r="Y185" s="6"/>
      <c r="Z185" s="6"/>
    </row>
    <row r="186" spans="1:26" ht="15" thickBot="1" x14ac:dyDescent="0.35">
      <c r="A186" s="4" t="s">
        <v>529</v>
      </c>
      <c r="B186" s="5">
        <v>43624</v>
      </c>
      <c r="C186" s="4" t="s">
        <v>530</v>
      </c>
      <c r="D186" s="6" t="s">
        <v>19</v>
      </c>
      <c r="E186" s="7">
        <v>3</v>
      </c>
      <c r="F186" s="4"/>
      <c r="G186" s="4"/>
      <c r="H186" s="4"/>
      <c r="I186" s="6"/>
      <c r="J186" s="6"/>
      <c r="K186" s="6"/>
      <c r="L186" s="6"/>
      <c r="M186" s="6"/>
      <c r="N186" s="6"/>
      <c r="O186" s="6"/>
      <c r="P186" s="6"/>
      <c r="Q186" s="6"/>
      <c r="R186" s="6"/>
      <c r="S186" s="6"/>
      <c r="T186" s="6"/>
      <c r="U186" s="6"/>
      <c r="V186" s="6"/>
      <c r="W186" s="6"/>
      <c r="X186" s="6"/>
      <c r="Y186" s="6"/>
      <c r="Z186" s="6"/>
    </row>
    <row r="187" spans="1:26" ht="15" thickBot="1" x14ac:dyDescent="0.35">
      <c r="A187" s="4" t="s">
        <v>531</v>
      </c>
      <c r="B187" s="5" t="s">
        <v>532</v>
      </c>
      <c r="C187" s="4" t="s">
        <v>533</v>
      </c>
      <c r="D187" s="6" t="s">
        <v>228</v>
      </c>
      <c r="E187" s="7">
        <v>6</v>
      </c>
      <c r="F187" s="4"/>
      <c r="G187" s="4"/>
      <c r="H187" s="4"/>
      <c r="I187" s="6"/>
      <c r="J187" s="6"/>
      <c r="K187" s="6"/>
      <c r="L187" s="6"/>
      <c r="M187" s="6"/>
      <c r="N187" s="6"/>
      <c r="O187" s="6"/>
      <c r="P187" s="6"/>
      <c r="Q187" s="6"/>
      <c r="R187" s="6"/>
      <c r="S187" s="6"/>
      <c r="T187" s="6"/>
      <c r="U187" s="6"/>
      <c r="V187" s="6"/>
      <c r="W187" s="6"/>
      <c r="X187" s="6"/>
      <c r="Y187" s="6"/>
      <c r="Z187" s="6"/>
    </row>
    <row r="188" spans="1:26" ht="15" thickBot="1" x14ac:dyDescent="0.35">
      <c r="A188" s="4" t="s">
        <v>534</v>
      </c>
      <c r="B188" s="5">
        <v>44412</v>
      </c>
      <c r="C188" s="4" t="s">
        <v>535</v>
      </c>
      <c r="D188" s="6" t="s">
        <v>108</v>
      </c>
      <c r="E188" s="7">
        <v>6</v>
      </c>
      <c r="F188" s="4"/>
      <c r="G188" s="4"/>
      <c r="H188" s="4"/>
      <c r="I188" s="6"/>
      <c r="J188" s="6"/>
      <c r="K188" s="6"/>
      <c r="L188" s="6"/>
      <c r="M188" s="6"/>
      <c r="N188" s="6"/>
      <c r="O188" s="6"/>
      <c r="P188" s="6"/>
      <c r="Q188" s="6"/>
      <c r="R188" s="6"/>
      <c r="S188" s="6"/>
      <c r="T188" s="6"/>
      <c r="U188" s="6"/>
      <c r="V188" s="6"/>
      <c r="W188" s="6"/>
      <c r="X188" s="6"/>
      <c r="Y188" s="6"/>
      <c r="Z188" s="6"/>
    </row>
    <row r="189" spans="1:26" ht="15" thickBot="1" x14ac:dyDescent="0.35">
      <c r="A189" s="4" t="s">
        <v>536</v>
      </c>
      <c r="B189" s="5" t="s">
        <v>537</v>
      </c>
      <c r="C189" s="4" t="s">
        <v>538</v>
      </c>
      <c r="D189" s="6" t="s">
        <v>142</v>
      </c>
      <c r="E189" s="7">
        <v>6</v>
      </c>
      <c r="F189" s="4"/>
      <c r="G189" s="4"/>
      <c r="H189" s="4"/>
      <c r="I189" s="6"/>
      <c r="J189" s="6"/>
      <c r="K189" s="6"/>
      <c r="L189" s="6"/>
      <c r="M189" s="6"/>
      <c r="N189" s="6"/>
      <c r="O189" s="6"/>
      <c r="P189" s="6"/>
      <c r="Q189" s="6"/>
      <c r="R189" s="6"/>
      <c r="S189" s="6"/>
      <c r="T189" s="6"/>
      <c r="U189" s="6"/>
      <c r="V189" s="6"/>
      <c r="W189" s="6"/>
      <c r="X189" s="6"/>
      <c r="Y189" s="6"/>
      <c r="Z189" s="6"/>
    </row>
    <row r="190" spans="1:26" ht="15" thickBot="1" x14ac:dyDescent="0.35">
      <c r="A190" s="4" t="s">
        <v>539</v>
      </c>
      <c r="B190" s="5" t="s">
        <v>540</v>
      </c>
      <c r="C190" s="4" t="s">
        <v>541</v>
      </c>
      <c r="D190" s="6" t="s">
        <v>34</v>
      </c>
      <c r="E190" s="7">
        <v>1</v>
      </c>
      <c r="F190" s="4"/>
      <c r="G190" s="4"/>
      <c r="H190" s="4"/>
      <c r="I190" s="6"/>
      <c r="J190" s="6"/>
      <c r="K190" s="6"/>
      <c r="L190" s="6"/>
      <c r="M190" s="6"/>
      <c r="N190" s="6"/>
      <c r="O190" s="6"/>
      <c r="P190" s="6"/>
      <c r="Q190" s="6"/>
      <c r="R190" s="6"/>
      <c r="S190" s="6"/>
      <c r="T190" s="6"/>
      <c r="U190" s="6"/>
      <c r="V190" s="6"/>
      <c r="W190" s="6"/>
      <c r="X190" s="6"/>
      <c r="Y190" s="6"/>
      <c r="Z190" s="6"/>
    </row>
    <row r="191" spans="1:26" ht="15" thickBot="1" x14ac:dyDescent="0.35">
      <c r="A191" s="4" t="s">
        <v>542</v>
      </c>
      <c r="B191" s="5" t="s">
        <v>543</v>
      </c>
      <c r="C191" s="4" t="s">
        <v>544</v>
      </c>
      <c r="D191" s="6" t="s">
        <v>23</v>
      </c>
      <c r="E191" s="7">
        <v>6</v>
      </c>
      <c r="F191" s="4"/>
      <c r="G191" s="4"/>
      <c r="H191" s="4"/>
      <c r="I191" s="6"/>
      <c r="J191" s="6"/>
      <c r="K191" s="6"/>
      <c r="L191" s="6"/>
      <c r="M191" s="6"/>
      <c r="N191" s="6"/>
      <c r="O191" s="6"/>
      <c r="P191" s="6"/>
      <c r="Q191" s="6"/>
      <c r="R191" s="6"/>
      <c r="S191" s="6"/>
      <c r="T191" s="6"/>
      <c r="U191" s="6"/>
      <c r="V191" s="6"/>
      <c r="W191" s="6"/>
      <c r="X191" s="6"/>
      <c r="Y191" s="6"/>
      <c r="Z191" s="6"/>
    </row>
    <row r="192" spans="1:26" ht="15" thickBot="1" x14ac:dyDescent="0.35">
      <c r="A192" s="4" t="s">
        <v>545</v>
      </c>
      <c r="B192" s="5" t="s">
        <v>546</v>
      </c>
      <c r="C192" s="4" t="s">
        <v>547</v>
      </c>
      <c r="D192" s="6" t="s">
        <v>132</v>
      </c>
      <c r="E192" s="7">
        <v>3</v>
      </c>
      <c r="F192" s="4"/>
      <c r="G192" s="4"/>
      <c r="H192" s="4"/>
      <c r="I192" s="6"/>
      <c r="J192" s="6"/>
      <c r="K192" s="6"/>
      <c r="L192" s="6"/>
      <c r="M192" s="6"/>
      <c r="N192" s="6"/>
      <c r="O192" s="6"/>
      <c r="P192" s="6"/>
      <c r="Q192" s="6"/>
      <c r="R192" s="6"/>
      <c r="S192" s="6"/>
      <c r="T192" s="6"/>
      <c r="U192" s="6"/>
      <c r="V192" s="6"/>
      <c r="W192" s="6"/>
      <c r="X192" s="6"/>
      <c r="Y192" s="6"/>
      <c r="Z192" s="6"/>
    </row>
    <row r="193" spans="1:26" ht="15" thickBot="1" x14ac:dyDescent="0.35">
      <c r="A193" s="4" t="s">
        <v>548</v>
      </c>
      <c r="B193" s="5" t="s">
        <v>549</v>
      </c>
      <c r="C193" s="4" t="s">
        <v>550</v>
      </c>
      <c r="D193" s="6" t="s">
        <v>82</v>
      </c>
      <c r="E193" s="7">
        <v>2</v>
      </c>
      <c r="F193" s="4"/>
      <c r="G193" s="4"/>
      <c r="H193" s="4"/>
      <c r="I193" s="6"/>
      <c r="J193" s="6"/>
      <c r="K193" s="6"/>
      <c r="L193" s="6"/>
      <c r="M193" s="6"/>
      <c r="N193" s="6"/>
      <c r="O193" s="6"/>
      <c r="P193" s="6"/>
      <c r="Q193" s="6"/>
      <c r="R193" s="6"/>
      <c r="S193" s="6"/>
      <c r="T193" s="6"/>
      <c r="U193" s="6"/>
      <c r="V193" s="6"/>
      <c r="W193" s="6"/>
      <c r="X193" s="6"/>
      <c r="Y193" s="6"/>
      <c r="Z193" s="6"/>
    </row>
    <row r="194" spans="1:26" ht="15" thickBot="1" x14ac:dyDescent="0.35">
      <c r="A194" s="4" t="s">
        <v>551</v>
      </c>
      <c r="B194" s="5">
        <v>44501</v>
      </c>
      <c r="C194" s="4" t="s">
        <v>552</v>
      </c>
      <c r="D194" s="6" t="s">
        <v>90</v>
      </c>
      <c r="E194" s="7">
        <v>6</v>
      </c>
      <c r="F194" s="4"/>
      <c r="G194" s="4"/>
      <c r="H194" s="4"/>
      <c r="I194" s="6"/>
      <c r="J194" s="6"/>
      <c r="K194" s="6"/>
      <c r="L194" s="6"/>
      <c r="M194" s="6"/>
      <c r="N194" s="6"/>
      <c r="O194" s="6"/>
      <c r="P194" s="6"/>
      <c r="Q194" s="6"/>
      <c r="R194" s="6"/>
      <c r="S194" s="6"/>
      <c r="T194" s="6"/>
      <c r="U194" s="6"/>
      <c r="V194" s="6"/>
      <c r="W194" s="6"/>
      <c r="X194" s="6"/>
      <c r="Y194" s="6"/>
      <c r="Z194" s="6"/>
    </row>
    <row r="195" spans="1:26" ht="15" thickBot="1" x14ac:dyDescent="0.35">
      <c r="A195" s="4" t="s">
        <v>553</v>
      </c>
      <c r="B195" s="5">
        <v>44777</v>
      </c>
      <c r="C195" s="4" t="s">
        <v>554</v>
      </c>
      <c r="D195" s="6" t="s">
        <v>30</v>
      </c>
      <c r="E195" s="7">
        <v>4</v>
      </c>
      <c r="F195" s="4"/>
      <c r="G195" s="4"/>
      <c r="H195" s="4"/>
      <c r="I195" s="6"/>
      <c r="J195" s="6"/>
      <c r="K195" s="6"/>
      <c r="L195" s="6"/>
      <c r="M195" s="6"/>
      <c r="N195" s="6"/>
      <c r="O195" s="6"/>
      <c r="P195" s="6"/>
      <c r="Q195" s="6"/>
      <c r="R195" s="6"/>
      <c r="S195" s="6"/>
      <c r="T195" s="6"/>
      <c r="U195" s="6"/>
      <c r="V195" s="6"/>
      <c r="W195" s="6"/>
      <c r="X195" s="6"/>
      <c r="Y195" s="6"/>
      <c r="Z195" s="6"/>
    </row>
    <row r="196" spans="1:26" ht="15" thickBot="1" x14ac:dyDescent="0.35">
      <c r="A196" s="4" t="s">
        <v>555</v>
      </c>
      <c r="B196" s="5">
        <v>43840</v>
      </c>
      <c r="C196" s="4" t="s">
        <v>556</v>
      </c>
      <c r="D196" s="6" t="s">
        <v>90</v>
      </c>
      <c r="E196" s="7">
        <v>1</v>
      </c>
      <c r="F196" s="4"/>
      <c r="G196" s="4"/>
      <c r="H196" s="4"/>
      <c r="I196" s="6"/>
      <c r="J196" s="6"/>
      <c r="K196" s="6"/>
      <c r="L196" s="6"/>
      <c r="M196" s="6"/>
      <c r="N196" s="6"/>
      <c r="O196" s="6"/>
      <c r="P196" s="6"/>
      <c r="Q196" s="6"/>
      <c r="R196" s="6"/>
      <c r="S196" s="6"/>
      <c r="T196" s="6"/>
      <c r="U196" s="6"/>
      <c r="V196" s="6"/>
      <c r="W196" s="6"/>
      <c r="X196" s="6"/>
      <c r="Y196" s="6"/>
      <c r="Z196" s="6"/>
    </row>
    <row r="197" spans="1:26" ht="15" thickBot="1" x14ac:dyDescent="0.35">
      <c r="A197" s="4" t="s">
        <v>557</v>
      </c>
      <c r="B197" s="5" t="s">
        <v>558</v>
      </c>
      <c r="C197" s="4" t="s">
        <v>559</v>
      </c>
      <c r="D197" s="6" t="s">
        <v>26</v>
      </c>
      <c r="E197" s="7">
        <v>4</v>
      </c>
      <c r="F197" s="4"/>
      <c r="G197" s="4"/>
      <c r="H197" s="4"/>
      <c r="I197" s="6"/>
      <c r="J197" s="6"/>
      <c r="K197" s="6"/>
      <c r="L197" s="6"/>
      <c r="M197" s="6"/>
      <c r="N197" s="6"/>
      <c r="O197" s="6"/>
      <c r="P197" s="6"/>
      <c r="Q197" s="6"/>
      <c r="R197" s="6"/>
      <c r="S197" s="6"/>
      <c r="T197" s="6"/>
      <c r="U197" s="6"/>
      <c r="V197" s="6"/>
      <c r="W197" s="6"/>
      <c r="X197" s="6"/>
      <c r="Y197" s="6"/>
      <c r="Z197" s="6"/>
    </row>
    <row r="198" spans="1:26" ht="15" thickBot="1" x14ac:dyDescent="0.35">
      <c r="A198" s="4" t="s">
        <v>560</v>
      </c>
      <c r="B198" s="5" t="s">
        <v>561</v>
      </c>
      <c r="C198" s="4" t="s">
        <v>562</v>
      </c>
      <c r="D198" s="6" t="s">
        <v>228</v>
      </c>
      <c r="E198" s="7">
        <v>6</v>
      </c>
      <c r="F198" s="4"/>
      <c r="G198" s="4"/>
      <c r="H198" s="4"/>
      <c r="I198" s="6"/>
      <c r="J198" s="6"/>
      <c r="K198" s="6"/>
      <c r="L198" s="6"/>
      <c r="M198" s="6"/>
      <c r="N198" s="6"/>
      <c r="O198" s="6"/>
      <c r="P198" s="6"/>
      <c r="Q198" s="6"/>
      <c r="R198" s="6"/>
      <c r="S198" s="6"/>
      <c r="T198" s="6"/>
      <c r="U198" s="6"/>
      <c r="V198" s="6"/>
      <c r="W198" s="6"/>
      <c r="X198" s="6"/>
      <c r="Y198" s="6"/>
      <c r="Z198" s="6"/>
    </row>
    <row r="199" spans="1:26" ht="15" thickBot="1" x14ac:dyDescent="0.35">
      <c r="A199" s="4" t="s">
        <v>563</v>
      </c>
      <c r="B199" s="5" t="s">
        <v>564</v>
      </c>
      <c r="C199" s="4" t="s">
        <v>565</v>
      </c>
      <c r="D199" s="6" t="s">
        <v>128</v>
      </c>
      <c r="E199" s="7">
        <v>4</v>
      </c>
      <c r="F199" s="4"/>
      <c r="G199" s="4"/>
      <c r="H199" s="4"/>
      <c r="I199" s="6"/>
      <c r="J199" s="6"/>
      <c r="K199" s="6"/>
      <c r="L199" s="6"/>
      <c r="M199" s="6"/>
      <c r="N199" s="6"/>
      <c r="O199" s="6"/>
      <c r="P199" s="6"/>
      <c r="Q199" s="6"/>
      <c r="R199" s="6"/>
      <c r="S199" s="6"/>
      <c r="T199" s="6"/>
      <c r="U199" s="6"/>
      <c r="V199" s="6"/>
      <c r="W199" s="6"/>
      <c r="X199" s="6"/>
      <c r="Y199" s="6"/>
      <c r="Z199" s="6"/>
    </row>
    <row r="200" spans="1:26" ht="15" thickBot="1" x14ac:dyDescent="0.35">
      <c r="A200" s="4" t="s">
        <v>566</v>
      </c>
      <c r="B200" s="5" t="s">
        <v>567</v>
      </c>
      <c r="C200" s="4" t="s">
        <v>568</v>
      </c>
      <c r="D200" s="6" t="s">
        <v>52</v>
      </c>
      <c r="E200" s="7">
        <v>1</v>
      </c>
      <c r="F200" s="4"/>
      <c r="G200" s="4"/>
      <c r="H200" s="4"/>
      <c r="I200" s="6"/>
      <c r="J200" s="6"/>
      <c r="K200" s="6"/>
      <c r="L200" s="6"/>
      <c r="M200" s="6"/>
      <c r="N200" s="6"/>
      <c r="O200" s="6"/>
      <c r="P200" s="6"/>
      <c r="Q200" s="6"/>
      <c r="R200" s="6"/>
      <c r="S200" s="6"/>
      <c r="T200" s="6"/>
      <c r="U200" s="6"/>
      <c r="V200" s="6"/>
      <c r="W200" s="6"/>
      <c r="X200" s="6"/>
      <c r="Y200" s="6"/>
      <c r="Z200" s="6"/>
    </row>
    <row r="201" spans="1:26" ht="15" thickBot="1" x14ac:dyDescent="0.35">
      <c r="A201" s="4" t="s">
        <v>569</v>
      </c>
      <c r="B201" s="5">
        <v>43627</v>
      </c>
      <c r="C201" s="4" t="s">
        <v>570</v>
      </c>
      <c r="D201" s="6" t="s">
        <v>170</v>
      </c>
      <c r="E201" s="7">
        <v>2</v>
      </c>
      <c r="F201" s="4"/>
      <c r="G201" s="4"/>
      <c r="H201" s="4"/>
      <c r="I201" s="6"/>
      <c r="J201" s="6"/>
      <c r="K201" s="6"/>
      <c r="L201" s="6"/>
      <c r="M201" s="6"/>
      <c r="N201" s="6"/>
      <c r="O201" s="6"/>
      <c r="P201" s="6"/>
      <c r="Q201" s="6"/>
      <c r="R201" s="6"/>
      <c r="S201" s="6"/>
      <c r="T201" s="6"/>
      <c r="U201" s="6"/>
      <c r="V201" s="6"/>
      <c r="W201" s="6"/>
      <c r="X201" s="6"/>
      <c r="Y201" s="6"/>
      <c r="Z201" s="6"/>
    </row>
    <row r="202" spans="1:26" ht="15" thickBot="1" x14ac:dyDescent="0.35">
      <c r="A202" s="4" t="s">
        <v>571</v>
      </c>
      <c r="B202" s="5" t="s">
        <v>572</v>
      </c>
      <c r="C202" s="4" t="s">
        <v>573</v>
      </c>
      <c r="D202" s="6" t="s">
        <v>55</v>
      </c>
      <c r="E202" s="7">
        <v>6</v>
      </c>
      <c r="F202" s="4"/>
      <c r="G202" s="4"/>
      <c r="H202" s="4"/>
      <c r="I202" s="6"/>
      <c r="J202" s="6"/>
      <c r="K202" s="6"/>
      <c r="L202" s="6"/>
      <c r="M202" s="6"/>
      <c r="N202" s="6"/>
      <c r="O202" s="6"/>
      <c r="P202" s="6"/>
      <c r="Q202" s="6"/>
      <c r="R202" s="6"/>
      <c r="S202" s="6"/>
      <c r="T202" s="6"/>
      <c r="U202" s="6"/>
      <c r="V202" s="6"/>
      <c r="W202" s="6"/>
      <c r="X202" s="6"/>
      <c r="Y202" s="6"/>
      <c r="Z202" s="6"/>
    </row>
    <row r="203" spans="1:26" ht="15" thickBot="1" x14ac:dyDescent="0.35">
      <c r="A203" s="4" t="s">
        <v>574</v>
      </c>
      <c r="B203" s="5">
        <v>44206</v>
      </c>
      <c r="C203" s="4" t="s">
        <v>575</v>
      </c>
      <c r="D203" s="6" t="s">
        <v>125</v>
      </c>
      <c r="E203" s="7">
        <v>4</v>
      </c>
      <c r="F203" s="4"/>
      <c r="G203" s="4"/>
      <c r="H203" s="4"/>
      <c r="I203" s="6"/>
      <c r="J203" s="6"/>
      <c r="K203" s="6"/>
      <c r="L203" s="6"/>
      <c r="M203" s="6"/>
      <c r="N203" s="6"/>
      <c r="O203" s="6"/>
      <c r="P203" s="6"/>
      <c r="Q203" s="6"/>
      <c r="R203" s="6"/>
      <c r="S203" s="6"/>
      <c r="T203" s="6"/>
      <c r="U203" s="6"/>
      <c r="V203" s="6"/>
      <c r="W203" s="6"/>
      <c r="X203" s="6"/>
      <c r="Y203" s="6"/>
      <c r="Z203" s="6"/>
    </row>
    <row r="204" spans="1:26" ht="15" thickBot="1" x14ac:dyDescent="0.35">
      <c r="A204" s="4" t="s">
        <v>576</v>
      </c>
      <c r="B204" s="5">
        <v>44086</v>
      </c>
      <c r="C204" s="4" t="s">
        <v>577</v>
      </c>
      <c r="D204" s="6" t="s">
        <v>228</v>
      </c>
      <c r="E204" s="7">
        <v>4</v>
      </c>
      <c r="F204" s="4"/>
      <c r="G204" s="4"/>
      <c r="H204" s="4"/>
      <c r="I204" s="6"/>
      <c r="J204" s="6"/>
      <c r="K204" s="6"/>
      <c r="L204" s="6"/>
      <c r="M204" s="6"/>
      <c r="N204" s="6"/>
      <c r="O204" s="6"/>
      <c r="P204" s="6"/>
      <c r="Q204" s="6"/>
      <c r="R204" s="6"/>
      <c r="S204" s="6"/>
      <c r="T204" s="6"/>
      <c r="U204" s="6"/>
      <c r="V204" s="6"/>
      <c r="W204" s="6"/>
      <c r="X204" s="6"/>
      <c r="Y204" s="6"/>
      <c r="Z204" s="6"/>
    </row>
    <row r="205" spans="1:26" ht="15" thickBot="1" x14ac:dyDescent="0.35">
      <c r="A205" s="4" t="s">
        <v>578</v>
      </c>
      <c r="B205" s="5">
        <v>44201</v>
      </c>
      <c r="C205" s="4" t="s">
        <v>579</v>
      </c>
      <c r="D205" s="6" t="s">
        <v>82</v>
      </c>
      <c r="E205" s="7">
        <v>5</v>
      </c>
      <c r="F205" s="4"/>
      <c r="G205" s="4"/>
      <c r="H205" s="4"/>
      <c r="I205" s="6"/>
      <c r="J205" s="6"/>
      <c r="K205" s="6"/>
      <c r="L205" s="6"/>
      <c r="M205" s="6"/>
      <c r="N205" s="6"/>
      <c r="O205" s="6"/>
      <c r="P205" s="6"/>
      <c r="Q205" s="6"/>
      <c r="R205" s="6"/>
      <c r="S205" s="6"/>
      <c r="T205" s="6"/>
      <c r="U205" s="6"/>
      <c r="V205" s="6"/>
      <c r="W205" s="6"/>
      <c r="X205" s="6"/>
      <c r="Y205" s="6"/>
      <c r="Z205" s="6"/>
    </row>
    <row r="206" spans="1:26" ht="15" thickBot="1" x14ac:dyDescent="0.35">
      <c r="A206" s="4" t="s">
        <v>580</v>
      </c>
      <c r="B206" s="5">
        <v>44659</v>
      </c>
      <c r="C206" s="4" t="s">
        <v>581</v>
      </c>
      <c r="D206" s="6" t="s">
        <v>236</v>
      </c>
      <c r="E206" s="7">
        <v>3</v>
      </c>
      <c r="F206" s="4"/>
      <c r="G206" s="4"/>
      <c r="H206" s="4"/>
      <c r="I206" s="6"/>
      <c r="J206" s="6"/>
      <c r="K206" s="6"/>
      <c r="L206" s="6"/>
      <c r="M206" s="6"/>
      <c r="N206" s="6"/>
      <c r="O206" s="6"/>
      <c r="P206" s="6"/>
      <c r="Q206" s="6"/>
      <c r="R206" s="6"/>
      <c r="S206" s="6"/>
      <c r="T206" s="6"/>
      <c r="U206" s="6"/>
      <c r="V206" s="6"/>
      <c r="W206" s="6"/>
      <c r="X206" s="6"/>
      <c r="Y206" s="6"/>
      <c r="Z206" s="6"/>
    </row>
    <row r="207" spans="1:26" ht="15" thickBot="1" x14ac:dyDescent="0.35">
      <c r="A207" s="4" t="s">
        <v>582</v>
      </c>
      <c r="B207" s="5" t="s">
        <v>583</v>
      </c>
      <c r="C207" s="4" t="s">
        <v>584</v>
      </c>
      <c r="D207" s="6" t="s">
        <v>19</v>
      </c>
      <c r="E207" s="7">
        <v>6</v>
      </c>
      <c r="F207" s="4"/>
      <c r="G207" s="4"/>
      <c r="H207" s="4"/>
      <c r="I207" s="6"/>
      <c r="J207" s="6"/>
      <c r="K207" s="6"/>
      <c r="L207" s="6"/>
      <c r="M207" s="6"/>
      <c r="N207" s="6"/>
      <c r="O207" s="6"/>
      <c r="P207" s="6"/>
      <c r="Q207" s="6"/>
      <c r="R207" s="6"/>
      <c r="S207" s="6"/>
      <c r="T207" s="6"/>
      <c r="U207" s="6"/>
      <c r="V207" s="6"/>
      <c r="W207" s="6"/>
      <c r="X207" s="6"/>
      <c r="Y207" s="6"/>
      <c r="Z207" s="6"/>
    </row>
    <row r="208" spans="1:26" ht="15" thickBot="1" x14ac:dyDescent="0.35">
      <c r="A208" s="4" t="s">
        <v>585</v>
      </c>
      <c r="B208" s="5" t="s">
        <v>586</v>
      </c>
      <c r="C208" s="4" t="s">
        <v>587</v>
      </c>
      <c r="D208" s="6" t="s">
        <v>159</v>
      </c>
      <c r="E208" s="7">
        <v>3</v>
      </c>
      <c r="F208" s="4"/>
      <c r="G208" s="4"/>
      <c r="H208" s="4"/>
      <c r="I208" s="6"/>
      <c r="J208" s="6"/>
      <c r="K208" s="6"/>
      <c r="L208" s="6"/>
      <c r="M208" s="6"/>
      <c r="N208" s="6"/>
      <c r="O208" s="6"/>
      <c r="P208" s="6"/>
      <c r="Q208" s="6"/>
      <c r="R208" s="6"/>
      <c r="S208" s="6"/>
      <c r="T208" s="6"/>
      <c r="U208" s="6"/>
      <c r="V208" s="6"/>
      <c r="W208" s="6"/>
      <c r="X208" s="6"/>
      <c r="Y208" s="6"/>
      <c r="Z208" s="6"/>
    </row>
    <row r="209" spans="1:26" ht="15" thickBot="1" x14ac:dyDescent="0.35">
      <c r="A209" s="4" t="s">
        <v>588</v>
      </c>
      <c r="B209" s="5">
        <v>43961</v>
      </c>
      <c r="C209" s="4" t="s">
        <v>589</v>
      </c>
      <c r="D209" s="6" t="s">
        <v>177</v>
      </c>
      <c r="E209" s="7">
        <v>4</v>
      </c>
      <c r="F209" s="4"/>
      <c r="G209" s="4"/>
      <c r="H209" s="4"/>
      <c r="I209" s="6"/>
      <c r="J209" s="6"/>
      <c r="K209" s="6"/>
      <c r="L209" s="6"/>
      <c r="M209" s="6"/>
      <c r="N209" s="6"/>
      <c r="O209" s="6"/>
      <c r="P209" s="6"/>
      <c r="Q209" s="6"/>
      <c r="R209" s="6"/>
      <c r="S209" s="6"/>
      <c r="T209" s="6"/>
      <c r="U209" s="6"/>
      <c r="V209" s="6"/>
      <c r="W209" s="6"/>
      <c r="X209" s="6"/>
      <c r="Y209" s="6"/>
      <c r="Z209" s="6"/>
    </row>
    <row r="210" spans="1:26" ht="15" thickBot="1" x14ac:dyDescent="0.35">
      <c r="A210" s="4" t="s">
        <v>590</v>
      </c>
      <c r="B210" s="5">
        <v>43983</v>
      </c>
      <c r="C210" s="4" t="s">
        <v>591</v>
      </c>
      <c r="D210" s="6" t="s">
        <v>142</v>
      </c>
      <c r="E210" s="7">
        <v>4</v>
      </c>
      <c r="F210" s="4"/>
      <c r="G210" s="4"/>
      <c r="H210" s="4"/>
      <c r="I210" s="6"/>
      <c r="J210" s="6"/>
      <c r="K210" s="6"/>
      <c r="L210" s="6"/>
      <c r="M210" s="6"/>
      <c r="N210" s="6"/>
      <c r="O210" s="6"/>
      <c r="P210" s="6"/>
      <c r="Q210" s="6"/>
      <c r="R210" s="6"/>
      <c r="S210" s="6"/>
      <c r="T210" s="6"/>
      <c r="U210" s="6"/>
      <c r="V210" s="6"/>
      <c r="W210" s="6"/>
      <c r="X210" s="6"/>
      <c r="Y210" s="6"/>
      <c r="Z210" s="6"/>
    </row>
    <row r="211" spans="1:26" ht="15" thickBot="1" x14ac:dyDescent="0.35">
      <c r="A211" s="4" t="s">
        <v>592</v>
      </c>
      <c r="B211" s="5" t="s">
        <v>593</v>
      </c>
      <c r="C211" s="4" t="s">
        <v>594</v>
      </c>
      <c r="D211" s="6" t="s">
        <v>236</v>
      </c>
      <c r="E211" s="7">
        <v>4</v>
      </c>
      <c r="F211" s="4"/>
      <c r="G211" s="4"/>
      <c r="H211" s="4"/>
      <c r="I211" s="6"/>
      <c r="J211" s="6"/>
      <c r="K211" s="6"/>
      <c r="L211" s="6"/>
      <c r="M211" s="6"/>
      <c r="N211" s="6"/>
      <c r="O211" s="6"/>
      <c r="P211" s="6"/>
      <c r="Q211" s="6"/>
      <c r="R211" s="6"/>
      <c r="S211" s="6"/>
      <c r="T211" s="6"/>
      <c r="U211" s="6"/>
      <c r="V211" s="6"/>
      <c r="W211" s="6"/>
      <c r="X211" s="6"/>
      <c r="Y211" s="6"/>
      <c r="Z211" s="6"/>
    </row>
    <row r="212" spans="1:26" ht="15" thickBot="1" x14ac:dyDescent="0.35">
      <c r="A212" s="4" t="s">
        <v>595</v>
      </c>
      <c r="B212" s="5" t="s">
        <v>596</v>
      </c>
      <c r="C212" s="4" t="s">
        <v>597</v>
      </c>
      <c r="D212" s="6" t="s">
        <v>221</v>
      </c>
      <c r="E212" s="7">
        <v>5</v>
      </c>
      <c r="F212" s="4"/>
      <c r="G212" s="4"/>
      <c r="H212" s="4"/>
      <c r="I212" s="6"/>
      <c r="J212" s="6"/>
      <c r="K212" s="6"/>
      <c r="L212" s="6"/>
      <c r="M212" s="6"/>
      <c r="N212" s="6"/>
      <c r="O212" s="6"/>
      <c r="P212" s="6"/>
      <c r="Q212" s="6"/>
      <c r="R212" s="6"/>
      <c r="S212" s="6"/>
      <c r="T212" s="6"/>
      <c r="U212" s="6"/>
      <c r="V212" s="6"/>
      <c r="W212" s="6"/>
      <c r="X212" s="6"/>
      <c r="Y212" s="6"/>
      <c r="Z212" s="6"/>
    </row>
    <row r="213" spans="1:26" ht="15" thickBot="1" x14ac:dyDescent="0.35">
      <c r="A213" s="4" t="s">
        <v>598</v>
      </c>
      <c r="B213" s="5" t="s">
        <v>599</v>
      </c>
      <c r="C213" s="4" t="s">
        <v>600</v>
      </c>
      <c r="D213" s="6" t="s">
        <v>132</v>
      </c>
      <c r="E213" s="7">
        <v>6</v>
      </c>
      <c r="F213" s="4"/>
      <c r="G213" s="4"/>
      <c r="H213" s="4"/>
      <c r="I213" s="6"/>
      <c r="J213" s="6"/>
      <c r="K213" s="6"/>
      <c r="L213" s="6"/>
      <c r="M213" s="6"/>
      <c r="N213" s="6"/>
      <c r="O213" s="6"/>
      <c r="P213" s="6"/>
      <c r="Q213" s="6"/>
      <c r="R213" s="6"/>
      <c r="S213" s="6"/>
      <c r="T213" s="6"/>
      <c r="U213" s="6"/>
      <c r="V213" s="6"/>
      <c r="W213" s="6"/>
      <c r="X213" s="6"/>
      <c r="Y213" s="6"/>
      <c r="Z213" s="6"/>
    </row>
    <row r="214" spans="1:26" ht="15" thickBot="1" x14ac:dyDescent="0.35">
      <c r="A214" s="4" t="s">
        <v>601</v>
      </c>
      <c r="B214" s="5" t="s">
        <v>602</v>
      </c>
      <c r="C214" s="4" t="s">
        <v>603</v>
      </c>
      <c r="D214" s="6" t="s">
        <v>236</v>
      </c>
      <c r="E214" s="7">
        <v>5</v>
      </c>
      <c r="F214" s="4"/>
      <c r="G214" s="4"/>
      <c r="H214" s="4"/>
      <c r="I214" s="6"/>
      <c r="J214" s="6"/>
      <c r="K214" s="6"/>
      <c r="L214" s="6"/>
      <c r="M214" s="6"/>
      <c r="N214" s="6"/>
      <c r="O214" s="6"/>
      <c r="P214" s="6"/>
      <c r="Q214" s="6"/>
      <c r="R214" s="6"/>
      <c r="S214" s="6"/>
      <c r="T214" s="6"/>
      <c r="U214" s="6"/>
      <c r="V214" s="6"/>
      <c r="W214" s="6"/>
      <c r="X214" s="6"/>
      <c r="Y214" s="6"/>
      <c r="Z214" s="6"/>
    </row>
    <row r="215" spans="1:26" ht="15" thickBot="1" x14ac:dyDescent="0.35">
      <c r="A215" s="4" t="s">
        <v>604</v>
      </c>
      <c r="B215" s="5" t="s">
        <v>605</v>
      </c>
      <c r="C215" s="4" t="s">
        <v>606</v>
      </c>
      <c r="D215" s="6" t="s">
        <v>101</v>
      </c>
      <c r="E215" s="7">
        <v>2</v>
      </c>
      <c r="F215" s="4"/>
      <c r="G215" s="4"/>
      <c r="H215" s="4"/>
      <c r="I215" s="6"/>
      <c r="J215" s="6"/>
      <c r="K215" s="6"/>
      <c r="L215" s="6"/>
      <c r="M215" s="6"/>
      <c r="N215" s="6"/>
      <c r="O215" s="6"/>
      <c r="P215" s="6"/>
      <c r="Q215" s="6"/>
      <c r="R215" s="6"/>
      <c r="S215" s="6"/>
      <c r="T215" s="6"/>
      <c r="U215" s="6"/>
      <c r="V215" s="6"/>
      <c r="W215" s="6"/>
      <c r="X215" s="6"/>
      <c r="Y215" s="6"/>
      <c r="Z215" s="6"/>
    </row>
    <row r="216" spans="1:26" ht="15" thickBot="1" x14ac:dyDescent="0.35">
      <c r="A216" s="4" t="s">
        <v>607</v>
      </c>
      <c r="B216" s="5" t="s">
        <v>608</v>
      </c>
      <c r="C216" s="4" t="s">
        <v>609</v>
      </c>
      <c r="D216" s="6" t="s">
        <v>221</v>
      </c>
      <c r="E216" s="7">
        <v>2</v>
      </c>
      <c r="F216" s="4"/>
      <c r="G216" s="4"/>
      <c r="H216" s="4"/>
      <c r="I216" s="6"/>
      <c r="J216" s="6"/>
      <c r="K216" s="6"/>
      <c r="L216" s="6"/>
      <c r="M216" s="6"/>
      <c r="N216" s="6"/>
      <c r="O216" s="6"/>
      <c r="P216" s="6"/>
      <c r="Q216" s="6"/>
      <c r="R216" s="6"/>
      <c r="S216" s="6"/>
      <c r="T216" s="6"/>
      <c r="U216" s="6"/>
      <c r="V216" s="6"/>
      <c r="W216" s="6"/>
      <c r="X216" s="6"/>
      <c r="Y216" s="6"/>
      <c r="Z216" s="6"/>
    </row>
    <row r="217" spans="1:26" ht="15" thickBot="1" x14ac:dyDescent="0.35">
      <c r="A217" s="4" t="s">
        <v>610</v>
      </c>
      <c r="B217" s="5">
        <v>43805</v>
      </c>
      <c r="C217" s="4" t="s">
        <v>611</v>
      </c>
      <c r="D217" s="6" t="s">
        <v>101</v>
      </c>
      <c r="E217" s="7">
        <v>2</v>
      </c>
      <c r="F217" s="4"/>
      <c r="G217" s="4"/>
      <c r="H217" s="4"/>
      <c r="I217" s="6"/>
      <c r="J217" s="6"/>
      <c r="K217" s="6"/>
      <c r="L217" s="6"/>
      <c r="M217" s="6"/>
      <c r="N217" s="6"/>
      <c r="O217" s="6"/>
      <c r="P217" s="6"/>
      <c r="Q217" s="6"/>
      <c r="R217" s="6"/>
      <c r="S217" s="6"/>
      <c r="T217" s="6"/>
      <c r="U217" s="6"/>
      <c r="V217" s="6"/>
      <c r="W217" s="6"/>
      <c r="X217" s="6"/>
      <c r="Y217" s="6"/>
      <c r="Z217" s="6"/>
    </row>
    <row r="218" spans="1:26" ht="15" thickBot="1" x14ac:dyDescent="0.35">
      <c r="A218" s="4" t="s">
        <v>612</v>
      </c>
      <c r="B218" s="5" t="s">
        <v>613</v>
      </c>
      <c r="C218" s="4" t="s">
        <v>614</v>
      </c>
      <c r="D218" s="6" t="s">
        <v>34</v>
      </c>
      <c r="E218" s="7">
        <v>5</v>
      </c>
      <c r="F218" s="4"/>
      <c r="G218" s="4"/>
      <c r="H218" s="4"/>
      <c r="I218" s="6"/>
      <c r="J218" s="6"/>
      <c r="K218" s="6"/>
      <c r="L218" s="6"/>
      <c r="M218" s="6"/>
      <c r="N218" s="6"/>
      <c r="O218" s="6"/>
      <c r="P218" s="6"/>
      <c r="Q218" s="6"/>
      <c r="R218" s="6"/>
      <c r="S218" s="6"/>
      <c r="T218" s="6"/>
      <c r="U218" s="6"/>
      <c r="V218" s="6"/>
      <c r="W218" s="6"/>
      <c r="X218" s="6"/>
      <c r="Y218" s="6"/>
      <c r="Z218" s="6"/>
    </row>
    <row r="219" spans="1:26" ht="15" thickBot="1" x14ac:dyDescent="0.35">
      <c r="A219" s="4" t="s">
        <v>615</v>
      </c>
      <c r="B219" s="5" t="s">
        <v>616</v>
      </c>
      <c r="C219" s="4" t="s">
        <v>617</v>
      </c>
      <c r="D219" s="6" t="s">
        <v>86</v>
      </c>
      <c r="E219" s="7">
        <v>5</v>
      </c>
      <c r="F219" s="4"/>
      <c r="G219" s="4"/>
      <c r="H219" s="4"/>
      <c r="I219" s="6"/>
      <c r="J219" s="6"/>
      <c r="K219" s="6"/>
      <c r="L219" s="6"/>
      <c r="M219" s="6"/>
      <c r="N219" s="6"/>
      <c r="O219" s="6"/>
      <c r="P219" s="6"/>
      <c r="Q219" s="6"/>
      <c r="R219" s="6"/>
      <c r="S219" s="6"/>
      <c r="T219" s="6"/>
      <c r="U219" s="6"/>
      <c r="V219" s="6"/>
      <c r="W219" s="6"/>
      <c r="X219" s="6"/>
      <c r="Y219" s="6"/>
      <c r="Z219" s="6"/>
    </row>
    <row r="220" spans="1:26" ht="15" thickBot="1" x14ac:dyDescent="0.35">
      <c r="A220" s="4" t="s">
        <v>618</v>
      </c>
      <c r="B220" s="5">
        <v>44836</v>
      </c>
      <c r="C220" s="4" t="s">
        <v>619</v>
      </c>
      <c r="D220" s="6" t="s">
        <v>135</v>
      </c>
      <c r="E220" s="7">
        <v>1</v>
      </c>
      <c r="F220" s="4"/>
      <c r="G220" s="4"/>
      <c r="H220" s="4"/>
      <c r="I220" s="6"/>
      <c r="J220" s="6"/>
      <c r="K220" s="6"/>
      <c r="L220" s="6"/>
      <c r="M220" s="6"/>
      <c r="N220" s="6"/>
      <c r="O220" s="6"/>
      <c r="P220" s="6"/>
      <c r="Q220" s="6"/>
      <c r="R220" s="6"/>
      <c r="S220" s="6"/>
      <c r="T220" s="6"/>
      <c r="U220" s="6"/>
      <c r="V220" s="6"/>
      <c r="W220" s="6"/>
      <c r="X220" s="6"/>
      <c r="Y220" s="6"/>
      <c r="Z220" s="6"/>
    </row>
    <row r="221" spans="1:26" ht="15" thickBot="1" x14ac:dyDescent="0.35">
      <c r="A221" s="4" t="s">
        <v>620</v>
      </c>
      <c r="B221" s="5" t="s">
        <v>621</v>
      </c>
      <c r="C221" s="4" t="s">
        <v>622</v>
      </c>
      <c r="D221" s="6" t="s">
        <v>135</v>
      </c>
      <c r="E221" s="7">
        <v>5</v>
      </c>
      <c r="F221" s="4"/>
      <c r="G221" s="4"/>
      <c r="H221" s="4"/>
      <c r="I221" s="6"/>
      <c r="J221" s="6"/>
      <c r="K221" s="6"/>
      <c r="L221" s="6"/>
      <c r="M221" s="6"/>
      <c r="N221" s="6"/>
      <c r="O221" s="6"/>
      <c r="P221" s="6"/>
      <c r="Q221" s="6"/>
      <c r="R221" s="6"/>
      <c r="S221" s="6"/>
      <c r="T221" s="6"/>
      <c r="U221" s="6"/>
      <c r="V221" s="6"/>
      <c r="W221" s="6"/>
      <c r="X221" s="6"/>
      <c r="Y221" s="6"/>
      <c r="Z221" s="6"/>
    </row>
    <row r="222" spans="1:26" ht="15" thickBot="1" x14ac:dyDescent="0.35">
      <c r="A222" s="4" t="s">
        <v>623</v>
      </c>
      <c r="B222" s="5">
        <v>44167</v>
      </c>
      <c r="C222" s="4" t="s">
        <v>624</v>
      </c>
      <c r="D222" s="6" t="s">
        <v>142</v>
      </c>
      <c r="E222" s="7">
        <v>3</v>
      </c>
      <c r="F222" s="4"/>
      <c r="G222" s="4"/>
      <c r="H222" s="4"/>
      <c r="I222" s="6"/>
      <c r="J222" s="6"/>
      <c r="K222" s="6"/>
      <c r="L222" s="6"/>
      <c r="M222" s="6"/>
      <c r="N222" s="6"/>
      <c r="O222" s="6"/>
      <c r="P222" s="6"/>
      <c r="Q222" s="6"/>
      <c r="R222" s="6"/>
      <c r="S222" s="6"/>
      <c r="T222" s="6"/>
      <c r="U222" s="6"/>
      <c r="V222" s="6"/>
      <c r="W222" s="6"/>
      <c r="X222" s="6"/>
      <c r="Y222" s="6"/>
      <c r="Z222" s="6"/>
    </row>
    <row r="223" spans="1:26" ht="15" thickBot="1" x14ac:dyDescent="0.35">
      <c r="A223" s="4" t="s">
        <v>625</v>
      </c>
      <c r="B223" s="5">
        <v>44593</v>
      </c>
      <c r="C223" s="4" t="s">
        <v>626</v>
      </c>
      <c r="D223" s="6" t="s">
        <v>236</v>
      </c>
      <c r="E223" s="7">
        <v>1</v>
      </c>
      <c r="F223" s="4"/>
      <c r="G223" s="4"/>
      <c r="H223" s="4"/>
      <c r="I223" s="6"/>
      <c r="J223" s="6"/>
      <c r="K223" s="6"/>
      <c r="L223" s="6"/>
      <c r="M223" s="6"/>
      <c r="N223" s="6"/>
      <c r="O223" s="6"/>
      <c r="P223" s="6"/>
      <c r="Q223" s="6"/>
      <c r="R223" s="6"/>
      <c r="S223" s="6"/>
      <c r="T223" s="6"/>
      <c r="U223" s="6"/>
      <c r="V223" s="6"/>
      <c r="W223" s="6"/>
      <c r="X223" s="6"/>
      <c r="Y223" s="6"/>
      <c r="Z223" s="6"/>
    </row>
    <row r="224" spans="1:26" ht="15" thickBot="1" x14ac:dyDescent="0.35">
      <c r="A224" s="4" t="s">
        <v>627</v>
      </c>
      <c r="B224" s="5">
        <v>44024</v>
      </c>
      <c r="C224" s="4" t="s">
        <v>628</v>
      </c>
      <c r="D224" s="6" t="s">
        <v>58</v>
      </c>
      <c r="E224" s="7">
        <v>2</v>
      </c>
      <c r="F224" s="4"/>
      <c r="G224" s="4"/>
      <c r="H224" s="4"/>
      <c r="I224" s="6"/>
      <c r="J224" s="6"/>
      <c r="K224" s="6"/>
      <c r="L224" s="6"/>
      <c r="M224" s="6"/>
      <c r="N224" s="6"/>
      <c r="O224" s="6"/>
      <c r="P224" s="6"/>
      <c r="Q224" s="6"/>
      <c r="R224" s="6"/>
      <c r="S224" s="6"/>
      <c r="T224" s="6"/>
      <c r="U224" s="6"/>
      <c r="V224" s="6"/>
      <c r="W224" s="6"/>
      <c r="X224" s="6"/>
      <c r="Y224" s="6"/>
      <c r="Z224" s="6"/>
    </row>
    <row r="225" spans="1:26" ht="15" thickBot="1" x14ac:dyDescent="0.35">
      <c r="A225" s="4" t="s">
        <v>629</v>
      </c>
      <c r="B225" s="5" t="s">
        <v>630</v>
      </c>
      <c r="C225" s="4" t="s">
        <v>631</v>
      </c>
      <c r="D225" s="6" t="s">
        <v>177</v>
      </c>
      <c r="E225" s="7">
        <v>4</v>
      </c>
      <c r="F225" s="4"/>
      <c r="G225" s="4"/>
      <c r="H225" s="4"/>
      <c r="I225" s="6"/>
      <c r="J225" s="6"/>
      <c r="K225" s="6"/>
      <c r="L225" s="6"/>
      <c r="M225" s="6"/>
      <c r="N225" s="6"/>
      <c r="O225" s="6"/>
      <c r="P225" s="6"/>
      <c r="Q225" s="6"/>
      <c r="R225" s="6"/>
      <c r="S225" s="6"/>
      <c r="T225" s="6"/>
      <c r="U225" s="6"/>
      <c r="V225" s="6"/>
      <c r="W225" s="6"/>
      <c r="X225" s="6"/>
      <c r="Y225" s="6"/>
      <c r="Z225" s="6"/>
    </row>
    <row r="226" spans="1:26" ht="15" thickBot="1" x14ac:dyDescent="0.35">
      <c r="A226" s="4" t="s">
        <v>632</v>
      </c>
      <c r="B226" s="5">
        <v>44141</v>
      </c>
      <c r="C226" s="4" t="s">
        <v>633</v>
      </c>
      <c r="D226" s="6" t="s">
        <v>221</v>
      </c>
      <c r="E226" s="7">
        <v>6</v>
      </c>
      <c r="F226" s="4"/>
      <c r="G226" s="4"/>
      <c r="H226" s="4"/>
      <c r="I226" s="6"/>
      <c r="J226" s="6"/>
      <c r="K226" s="6"/>
      <c r="L226" s="6"/>
      <c r="M226" s="6"/>
      <c r="N226" s="6"/>
      <c r="O226" s="6"/>
      <c r="P226" s="6"/>
      <c r="Q226" s="6"/>
      <c r="R226" s="6"/>
      <c r="S226" s="6"/>
      <c r="T226" s="6"/>
      <c r="U226" s="6"/>
      <c r="V226" s="6"/>
      <c r="W226" s="6"/>
      <c r="X226" s="6"/>
      <c r="Y226" s="6"/>
      <c r="Z226" s="6"/>
    </row>
    <row r="227" spans="1:26" ht="15" thickBot="1" x14ac:dyDescent="0.35">
      <c r="A227" s="4" t="s">
        <v>634</v>
      </c>
      <c r="B227" s="5">
        <v>44052</v>
      </c>
      <c r="C227" s="4" t="s">
        <v>635</v>
      </c>
      <c r="D227" s="6" t="s">
        <v>58</v>
      </c>
      <c r="E227" s="7">
        <v>2</v>
      </c>
      <c r="F227" s="4"/>
      <c r="G227" s="4"/>
      <c r="H227" s="4"/>
      <c r="I227" s="6"/>
      <c r="J227" s="6"/>
      <c r="K227" s="6"/>
      <c r="L227" s="6"/>
      <c r="M227" s="6"/>
      <c r="N227" s="6"/>
      <c r="O227" s="6"/>
      <c r="P227" s="6"/>
      <c r="Q227" s="6"/>
      <c r="R227" s="6"/>
      <c r="S227" s="6"/>
      <c r="T227" s="6"/>
      <c r="U227" s="6"/>
      <c r="V227" s="6"/>
      <c r="W227" s="6"/>
      <c r="X227" s="6"/>
      <c r="Y227" s="6"/>
      <c r="Z227" s="6"/>
    </row>
    <row r="228" spans="1:26" ht="15" thickBot="1" x14ac:dyDescent="0.35">
      <c r="A228" s="4" t="s">
        <v>636</v>
      </c>
      <c r="B228" s="5" t="s">
        <v>637</v>
      </c>
      <c r="C228" s="4" t="s">
        <v>638</v>
      </c>
      <c r="D228" s="6" t="s">
        <v>315</v>
      </c>
      <c r="E228" s="7">
        <v>3</v>
      </c>
      <c r="F228" s="4"/>
      <c r="G228" s="4"/>
      <c r="H228" s="4"/>
      <c r="I228" s="6"/>
      <c r="J228" s="6"/>
      <c r="K228" s="6"/>
      <c r="L228" s="6"/>
      <c r="M228" s="6"/>
      <c r="N228" s="6"/>
      <c r="O228" s="6"/>
      <c r="P228" s="6"/>
      <c r="Q228" s="6"/>
      <c r="R228" s="6"/>
      <c r="S228" s="6"/>
      <c r="T228" s="6"/>
      <c r="U228" s="6"/>
      <c r="V228" s="6"/>
      <c r="W228" s="6"/>
      <c r="X228" s="6"/>
      <c r="Y228" s="6"/>
      <c r="Z228" s="6"/>
    </row>
    <row r="229" spans="1:26" ht="15" thickBot="1" x14ac:dyDescent="0.35">
      <c r="A229" s="4" t="s">
        <v>639</v>
      </c>
      <c r="B229" s="5">
        <v>44114</v>
      </c>
      <c r="C229" s="4" t="s">
        <v>640</v>
      </c>
      <c r="D229" s="6" t="s">
        <v>30</v>
      </c>
      <c r="E229" s="7">
        <v>4</v>
      </c>
      <c r="F229" s="4"/>
      <c r="G229" s="4"/>
      <c r="H229" s="4"/>
      <c r="I229" s="6"/>
      <c r="J229" s="6"/>
      <c r="K229" s="6"/>
      <c r="L229" s="6"/>
      <c r="M229" s="6"/>
      <c r="N229" s="6"/>
      <c r="O229" s="6"/>
      <c r="P229" s="6"/>
      <c r="Q229" s="6"/>
      <c r="R229" s="6"/>
      <c r="S229" s="6"/>
      <c r="T229" s="6"/>
      <c r="U229" s="6"/>
      <c r="V229" s="6"/>
      <c r="W229" s="6"/>
      <c r="X229" s="6"/>
      <c r="Y229" s="6"/>
      <c r="Z229" s="6"/>
    </row>
    <row r="230" spans="1:26" ht="15" thickBot="1" x14ac:dyDescent="0.35">
      <c r="A230" s="4" t="s">
        <v>641</v>
      </c>
      <c r="B230" s="5" t="s">
        <v>642</v>
      </c>
      <c r="C230" s="4" t="s">
        <v>643</v>
      </c>
      <c r="D230" s="6" t="s">
        <v>256</v>
      </c>
      <c r="E230" s="7">
        <v>4</v>
      </c>
      <c r="F230" s="4"/>
      <c r="G230" s="4"/>
      <c r="H230" s="4"/>
      <c r="I230" s="6"/>
      <c r="J230" s="6"/>
      <c r="K230" s="6"/>
      <c r="L230" s="6"/>
      <c r="M230" s="6"/>
      <c r="N230" s="6"/>
      <c r="O230" s="6"/>
      <c r="P230" s="6"/>
      <c r="Q230" s="6"/>
      <c r="R230" s="6"/>
      <c r="S230" s="6"/>
      <c r="T230" s="6"/>
      <c r="U230" s="6"/>
      <c r="V230" s="6"/>
      <c r="W230" s="6"/>
      <c r="X230" s="6"/>
      <c r="Y230" s="6"/>
      <c r="Z230" s="6"/>
    </row>
    <row r="231" spans="1:26" ht="15" thickBot="1" x14ac:dyDescent="0.35">
      <c r="A231" s="4" t="s">
        <v>644</v>
      </c>
      <c r="B231" s="5" t="s">
        <v>645</v>
      </c>
      <c r="C231" s="4" t="s">
        <v>646</v>
      </c>
      <c r="D231" s="6" t="s">
        <v>34</v>
      </c>
      <c r="E231" s="7">
        <v>5</v>
      </c>
      <c r="F231" s="4"/>
      <c r="G231" s="4"/>
      <c r="H231" s="4"/>
      <c r="I231" s="6"/>
      <c r="J231" s="6"/>
      <c r="K231" s="6"/>
      <c r="L231" s="6"/>
      <c r="M231" s="6"/>
      <c r="N231" s="6"/>
      <c r="O231" s="6"/>
      <c r="P231" s="6"/>
      <c r="Q231" s="6"/>
      <c r="R231" s="6"/>
      <c r="S231" s="6"/>
      <c r="T231" s="6"/>
      <c r="U231" s="6"/>
      <c r="V231" s="6"/>
      <c r="W231" s="6"/>
      <c r="X231" s="6"/>
      <c r="Y231" s="6"/>
      <c r="Z231" s="6"/>
    </row>
    <row r="232" spans="1:26" ht="15" thickBot="1" x14ac:dyDescent="0.35">
      <c r="A232" s="4" t="s">
        <v>647</v>
      </c>
      <c r="B232" s="5">
        <v>44542</v>
      </c>
      <c r="C232" s="4" t="s">
        <v>648</v>
      </c>
      <c r="D232" s="6" t="s">
        <v>26</v>
      </c>
      <c r="E232" s="7">
        <v>3</v>
      </c>
      <c r="F232" s="4"/>
      <c r="G232" s="4"/>
      <c r="H232" s="4"/>
      <c r="I232" s="6"/>
      <c r="J232" s="6"/>
      <c r="K232" s="6"/>
      <c r="L232" s="6"/>
      <c r="M232" s="6"/>
      <c r="N232" s="6"/>
      <c r="O232" s="6"/>
      <c r="P232" s="6"/>
      <c r="Q232" s="6"/>
      <c r="R232" s="6"/>
      <c r="S232" s="6"/>
      <c r="T232" s="6"/>
      <c r="U232" s="6"/>
      <c r="V232" s="6"/>
      <c r="W232" s="6"/>
      <c r="X232" s="6"/>
      <c r="Y232" s="6"/>
      <c r="Z232" s="6"/>
    </row>
    <row r="233" spans="1:26" ht="15" thickBot="1" x14ac:dyDescent="0.35">
      <c r="A233" s="4" t="s">
        <v>649</v>
      </c>
      <c r="B233" s="5" t="s">
        <v>219</v>
      </c>
      <c r="C233" s="4" t="s">
        <v>650</v>
      </c>
      <c r="D233" s="6" t="s">
        <v>236</v>
      </c>
      <c r="E233" s="7">
        <v>6</v>
      </c>
      <c r="F233" s="4"/>
      <c r="G233" s="4"/>
      <c r="H233" s="4"/>
      <c r="I233" s="6"/>
      <c r="J233" s="6"/>
      <c r="K233" s="6"/>
      <c r="L233" s="6"/>
      <c r="M233" s="6"/>
      <c r="N233" s="6"/>
      <c r="O233" s="6"/>
      <c r="P233" s="6"/>
      <c r="Q233" s="6"/>
      <c r="R233" s="6"/>
      <c r="S233" s="6"/>
      <c r="T233" s="6"/>
      <c r="U233" s="6"/>
      <c r="V233" s="6"/>
      <c r="W233" s="6"/>
      <c r="X233" s="6"/>
      <c r="Y233" s="6"/>
      <c r="Z233" s="6"/>
    </row>
    <row r="234" spans="1:26" ht="15" thickBot="1" x14ac:dyDescent="0.35">
      <c r="A234" s="4" t="s">
        <v>651</v>
      </c>
      <c r="B234" s="5">
        <v>44019</v>
      </c>
      <c r="C234" s="4" t="s">
        <v>652</v>
      </c>
      <c r="D234" s="6" t="s">
        <v>42</v>
      </c>
      <c r="E234" s="7">
        <v>1</v>
      </c>
      <c r="F234" s="4"/>
      <c r="G234" s="4"/>
      <c r="H234" s="4"/>
      <c r="I234" s="6"/>
      <c r="J234" s="6"/>
      <c r="K234" s="6"/>
      <c r="L234" s="6"/>
      <c r="M234" s="6"/>
      <c r="N234" s="6"/>
      <c r="O234" s="6"/>
      <c r="P234" s="6"/>
      <c r="Q234" s="6"/>
      <c r="R234" s="6"/>
      <c r="S234" s="6"/>
      <c r="T234" s="6"/>
      <c r="U234" s="6"/>
      <c r="V234" s="6"/>
      <c r="W234" s="6"/>
      <c r="X234" s="6"/>
      <c r="Y234" s="6"/>
      <c r="Z234" s="6"/>
    </row>
    <row r="235" spans="1:26" ht="15" thickBot="1" x14ac:dyDescent="0.35">
      <c r="A235" s="4" t="s">
        <v>653</v>
      </c>
      <c r="B235" s="5" t="s">
        <v>654</v>
      </c>
      <c r="C235" s="4" t="s">
        <v>655</v>
      </c>
      <c r="D235" s="6" t="s">
        <v>170</v>
      </c>
      <c r="E235" s="7">
        <v>1</v>
      </c>
      <c r="F235" s="4"/>
      <c r="G235" s="4"/>
      <c r="H235" s="4"/>
      <c r="I235" s="6"/>
      <c r="J235" s="6"/>
      <c r="K235" s="6"/>
      <c r="L235" s="6"/>
      <c r="M235" s="6"/>
      <c r="N235" s="6"/>
      <c r="O235" s="6"/>
      <c r="P235" s="6"/>
      <c r="Q235" s="6"/>
      <c r="R235" s="6"/>
      <c r="S235" s="6"/>
      <c r="T235" s="6"/>
      <c r="U235" s="6"/>
      <c r="V235" s="6"/>
      <c r="W235" s="6"/>
      <c r="X235" s="6"/>
      <c r="Y235" s="6"/>
      <c r="Z235" s="6"/>
    </row>
    <row r="236" spans="1:26" ht="15" thickBot="1" x14ac:dyDescent="0.35">
      <c r="A236" s="4" t="s">
        <v>656</v>
      </c>
      <c r="B236" s="5" t="s">
        <v>657</v>
      </c>
      <c r="C236" s="4" t="s">
        <v>658</v>
      </c>
      <c r="D236" s="6" t="s">
        <v>209</v>
      </c>
      <c r="E236" s="7">
        <v>1</v>
      </c>
      <c r="F236" s="4"/>
      <c r="G236" s="4"/>
      <c r="H236" s="4"/>
      <c r="I236" s="6"/>
      <c r="J236" s="6"/>
      <c r="K236" s="6"/>
      <c r="L236" s="6"/>
      <c r="M236" s="6"/>
      <c r="N236" s="6"/>
      <c r="O236" s="6"/>
      <c r="P236" s="6"/>
      <c r="Q236" s="6"/>
      <c r="R236" s="6"/>
      <c r="S236" s="6"/>
      <c r="T236" s="6"/>
      <c r="U236" s="6"/>
      <c r="V236" s="6"/>
      <c r="W236" s="6"/>
      <c r="X236" s="6"/>
      <c r="Y236" s="6"/>
      <c r="Z236" s="6"/>
    </row>
    <row r="237" spans="1:26" ht="15" thickBot="1" x14ac:dyDescent="0.35">
      <c r="A237" s="4" t="s">
        <v>659</v>
      </c>
      <c r="B237" s="5" t="s">
        <v>660</v>
      </c>
      <c r="C237" s="4" t="s">
        <v>661</v>
      </c>
      <c r="D237" s="6" t="s">
        <v>23</v>
      </c>
      <c r="E237" s="7">
        <v>5</v>
      </c>
      <c r="F237" s="4"/>
      <c r="G237" s="4"/>
      <c r="H237" s="4"/>
      <c r="I237" s="6"/>
      <c r="J237" s="6"/>
      <c r="K237" s="6"/>
      <c r="L237" s="6"/>
      <c r="M237" s="6"/>
      <c r="N237" s="6"/>
      <c r="O237" s="6"/>
      <c r="P237" s="6"/>
      <c r="Q237" s="6"/>
      <c r="R237" s="6"/>
      <c r="S237" s="6"/>
      <c r="T237" s="6"/>
      <c r="U237" s="6"/>
      <c r="V237" s="6"/>
      <c r="W237" s="6"/>
      <c r="X237" s="6"/>
      <c r="Y237" s="6"/>
      <c r="Z237" s="6"/>
    </row>
    <row r="238" spans="1:26" ht="15" thickBot="1" x14ac:dyDescent="0.35">
      <c r="A238" s="4" t="s">
        <v>662</v>
      </c>
      <c r="B238" s="5">
        <v>44720</v>
      </c>
      <c r="C238" s="4" t="s">
        <v>663</v>
      </c>
      <c r="D238" s="6" t="s">
        <v>42</v>
      </c>
      <c r="E238" s="7">
        <v>3</v>
      </c>
      <c r="F238" s="4"/>
      <c r="G238" s="4"/>
      <c r="H238" s="4"/>
      <c r="I238" s="6"/>
      <c r="J238" s="6"/>
      <c r="K238" s="6"/>
      <c r="L238" s="6"/>
      <c r="M238" s="6"/>
      <c r="N238" s="6"/>
      <c r="O238" s="6"/>
      <c r="P238" s="6"/>
      <c r="Q238" s="6"/>
      <c r="R238" s="6"/>
      <c r="S238" s="6"/>
      <c r="T238" s="6"/>
      <c r="U238" s="6"/>
      <c r="V238" s="6"/>
      <c r="W238" s="6"/>
      <c r="X238" s="6"/>
      <c r="Y238" s="6"/>
      <c r="Z238" s="6"/>
    </row>
    <row r="239" spans="1:26" ht="15" thickBot="1" x14ac:dyDescent="0.35">
      <c r="A239" s="4" t="s">
        <v>664</v>
      </c>
      <c r="B239" s="5" t="s">
        <v>665</v>
      </c>
      <c r="C239" s="4" t="s">
        <v>666</v>
      </c>
      <c r="D239" s="6" t="s">
        <v>125</v>
      </c>
      <c r="E239" s="7">
        <v>4</v>
      </c>
      <c r="F239" s="4"/>
      <c r="G239" s="4"/>
      <c r="H239" s="4"/>
      <c r="I239" s="6"/>
      <c r="J239" s="6"/>
      <c r="K239" s="6"/>
      <c r="L239" s="6"/>
      <c r="M239" s="6"/>
      <c r="N239" s="6"/>
      <c r="O239" s="6"/>
      <c r="P239" s="6"/>
      <c r="Q239" s="6"/>
      <c r="R239" s="6"/>
      <c r="S239" s="6"/>
      <c r="T239" s="6"/>
      <c r="U239" s="6"/>
      <c r="V239" s="6"/>
      <c r="W239" s="6"/>
      <c r="X239" s="6"/>
      <c r="Y239" s="6"/>
      <c r="Z239" s="6"/>
    </row>
    <row r="240" spans="1:26" ht="15" thickBot="1" x14ac:dyDescent="0.35">
      <c r="A240" s="4" t="s">
        <v>667</v>
      </c>
      <c r="B240" s="5" t="s">
        <v>668</v>
      </c>
      <c r="C240" s="4" t="s">
        <v>669</v>
      </c>
      <c r="D240" s="6" t="s">
        <v>202</v>
      </c>
      <c r="E240" s="7">
        <v>4</v>
      </c>
      <c r="F240" s="4"/>
      <c r="G240" s="4"/>
      <c r="H240" s="4"/>
      <c r="I240" s="6"/>
      <c r="J240" s="6"/>
      <c r="K240" s="6"/>
      <c r="L240" s="6"/>
      <c r="M240" s="6"/>
      <c r="N240" s="6"/>
      <c r="O240" s="6"/>
      <c r="P240" s="6"/>
      <c r="Q240" s="6"/>
      <c r="R240" s="6"/>
      <c r="S240" s="6"/>
      <c r="T240" s="6"/>
      <c r="U240" s="6"/>
      <c r="V240" s="6"/>
      <c r="W240" s="6"/>
      <c r="X240" s="6"/>
      <c r="Y240" s="6"/>
      <c r="Z240" s="6"/>
    </row>
    <row r="241" spans="1:26" ht="15" thickBot="1" x14ac:dyDescent="0.35">
      <c r="A241" s="4" t="s">
        <v>670</v>
      </c>
      <c r="B241" s="5" t="s">
        <v>366</v>
      </c>
      <c r="C241" s="4" t="s">
        <v>671</v>
      </c>
      <c r="D241" s="6" t="s">
        <v>202</v>
      </c>
      <c r="E241" s="7">
        <v>3</v>
      </c>
      <c r="F241" s="4"/>
      <c r="G241" s="4"/>
      <c r="H241" s="4"/>
      <c r="I241" s="6"/>
      <c r="J241" s="6"/>
      <c r="K241" s="6"/>
      <c r="L241" s="6"/>
      <c r="M241" s="6"/>
      <c r="N241" s="6"/>
      <c r="O241" s="6"/>
      <c r="P241" s="6"/>
      <c r="Q241" s="6"/>
      <c r="R241" s="6"/>
      <c r="S241" s="6"/>
      <c r="T241" s="6"/>
      <c r="U241" s="6"/>
      <c r="V241" s="6"/>
      <c r="W241" s="6"/>
      <c r="X241" s="6"/>
      <c r="Y241" s="6"/>
      <c r="Z241" s="6"/>
    </row>
    <row r="242" spans="1:26" ht="15" thickBot="1" x14ac:dyDescent="0.35">
      <c r="A242" s="4" t="s">
        <v>672</v>
      </c>
      <c r="B242" s="5" t="s">
        <v>673</v>
      </c>
      <c r="C242" s="4" t="s">
        <v>674</v>
      </c>
      <c r="D242" s="6" t="s">
        <v>675</v>
      </c>
      <c r="E242" s="7">
        <v>1</v>
      </c>
      <c r="F242" s="4"/>
      <c r="G242" s="4"/>
      <c r="H242" s="4"/>
      <c r="I242" s="6"/>
      <c r="J242" s="6"/>
      <c r="K242" s="6"/>
      <c r="L242" s="6"/>
      <c r="M242" s="6"/>
      <c r="N242" s="6"/>
      <c r="O242" s="6"/>
      <c r="P242" s="6"/>
      <c r="Q242" s="6"/>
      <c r="R242" s="6"/>
      <c r="S242" s="6"/>
      <c r="T242" s="6"/>
      <c r="U242" s="6"/>
      <c r="V242" s="6"/>
      <c r="W242" s="6"/>
      <c r="X242" s="6"/>
      <c r="Y242" s="6"/>
      <c r="Z242" s="6"/>
    </row>
    <row r="243" spans="1:26" ht="15" thickBot="1" x14ac:dyDescent="0.35">
      <c r="A243" s="4" t="s">
        <v>676</v>
      </c>
      <c r="B243" s="5" t="s">
        <v>583</v>
      </c>
      <c r="C243" s="4" t="s">
        <v>677</v>
      </c>
      <c r="D243" s="6" t="s">
        <v>675</v>
      </c>
      <c r="E243" s="7">
        <v>5</v>
      </c>
      <c r="F243" s="4"/>
      <c r="G243" s="4"/>
      <c r="H243" s="4"/>
      <c r="I243" s="6"/>
      <c r="J243" s="6"/>
      <c r="K243" s="6"/>
      <c r="L243" s="6"/>
      <c r="M243" s="6"/>
      <c r="N243" s="6"/>
      <c r="O243" s="6"/>
      <c r="P243" s="6"/>
      <c r="Q243" s="6"/>
      <c r="R243" s="6"/>
      <c r="S243" s="6"/>
      <c r="T243" s="6"/>
      <c r="U243" s="6"/>
      <c r="V243" s="6"/>
      <c r="W243" s="6"/>
      <c r="X243" s="6"/>
      <c r="Y243" s="6"/>
      <c r="Z243" s="6"/>
    </row>
    <row r="244" spans="1:26" ht="15" thickBot="1" x14ac:dyDescent="0.35">
      <c r="A244" s="4" t="s">
        <v>678</v>
      </c>
      <c r="B244" s="5">
        <v>44414</v>
      </c>
      <c r="C244" s="4" t="s">
        <v>679</v>
      </c>
      <c r="D244" s="6" t="s">
        <v>209</v>
      </c>
      <c r="E244" s="7">
        <v>2</v>
      </c>
      <c r="F244" s="4"/>
      <c r="G244" s="4"/>
      <c r="H244" s="4"/>
      <c r="I244" s="6"/>
      <c r="J244" s="6"/>
      <c r="K244" s="6"/>
      <c r="L244" s="6"/>
      <c r="M244" s="6"/>
      <c r="N244" s="6"/>
      <c r="O244" s="6"/>
      <c r="P244" s="6"/>
      <c r="Q244" s="6"/>
      <c r="R244" s="6"/>
      <c r="S244" s="6"/>
      <c r="T244" s="6"/>
      <c r="U244" s="6"/>
      <c r="V244" s="6"/>
      <c r="W244" s="6"/>
      <c r="X244" s="6"/>
      <c r="Y244" s="6"/>
      <c r="Z244" s="6"/>
    </row>
    <row r="245" spans="1:26" ht="15" thickBot="1" x14ac:dyDescent="0.35">
      <c r="A245" s="4" t="s">
        <v>680</v>
      </c>
      <c r="B245" s="5" t="s">
        <v>681</v>
      </c>
      <c r="C245" s="4" t="s">
        <v>682</v>
      </c>
      <c r="D245" s="6" t="s">
        <v>487</v>
      </c>
      <c r="E245" s="7">
        <v>1</v>
      </c>
      <c r="F245" s="4"/>
      <c r="G245" s="4"/>
      <c r="H245" s="4"/>
      <c r="I245" s="6"/>
      <c r="J245" s="6"/>
      <c r="K245" s="6"/>
      <c r="L245" s="6"/>
      <c r="M245" s="6"/>
      <c r="N245" s="6"/>
      <c r="O245" s="6"/>
      <c r="P245" s="6"/>
      <c r="Q245" s="6"/>
      <c r="R245" s="6"/>
      <c r="S245" s="6"/>
      <c r="T245" s="6"/>
      <c r="U245" s="6"/>
      <c r="V245" s="6"/>
      <c r="W245" s="6"/>
      <c r="X245" s="6"/>
      <c r="Y245" s="6"/>
      <c r="Z245" s="6"/>
    </row>
    <row r="246" spans="1:26" ht="15" thickBot="1" x14ac:dyDescent="0.35">
      <c r="A246" s="4" t="s">
        <v>683</v>
      </c>
      <c r="B246" s="5" t="s">
        <v>283</v>
      </c>
      <c r="C246" s="4" t="s">
        <v>684</v>
      </c>
      <c r="D246" s="6" t="s">
        <v>245</v>
      </c>
      <c r="E246" s="7">
        <v>5</v>
      </c>
      <c r="F246" s="4"/>
      <c r="G246" s="4"/>
      <c r="H246" s="4"/>
      <c r="I246" s="6"/>
      <c r="J246" s="6"/>
      <c r="K246" s="6"/>
      <c r="L246" s="6"/>
      <c r="M246" s="6"/>
      <c r="N246" s="6"/>
      <c r="O246" s="6"/>
      <c r="P246" s="6"/>
      <c r="Q246" s="6"/>
      <c r="R246" s="6"/>
      <c r="S246" s="6"/>
      <c r="T246" s="6"/>
      <c r="U246" s="6"/>
      <c r="V246" s="6"/>
      <c r="W246" s="6"/>
      <c r="X246" s="6"/>
      <c r="Y246" s="6"/>
      <c r="Z246" s="6"/>
    </row>
    <row r="247" spans="1:26" ht="15" thickBot="1" x14ac:dyDescent="0.35">
      <c r="A247" s="4" t="s">
        <v>685</v>
      </c>
      <c r="B247" s="5" t="s">
        <v>338</v>
      </c>
      <c r="C247" s="4" t="s">
        <v>686</v>
      </c>
      <c r="D247" s="6" t="s">
        <v>23</v>
      </c>
      <c r="E247" s="7">
        <v>3</v>
      </c>
      <c r="F247" s="4"/>
      <c r="G247" s="4"/>
      <c r="H247" s="4"/>
      <c r="I247" s="6"/>
      <c r="J247" s="6"/>
      <c r="K247" s="6"/>
      <c r="L247" s="6"/>
      <c r="M247" s="6"/>
      <c r="N247" s="6"/>
      <c r="O247" s="6"/>
      <c r="P247" s="6"/>
      <c r="Q247" s="6"/>
      <c r="R247" s="6"/>
      <c r="S247" s="6"/>
      <c r="T247" s="6"/>
      <c r="U247" s="6"/>
      <c r="V247" s="6"/>
      <c r="W247" s="6"/>
      <c r="X247" s="6"/>
      <c r="Y247" s="6"/>
      <c r="Z247" s="6"/>
    </row>
    <row r="248" spans="1:26" ht="15" thickBot="1" x14ac:dyDescent="0.35">
      <c r="A248" s="4" t="s">
        <v>687</v>
      </c>
      <c r="B248" s="5" t="s">
        <v>688</v>
      </c>
      <c r="C248" s="4" t="s">
        <v>689</v>
      </c>
      <c r="D248" s="6" t="s">
        <v>256</v>
      </c>
      <c r="E248" s="7">
        <v>4</v>
      </c>
      <c r="F248" s="4"/>
      <c r="G248" s="4"/>
      <c r="H248" s="4"/>
      <c r="I248" s="6"/>
      <c r="J248" s="6"/>
      <c r="K248" s="6"/>
      <c r="L248" s="6"/>
      <c r="M248" s="6"/>
      <c r="N248" s="6"/>
      <c r="O248" s="6"/>
      <c r="P248" s="6"/>
      <c r="Q248" s="6"/>
      <c r="R248" s="6"/>
      <c r="S248" s="6"/>
      <c r="T248" s="6"/>
      <c r="U248" s="6"/>
      <c r="V248" s="6"/>
      <c r="W248" s="6"/>
      <c r="X248" s="6"/>
      <c r="Y248" s="6"/>
      <c r="Z248" s="6"/>
    </row>
    <row r="249" spans="1:26" ht="15" thickBot="1" x14ac:dyDescent="0.35">
      <c r="A249" s="4" t="s">
        <v>690</v>
      </c>
      <c r="B249" s="5">
        <v>44597</v>
      </c>
      <c r="C249" s="4" t="s">
        <v>691</v>
      </c>
      <c r="D249" s="6" t="s">
        <v>245</v>
      </c>
      <c r="E249" s="7">
        <v>5</v>
      </c>
      <c r="F249" s="4"/>
      <c r="G249" s="4"/>
      <c r="H249" s="4"/>
      <c r="I249" s="6"/>
      <c r="J249" s="6"/>
      <c r="K249" s="6"/>
      <c r="L249" s="6"/>
      <c r="M249" s="6"/>
      <c r="N249" s="6"/>
      <c r="O249" s="6"/>
      <c r="P249" s="6"/>
      <c r="Q249" s="6"/>
      <c r="R249" s="6"/>
      <c r="S249" s="6"/>
      <c r="T249" s="6"/>
      <c r="U249" s="6"/>
      <c r="V249" s="6"/>
      <c r="W249" s="6"/>
      <c r="X249" s="6"/>
      <c r="Y249" s="6"/>
      <c r="Z249" s="6"/>
    </row>
    <row r="250" spans="1:26" ht="15" thickBot="1" x14ac:dyDescent="0.35">
      <c r="A250" s="4" t="s">
        <v>692</v>
      </c>
      <c r="B250" s="5">
        <v>44137</v>
      </c>
      <c r="C250" s="4" t="s">
        <v>693</v>
      </c>
      <c r="D250" s="6" t="s">
        <v>95</v>
      </c>
      <c r="E250" s="7">
        <v>1</v>
      </c>
      <c r="F250" s="4"/>
      <c r="G250" s="4"/>
      <c r="H250" s="4"/>
      <c r="I250" s="6"/>
      <c r="J250" s="6"/>
      <c r="K250" s="6"/>
      <c r="L250" s="6"/>
      <c r="M250" s="6"/>
      <c r="N250" s="6"/>
      <c r="O250" s="6"/>
      <c r="P250" s="6"/>
      <c r="Q250" s="6"/>
      <c r="R250" s="6"/>
      <c r="S250" s="6"/>
      <c r="T250" s="6"/>
      <c r="U250" s="6"/>
      <c r="V250" s="6"/>
      <c r="W250" s="6"/>
      <c r="X250" s="6"/>
      <c r="Y250" s="6"/>
      <c r="Z250" s="6"/>
    </row>
    <row r="251" spans="1:26" ht="15" thickBot="1" x14ac:dyDescent="0.35">
      <c r="A251" s="4" t="s">
        <v>694</v>
      </c>
      <c r="B251" s="5" t="s">
        <v>561</v>
      </c>
      <c r="C251" s="4" t="s">
        <v>695</v>
      </c>
      <c r="D251" s="6" t="s">
        <v>315</v>
      </c>
      <c r="E251" s="7">
        <v>2</v>
      </c>
      <c r="F251" s="4"/>
      <c r="G251" s="4"/>
      <c r="H251" s="4"/>
      <c r="I251" s="6"/>
      <c r="J251" s="6"/>
      <c r="K251" s="6"/>
      <c r="L251" s="6"/>
      <c r="M251" s="6"/>
      <c r="N251" s="6"/>
      <c r="O251" s="6"/>
      <c r="P251" s="6"/>
      <c r="Q251" s="6"/>
      <c r="R251" s="6"/>
      <c r="S251" s="6"/>
      <c r="T251" s="6"/>
      <c r="U251" s="6"/>
      <c r="V251" s="6"/>
      <c r="W251" s="6"/>
      <c r="X251" s="6"/>
      <c r="Y251" s="6"/>
      <c r="Z251" s="6"/>
    </row>
    <row r="252" spans="1:26" ht="15" thickBot="1" x14ac:dyDescent="0.35">
      <c r="A252" s="4" t="s">
        <v>696</v>
      </c>
      <c r="B252" s="5">
        <v>44413</v>
      </c>
      <c r="C252" s="4" t="s">
        <v>697</v>
      </c>
      <c r="D252" s="6" t="s">
        <v>128</v>
      </c>
      <c r="E252" s="7">
        <v>6</v>
      </c>
      <c r="F252" s="4"/>
      <c r="G252" s="4"/>
      <c r="H252" s="4"/>
      <c r="I252" s="6"/>
      <c r="J252" s="6"/>
      <c r="K252" s="6"/>
      <c r="L252" s="6"/>
      <c r="M252" s="6"/>
      <c r="N252" s="6"/>
      <c r="O252" s="6"/>
      <c r="P252" s="6"/>
      <c r="Q252" s="6"/>
      <c r="R252" s="6"/>
      <c r="S252" s="6"/>
      <c r="T252" s="6"/>
      <c r="U252" s="6"/>
      <c r="V252" s="6"/>
      <c r="W252" s="6"/>
      <c r="X252" s="6"/>
      <c r="Y252" s="6"/>
      <c r="Z252" s="6"/>
    </row>
    <row r="253" spans="1:26" ht="15" thickBot="1" x14ac:dyDescent="0.35">
      <c r="A253" s="4" t="s">
        <v>698</v>
      </c>
      <c r="B253" s="5" t="s">
        <v>699</v>
      </c>
      <c r="C253" s="4" t="s">
        <v>700</v>
      </c>
      <c r="D253" s="6" t="s">
        <v>73</v>
      </c>
      <c r="E253" s="7">
        <v>2</v>
      </c>
      <c r="F253" s="4"/>
      <c r="G253" s="4"/>
      <c r="H253" s="4"/>
      <c r="I253" s="6"/>
      <c r="J253" s="6"/>
      <c r="K253" s="6"/>
      <c r="L253" s="6"/>
      <c r="M253" s="6"/>
      <c r="N253" s="6"/>
      <c r="O253" s="6"/>
      <c r="P253" s="6"/>
      <c r="Q253" s="6"/>
      <c r="R253" s="6"/>
      <c r="S253" s="6"/>
      <c r="T253" s="6"/>
      <c r="U253" s="6"/>
      <c r="V253" s="6"/>
      <c r="W253" s="6"/>
      <c r="X253" s="6"/>
      <c r="Y253" s="6"/>
      <c r="Z253" s="6"/>
    </row>
    <row r="254" spans="1:26" ht="15" thickBot="1" x14ac:dyDescent="0.35">
      <c r="A254" s="4" t="s">
        <v>701</v>
      </c>
      <c r="B254" s="5">
        <v>43715</v>
      </c>
      <c r="C254" s="4" t="s">
        <v>702</v>
      </c>
      <c r="D254" s="6" t="s">
        <v>30</v>
      </c>
      <c r="E254" s="7">
        <v>1</v>
      </c>
      <c r="F254" s="4"/>
      <c r="G254" s="4"/>
      <c r="H254" s="4"/>
      <c r="I254" s="6"/>
      <c r="J254" s="6"/>
      <c r="K254" s="6"/>
      <c r="L254" s="6"/>
      <c r="M254" s="6"/>
      <c r="N254" s="6"/>
      <c r="O254" s="6"/>
      <c r="P254" s="6"/>
      <c r="Q254" s="6"/>
      <c r="R254" s="6"/>
      <c r="S254" s="6"/>
      <c r="T254" s="6"/>
      <c r="U254" s="6"/>
      <c r="V254" s="6"/>
      <c r="W254" s="6"/>
      <c r="X254" s="6"/>
      <c r="Y254" s="6"/>
      <c r="Z254" s="6"/>
    </row>
    <row r="255" spans="1:26" ht="15" thickBot="1" x14ac:dyDescent="0.35">
      <c r="A255" s="4" t="s">
        <v>703</v>
      </c>
      <c r="B255" s="5" t="s">
        <v>275</v>
      </c>
      <c r="C255" s="4" t="s">
        <v>704</v>
      </c>
      <c r="D255" s="6" t="s">
        <v>73</v>
      </c>
      <c r="E255" s="7">
        <v>4</v>
      </c>
      <c r="F255" s="4"/>
      <c r="G255" s="4"/>
      <c r="H255" s="4"/>
      <c r="I255" s="6"/>
      <c r="J255" s="6"/>
      <c r="K255" s="6"/>
      <c r="L255" s="6"/>
      <c r="M255" s="6"/>
      <c r="N255" s="6"/>
      <c r="O255" s="6"/>
      <c r="P255" s="6"/>
      <c r="Q255" s="6"/>
      <c r="R255" s="6"/>
      <c r="S255" s="6"/>
      <c r="T255" s="6"/>
      <c r="U255" s="6"/>
      <c r="V255" s="6"/>
      <c r="W255" s="6"/>
      <c r="X255" s="6"/>
      <c r="Y255" s="6"/>
      <c r="Z255" s="6"/>
    </row>
    <row r="256" spans="1:26" ht="15" thickBot="1" x14ac:dyDescent="0.35">
      <c r="A256" s="4" t="s">
        <v>705</v>
      </c>
      <c r="B256" s="5" t="s">
        <v>706</v>
      </c>
      <c r="C256" s="4" t="s">
        <v>707</v>
      </c>
      <c r="D256" s="6" t="s">
        <v>245</v>
      </c>
      <c r="E256" s="7">
        <v>6</v>
      </c>
      <c r="F256" s="4"/>
      <c r="G256" s="4"/>
      <c r="H256" s="4"/>
      <c r="I256" s="6"/>
      <c r="J256" s="6"/>
      <c r="K256" s="6"/>
      <c r="L256" s="6"/>
      <c r="M256" s="6"/>
      <c r="N256" s="6"/>
      <c r="O256" s="6"/>
      <c r="P256" s="6"/>
      <c r="Q256" s="6"/>
      <c r="R256" s="6"/>
      <c r="S256" s="6"/>
      <c r="T256" s="6"/>
      <c r="U256" s="6"/>
      <c r="V256" s="6"/>
      <c r="W256" s="6"/>
      <c r="X256" s="6"/>
      <c r="Y256" s="6"/>
      <c r="Z256" s="6"/>
    </row>
    <row r="257" spans="1:26" ht="15" thickBot="1" x14ac:dyDescent="0.35">
      <c r="A257" s="4" t="s">
        <v>708</v>
      </c>
      <c r="B257" s="5" t="s">
        <v>709</v>
      </c>
      <c r="C257" s="4" t="s">
        <v>710</v>
      </c>
      <c r="D257" s="6" t="s">
        <v>149</v>
      </c>
      <c r="E257" s="7">
        <v>2</v>
      </c>
      <c r="F257" s="4"/>
      <c r="G257" s="4"/>
      <c r="H257" s="4"/>
      <c r="I257" s="6"/>
      <c r="J257" s="6"/>
      <c r="K257" s="6"/>
      <c r="L257" s="6"/>
      <c r="M257" s="6"/>
      <c r="N257" s="6"/>
      <c r="O257" s="6"/>
      <c r="P257" s="6"/>
      <c r="Q257" s="6"/>
      <c r="R257" s="6"/>
      <c r="S257" s="6"/>
      <c r="T257" s="6"/>
      <c r="U257" s="6"/>
      <c r="V257" s="6"/>
      <c r="W257" s="6"/>
      <c r="X257" s="6"/>
      <c r="Y257" s="6"/>
      <c r="Z257" s="6"/>
    </row>
    <row r="258" spans="1:26" ht="15" thickBot="1" x14ac:dyDescent="0.35">
      <c r="A258" s="4" t="s">
        <v>711</v>
      </c>
      <c r="B258" s="5">
        <v>43896</v>
      </c>
      <c r="C258" s="4" t="s">
        <v>712</v>
      </c>
      <c r="D258" s="6" t="s">
        <v>221</v>
      </c>
      <c r="E258" s="7">
        <v>1</v>
      </c>
      <c r="F258" s="4"/>
      <c r="G258" s="4"/>
      <c r="H258" s="4"/>
      <c r="I258" s="6"/>
      <c r="J258" s="6"/>
      <c r="K258" s="6"/>
      <c r="L258" s="6"/>
      <c r="M258" s="6"/>
      <c r="N258" s="6"/>
      <c r="O258" s="6"/>
      <c r="P258" s="6"/>
      <c r="Q258" s="6"/>
      <c r="R258" s="6"/>
      <c r="S258" s="6"/>
      <c r="T258" s="6"/>
      <c r="U258" s="6"/>
      <c r="V258" s="6"/>
      <c r="W258" s="6"/>
      <c r="X258" s="6"/>
      <c r="Y258" s="6"/>
      <c r="Z258" s="6"/>
    </row>
    <row r="259" spans="1:26" ht="15" thickBot="1" x14ac:dyDescent="0.35">
      <c r="A259" s="4" t="s">
        <v>713</v>
      </c>
      <c r="B259" s="5" t="s">
        <v>714</v>
      </c>
      <c r="C259" s="4" t="s">
        <v>715</v>
      </c>
      <c r="D259" s="6" t="s">
        <v>46</v>
      </c>
      <c r="E259" s="7">
        <v>6</v>
      </c>
      <c r="F259" s="4"/>
      <c r="G259" s="4"/>
      <c r="H259" s="4"/>
      <c r="I259" s="6"/>
      <c r="J259" s="6"/>
      <c r="K259" s="6"/>
      <c r="L259" s="6"/>
      <c r="M259" s="6"/>
      <c r="N259" s="6"/>
      <c r="O259" s="6"/>
      <c r="P259" s="6"/>
      <c r="Q259" s="6"/>
      <c r="R259" s="6"/>
      <c r="S259" s="6"/>
      <c r="T259" s="6"/>
      <c r="U259" s="6"/>
      <c r="V259" s="6"/>
      <c r="W259" s="6"/>
      <c r="X259" s="6"/>
      <c r="Y259" s="6"/>
      <c r="Z259" s="6"/>
    </row>
    <row r="260" spans="1:26" ht="15" thickBot="1" x14ac:dyDescent="0.35">
      <c r="A260" s="4" t="s">
        <v>716</v>
      </c>
      <c r="B260" s="5">
        <v>44110</v>
      </c>
      <c r="C260" s="4" t="s">
        <v>717</v>
      </c>
      <c r="D260" s="6" t="s">
        <v>487</v>
      </c>
      <c r="E260" s="7">
        <v>4</v>
      </c>
      <c r="F260" s="4"/>
      <c r="G260" s="4"/>
      <c r="H260" s="4"/>
      <c r="I260" s="6"/>
      <c r="J260" s="6"/>
      <c r="K260" s="6"/>
      <c r="L260" s="6"/>
      <c r="M260" s="6"/>
      <c r="N260" s="6"/>
      <c r="O260" s="6"/>
      <c r="P260" s="6"/>
      <c r="Q260" s="6"/>
      <c r="R260" s="6"/>
      <c r="S260" s="6"/>
      <c r="T260" s="6"/>
      <c r="U260" s="6"/>
      <c r="V260" s="6"/>
      <c r="W260" s="6"/>
      <c r="X260" s="6"/>
      <c r="Y260" s="6"/>
      <c r="Z260" s="6"/>
    </row>
    <row r="261" spans="1:26" ht="15" thickBot="1" x14ac:dyDescent="0.35">
      <c r="A261" s="4" t="s">
        <v>718</v>
      </c>
      <c r="B261" s="5" t="s">
        <v>719</v>
      </c>
      <c r="C261" s="4" t="s">
        <v>720</v>
      </c>
      <c r="D261" s="6" t="s">
        <v>177</v>
      </c>
      <c r="E261" s="7">
        <v>6</v>
      </c>
      <c r="F261" s="4"/>
      <c r="G261" s="4"/>
      <c r="H261" s="4"/>
      <c r="I261" s="6"/>
      <c r="J261" s="6"/>
      <c r="K261" s="6"/>
      <c r="L261" s="6"/>
      <c r="M261" s="6"/>
      <c r="N261" s="6"/>
      <c r="O261" s="6"/>
      <c r="P261" s="6"/>
      <c r="Q261" s="6"/>
      <c r="R261" s="6"/>
      <c r="S261" s="6"/>
      <c r="T261" s="6"/>
      <c r="U261" s="6"/>
      <c r="V261" s="6"/>
      <c r="W261" s="6"/>
      <c r="X261" s="6"/>
      <c r="Y261" s="6"/>
      <c r="Z261" s="6"/>
    </row>
    <row r="262" spans="1:26" ht="15" thickBot="1" x14ac:dyDescent="0.35">
      <c r="A262" s="4" t="s">
        <v>721</v>
      </c>
      <c r="B262" s="5" t="s">
        <v>722</v>
      </c>
      <c r="C262" s="4" t="s">
        <v>723</v>
      </c>
      <c r="D262" s="6" t="s">
        <v>149</v>
      </c>
      <c r="E262" s="7">
        <v>2</v>
      </c>
      <c r="F262" s="4"/>
      <c r="G262" s="4"/>
      <c r="H262" s="4"/>
      <c r="I262" s="6"/>
      <c r="J262" s="6"/>
      <c r="K262" s="6"/>
      <c r="L262" s="6"/>
      <c r="M262" s="6"/>
      <c r="N262" s="6"/>
      <c r="O262" s="6"/>
      <c r="P262" s="6"/>
      <c r="Q262" s="6"/>
      <c r="R262" s="6"/>
      <c r="S262" s="6"/>
      <c r="T262" s="6"/>
      <c r="U262" s="6"/>
      <c r="V262" s="6"/>
      <c r="W262" s="6"/>
      <c r="X262" s="6"/>
      <c r="Y262" s="6"/>
      <c r="Z262" s="6"/>
    </row>
    <row r="263" spans="1:26" ht="15" thickBot="1" x14ac:dyDescent="0.35">
      <c r="A263" s="4" t="s">
        <v>724</v>
      </c>
      <c r="B263" s="5" t="s">
        <v>187</v>
      </c>
      <c r="C263" s="4" t="s">
        <v>725</v>
      </c>
      <c r="D263" s="6" t="s">
        <v>256</v>
      </c>
      <c r="E263" s="7">
        <v>1</v>
      </c>
      <c r="F263" s="4"/>
      <c r="G263" s="4"/>
      <c r="H263" s="4"/>
      <c r="I263" s="6"/>
      <c r="J263" s="6"/>
      <c r="K263" s="6"/>
      <c r="L263" s="6"/>
      <c r="M263" s="6"/>
      <c r="N263" s="6"/>
      <c r="O263" s="6"/>
      <c r="P263" s="6"/>
      <c r="Q263" s="6"/>
      <c r="R263" s="6"/>
      <c r="S263" s="6"/>
      <c r="T263" s="6"/>
      <c r="U263" s="6"/>
      <c r="V263" s="6"/>
      <c r="W263" s="6"/>
      <c r="X263" s="6"/>
      <c r="Y263" s="6"/>
      <c r="Z263" s="6"/>
    </row>
    <row r="264" spans="1:26" ht="15" thickBot="1" x14ac:dyDescent="0.35">
      <c r="A264" s="4" t="s">
        <v>726</v>
      </c>
      <c r="B264" s="5">
        <v>44379</v>
      </c>
      <c r="C264" s="4" t="s">
        <v>727</v>
      </c>
      <c r="D264" s="6" t="s">
        <v>138</v>
      </c>
      <c r="E264" s="7">
        <v>5</v>
      </c>
      <c r="F264" s="4"/>
      <c r="G264" s="4"/>
      <c r="H264" s="4"/>
      <c r="I264" s="6"/>
      <c r="J264" s="6"/>
      <c r="K264" s="6"/>
      <c r="L264" s="6"/>
      <c r="M264" s="6"/>
      <c r="N264" s="6"/>
      <c r="O264" s="6"/>
      <c r="P264" s="6"/>
      <c r="Q264" s="6"/>
      <c r="R264" s="6"/>
      <c r="S264" s="6"/>
      <c r="T264" s="6"/>
      <c r="U264" s="6"/>
      <c r="V264" s="6"/>
      <c r="W264" s="6"/>
      <c r="X264" s="6"/>
      <c r="Y264" s="6"/>
      <c r="Z264" s="6"/>
    </row>
    <row r="265" spans="1:26" ht="15" thickBot="1" x14ac:dyDescent="0.35">
      <c r="A265" s="4" t="s">
        <v>728</v>
      </c>
      <c r="B265" s="5" t="s">
        <v>729</v>
      </c>
      <c r="C265" s="4" t="s">
        <v>730</v>
      </c>
      <c r="D265" s="6" t="s">
        <v>177</v>
      </c>
      <c r="E265" s="7">
        <v>4</v>
      </c>
      <c r="F265" s="4"/>
      <c r="G265" s="4"/>
      <c r="H265" s="4"/>
      <c r="I265" s="6"/>
      <c r="J265" s="6"/>
      <c r="K265" s="6"/>
      <c r="L265" s="6"/>
      <c r="M265" s="6"/>
      <c r="N265" s="6"/>
      <c r="O265" s="6"/>
      <c r="P265" s="6"/>
      <c r="Q265" s="6"/>
      <c r="R265" s="6"/>
      <c r="S265" s="6"/>
      <c r="T265" s="6"/>
      <c r="U265" s="6"/>
      <c r="V265" s="6"/>
      <c r="W265" s="6"/>
      <c r="X265" s="6"/>
      <c r="Y265" s="6"/>
      <c r="Z265" s="6"/>
    </row>
    <row r="266" spans="1:26" ht="15" thickBot="1" x14ac:dyDescent="0.35">
      <c r="A266" s="4" t="s">
        <v>731</v>
      </c>
      <c r="B266" s="5" t="s">
        <v>732</v>
      </c>
      <c r="C266" s="4" t="s">
        <v>733</v>
      </c>
      <c r="D266" s="6" t="s">
        <v>249</v>
      </c>
      <c r="E266" s="7">
        <v>1</v>
      </c>
      <c r="F266" s="4"/>
      <c r="G266" s="4"/>
      <c r="H266" s="4"/>
      <c r="I266" s="6"/>
      <c r="J266" s="6"/>
      <c r="K266" s="6"/>
      <c r="L266" s="6"/>
      <c r="M266" s="6"/>
      <c r="N266" s="6"/>
      <c r="O266" s="6"/>
      <c r="P266" s="6"/>
      <c r="Q266" s="6"/>
      <c r="R266" s="6"/>
      <c r="S266" s="6"/>
      <c r="T266" s="6"/>
      <c r="U266" s="6"/>
      <c r="V266" s="6"/>
      <c r="W266" s="6"/>
      <c r="X266" s="6"/>
      <c r="Y266" s="6"/>
      <c r="Z266" s="6"/>
    </row>
    <row r="267" spans="1:26" ht="15" thickBot="1" x14ac:dyDescent="0.35">
      <c r="A267" s="4" t="s">
        <v>734</v>
      </c>
      <c r="B267" s="5" t="s">
        <v>735</v>
      </c>
      <c r="C267" s="4" t="s">
        <v>736</v>
      </c>
      <c r="D267" s="6" t="s">
        <v>189</v>
      </c>
      <c r="E267" s="7">
        <v>1</v>
      </c>
      <c r="F267" s="4"/>
      <c r="G267" s="4"/>
      <c r="H267" s="4"/>
      <c r="I267" s="6"/>
      <c r="J267" s="6"/>
      <c r="K267" s="6"/>
      <c r="L267" s="6"/>
      <c r="M267" s="6"/>
      <c r="N267" s="6"/>
      <c r="O267" s="6"/>
      <c r="P267" s="6"/>
      <c r="Q267" s="6"/>
      <c r="R267" s="6"/>
      <c r="S267" s="6"/>
      <c r="T267" s="6"/>
      <c r="U267" s="6"/>
      <c r="V267" s="6"/>
      <c r="W267" s="6"/>
      <c r="X267" s="6"/>
      <c r="Y267" s="6"/>
      <c r="Z267" s="6"/>
    </row>
    <row r="268" spans="1:26" ht="15" thickBot="1" x14ac:dyDescent="0.35">
      <c r="A268" s="4" t="s">
        <v>737</v>
      </c>
      <c r="B268" s="5">
        <v>44079</v>
      </c>
      <c r="C268" s="4" t="s">
        <v>738</v>
      </c>
      <c r="D268" s="6" t="s">
        <v>145</v>
      </c>
      <c r="E268" s="7">
        <v>3</v>
      </c>
      <c r="F268" s="4"/>
      <c r="G268" s="4"/>
      <c r="H268" s="4"/>
      <c r="I268" s="6"/>
      <c r="J268" s="6"/>
      <c r="K268" s="6"/>
      <c r="L268" s="6"/>
      <c r="M268" s="6"/>
      <c r="N268" s="6"/>
      <c r="O268" s="6"/>
      <c r="P268" s="6"/>
      <c r="Q268" s="6"/>
      <c r="R268" s="6"/>
      <c r="S268" s="6"/>
      <c r="T268" s="6"/>
      <c r="U268" s="6"/>
      <c r="V268" s="6"/>
      <c r="W268" s="6"/>
      <c r="X268" s="6"/>
      <c r="Y268" s="6"/>
      <c r="Z268" s="6"/>
    </row>
    <row r="269" spans="1:26" ht="15" thickBot="1" x14ac:dyDescent="0.35">
      <c r="A269" s="4" t="s">
        <v>739</v>
      </c>
      <c r="B269" s="5" t="s">
        <v>740</v>
      </c>
      <c r="C269" s="4" t="s">
        <v>741</v>
      </c>
      <c r="D269" s="6" t="s">
        <v>135</v>
      </c>
      <c r="E269" s="7">
        <v>1</v>
      </c>
      <c r="F269" s="4"/>
      <c r="G269" s="4"/>
      <c r="H269" s="4"/>
      <c r="I269" s="6"/>
      <c r="J269" s="6"/>
      <c r="K269" s="6"/>
      <c r="L269" s="6"/>
      <c r="M269" s="6"/>
      <c r="N269" s="6"/>
      <c r="O269" s="6"/>
      <c r="P269" s="6"/>
      <c r="Q269" s="6"/>
      <c r="R269" s="6"/>
      <c r="S269" s="6"/>
      <c r="T269" s="6"/>
      <c r="U269" s="6"/>
      <c r="V269" s="6"/>
      <c r="W269" s="6"/>
      <c r="X269" s="6"/>
      <c r="Y269" s="6"/>
      <c r="Z269" s="6"/>
    </row>
    <row r="270" spans="1:26" ht="15" thickBot="1" x14ac:dyDescent="0.35">
      <c r="A270" s="4" t="s">
        <v>742</v>
      </c>
      <c r="B270" s="5" t="s">
        <v>743</v>
      </c>
      <c r="C270" s="4" t="s">
        <v>744</v>
      </c>
      <c r="D270" s="6" t="s">
        <v>62</v>
      </c>
      <c r="E270" s="7">
        <v>4</v>
      </c>
      <c r="F270" s="4"/>
      <c r="G270" s="4"/>
      <c r="H270" s="4"/>
      <c r="I270" s="6"/>
      <c r="J270" s="6"/>
      <c r="K270" s="6"/>
      <c r="L270" s="6"/>
      <c r="M270" s="6"/>
      <c r="N270" s="6"/>
      <c r="O270" s="6"/>
      <c r="P270" s="6"/>
      <c r="Q270" s="6"/>
      <c r="R270" s="6"/>
      <c r="S270" s="6"/>
      <c r="T270" s="6"/>
      <c r="U270" s="6"/>
      <c r="V270" s="6"/>
      <c r="W270" s="6"/>
      <c r="X270" s="6"/>
      <c r="Y270" s="6"/>
      <c r="Z270" s="6"/>
    </row>
    <row r="271" spans="1:26" ht="15" thickBot="1" x14ac:dyDescent="0.35">
      <c r="A271" s="4" t="s">
        <v>745</v>
      </c>
      <c r="B271" s="5" t="s">
        <v>746</v>
      </c>
      <c r="C271" s="4" t="s">
        <v>747</v>
      </c>
      <c r="D271" s="6" t="s">
        <v>236</v>
      </c>
      <c r="E271" s="7">
        <v>4</v>
      </c>
      <c r="F271" s="4"/>
      <c r="G271" s="4"/>
      <c r="H271" s="4"/>
      <c r="I271" s="6"/>
      <c r="J271" s="6"/>
      <c r="K271" s="6"/>
      <c r="L271" s="6"/>
      <c r="M271" s="6"/>
      <c r="N271" s="6"/>
      <c r="O271" s="6"/>
      <c r="P271" s="6"/>
      <c r="Q271" s="6"/>
      <c r="R271" s="6"/>
      <c r="S271" s="6"/>
      <c r="T271" s="6"/>
      <c r="U271" s="6"/>
      <c r="V271" s="6"/>
      <c r="W271" s="6"/>
      <c r="X271" s="6"/>
      <c r="Y271" s="6"/>
      <c r="Z271" s="6"/>
    </row>
    <row r="272" spans="1:26" ht="15" thickBot="1" x14ac:dyDescent="0.35">
      <c r="A272" s="4" t="s">
        <v>748</v>
      </c>
      <c r="B272" s="5" t="s">
        <v>749</v>
      </c>
      <c r="C272" s="4" t="s">
        <v>750</v>
      </c>
      <c r="D272" s="6" t="s">
        <v>138</v>
      </c>
      <c r="E272" s="7">
        <v>1</v>
      </c>
      <c r="F272" s="4"/>
      <c r="G272" s="4"/>
      <c r="H272" s="4"/>
      <c r="I272" s="6"/>
      <c r="J272" s="6"/>
      <c r="K272" s="6"/>
      <c r="L272" s="6"/>
      <c r="M272" s="6"/>
      <c r="N272" s="6"/>
      <c r="O272" s="6"/>
      <c r="P272" s="6"/>
      <c r="Q272" s="6"/>
      <c r="R272" s="6"/>
      <c r="S272" s="6"/>
      <c r="T272" s="6"/>
      <c r="U272" s="6"/>
      <c r="V272" s="6"/>
      <c r="W272" s="6"/>
      <c r="X272" s="6"/>
      <c r="Y272" s="6"/>
      <c r="Z272" s="6"/>
    </row>
    <row r="273" spans="1:26" ht="15" thickBot="1" x14ac:dyDescent="0.35">
      <c r="A273" s="4" t="s">
        <v>751</v>
      </c>
      <c r="B273" s="5">
        <v>43535</v>
      </c>
      <c r="C273" s="4" t="s">
        <v>752</v>
      </c>
      <c r="D273" s="6" t="s">
        <v>132</v>
      </c>
      <c r="E273" s="7">
        <v>5</v>
      </c>
      <c r="F273" s="4"/>
      <c r="G273" s="4"/>
      <c r="H273" s="4"/>
      <c r="I273" s="6"/>
      <c r="J273" s="6"/>
      <c r="K273" s="6"/>
      <c r="L273" s="6"/>
      <c r="M273" s="6"/>
      <c r="N273" s="6"/>
      <c r="O273" s="6"/>
      <c r="P273" s="6"/>
      <c r="Q273" s="6"/>
      <c r="R273" s="6"/>
      <c r="S273" s="6"/>
      <c r="T273" s="6"/>
      <c r="U273" s="6"/>
      <c r="V273" s="6"/>
      <c r="W273" s="6"/>
      <c r="X273" s="6"/>
      <c r="Y273" s="6"/>
      <c r="Z273" s="6"/>
    </row>
    <row r="274" spans="1:26" ht="15" thickBot="1" x14ac:dyDescent="0.35">
      <c r="A274" s="4" t="s">
        <v>753</v>
      </c>
      <c r="B274" s="5" t="s">
        <v>754</v>
      </c>
      <c r="C274" s="4" t="s">
        <v>755</v>
      </c>
      <c r="D274" s="6" t="s">
        <v>42</v>
      </c>
      <c r="E274" s="7">
        <v>5</v>
      </c>
      <c r="F274" s="4"/>
      <c r="G274" s="4"/>
      <c r="H274" s="4"/>
      <c r="I274" s="6"/>
      <c r="J274" s="6"/>
      <c r="K274" s="6"/>
      <c r="L274" s="6"/>
      <c r="M274" s="6"/>
      <c r="N274" s="6"/>
      <c r="O274" s="6"/>
      <c r="P274" s="6"/>
      <c r="Q274" s="6"/>
      <c r="R274" s="6"/>
      <c r="S274" s="6"/>
      <c r="T274" s="6"/>
      <c r="U274" s="6"/>
      <c r="V274" s="6"/>
      <c r="W274" s="6"/>
      <c r="X274" s="6"/>
      <c r="Y274" s="6"/>
      <c r="Z274" s="6"/>
    </row>
    <row r="275" spans="1:26" ht="15" thickBot="1" x14ac:dyDescent="0.35">
      <c r="A275" s="4" t="s">
        <v>756</v>
      </c>
      <c r="B275" s="5" t="s">
        <v>757</v>
      </c>
      <c r="C275" s="4" t="s">
        <v>758</v>
      </c>
      <c r="D275" s="6" t="s">
        <v>138</v>
      </c>
      <c r="E275" s="7">
        <v>2</v>
      </c>
      <c r="F275" s="4"/>
      <c r="G275" s="4"/>
      <c r="H275" s="4"/>
      <c r="I275" s="6"/>
      <c r="J275" s="6"/>
      <c r="K275" s="6"/>
      <c r="L275" s="6"/>
      <c r="M275" s="6"/>
      <c r="N275" s="6"/>
      <c r="O275" s="6"/>
      <c r="P275" s="6"/>
      <c r="Q275" s="6"/>
      <c r="R275" s="6"/>
      <c r="S275" s="6"/>
      <c r="T275" s="6"/>
      <c r="U275" s="6"/>
      <c r="V275" s="6"/>
      <c r="W275" s="6"/>
      <c r="X275" s="6"/>
      <c r="Y275" s="6"/>
      <c r="Z275" s="6"/>
    </row>
    <row r="276" spans="1:26" ht="15" thickBot="1" x14ac:dyDescent="0.35">
      <c r="A276" s="4" t="s">
        <v>759</v>
      </c>
      <c r="B276" s="5" t="s">
        <v>760</v>
      </c>
      <c r="C276" s="4" t="s">
        <v>761</v>
      </c>
      <c r="D276" s="6" t="s">
        <v>95</v>
      </c>
      <c r="E276" s="7">
        <v>3</v>
      </c>
      <c r="F276" s="4"/>
      <c r="G276" s="4"/>
      <c r="H276" s="4"/>
      <c r="I276" s="6"/>
      <c r="J276" s="6"/>
      <c r="K276" s="6"/>
      <c r="L276" s="6"/>
      <c r="M276" s="6"/>
      <c r="N276" s="6"/>
      <c r="O276" s="6"/>
      <c r="P276" s="6"/>
      <c r="Q276" s="6"/>
      <c r="R276" s="6"/>
      <c r="S276" s="6"/>
      <c r="T276" s="6"/>
      <c r="U276" s="6"/>
      <c r="V276" s="6"/>
      <c r="W276" s="6"/>
      <c r="X276" s="6"/>
      <c r="Y276" s="6"/>
      <c r="Z276" s="6"/>
    </row>
    <row r="277" spans="1:26" ht="15" thickBot="1" x14ac:dyDescent="0.35">
      <c r="A277" s="4" t="s">
        <v>762</v>
      </c>
      <c r="B277" s="5" t="s">
        <v>763</v>
      </c>
      <c r="C277" s="4" t="s">
        <v>764</v>
      </c>
      <c r="D277" s="6" t="s">
        <v>95</v>
      </c>
      <c r="E277" s="7">
        <v>5</v>
      </c>
      <c r="F277" s="4"/>
      <c r="G277" s="4"/>
      <c r="H277" s="4"/>
      <c r="I277" s="6"/>
      <c r="J277" s="6"/>
      <c r="K277" s="6"/>
      <c r="L277" s="6"/>
      <c r="M277" s="6"/>
      <c r="N277" s="6"/>
      <c r="O277" s="6"/>
      <c r="P277" s="6"/>
      <c r="Q277" s="6"/>
      <c r="R277" s="6"/>
      <c r="S277" s="6"/>
      <c r="T277" s="6"/>
      <c r="U277" s="6"/>
      <c r="V277" s="6"/>
      <c r="W277" s="6"/>
      <c r="X277" s="6"/>
      <c r="Y277" s="6"/>
      <c r="Z277" s="6"/>
    </row>
    <row r="278" spans="1:26" ht="15" thickBot="1" x14ac:dyDescent="0.35">
      <c r="A278" s="4" t="s">
        <v>765</v>
      </c>
      <c r="B278" s="5">
        <v>44777</v>
      </c>
      <c r="C278" s="4" t="s">
        <v>766</v>
      </c>
      <c r="D278" s="6" t="s">
        <v>177</v>
      </c>
      <c r="E278" s="7">
        <v>3</v>
      </c>
      <c r="F278" s="4"/>
      <c r="G278" s="4"/>
      <c r="H278" s="4"/>
      <c r="I278" s="6"/>
      <c r="J278" s="6"/>
      <c r="K278" s="6"/>
      <c r="L278" s="6"/>
      <c r="M278" s="6"/>
      <c r="N278" s="6"/>
      <c r="O278" s="6"/>
      <c r="P278" s="6"/>
      <c r="Q278" s="6"/>
      <c r="R278" s="6"/>
      <c r="S278" s="6"/>
      <c r="T278" s="6"/>
      <c r="U278" s="6"/>
      <c r="V278" s="6"/>
      <c r="W278" s="6"/>
      <c r="X278" s="6"/>
      <c r="Y278" s="6"/>
      <c r="Z278" s="6"/>
    </row>
    <row r="279" spans="1:26" ht="15" thickBot="1" x14ac:dyDescent="0.35">
      <c r="A279" s="4" t="s">
        <v>767</v>
      </c>
      <c r="B279" s="5" t="s">
        <v>768</v>
      </c>
      <c r="C279" s="4" t="s">
        <v>769</v>
      </c>
      <c r="D279" s="6" t="s">
        <v>23</v>
      </c>
      <c r="E279" s="7">
        <v>2</v>
      </c>
      <c r="F279" s="4"/>
      <c r="G279" s="4"/>
      <c r="H279" s="4"/>
      <c r="I279" s="6"/>
      <c r="J279" s="6"/>
      <c r="K279" s="6"/>
      <c r="L279" s="6"/>
      <c r="M279" s="6"/>
      <c r="N279" s="6"/>
      <c r="O279" s="6"/>
      <c r="P279" s="6"/>
      <c r="Q279" s="6"/>
      <c r="R279" s="6"/>
      <c r="S279" s="6"/>
      <c r="T279" s="6"/>
      <c r="U279" s="6"/>
      <c r="V279" s="6"/>
      <c r="W279" s="6"/>
      <c r="X279" s="6"/>
      <c r="Y279" s="6"/>
      <c r="Z279" s="6"/>
    </row>
    <row r="280" spans="1:26" ht="15" thickBot="1" x14ac:dyDescent="0.35">
      <c r="A280" s="4" t="s">
        <v>770</v>
      </c>
      <c r="B280" s="5">
        <v>43804</v>
      </c>
      <c r="C280" s="4" t="s">
        <v>771</v>
      </c>
      <c r="D280" s="6" t="s">
        <v>37</v>
      </c>
      <c r="E280" s="7">
        <v>6</v>
      </c>
      <c r="F280" s="4"/>
      <c r="G280" s="4"/>
      <c r="H280" s="4"/>
      <c r="I280" s="6"/>
      <c r="J280" s="6"/>
      <c r="K280" s="6"/>
      <c r="L280" s="6"/>
      <c r="M280" s="6"/>
      <c r="N280" s="6"/>
      <c r="O280" s="6"/>
      <c r="P280" s="6"/>
      <c r="Q280" s="6"/>
      <c r="R280" s="6"/>
      <c r="S280" s="6"/>
      <c r="T280" s="6"/>
      <c r="U280" s="6"/>
      <c r="V280" s="6"/>
      <c r="W280" s="6"/>
      <c r="X280" s="6"/>
      <c r="Y280" s="6"/>
      <c r="Z280" s="6"/>
    </row>
    <row r="281" spans="1:26" ht="15" thickBot="1" x14ac:dyDescent="0.35">
      <c r="A281" s="4" t="s">
        <v>772</v>
      </c>
      <c r="B281" s="5">
        <v>44258</v>
      </c>
      <c r="C281" s="4" t="s">
        <v>773</v>
      </c>
      <c r="D281" s="6" t="s">
        <v>189</v>
      </c>
      <c r="E281" s="7">
        <v>3</v>
      </c>
      <c r="F281" s="4"/>
      <c r="G281" s="4"/>
      <c r="H281" s="4"/>
      <c r="I281" s="6"/>
      <c r="J281" s="6"/>
      <c r="K281" s="6"/>
      <c r="L281" s="6"/>
      <c r="M281" s="6"/>
      <c r="N281" s="6"/>
      <c r="O281" s="6"/>
      <c r="P281" s="6"/>
      <c r="Q281" s="6"/>
      <c r="R281" s="6"/>
      <c r="S281" s="6"/>
      <c r="T281" s="6"/>
      <c r="U281" s="6"/>
      <c r="V281" s="6"/>
      <c r="W281" s="6"/>
      <c r="X281" s="6"/>
      <c r="Y281" s="6"/>
      <c r="Z281" s="6"/>
    </row>
    <row r="282" spans="1:26" ht="15" thickBot="1" x14ac:dyDescent="0.35">
      <c r="A282" s="4" t="s">
        <v>774</v>
      </c>
      <c r="B282" s="5">
        <v>44137</v>
      </c>
      <c r="C282" s="4" t="s">
        <v>775</v>
      </c>
      <c r="D282" s="6" t="s">
        <v>327</v>
      </c>
      <c r="E282" s="7">
        <v>6</v>
      </c>
      <c r="F282" s="4"/>
      <c r="G282" s="4"/>
      <c r="H282" s="4"/>
      <c r="I282" s="6"/>
      <c r="J282" s="6"/>
      <c r="K282" s="6"/>
      <c r="L282" s="6"/>
      <c r="M282" s="6"/>
      <c r="N282" s="6"/>
      <c r="O282" s="6"/>
      <c r="P282" s="6"/>
      <c r="Q282" s="6"/>
      <c r="R282" s="6"/>
      <c r="S282" s="6"/>
      <c r="T282" s="6"/>
      <c r="U282" s="6"/>
      <c r="V282" s="6"/>
      <c r="W282" s="6"/>
      <c r="X282" s="6"/>
      <c r="Y282" s="6"/>
      <c r="Z282" s="6"/>
    </row>
    <row r="283" spans="1:26" ht="15" thickBot="1" x14ac:dyDescent="0.35">
      <c r="A283" s="4" t="s">
        <v>776</v>
      </c>
      <c r="B283" s="5" t="s">
        <v>355</v>
      </c>
      <c r="C283" s="4" t="s">
        <v>777</v>
      </c>
      <c r="D283" s="6" t="s">
        <v>46</v>
      </c>
      <c r="E283" s="7">
        <v>6</v>
      </c>
      <c r="F283" s="4"/>
      <c r="G283" s="4"/>
      <c r="H283" s="4"/>
      <c r="I283" s="6"/>
      <c r="J283" s="6"/>
      <c r="K283" s="6"/>
      <c r="L283" s="6"/>
      <c r="M283" s="6"/>
      <c r="N283" s="6"/>
      <c r="O283" s="6"/>
      <c r="P283" s="6"/>
      <c r="Q283" s="6"/>
      <c r="R283" s="6"/>
      <c r="S283" s="6"/>
      <c r="T283" s="6"/>
      <c r="U283" s="6"/>
      <c r="V283" s="6"/>
      <c r="W283" s="6"/>
      <c r="X283" s="6"/>
      <c r="Y283" s="6"/>
      <c r="Z283" s="6"/>
    </row>
    <row r="284" spans="1:26" ht="15" thickBot="1" x14ac:dyDescent="0.35">
      <c r="A284" s="4" t="s">
        <v>778</v>
      </c>
      <c r="B284" s="5" t="s">
        <v>567</v>
      </c>
      <c r="C284" s="4" t="s">
        <v>779</v>
      </c>
      <c r="D284" s="6" t="s">
        <v>19</v>
      </c>
      <c r="E284" s="7">
        <v>3</v>
      </c>
      <c r="F284" s="4"/>
      <c r="G284" s="4"/>
      <c r="H284" s="4"/>
      <c r="I284" s="6"/>
      <c r="J284" s="6"/>
      <c r="K284" s="6"/>
      <c r="L284" s="6"/>
      <c r="M284" s="6"/>
      <c r="N284" s="6"/>
      <c r="O284" s="6"/>
      <c r="P284" s="6"/>
      <c r="Q284" s="6"/>
      <c r="R284" s="6"/>
      <c r="S284" s="6"/>
      <c r="T284" s="6"/>
      <c r="U284" s="6"/>
      <c r="V284" s="6"/>
      <c r="W284" s="6"/>
      <c r="X284" s="6"/>
      <c r="Y284" s="6"/>
      <c r="Z284" s="6"/>
    </row>
    <row r="285" spans="1:26" ht="15" thickBot="1" x14ac:dyDescent="0.35">
      <c r="A285" s="4" t="s">
        <v>780</v>
      </c>
      <c r="B285" s="5" t="s">
        <v>781</v>
      </c>
      <c r="C285" s="4" t="s">
        <v>782</v>
      </c>
      <c r="D285" s="6" t="s">
        <v>55</v>
      </c>
      <c r="E285" s="7">
        <v>4</v>
      </c>
      <c r="F285" s="4"/>
      <c r="G285" s="4"/>
      <c r="H285" s="4"/>
      <c r="I285" s="6"/>
      <c r="J285" s="6"/>
      <c r="K285" s="6"/>
      <c r="L285" s="6"/>
      <c r="M285" s="6"/>
      <c r="N285" s="6"/>
      <c r="O285" s="6"/>
      <c r="P285" s="6"/>
      <c r="Q285" s="6"/>
      <c r="R285" s="6"/>
      <c r="S285" s="6"/>
      <c r="T285" s="6"/>
      <c r="U285" s="6"/>
      <c r="V285" s="6"/>
      <c r="W285" s="6"/>
      <c r="X285" s="6"/>
      <c r="Y285" s="6"/>
      <c r="Z285" s="6"/>
    </row>
    <row r="286" spans="1:26" ht="15" thickBot="1" x14ac:dyDescent="0.35">
      <c r="A286" s="4" t="s">
        <v>783</v>
      </c>
      <c r="B286" s="5" t="s">
        <v>784</v>
      </c>
      <c r="C286" s="4" t="s">
        <v>785</v>
      </c>
      <c r="D286" s="6" t="s">
        <v>90</v>
      </c>
      <c r="E286" s="7">
        <v>1</v>
      </c>
      <c r="F286" s="4"/>
      <c r="G286" s="4"/>
      <c r="H286" s="4"/>
      <c r="I286" s="6"/>
      <c r="J286" s="6"/>
      <c r="K286" s="6"/>
      <c r="L286" s="6"/>
      <c r="M286" s="6"/>
      <c r="N286" s="6"/>
      <c r="O286" s="6"/>
      <c r="P286" s="6"/>
      <c r="Q286" s="6"/>
      <c r="R286" s="6"/>
      <c r="S286" s="6"/>
      <c r="T286" s="6"/>
      <c r="U286" s="6"/>
      <c r="V286" s="6"/>
      <c r="W286" s="6"/>
      <c r="X286" s="6"/>
      <c r="Y286" s="6"/>
      <c r="Z286" s="6"/>
    </row>
    <row r="287" spans="1:26" ht="15" thickBot="1" x14ac:dyDescent="0.35">
      <c r="A287" s="4" t="s">
        <v>786</v>
      </c>
      <c r="B287" s="5">
        <v>44294</v>
      </c>
      <c r="C287" s="4" t="s">
        <v>787</v>
      </c>
      <c r="D287" s="6" t="s">
        <v>675</v>
      </c>
      <c r="E287" s="7">
        <v>4</v>
      </c>
      <c r="F287" s="4"/>
      <c r="G287" s="4"/>
      <c r="H287" s="4"/>
      <c r="I287" s="6"/>
      <c r="J287" s="6"/>
      <c r="K287" s="6"/>
      <c r="L287" s="6"/>
      <c r="M287" s="6"/>
      <c r="N287" s="6"/>
      <c r="O287" s="6"/>
      <c r="P287" s="6"/>
      <c r="Q287" s="6"/>
      <c r="R287" s="6"/>
      <c r="S287" s="6"/>
      <c r="T287" s="6"/>
      <c r="U287" s="6"/>
      <c r="V287" s="6"/>
      <c r="W287" s="6"/>
      <c r="X287" s="6"/>
      <c r="Y287" s="6"/>
      <c r="Z287" s="6"/>
    </row>
    <row r="288" spans="1:26" ht="15" thickBot="1" x14ac:dyDescent="0.35">
      <c r="A288" s="4" t="s">
        <v>788</v>
      </c>
      <c r="B288" s="5" t="s">
        <v>789</v>
      </c>
      <c r="C288" s="4" t="s">
        <v>790</v>
      </c>
      <c r="D288" s="6" t="s">
        <v>149</v>
      </c>
      <c r="E288" s="7">
        <v>1</v>
      </c>
      <c r="F288" s="4"/>
      <c r="G288" s="4"/>
      <c r="H288" s="4"/>
      <c r="I288" s="6"/>
      <c r="J288" s="6"/>
      <c r="K288" s="6"/>
      <c r="L288" s="6"/>
      <c r="M288" s="6"/>
      <c r="N288" s="6"/>
      <c r="O288" s="6"/>
      <c r="P288" s="6"/>
      <c r="Q288" s="6"/>
      <c r="R288" s="6"/>
      <c r="S288" s="6"/>
      <c r="T288" s="6"/>
      <c r="U288" s="6"/>
      <c r="V288" s="6"/>
      <c r="W288" s="6"/>
      <c r="X288" s="6"/>
      <c r="Y288" s="6"/>
      <c r="Z288" s="6"/>
    </row>
    <row r="289" spans="1:26" ht="15" thickBot="1" x14ac:dyDescent="0.35">
      <c r="A289" s="4" t="s">
        <v>791</v>
      </c>
      <c r="B289" s="5" t="s">
        <v>792</v>
      </c>
      <c r="C289" s="4" t="s">
        <v>793</v>
      </c>
      <c r="D289" s="6" t="s">
        <v>101</v>
      </c>
      <c r="E289" s="7">
        <v>5</v>
      </c>
      <c r="F289" s="4"/>
      <c r="G289" s="4"/>
      <c r="H289" s="4"/>
      <c r="I289" s="6"/>
      <c r="J289" s="6"/>
      <c r="K289" s="6"/>
      <c r="L289" s="6"/>
      <c r="M289" s="6"/>
      <c r="N289" s="6"/>
      <c r="O289" s="6"/>
      <c r="P289" s="6"/>
      <c r="Q289" s="6"/>
      <c r="R289" s="6"/>
      <c r="S289" s="6"/>
      <c r="T289" s="6"/>
      <c r="U289" s="6"/>
      <c r="V289" s="6"/>
      <c r="W289" s="6"/>
      <c r="X289" s="6"/>
      <c r="Y289" s="6"/>
      <c r="Z289" s="6"/>
    </row>
    <row r="290" spans="1:26" ht="15" thickBot="1" x14ac:dyDescent="0.35">
      <c r="A290" s="4" t="s">
        <v>794</v>
      </c>
      <c r="B290" s="5" t="s">
        <v>795</v>
      </c>
      <c r="C290" s="4" t="s">
        <v>796</v>
      </c>
      <c r="D290" s="6" t="s">
        <v>209</v>
      </c>
      <c r="E290" s="7">
        <v>5</v>
      </c>
      <c r="F290" s="4"/>
      <c r="G290" s="4"/>
      <c r="H290" s="4"/>
      <c r="I290" s="6"/>
      <c r="J290" s="6"/>
      <c r="K290" s="6"/>
      <c r="L290" s="6"/>
      <c r="M290" s="6"/>
      <c r="N290" s="6"/>
      <c r="O290" s="6"/>
      <c r="P290" s="6"/>
      <c r="Q290" s="6"/>
      <c r="R290" s="6"/>
      <c r="S290" s="6"/>
      <c r="T290" s="6"/>
      <c r="U290" s="6"/>
      <c r="V290" s="6"/>
      <c r="W290" s="6"/>
      <c r="X290" s="6"/>
      <c r="Y290" s="6"/>
      <c r="Z290" s="6"/>
    </row>
    <row r="291" spans="1:26" ht="15" thickBot="1" x14ac:dyDescent="0.35">
      <c r="A291" s="4" t="s">
        <v>797</v>
      </c>
      <c r="B291" s="5" t="s">
        <v>798</v>
      </c>
      <c r="C291" s="4" t="s">
        <v>799</v>
      </c>
      <c r="D291" s="6" t="s">
        <v>82</v>
      </c>
      <c r="E291" s="7">
        <v>3</v>
      </c>
      <c r="F291" s="4"/>
      <c r="G291" s="4"/>
      <c r="H291" s="4"/>
      <c r="I291" s="6"/>
      <c r="J291" s="6"/>
      <c r="K291" s="6"/>
      <c r="L291" s="6"/>
      <c r="M291" s="6"/>
      <c r="N291" s="6"/>
      <c r="O291" s="6"/>
      <c r="P291" s="6"/>
      <c r="Q291" s="6"/>
      <c r="R291" s="6"/>
      <c r="S291" s="6"/>
      <c r="T291" s="6"/>
      <c r="U291" s="6"/>
      <c r="V291" s="6"/>
      <c r="W291" s="6"/>
      <c r="X291" s="6"/>
      <c r="Y291" s="6"/>
      <c r="Z291" s="6"/>
    </row>
    <row r="292" spans="1:26" ht="15" thickBot="1" x14ac:dyDescent="0.35">
      <c r="A292" s="4" t="s">
        <v>800</v>
      </c>
      <c r="B292" s="5" t="s">
        <v>801</v>
      </c>
      <c r="C292" s="4" t="s">
        <v>802</v>
      </c>
      <c r="D292" s="6" t="s">
        <v>82</v>
      </c>
      <c r="E292" s="7">
        <v>3</v>
      </c>
      <c r="F292" s="4"/>
      <c r="G292" s="4"/>
      <c r="H292" s="4"/>
      <c r="I292" s="6"/>
      <c r="J292" s="6"/>
      <c r="K292" s="6"/>
      <c r="L292" s="6"/>
      <c r="M292" s="6"/>
      <c r="N292" s="6"/>
      <c r="O292" s="6"/>
      <c r="P292" s="6"/>
      <c r="Q292" s="6"/>
      <c r="R292" s="6"/>
      <c r="S292" s="6"/>
      <c r="T292" s="6"/>
      <c r="U292" s="6"/>
      <c r="V292" s="6"/>
      <c r="W292" s="6"/>
      <c r="X292" s="6"/>
      <c r="Y292" s="6"/>
      <c r="Z292" s="6"/>
    </row>
    <row r="293" spans="1:26" ht="15" thickBot="1" x14ac:dyDescent="0.35">
      <c r="A293" s="4" t="s">
        <v>803</v>
      </c>
      <c r="B293" s="5">
        <v>43892</v>
      </c>
      <c r="C293" s="4" t="s">
        <v>804</v>
      </c>
      <c r="D293" s="6" t="s">
        <v>101</v>
      </c>
      <c r="E293" s="7">
        <v>6</v>
      </c>
      <c r="F293" s="4"/>
      <c r="G293" s="4"/>
      <c r="H293" s="4"/>
      <c r="I293" s="6"/>
      <c r="J293" s="6"/>
      <c r="K293" s="6"/>
      <c r="L293" s="6"/>
      <c r="M293" s="6"/>
      <c r="N293" s="6"/>
      <c r="O293" s="6"/>
      <c r="P293" s="6"/>
      <c r="Q293" s="6"/>
      <c r="R293" s="6"/>
      <c r="S293" s="6"/>
      <c r="T293" s="6"/>
      <c r="U293" s="6"/>
      <c r="V293" s="6"/>
      <c r="W293" s="6"/>
      <c r="X293" s="6"/>
      <c r="Y293" s="6"/>
      <c r="Z293" s="6"/>
    </row>
    <row r="294" spans="1:26" ht="15" thickBot="1" x14ac:dyDescent="0.35">
      <c r="A294" s="4" t="s">
        <v>805</v>
      </c>
      <c r="B294" s="5" t="s">
        <v>806</v>
      </c>
      <c r="C294" s="4" t="s">
        <v>807</v>
      </c>
      <c r="D294" s="6" t="s">
        <v>177</v>
      </c>
      <c r="E294" s="7">
        <v>1</v>
      </c>
      <c r="F294" s="4"/>
      <c r="G294" s="4"/>
      <c r="H294" s="4"/>
      <c r="I294" s="6"/>
      <c r="J294" s="6"/>
      <c r="K294" s="6"/>
      <c r="L294" s="6"/>
      <c r="M294" s="6"/>
      <c r="N294" s="6"/>
      <c r="O294" s="6"/>
      <c r="P294" s="6"/>
      <c r="Q294" s="6"/>
      <c r="R294" s="6"/>
      <c r="S294" s="6"/>
      <c r="T294" s="6"/>
      <c r="U294" s="6"/>
      <c r="V294" s="6"/>
      <c r="W294" s="6"/>
      <c r="X294" s="6"/>
      <c r="Y294" s="6"/>
      <c r="Z294" s="6"/>
    </row>
    <row r="295" spans="1:26" ht="15" thickBot="1" x14ac:dyDescent="0.35">
      <c r="A295" s="4" t="s">
        <v>808</v>
      </c>
      <c r="B295" s="5">
        <v>44201</v>
      </c>
      <c r="C295" s="4" t="s">
        <v>809</v>
      </c>
      <c r="D295" s="6" t="s">
        <v>37</v>
      </c>
      <c r="E295" s="7">
        <v>1</v>
      </c>
      <c r="F295" s="4"/>
      <c r="G295" s="4"/>
      <c r="H295" s="4"/>
      <c r="I295" s="6"/>
      <c r="J295" s="6"/>
      <c r="K295" s="6"/>
      <c r="L295" s="6"/>
      <c r="M295" s="6"/>
      <c r="N295" s="6"/>
      <c r="O295" s="6"/>
      <c r="P295" s="6"/>
      <c r="Q295" s="6"/>
      <c r="R295" s="6"/>
      <c r="S295" s="6"/>
      <c r="T295" s="6"/>
      <c r="U295" s="6"/>
      <c r="V295" s="6"/>
      <c r="W295" s="6"/>
      <c r="X295" s="6"/>
      <c r="Y295" s="6"/>
      <c r="Z295" s="6"/>
    </row>
    <row r="296" spans="1:26" ht="15" thickBot="1" x14ac:dyDescent="0.35">
      <c r="A296" s="4" t="s">
        <v>810</v>
      </c>
      <c r="B296" s="5" t="s">
        <v>754</v>
      </c>
      <c r="C296" s="4" t="s">
        <v>811</v>
      </c>
      <c r="D296" s="6" t="s">
        <v>15</v>
      </c>
      <c r="E296" s="7">
        <v>3</v>
      </c>
      <c r="F296" s="4"/>
      <c r="G296" s="4"/>
      <c r="H296" s="4"/>
      <c r="I296" s="6"/>
      <c r="J296" s="6"/>
      <c r="K296" s="6"/>
      <c r="L296" s="6"/>
      <c r="M296" s="6"/>
      <c r="N296" s="6"/>
      <c r="O296" s="6"/>
      <c r="P296" s="6"/>
      <c r="Q296" s="6"/>
      <c r="R296" s="6"/>
      <c r="S296" s="6"/>
      <c r="T296" s="6"/>
      <c r="U296" s="6"/>
      <c r="V296" s="6"/>
      <c r="W296" s="6"/>
      <c r="X296" s="6"/>
      <c r="Y296" s="6"/>
      <c r="Z296" s="6"/>
    </row>
    <row r="297" spans="1:26" ht="15" thickBot="1" x14ac:dyDescent="0.35">
      <c r="A297" s="4" t="s">
        <v>812</v>
      </c>
      <c r="B297" s="5" t="s">
        <v>813</v>
      </c>
      <c r="C297" s="4" t="s">
        <v>814</v>
      </c>
      <c r="D297" s="6" t="s">
        <v>232</v>
      </c>
      <c r="E297" s="7">
        <v>5</v>
      </c>
      <c r="F297" s="4"/>
      <c r="G297" s="4"/>
      <c r="H297" s="4"/>
      <c r="I297" s="6"/>
      <c r="J297" s="6"/>
      <c r="K297" s="6"/>
      <c r="L297" s="6"/>
      <c r="M297" s="6"/>
      <c r="N297" s="6"/>
      <c r="O297" s="6"/>
      <c r="P297" s="6"/>
      <c r="Q297" s="6"/>
      <c r="R297" s="6"/>
      <c r="S297" s="6"/>
      <c r="T297" s="6"/>
      <c r="U297" s="6"/>
      <c r="V297" s="6"/>
      <c r="W297" s="6"/>
      <c r="X297" s="6"/>
      <c r="Y297" s="6"/>
      <c r="Z297" s="6"/>
    </row>
    <row r="298" spans="1:26" ht="15" thickBot="1" x14ac:dyDescent="0.35">
      <c r="A298" s="4" t="s">
        <v>815</v>
      </c>
      <c r="B298" s="5" t="s">
        <v>816</v>
      </c>
      <c r="C298" s="4" t="s">
        <v>817</v>
      </c>
      <c r="D298" s="6" t="s">
        <v>46</v>
      </c>
      <c r="E298" s="7">
        <v>1</v>
      </c>
      <c r="F298" s="4"/>
      <c r="G298" s="4"/>
      <c r="H298" s="4"/>
      <c r="I298" s="6"/>
      <c r="J298" s="6"/>
      <c r="K298" s="6"/>
      <c r="L298" s="6"/>
      <c r="M298" s="6"/>
      <c r="N298" s="6"/>
      <c r="O298" s="6"/>
      <c r="P298" s="6"/>
      <c r="Q298" s="6"/>
      <c r="R298" s="6"/>
      <c r="S298" s="6"/>
      <c r="T298" s="6"/>
      <c r="U298" s="6"/>
      <c r="V298" s="6"/>
      <c r="W298" s="6"/>
      <c r="X298" s="6"/>
      <c r="Y298" s="6"/>
      <c r="Z298" s="6"/>
    </row>
    <row r="299" spans="1:26" ht="15" thickBot="1" x14ac:dyDescent="0.35">
      <c r="A299" s="4" t="s">
        <v>818</v>
      </c>
      <c r="B299" s="5" t="s">
        <v>819</v>
      </c>
      <c r="C299" s="4" t="s">
        <v>820</v>
      </c>
      <c r="D299" s="6" t="s">
        <v>46</v>
      </c>
      <c r="E299" s="7">
        <v>6</v>
      </c>
      <c r="F299" s="4"/>
      <c r="G299" s="4"/>
      <c r="H299" s="4"/>
      <c r="I299" s="6"/>
      <c r="J299" s="6"/>
      <c r="K299" s="6"/>
      <c r="L299" s="6"/>
      <c r="M299" s="6"/>
      <c r="N299" s="6"/>
      <c r="O299" s="6"/>
      <c r="P299" s="6"/>
      <c r="Q299" s="6"/>
      <c r="R299" s="6"/>
      <c r="S299" s="6"/>
      <c r="T299" s="6"/>
      <c r="U299" s="6"/>
      <c r="V299" s="6"/>
      <c r="W299" s="6"/>
      <c r="X299" s="6"/>
      <c r="Y299" s="6"/>
      <c r="Z299" s="6"/>
    </row>
    <row r="300" spans="1:26" ht="15" thickBot="1" x14ac:dyDescent="0.35">
      <c r="A300" s="4" t="s">
        <v>821</v>
      </c>
      <c r="B300" s="5">
        <v>43499</v>
      </c>
      <c r="C300" s="4" t="s">
        <v>822</v>
      </c>
      <c r="D300" s="6" t="s">
        <v>30</v>
      </c>
      <c r="E300" s="7">
        <v>3</v>
      </c>
      <c r="F300" s="4"/>
      <c r="G300" s="4"/>
      <c r="H300" s="4"/>
      <c r="I300" s="6"/>
      <c r="J300" s="6"/>
      <c r="K300" s="6"/>
      <c r="L300" s="6"/>
      <c r="M300" s="6"/>
      <c r="N300" s="6"/>
      <c r="O300" s="6"/>
      <c r="P300" s="6"/>
      <c r="Q300" s="6"/>
      <c r="R300" s="6"/>
      <c r="S300" s="6"/>
      <c r="T300" s="6"/>
      <c r="U300" s="6"/>
      <c r="V300" s="6"/>
      <c r="W300" s="6"/>
      <c r="X300" s="6"/>
      <c r="Y300" s="6"/>
      <c r="Z300" s="6"/>
    </row>
    <row r="301" spans="1:26" ht="15" thickBot="1" x14ac:dyDescent="0.35">
      <c r="A301" s="4" t="s">
        <v>823</v>
      </c>
      <c r="B301" s="5">
        <v>44593</v>
      </c>
      <c r="C301" s="4" t="s">
        <v>824</v>
      </c>
      <c r="D301" s="6" t="s">
        <v>221</v>
      </c>
      <c r="E301" s="7">
        <v>2</v>
      </c>
      <c r="F301" s="4"/>
      <c r="G301" s="4"/>
      <c r="H301" s="4"/>
      <c r="I301" s="6"/>
      <c r="J301" s="6"/>
      <c r="K301" s="6"/>
      <c r="L301" s="6"/>
      <c r="M301" s="6"/>
      <c r="N301" s="6"/>
      <c r="O301" s="6"/>
      <c r="P301" s="6"/>
      <c r="Q301" s="6"/>
      <c r="R301" s="6"/>
      <c r="S301" s="6"/>
      <c r="T301" s="6"/>
      <c r="U301" s="6"/>
      <c r="V301" s="6"/>
      <c r="W301" s="6"/>
      <c r="X301" s="6"/>
      <c r="Y301" s="6"/>
      <c r="Z301" s="6"/>
    </row>
    <row r="302" spans="1:26" ht="15" thickBot="1" x14ac:dyDescent="0.35">
      <c r="A302" s="4" t="s">
        <v>825</v>
      </c>
      <c r="B302" s="5" t="s">
        <v>826</v>
      </c>
      <c r="C302" s="4" t="s">
        <v>827</v>
      </c>
      <c r="D302" s="6" t="s">
        <v>86</v>
      </c>
      <c r="E302" s="7">
        <v>2</v>
      </c>
      <c r="F302" s="4"/>
      <c r="G302" s="4"/>
      <c r="H302" s="4"/>
      <c r="I302" s="6"/>
      <c r="J302" s="6"/>
      <c r="K302" s="6"/>
      <c r="L302" s="6"/>
      <c r="M302" s="6"/>
      <c r="N302" s="6"/>
      <c r="O302" s="6"/>
      <c r="P302" s="6"/>
      <c r="Q302" s="6"/>
      <c r="R302" s="6"/>
      <c r="S302" s="6"/>
      <c r="T302" s="6"/>
      <c r="U302" s="6"/>
      <c r="V302" s="6"/>
      <c r="W302" s="6"/>
      <c r="X302" s="6"/>
      <c r="Y302" s="6"/>
      <c r="Z302" s="6"/>
    </row>
    <row r="303" spans="1:26" ht="15" thickBot="1" x14ac:dyDescent="0.35">
      <c r="A303" s="4" t="s">
        <v>828</v>
      </c>
      <c r="B303" s="5">
        <v>43963</v>
      </c>
      <c r="C303" s="4" t="s">
        <v>829</v>
      </c>
      <c r="D303" s="6" t="s">
        <v>62</v>
      </c>
      <c r="E303" s="7">
        <v>6</v>
      </c>
      <c r="F303" s="4"/>
      <c r="G303" s="4"/>
      <c r="H303" s="4"/>
      <c r="I303" s="6"/>
      <c r="J303" s="6"/>
      <c r="K303" s="6"/>
      <c r="L303" s="6"/>
      <c r="M303" s="6"/>
      <c r="N303" s="6"/>
      <c r="O303" s="6"/>
      <c r="P303" s="6"/>
      <c r="Q303" s="6"/>
      <c r="R303" s="6"/>
      <c r="S303" s="6"/>
      <c r="T303" s="6"/>
      <c r="U303" s="6"/>
      <c r="V303" s="6"/>
      <c r="W303" s="6"/>
      <c r="X303" s="6"/>
      <c r="Y303" s="6"/>
      <c r="Z303" s="6"/>
    </row>
    <row r="304" spans="1:26" ht="15" thickBot="1" x14ac:dyDescent="0.35">
      <c r="A304" s="4" t="s">
        <v>830</v>
      </c>
      <c r="B304" s="5" t="s">
        <v>454</v>
      </c>
      <c r="C304" s="4" t="s">
        <v>831</v>
      </c>
      <c r="D304" s="6" t="s">
        <v>159</v>
      </c>
      <c r="E304" s="7">
        <v>3</v>
      </c>
      <c r="F304" s="4"/>
      <c r="G304" s="4"/>
      <c r="H304" s="4"/>
      <c r="I304" s="6"/>
      <c r="J304" s="6"/>
      <c r="K304" s="6"/>
      <c r="L304" s="6"/>
      <c r="M304" s="6"/>
      <c r="N304" s="6"/>
      <c r="O304" s="6"/>
      <c r="P304" s="6"/>
      <c r="Q304" s="6"/>
      <c r="R304" s="6"/>
      <c r="S304" s="6"/>
      <c r="T304" s="6"/>
      <c r="U304" s="6"/>
      <c r="V304" s="6"/>
      <c r="W304" s="6"/>
      <c r="X304" s="6"/>
      <c r="Y304" s="6"/>
      <c r="Z304" s="6"/>
    </row>
    <row r="305" spans="1:26" ht="15" thickBot="1" x14ac:dyDescent="0.35">
      <c r="A305" s="4" t="s">
        <v>832</v>
      </c>
      <c r="B305" s="5" t="s">
        <v>833</v>
      </c>
      <c r="C305" s="4" t="s">
        <v>834</v>
      </c>
      <c r="D305" s="6" t="s">
        <v>128</v>
      </c>
      <c r="E305" s="7">
        <v>5</v>
      </c>
      <c r="F305" s="4"/>
      <c r="G305" s="4"/>
      <c r="H305" s="4"/>
      <c r="I305" s="6"/>
      <c r="J305" s="6"/>
      <c r="K305" s="6"/>
      <c r="L305" s="6"/>
      <c r="M305" s="6"/>
      <c r="N305" s="6"/>
      <c r="O305" s="6"/>
      <c r="P305" s="6"/>
      <c r="Q305" s="6"/>
      <c r="R305" s="6"/>
      <c r="S305" s="6"/>
      <c r="T305" s="6"/>
      <c r="U305" s="6"/>
      <c r="V305" s="6"/>
      <c r="W305" s="6"/>
      <c r="X305" s="6"/>
      <c r="Y305" s="6"/>
      <c r="Z305" s="6"/>
    </row>
    <row r="306" spans="1:26" ht="15" thickBot="1" x14ac:dyDescent="0.35">
      <c r="A306" s="4" t="s">
        <v>835</v>
      </c>
      <c r="B306" s="5" t="s">
        <v>836</v>
      </c>
      <c r="C306" s="4" t="s">
        <v>837</v>
      </c>
      <c r="D306" s="6" t="s">
        <v>23</v>
      </c>
      <c r="E306" s="7">
        <v>1</v>
      </c>
      <c r="F306" s="4"/>
      <c r="G306" s="4"/>
      <c r="H306" s="4"/>
      <c r="I306" s="6"/>
      <c r="J306" s="6"/>
      <c r="K306" s="6"/>
      <c r="L306" s="6"/>
      <c r="M306" s="6"/>
      <c r="N306" s="6"/>
      <c r="O306" s="6"/>
      <c r="P306" s="6"/>
      <c r="Q306" s="6"/>
      <c r="R306" s="6"/>
      <c r="S306" s="6"/>
      <c r="T306" s="6"/>
      <c r="U306" s="6"/>
      <c r="V306" s="6"/>
      <c r="W306" s="6"/>
      <c r="X306" s="6"/>
      <c r="Y306" s="6"/>
      <c r="Z306" s="6"/>
    </row>
    <row r="307" spans="1:26" ht="15" thickBot="1" x14ac:dyDescent="0.35">
      <c r="A307" s="4" t="s">
        <v>838</v>
      </c>
      <c r="B307" s="5" t="s">
        <v>839</v>
      </c>
      <c r="C307" s="4" t="s">
        <v>840</v>
      </c>
      <c r="D307" s="6" t="s">
        <v>265</v>
      </c>
      <c r="E307" s="7">
        <v>1</v>
      </c>
      <c r="F307" s="4"/>
      <c r="G307" s="4"/>
      <c r="H307" s="4"/>
      <c r="I307" s="6"/>
      <c r="J307" s="6"/>
      <c r="K307" s="6"/>
      <c r="L307" s="6"/>
      <c r="M307" s="6"/>
      <c r="N307" s="6"/>
      <c r="O307" s="6"/>
      <c r="P307" s="6"/>
      <c r="Q307" s="6"/>
      <c r="R307" s="6"/>
      <c r="S307" s="6"/>
      <c r="T307" s="6"/>
      <c r="U307" s="6"/>
      <c r="V307" s="6"/>
      <c r="W307" s="6"/>
      <c r="X307" s="6"/>
      <c r="Y307" s="6"/>
      <c r="Z307" s="6"/>
    </row>
    <row r="308" spans="1:26" ht="15" thickBot="1" x14ac:dyDescent="0.35">
      <c r="A308" s="4" t="s">
        <v>841</v>
      </c>
      <c r="B308" s="5" t="s">
        <v>768</v>
      </c>
      <c r="C308" s="4" t="s">
        <v>842</v>
      </c>
      <c r="D308" s="6" t="s">
        <v>232</v>
      </c>
      <c r="E308" s="7">
        <v>5</v>
      </c>
      <c r="F308" s="4"/>
      <c r="G308" s="4"/>
      <c r="H308" s="4"/>
      <c r="I308" s="6"/>
      <c r="J308" s="6"/>
      <c r="K308" s="6"/>
      <c r="L308" s="6"/>
      <c r="M308" s="6"/>
      <c r="N308" s="6"/>
      <c r="O308" s="6"/>
      <c r="P308" s="6"/>
      <c r="Q308" s="6"/>
      <c r="R308" s="6"/>
      <c r="S308" s="6"/>
      <c r="T308" s="6"/>
      <c r="U308" s="6"/>
      <c r="V308" s="6"/>
      <c r="W308" s="6"/>
      <c r="X308" s="6"/>
      <c r="Y308" s="6"/>
      <c r="Z308" s="6"/>
    </row>
    <row r="309" spans="1:26" ht="15" thickBot="1" x14ac:dyDescent="0.35">
      <c r="A309" s="4" t="s">
        <v>843</v>
      </c>
      <c r="B309" s="5" t="s">
        <v>844</v>
      </c>
      <c r="C309" s="4" t="s">
        <v>845</v>
      </c>
      <c r="D309" s="6" t="s">
        <v>232</v>
      </c>
      <c r="E309" s="7">
        <v>5</v>
      </c>
      <c r="F309" s="4"/>
      <c r="G309" s="4"/>
      <c r="H309" s="4"/>
      <c r="I309" s="6"/>
      <c r="J309" s="6"/>
      <c r="K309" s="6"/>
      <c r="L309" s="6"/>
      <c r="M309" s="6"/>
      <c r="N309" s="6"/>
      <c r="O309" s="6"/>
      <c r="P309" s="6"/>
      <c r="Q309" s="6"/>
      <c r="R309" s="6"/>
      <c r="S309" s="6"/>
      <c r="T309" s="6"/>
      <c r="U309" s="6"/>
      <c r="V309" s="6"/>
      <c r="W309" s="6"/>
      <c r="X309" s="6"/>
      <c r="Y309" s="6"/>
      <c r="Z309" s="6"/>
    </row>
    <row r="310" spans="1:26" ht="15" thickBot="1" x14ac:dyDescent="0.35">
      <c r="A310" s="4" t="s">
        <v>846</v>
      </c>
      <c r="B310" s="5">
        <v>43561</v>
      </c>
      <c r="C310" s="4" t="s">
        <v>847</v>
      </c>
      <c r="D310" s="6" t="s">
        <v>108</v>
      </c>
      <c r="E310" s="7">
        <v>4</v>
      </c>
      <c r="F310" s="4"/>
      <c r="G310" s="4"/>
      <c r="H310" s="4"/>
      <c r="I310" s="6"/>
      <c r="J310" s="6"/>
      <c r="K310" s="6"/>
      <c r="L310" s="6"/>
      <c r="M310" s="6"/>
      <c r="N310" s="6"/>
      <c r="O310" s="6"/>
      <c r="P310" s="6"/>
      <c r="Q310" s="6"/>
      <c r="R310" s="6"/>
      <c r="S310" s="6"/>
      <c r="T310" s="6"/>
      <c r="U310" s="6"/>
      <c r="V310" s="6"/>
      <c r="W310" s="6"/>
      <c r="X310" s="6"/>
      <c r="Y310" s="6"/>
      <c r="Z310" s="6"/>
    </row>
    <row r="311" spans="1:26" ht="15" thickBot="1" x14ac:dyDescent="0.35">
      <c r="A311" s="4" t="s">
        <v>848</v>
      </c>
      <c r="B311" s="5">
        <v>44781</v>
      </c>
      <c r="C311" s="4" t="s">
        <v>849</v>
      </c>
      <c r="D311" s="6" t="s">
        <v>189</v>
      </c>
      <c r="E311" s="7">
        <v>4</v>
      </c>
      <c r="F311" s="4"/>
      <c r="G311" s="4"/>
      <c r="H311" s="4"/>
      <c r="I311" s="6"/>
      <c r="J311" s="6"/>
      <c r="K311" s="6"/>
      <c r="L311" s="6"/>
      <c r="M311" s="6"/>
      <c r="N311" s="6"/>
      <c r="O311" s="6"/>
      <c r="P311" s="6"/>
      <c r="Q311" s="6"/>
      <c r="R311" s="6"/>
      <c r="S311" s="6"/>
      <c r="T311" s="6"/>
      <c r="U311" s="6"/>
      <c r="V311" s="6"/>
      <c r="W311" s="6"/>
      <c r="X311" s="6"/>
      <c r="Y311" s="6"/>
      <c r="Z311" s="6"/>
    </row>
    <row r="312" spans="1:26" ht="15" thickBot="1" x14ac:dyDescent="0.35">
      <c r="A312" s="4" t="s">
        <v>850</v>
      </c>
      <c r="B312" s="5">
        <v>44018</v>
      </c>
      <c r="C312" s="4" t="s">
        <v>851</v>
      </c>
      <c r="D312" s="6" t="s">
        <v>58</v>
      </c>
      <c r="E312" s="7">
        <v>1</v>
      </c>
      <c r="F312" s="4"/>
      <c r="G312" s="4"/>
      <c r="H312" s="4"/>
      <c r="I312" s="6"/>
      <c r="J312" s="6"/>
      <c r="K312" s="6"/>
      <c r="L312" s="6"/>
      <c r="M312" s="6"/>
      <c r="N312" s="6"/>
      <c r="O312" s="6"/>
      <c r="P312" s="6"/>
      <c r="Q312" s="6"/>
      <c r="R312" s="6"/>
      <c r="S312" s="6"/>
      <c r="T312" s="6"/>
      <c r="U312" s="6"/>
      <c r="V312" s="6"/>
      <c r="W312" s="6"/>
      <c r="X312" s="6"/>
      <c r="Y312" s="6"/>
      <c r="Z312" s="6"/>
    </row>
    <row r="313" spans="1:26" ht="15" thickBot="1" x14ac:dyDescent="0.35">
      <c r="A313" s="4" t="s">
        <v>852</v>
      </c>
      <c r="B313" s="5">
        <v>43807</v>
      </c>
      <c r="C313" s="4" t="s">
        <v>853</v>
      </c>
      <c r="D313" s="6" t="s">
        <v>95</v>
      </c>
      <c r="E313" s="7">
        <v>3</v>
      </c>
      <c r="F313" s="4"/>
      <c r="G313" s="4"/>
      <c r="H313" s="4"/>
      <c r="I313" s="6"/>
      <c r="J313" s="6"/>
      <c r="K313" s="6"/>
      <c r="L313" s="6"/>
      <c r="M313" s="6"/>
      <c r="N313" s="6"/>
      <c r="O313" s="6"/>
      <c r="P313" s="6"/>
      <c r="Q313" s="6"/>
      <c r="R313" s="6"/>
      <c r="S313" s="6"/>
      <c r="T313" s="6"/>
      <c r="U313" s="6"/>
      <c r="V313" s="6"/>
      <c r="W313" s="6"/>
      <c r="X313" s="6"/>
      <c r="Y313" s="6"/>
      <c r="Z313" s="6"/>
    </row>
    <row r="314" spans="1:26" ht="15" thickBot="1" x14ac:dyDescent="0.35">
      <c r="A314" s="4" t="s">
        <v>854</v>
      </c>
      <c r="B314" s="5">
        <v>43564</v>
      </c>
      <c r="C314" s="4" t="s">
        <v>855</v>
      </c>
      <c r="D314" s="6" t="s">
        <v>37</v>
      </c>
      <c r="E314" s="7">
        <v>4</v>
      </c>
      <c r="F314" s="4"/>
      <c r="G314" s="4"/>
      <c r="H314" s="4"/>
      <c r="I314" s="6"/>
      <c r="J314" s="6"/>
      <c r="K314" s="6"/>
      <c r="L314" s="6"/>
      <c r="M314" s="6"/>
      <c r="N314" s="6"/>
      <c r="O314" s="6"/>
      <c r="P314" s="6"/>
      <c r="Q314" s="6"/>
      <c r="R314" s="6"/>
      <c r="S314" s="6"/>
      <c r="T314" s="6"/>
      <c r="U314" s="6"/>
      <c r="V314" s="6"/>
      <c r="W314" s="6"/>
      <c r="X314" s="6"/>
      <c r="Y314" s="6"/>
      <c r="Z314" s="6"/>
    </row>
    <row r="315" spans="1:26" ht="15" thickBot="1" x14ac:dyDescent="0.35">
      <c r="A315" s="4" t="s">
        <v>856</v>
      </c>
      <c r="B315" s="5">
        <v>43565</v>
      </c>
      <c r="C315" s="4" t="s">
        <v>857</v>
      </c>
      <c r="D315" s="6" t="s">
        <v>245</v>
      </c>
      <c r="E315" s="7">
        <v>5</v>
      </c>
      <c r="F315" s="4"/>
      <c r="G315" s="4"/>
      <c r="H315" s="4"/>
      <c r="I315" s="6"/>
      <c r="J315" s="6"/>
      <c r="K315" s="6"/>
      <c r="L315" s="6"/>
      <c r="M315" s="6"/>
      <c r="N315" s="6"/>
      <c r="O315" s="6"/>
      <c r="P315" s="6"/>
      <c r="Q315" s="6"/>
      <c r="R315" s="6"/>
      <c r="S315" s="6"/>
      <c r="T315" s="6"/>
      <c r="U315" s="6"/>
      <c r="V315" s="6"/>
      <c r="W315" s="6"/>
      <c r="X315" s="6"/>
      <c r="Y315" s="6"/>
      <c r="Z315" s="6"/>
    </row>
    <row r="316" spans="1:26" ht="15" thickBot="1" x14ac:dyDescent="0.35">
      <c r="A316" s="4" t="s">
        <v>858</v>
      </c>
      <c r="B316" s="5" t="s">
        <v>859</v>
      </c>
      <c r="C316" s="4" t="s">
        <v>860</v>
      </c>
      <c r="D316" s="6" t="s">
        <v>34</v>
      </c>
      <c r="E316" s="7">
        <v>6</v>
      </c>
      <c r="F316" s="4"/>
      <c r="G316" s="4"/>
      <c r="H316" s="4"/>
      <c r="I316" s="6"/>
      <c r="J316" s="6"/>
      <c r="K316" s="6"/>
      <c r="L316" s="6"/>
      <c r="M316" s="6"/>
      <c r="N316" s="6"/>
      <c r="O316" s="6"/>
      <c r="P316" s="6"/>
      <c r="Q316" s="6"/>
      <c r="R316" s="6"/>
      <c r="S316" s="6"/>
      <c r="T316" s="6"/>
      <c r="U316" s="6"/>
      <c r="V316" s="6"/>
      <c r="W316" s="6"/>
      <c r="X316" s="6"/>
      <c r="Y316" s="6"/>
      <c r="Z316" s="6"/>
    </row>
    <row r="317" spans="1:26" ht="15" thickBot="1" x14ac:dyDescent="0.35">
      <c r="A317" s="4" t="s">
        <v>861</v>
      </c>
      <c r="B317" s="5" t="s">
        <v>862</v>
      </c>
      <c r="C317" s="4" t="s">
        <v>863</v>
      </c>
      <c r="D317" s="6" t="s">
        <v>82</v>
      </c>
      <c r="E317" s="7">
        <v>4</v>
      </c>
      <c r="F317" s="4"/>
      <c r="G317" s="4"/>
      <c r="H317" s="4"/>
      <c r="I317" s="6"/>
      <c r="J317" s="6"/>
      <c r="K317" s="6"/>
      <c r="L317" s="6"/>
      <c r="M317" s="6"/>
      <c r="N317" s="6"/>
      <c r="O317" s="6"/>
      <c r="P317" s="6"/>
      <c r="Q317" s="6"/>
      <c r="R317" s="6"/>
      <c r="S317" s="6"/>
      <c r="T317" s="6"/>
      <c r="U317" s="6"/>
      <c r="V317" s="6"/>
      <c r="W317" s="6"/>
      <c r="X317" s="6"/>
      <c r="Y317" s="6"/>
      <c r="Z317" s="6"/>
    </row>
    <row r="318" spans="1:26" ht="15" thickBot="1" x14ac:dyDescent="0.35">
      <c r="A318" s="4" t="s">
        <v>864</v>
      </c>
      <c r="B318" s="5" t="s">
        <v>865</v>
      </c>
      <c r="C318" s="4" t="s">
        <v>866</v>
      </c>
      <c r="D318" s="6" t="s">
        <v>177</v>
      </c>
      <c r="E318" s="7">
        <v>4</v>
      </c>
      <c r="F318" s="4"/>
      <c r="G318" s="4"/>
      <c r="H318" s="4"/>
      <c r="I318" s="6"/>
      <c r="J318" s="6"/>
      <c r="K318" s="6"/>
      <c r="L318" s="6"/>
      <c r="M318" s="6"/>
      <c r="N318" s="6"/>
      <c r="O318" s="6"/>
      <c r="P318" s="6"/>
      <c r="Q318" s="6"/>
      <c r="R318" s="6"/>
      <c r="S318" s="6"/>
      <c r="T318" s="6"/>
      <c r="U318" s="6"/>
      <c r="V318" s="6"/>
      <c r="W318" s="6"/>
      <c r="X318" s="6"/>
      <c r="Y318" s="6"/>
      <c r="Z318" s="6"/>
    </row>
    <row r="319" spans="1:26" ht="15" thickBot="1" x14ac:dyDescent="0.35">
      <c r="A319" s="4" t="s">
        <v>867</v>
      </c>
      <c r="B319" s="5">
        <v>44199</v>
      </c>
      <c r="C319" s="4" t="s">
        <v>868</v>
      </c>
      <c r="D319" s="6" t="s">
        <v>128</v>
      </c>
      <c r="E319" s="7">
        <v>2</v>
      </c>
      <c r="F319" s="4"/>
      <c r="G319" s="4"/>
      <c r="H319" s="4"/>
      <c r="I319" s="6"/>
      <c r="J319" s="6"/>
      <c r="K319" s="6"/>
      <c r="L319" s="6"/>
      <c r="M319" s="6"/>
      <c r="N319" s="6"/>
      <c r="O319" s="6"/>
      <c r="P319" s="6"/>
      <c r="Q319" s="6"/>
      <c r="R319" s="6"/>
      <c r="S319" s="6"/>
      <c r="T319" s="6"/>
      <c r="U319" s="6"/>
      <c r="V319" s="6"/>
      <c r="W319" s="6"/>
      <c r="X319" s="6"/>
      <c r="Y319" s="6"/>
      <c r="Z319" s="6"/>
    </row>
    <row r="320" spans="1:26" ht="15" thickBot="1" x14ac:dyDescent="0.35">
      <c r="A320" s="4" t="s">
        <v>869</v>
      </c>
      <c r="B320" s="5">
        <v>43558</v>
      </c>
      <c r="C320" s="4" t="s">
        <v>870</v>
      </c>
      <c r="D320" s="6" t="s">
        <v>30</v>
      </c>
      <c r="E320" s="7">
        <v>1</v>
      </c>
      <c r="F320" s="4"/>
      <c r="G320" s="4"/>
      <c r="H320" s="4"/>
      <c r="I320" s="6"/>
      <c r="J320" s="6"/>
      <c r="K320" s="6"/>
      <c r="L320" s="6"/>
      <c r="M320" s="6"/>
      <c r="N320" s="6"/>
      <c r="O320" s="6"/>
      <c r="P320" s="6"/>
      <c r="Q320" s="6"/>
      <c r="R320" s="6"/>
      <c r="S320" s="6"/>
      <c r="T320" s="6"/>
      <c r="U320" s="6"/>
      <c r="V320" s="6"/>
      <c r="W320" s="6"/>
      <c r="X320" s="6"/>
      <c r="Y320" s="6"/>
      <c r="Z320" s="6"/>
    </row>
    <row r="321" spans="1:26" ht="15" thickBot="1" x14ac:dyDescent="0.35">
      <c r="A321" s="4" t="s">
        <v>871</v>
      </c>
      <c r="B321" s="5" t="s">
        <v>872</v>
      </c>
      <c r="C321" s="4" t="s">
        <v>873</v>
      </c>
      <c r="D321" s="6" t="s">
        <v>228</v>
      </c>
      <c r="E321" s="7">
        <v>2</v>
      </c>
      <c r="F321" s="4"/>
      <c r="G321" s="4"/>
      <c r="H321" s="4"/>
      <c r="I321" s="6"/>
      <c r="J321" s="6"/>
      <c r="K321" s="6"/>
      <c r="L321" s="6"/>
      <c r="M321" s="6"/>
      <c r="N321" s="6"/>
      <c r="O321" s="6"/>
      <c r="P321" s="6"/>
      <c r="Q321" s="6"/>
      <c r="R321" s="6"/>
      <c r="S321" s="6"/>
      <c r="T321" s="6"/>
      <c r="U321" s="6"/>
      <c r="V321" s="6"/>
      <c r="W321" s="6"/>
      <c r="X321" s="6"/>
      <c r="Y321" s="6"/>
      <c r="Z321" s="6"/>
    </row>
    <row r="322" spans="1:26" ht="15" thickBot="1" x14ac:dyDescent="0.35">
      <c r="A322" s="4" t="s">
        <v>874</v>
      </c>
      <c r="B322" s="5" t="s">
        <v>875</v>
      </c>
      <c r="C322" s="4" t="s">
        <v>876</v>
      </c>
      <c r="D322" s="6" t="s">
        <v>189</v>
      </c>
      <c r="E322" s="7">
        <v>6</v>
      </c>
      <c r="F322" s="4"/>
      <c r="G322" s="4"/>
      <c r="H322" s="4"/>
      <c r="I322" s="6"/>
      <c r="J322" s="6"/>
      <c r="K322" s="6"/>
      <c r="L322" s="6"/>
      <c r="M322" s="6"/>
      <c r="N322" s="6"/>
      <c r="O322" s="6"/>
      <c r="P322" s="6"/>
      <c r="Q322" s="6"/>
      <c r="R322" s="6"/>
      <c r="S322" s="6"/>
      <c r="T322" s="6"/>
      <c r="U322" s="6"/>
      <c r="V322" s="6"/>
      <c r="W322" s="6"/>
      <c r="X322" s="6"/>
      <c r="Y322" s="6"/>
      <c r="Z322" s="6"/>
    </row>
    <row r="323" spans="1:26" ht="15" thickBot="1" x14ac:dyDescent="0.35">
      <c r="A323" s="4" t="s">
        <v>877</v>
      </c>
      <c r="B323" s="5" t="s">
        <v>760</v>
      </c>
      <c r="C323" s="4" t="s">
        <v>878</v>
      </c>
      <c r="D323" s="6" t="s">
        <v>15</v>
      </c>
      <c r="E323" s="7">
        <v>2</v>
      </c>
      <c r="F323" s="4"/>
      <c r="G323" s="4"/>
      <c r="H323" s="4"/>
      <c r="I323" s="6"/>
      <c r="J323" s="6"/>
      <c r="K323" s="6"/>
      <c r="L323" s="6"/>
      <c r="M323" s="6"/>
      <c r="N323" s="6"/>
      <c r="O323" s="6"/>
      <c r="P323" s="6"/>
      <c r="Q323" s="6"/>
      <c r="R323" s="6"/>
      <c r="S323" s="6"/>
      <c r="T323" s="6"/>
      <c r="U323" s="6"/>
      <c r="V323" s="6"/>
      <c r="W323" s="6"/>
      <c r="X323" s="6"/>
      <c r="Y323" s="6"/>
      <c r="Z323" s="6"/>
    </row>
    <row r="324" spans="1:26" ht="15" thickBot="1" x14ac:dyDescent="0.35">
      <c r="A324" s="4" t="s">
        <v>879</v>
      </c>
      <c r="B324" s="5" t="s">
        <v>880</v>
      </c>
      <c r="C324" s="4" t="s">
        <v>881</v>
      </c>
      <c r="D324" s="6" t="s">
        <v>245</v>
      </c>
      <c r="E324" s="7">
        <v>5</v>
      </c>
      <c r="F324" s="4"/>
      <c r="G324" s="4"/>
      <c r="H324" s="4"/>
      <c r="I324" s="6"/>
      <c r="J324" s="6"/>
      <c r="K324" s="6"/>
      <c r="L324" s="6"/>
      <c r="M324" s="6"/>
      <c r="N324" s="6"/>
      <c r="O324" s="6"/>
      <c r="P324" s="6"/>
      <c r="Q324" s="6"/>
      <c r="R324" s="6"/>
      <c r="S324" s="6"/>
      <c r="T324" s="6"/>
      <c r="U324" s="6"/>
      <c r="V324" s="6"/>
      <c r="W324" s="6"/>
      <c r="X324" s="6"/>
      <c r="Y324" s="6"/>
      <c r="Z324" s="6"/>
    </row>
    <row r="325" spans="1:26" ht="15" thickBot="1" x14ac:dyDescent="0.35">
      <c r="A325" s="4" t="s">
        <v>882</v>
      </c>
      <c r="B325" s="5" t="s">
        <v>883</v>
      </c>
      <c r="C325" s="4" t="s">
        <v>884</v>
      </c>
      <c r="D325" s="6" t="s">
        <v>249</v>
      </c>
      <c r="E325" s="7">
        <v>3</v>
      </c>
      <c r="F325" s="4"/>
      <c r="G325" s="4"/>
      <c r="H325" s="4"/>
      <c r="I325" s="6"/>
      <c r="J325" s="6"/>
      <c r="K325" s="6"/>
      <c r="L325" s="6"/>
      <c r="M325" s="6"/>
      <c r="N325" s="6"/>
      <c r="O325" s="6"/>
      <c r="P325" s="6"/>
      <c r="Q325" s="6"/>
      <c r="R325" s="6"/>
      <c r="S325" s="6"/>
      <c r="T325" s="6"/>
      <c r="U325" s="6"/>
      <c r="V325" s="6"/>
      <c r="W325" s="6"/>
      <c r="X325" s="6"/>
      <c r="Y325" s="6"/>
      <c r="Z325" s="6"/>
    </row>
    <row r="326" spans="1:26" ht="15" thickBot="1" x14ac:dyDescent="0.35">
      <c r="A326" s="4" t="s">
        <v>885</v>
      </c>
      <c r="B326" s="5" t="s">
        <v>886</v>
      </c>
      <c r="C326" s="4" t="s">
        <v>887</v>
      </c>
      <c r="D326" s="6" t="s">
        <v>125</v>
      </c>
      <c r="E326" s="7">
        <v>3</v>
      </c>
      <c r="F326" s="4"/>
      <c r="G326" s="4"/>
      <c r="H326" s="4"/>
      <c r="I326" s="6"/>
      <c r="J326" s="6"/>
      <c r="K326" s="6"/>
      <c r="L326" s="6"/>
      <c r="M326" s="6"/>
      <c r="N326" s="6"/>
      <c r="O326" s="6"/>
      <c r="P326" s="6"/>
      <c r="Q326" s="6"/>
      <c r="R326" s="6"/>
      <c r="S326" s="6"/>
      <c r="T326" s="6"/>
      <c r="U326" s="6"/>
      <c r="V326" s="6"/>
      <c r="W326" s="6"/>
      <c r="X326" s="6"/>
      <c r="Y326" s="6"/>
      <c r="Z326" s="6"/>
    </row>
    <row r="327" spans="1:26" ht="15" thickBot="1" x14ac:dyDescent="0.35">
      <c r="A327" s="4" t="s">
        <v>888</v>
      </c>
      <c r="B327" s="5">
        <v>43567</v>
      </c>
      <c r="C327" s="4" t="s">
        <v>889</v>
      </c>
      <c r="D327" s="6" t="s">
        <v>46</v>
      </c>
      <c r="E327" s="7">
        <v>6</v>
      </c>
      <c r="F327" s="4"/>
      <c r="G327" s="4"/>
      <c r="H327" s="4"/>
      <c r="I327" s="6"/>
      <c r="J327" s="6"/>
      <c r="K327" s="6"/>
      <c r="L327" s="6"/>
      <c r="M327" s="6"/>
      <c r="N327" s="6"/>
      <c r="O327" s="6"/>
      <c r="P327" s="6"/>
      <c r="Q327" s="6"/>
      <c r="R327" s="6"/>
      <c r="S327" s="6"/>
      <c r="T327" s="6"/>
      <c r="U327" s="6"/>
      <c r="V327" s="6"/>
      <c r="W327" s="6"/>
      <c r="X327" s="6"/>
      <c r="Y327" s="6"/>
      <c r="Z327" s="6"/>
    </row>
    <row r="328" spans="1:26" ht="15" thickBot="1" x14ac:dyDescent="0.35">
      <c r="A328" s="4" t="s">
        <v>890</v>
      </c>
      <c r="B328" s="5">
        <v>44568</v>
      </c>
      <c r="C328" s="4" t="s">
        <v>891</v>
      </c>
      <c r="D328" s="6" t="s">
        <v>236</v>
      </c>
      <c r="E328" s="7">
        <v>4</v>
      </c>
      <c r="F328" s="4"/>
      <c r="G328" s="4"/>
      <c r="H328" s="4"/>
      <c r="I328" s="6"/>
      <c r="J328" s="6"/>
      <c r="K328" s="6"/>
      <c r="L328" s="6"/>
      <c r="M328" s="6"/>
      <c r="N328" s="6"/>
      <c r="O328" s="6"/>
      <c r="P328" s="6"/>
      <c r="Q328" s="6"/>
      <c r="R328" s="6"/>
      <c r="S328" s="6"/>
      <c r="T328" s="6"/>
      <c r="U328" s="6"/>
      <c r="V328" s="6"/>
      <c r="W328" s="6"/>
      <c r="X328" s="6"/>
      <c r="Y328" s="6"/>
      <c r="Z328" s="6"/>
    </row>
    <row r="329" spans="1:26" ht="15" thickBot="1" x14ac:dyDescent="0.35">
      <c r="A329" s="4" t="s">
        <v>892</v>
      </c>
      <c r="B329" s="5">
        <v>43651</v>
      </c>
      <c r="C329" s="4" t="s">
        <v>893</v>
      </c>
      <c r="D329" s="6" t="s">
        <v>95</v>
      </c>
      <c r="E329" s="7">
        <v>4</v>
      </c>
      <c r="F329" s="4"/>
      <c r="G329" s="4"/>
      <c r="H329" s="4"/>
      <c r="I329" s="6"/>
      <c r="J329" s="6"/>
      <c r="K329" s="6"/>
      <c r="L329" s="6"/>
      <c r="M329" s="6"/>
      <c r="N329" s="6"/>
      <c r="O329" s="6"/>
      <c r="P329" s="6"/>
      <c r="Q329" s="6"/>
      <c r="R329" s="6"/>
      <c r="S329" s="6"/>
      <c r="T329" s="6"/>
      <c r="U329" s="6"/>
      <c r="V329" s="6"/>
      <c r="W329" s="6"/>
      <c r="X329" s="6"/>
      <c r="Y329" s="6"/>
      <c r="Z329" s="6"/>
    </row>
    <row r="330" spans="1:26" ht="15" thickBot="1" x14ac:dyDescent="0.35">
      <c r="A330" s="4" t="s">
        <v>894</v>
      </c>
      <c r="B330" s="5" t="s">
        <v>895</v>
      </c>
      <c r="C330" s="4" t="s">
        <v>896</v>
      </c>
      <c r="D330" s="6" t="s">
        <v>82</v>
      </c>
      <c r="E330" s="7">
        <v>2</v>
      </c>
      <c r="F330" s="4"/>
      <c r="G330" s="4"/>
      <c r="H330" s="4"/>
      <c r="I330" s="6"/>
      <c r="J330" s="6"/>
      <c r="K330" s="6"/>
      <c r="L330" s="6"/>
      <c r="M330" s="6"/>
      <c r="N330" s="6"/>
      <c r="O330" s="6"/>
      <c r="P330" s="6"/>
      <c r="Q330" s="6"/>
      <c r="R330" s="6"/>
      <c r="S330" s="6"/>
      <c r="T330" s="6"/>
      <c r="U330" s="6"/>
      <c r="V330" s="6"/>
      <c r="W330" s="6"/>
      <c r="X330" s="6"/>
      <c r="Y330" s="6"/>
      <c r="Z330" s="6"/>
    </row>
    <row r="331" spans="1:26" ht="15" thickBot="1" x14ac:dyDescent="0.35">
      <c r="A331" s="4" t="s">
        <v>897</v>
      </c>
      <c r="B331" s="5" t="s">
        <v>898</v>
      </c>
      <c r="C331" s="4" t="s">
        <v>899</v>
      </c>
      <c r="D331" s="6" t="s">
        <v>90</v>
      </c>
      <c r="E331" s="7">
        <v>4</v>
      </c>
      <c r="F331" s="4"/>
      <c r="G331" s="4"/>
      <c r="H331" s="4"/>
      <c r="I331" s="6"/>
      <c r="J331" s="6"/>
      <c r="K331" s="6"/>
      <c r="L331" s="6"/>
      <c r="M331" s="6"/>
      <c r="N331" s="6"/>
      <c r="O331" s="6"/>
      <c r="P331" s="6"/>
      <c r="Q331" s="6"/>
      <c r="R331" s="6"/>
      <c r="S331" s="6"/>
      <c r="T331" s="6"/>
      <c r="U331" s="6"/>
      <c r="V331" s="6"/>
      <c r="W331" s="6"/>
      <c r="X331" s="6"/>
      <c r="Y331" s="6"/>
      <c r="Z331" s="6"/>
    </row>
    <row r="332" spans="1:26" ht="15" thickBot="1" x14ac:dyDescent="0.35">
      <c r="A332" s="4" t="s">
        <v>900</v>
      </c>
      <c r="B332" s="5" t="s">
        <v>901</v>
      </c>
      <c r="C332" s="4" t="s">
        <v>902</v>
      </c>
      <c r="D332" s="6" t="s">
        <v>221</v>
      </c>
      <c r="E332" s="7">
        <v>6</v>
      </c>
      <c r="F332" s="4"/>
      <c r="G332" s="4"/>
      <c r="H332" s="4"/>
      <c r="I332" s="6"/>
      <c r="J332" s="6"/>
      <c r="K332" s="6"/>
      <c r="L332" s="6"/>
      <c r="M332" s="6"/>
      <c r="N332" s="6"/>
      <c r="O332" s="6"/>
      <c r="P332" s="6"/>
      <c r="Q332" s="6"/>
      <c r="R332" s="6"/>
      <c r="S332" s="6"/>
      <c r="T332" s="6"/>
      <c r="U332" s="6"/>
      <c r="V332" s="6"/>
      <c r="W332" s="6"/>
      <c r="X332" s="6"/>
      <c r="Y332" s="6"/>
      <c r="Z332" s="6"/>
    </row>
    <row r="333" spans="1:26" ht="15" thickBot="1" x14ac:dyDescent="0.35">
      <c r="A333" s="4" t="s">
        <v>903</v>
      </c>
      <c r="B333" s="5">
        <v>44506</v>
      </c>
      <c r="C333" s="4" t="s">
        <v>904</v>
      </c>
      <c r="D333" s="6" t="s">
        <v>152</v>
      </c>
      <c r="E333" s="7">
        <v>5</v>
      </c>
      <c r="F333" s="4"/>
      <c r="G333" s="4"/>
      <c r="H333" s="4"/>
      <c r="I333" s="6"/>
      <c r="J333" s="6"/>
      <c r="K333" s="6"/>
      <c r="L333" s="6"/>
      <c r="M333" s="6"/>
      <c r="N333" s="6"/>
      <c r="O333" s="6"/>
      <c r="P333" s="6"/>
      <c r="Q333" s="6"/>
      <c r="R333" s="6"/>
      <c r="S333" s="6"/>
      <c r="T333" s="6"/>
      <c r="U333" s="6"/>
      <c r="V333" s="6"/>
      <c r="W333" s="6"/>
      <c r="X333" s="6"/>
      <c r="Y333" s="6"/>
      <c r="Z333" s="6"/>
    </row>
    <row r="334" spans="1:26" ht="15" thickBot="1" x14ac:dyDescent="0.35">
      <c r="A334" s="4" t="s">
        <v>905</v>
      </c>
      <c r="B334" s="5">
        <v>44868</v>
      </c>
      <c r="C334" s="4" t="s">
        <v>906</v>
      </c>
      <c r="D334" s="6" t="s">
        <v>26</v>
      </c>
      <c r="E334" s="7">
        <v>4</v>
      </c>
      <c r="F334" s="4"/>
      <c r="G334" s="4"/>
      <c r="H334" s="4"/>
      <c r="I334" s="6"/>
      <c r="J334" s="6"/>
      <c r="K334" s="6"/>
      <c r="L334" s="6"/>
      <c r="M334" s="6"/>
      <c r="N334" s="6"/>
      <c r="O334" s="6"/>
      <c r="P334" s="6"/>
      <c r="Q334" s="6"/>
      <c r="R334" s="6"/>
      <c r="S334" s="6"/>
      <c r="T334" s="6"/>
      <c r="U334" s="6"/>
      <c r="V334" s="6"/>
      <c r="W334" s="6"/>
      <c r="X334" s="6"/>
      <c r="Y334" s="6"/>
      <c r="Z334" s="6"/>
    </row>
    <row r="335" spans="1:26" ht="15" thickBot="1" x14ac:dyDescent="0.35">
      <c r="A335" s="4" t="s">
        <v>907</v>
      </c>
      <c r="B335" s="5">
        <v>44448</v>
      </c>
      <c r="C335" s="4" t="s">
        <v>908</v>
      </c>
      <c r="D335" s="6" t="s">
        <v>221</v>
      </c>
      <c r="E335" s="7">
        <v>6</v>
      </c>
      <c r="F335" s="4"/>
      <c r="G335" s="4"/>
      <c r="H335" s="4"/>
      <c r="I335" s="6"/>
      <c r="J335" s="6"/>
      <c r="K335" s="6"/>
      <c r="L335" s="6"/>
      <c r="M335" s="6"/>
      <c r="N335" s="6"/>
      <c r="O335" s="6"/>
      <c r="P335" s="6"/>
      <c r="Q335" s="6"/>
      <c r="R335" s="6"/>
      <c r="S335" s="6"/>
      <c r="T335" s="6"/>
      <c r="U335" s="6"/>
      <c r="V335" s="6"/>
      <c r="W335" s="6"/>
      <c r="X335" s="6"/>
      <c r="Y335" s="6"/>
      <c r="Z335" s="6"/>
    </row>
    <row r="336" spans="1:26" ht="15" thickBot="1" x14ac:dyDescent="0.35">
      <c r="A336" s="4" t="s">
        <v>909</v>
      </c>
      <c r="B336" s="5" t="s">
        <v>910</v>
      </c>
      <c r="C336" s="4" t="s">
        <v>911</v>
      </c>
      <c r="D336" s="6" t="s">
        <v>265</v>
      </c>
      <c r="E336" s="7">
        <v>1</v>
      </c>
      <c r="F336" s="4"/>
      <c r="G336" s="4"/>
      <c r="H336" s="4"/>
      <c r="I336" s="6"/>
      <c r="J336" s="6"/>
      <c r="K336" s="6"/>
      <c r="L336" s="6"/>
      <c r="M336" s="6"/>
      <c r="N336" s="6"/>
      <c r="O336" s="6"/>
      <c r="P336" s="6"/>
      <c r="Q336" s="6"/>
      <c r="R336" s="6"/>
      <c r="S336" s="6"/>
      <c r="T336" s="6"/>
      <c r="U336" s="6"/>
      <c r="V336" s="6"/>
      <c r="W336" s="6"/>
      <c r="X336" s="6"/>
      <c r="Y336" s="6"/>
      <c r="Z336" s="6"/>
    </row>
    <row r="337" spans="1:26" ht="15" thickBot="1" x14ac:dyDescent="0.35">
      <c r="A337" s="4" t="s">
        <v>912</v>
      </c>
      <c r="B337" s="5">
        <v>43681</v>
      </c>
      <c r="C337" s="4" t="s">
        <v>913</v>
      </c>
      <c r="D337" s="6" t="s">
        <v>236</v>
      </c>
      <c r="E337" s="7">
        <v>6</v>
      </c>
      <c r="F337" s="4"/>
      <c r="G337" s="4"/>
      <c r="H337" s="4"/>
      <c r="I337" s="6"/>
      <c r="J337" s="6"/>
      <c r="K337" s="6"/>
      <c r="L337" s="6"/>
      <c r="M337" s="6"/>
      <c r="N337" s="6"/>
      <c r="O337" s="6"/>
      <c r="P337" s="6"/>
      <c r="Q337" s="6"/>
      <c r="R337" s="6"/>
      <c r="S337" s="6"/>
      <c r="T337" s="6"/>
      <c r="U337" s="6"/>
      <c r="V337" s="6"/>
      <c r="W337" s="6"/>
      <c r="X337" s="6"/>
      <c r="Y337" s="6"/>
      <c r="Z337" s="6"/>
    </row>
    <row r="338" spans="1:26" ht="15" thickBot="1" x14ac:dyDescent="0.35">
      <c r="A338" s="4" t="s">
        <v>914</v>
      </c>
      <c r="B338" s="5" t="s">
        <v>915</v>
      </c>
      <c r="C338" s="4" t="s">
        <v>916</v>
      </c>
      <c r="D338" s="6" t="s">
        <v>52</v>
      </c>
      <c r="E338" s="7">
        <v>2</v>
      </c>
      <c r="F338" s="4"/>
      <c r="G338" s="4"/>
      <c r="H338" s="4"/>
      <c r="I338" s="6"/>
      <c r="J338" s="6"/>
      <c r="K338" s="6"/>
      <c r="L338" s="6"/>
      <c r="M338" s="6"/>
      <c r="N338" s="6"/>
      <c r="O338" s="6"/>
      <c r="P338" s="6"/>
      <c r="Q338" s="6"/>
      <c r="R338" s="6"/>
      <c r="S338" s="6"/>
      <c r="T338" s="6"/>
      <c r="U338" s="6"/>
      <c r="V338" s="6"/>
      <c r="W338" s="6"/>
      <c r="X338" s="6"/>
      <c r="Y338" s="6"/>
      <c r="Z338" s="6"/>
    </row>
    <row r="339" spans="1:26" ht="15" thickBot="1" x14ac:dyDescent="0.35">
      <c r="A339" s="4" t="s">
        <v>917</v>
      </c>
      <c r="B339" s="5">
        <v>44686</v>
      </c>
      <c r="C339" s="4" t="s">
        <v>918</v>
      </c>
      <c r="D339" s="6" t="s">
        <v>177</v>
      </c>
      <c r="E339" s="7">
        <v>5</v>
      </c>
      <c r="F339" s="4"/>
      <c r="G339" s="4"/>
      <c r="H339" s="4"/>
      <c r="I339" s="6"/>
      <c r="J339" s="6"/>
      <c r="K339" s="6"/>
      <c r="L339" s="6"/>
      <c r="M339" s="6"/>
      <c r="N339" s="6"/>
      <c r="O339" s="6"/>
      <c r="P339" s="6"/>
      <c r="Q339" s="6"/>
      <c r="R339" s="6"/>
      <c r="S339" s="6"/>
      <c r="T339" s="6"/>
      <c r="U339" s="6"/>
      <c r="V339" s="6"/>
      <c r="W339" s="6"/>
      <c r="X339" s="6"/>
      <c r="Y339" s="6"/>
      <c r="Z339" s="6"/>
    </row>
    <row r="340" spans="1:26" ht="15" thickBot="1" x14ac:dyDescent="0.35">
      <c r="A340" s="4" t="s">
        <v>919</v>
      </c>
      <c r="B340" s="5" t="s">
        <v>605</v>
      </c>
      <c r="C340" s="4" t="s">
        <v>920</v>
      </c>
      <c r="D340" s="6" t="s">
        <v>125</v>
      </c>
      <c r="E340" s="7">
        <v>6</v>
      </c>
      <c r="F340" s="4"/>
      <c r="G340" s="4"/>
      <c r="H340" s="4"/>
      <c r="I340" s="6"/>
      <c r="J340" s="6"/>
      <c r="K340" s="6"/>
      <c r="L340" s="6"/>
      <c r="M340" s="6"/>
      <c r="N340" s="6"/>
      <c r="O340" s="6"/>
      <c r="P340" s="6"/>
      <c r="Q340" s="6"/>
      <c r="R340" s="6"/>
      <c r="S340" s="6"/>
      <c r="T340" s="6"/>
      <c r="U340" s="6"/>
      <c r="V340" s="6"/>
      <c r="W340" s="6"/>
      <c r="X340" s="6"/>
      <c r="Y340" s="6"/>
      <c r="Z340" s="6"/>
    </row>
    <row r="341" spans="1:26" ht="15" thickBot="1" x14ac:dyDescent="0.35">
      <c r="A341" s="4" t="s">
        <v>921</v>
      </c>
      <c r="B341" s="5" t="s">
        <v>355</v>
      </c>
      <c r="C341" s="4" t="s">
        <v>922</v>
      </c>
      <c r="D341" s="6" t="s">
        <v>315</v>
      </c>
      <c r="E341" s="7">
        <v>6</v>
      </c>
      <c r="F341" s="4"/>
      <c r="G341" s="4"/>
      <c r="H341" s="4"/>
      <c r="I341" s="6"/>
      <c r="J341" s="6"/>
      <c r="K341" s="6"/>
      <c r="L341" s="6"/>
      <c r="M341" s="6"/>
      <c r="N341" s="6"/>
      <c r="O341" s="6"/>
      <c r="P341" s="6"/>
      <c r="Q341" s="6"/>
      <c r="R341" s="6"/>
      <c r="S341" s="6"/>
      <c r="T341" s="6"/>
      <c r="U341" s="6"/>
      <c r="V341" s="6"/>
      <c r="W341" s="6"/>
      <c r="X341" s="6"/>
      <c r="Y341" s="6"/>
      <c r="Z341" s="6"/>
    </row>
    <row r="342" spans="1:26" ht="15" thickBot="1" x14ac:dyDescent="0.35">
      <c r="A342" s="4" t="s">
        <v>923</v>
      </c>
      <c r="B342" s="5" t="s">
        <v>99</v>
      </c>
      <c r="C342" s="4" t="s">
        <v>924</v>
      </c>
      <c r="D342" s="6" t="s">
        <v>159</v>
      </c>
      <c r="E342" s="7">
        <v>1</v>
      </c>
      <c r="F342" s="4"/>
      <c r="G342" s="4"/>
      <c r="H342" s="4"/>
      <c r="I342" s="6"/>
      <c r="J342" s="6"/>
      <c r="K342" s="6"/>
      <c r="L342" s="6"/>
      <c r="M342" s="6"/>
      <c r="N342" s="6"/>
      <c r="O342" s="6"/>
      <c r="P342" s="6"/>
      <c r="Q342" s="6"/>
      <c r="R342" s="6"/>
      <c r="S342" s="6"/>
      <c r="T342" s="6"/>
      <c r="U342" s="6"/>
      <c r="V342" s="6"/>
      <c r="W342" s="6"/>
      <c r="X342" s="6"/>
      <c r="Y342" s="6"/>
      <c r="Z342" s="6"/>
    </row>
    <row r="343" spans="1:26" ht="15" thickBot="1" x14ac:dyDescent="0.35">
      <c r="A343" s="4" t="s">
        <v>925</v>
      </c>
      <c r="B343" s="5" t="s">
        <v>926</v>
      </c>
      <c r="C343" s="4" t="s">
        <v>927</v>
      </c>
      <c r="D343" s="6" t="s">
        <v>30</v>
      </c>
      <c r="E343" s="7">
        <v>6</v>
      </c>
      <c r="F343" s="4"/>
      <c r="G343" s="4"/>
      <c r="H343" s="4"/>
      <c r="I343" s="6"/>
      <c r="J343" s="6"/>
      <c r="K343" s="6"/>
      <c r="L343" s="6"/>
      <c r="M343" s="6"/>
      <c r="N343" s="6"/>
      <c r="O343" s="6"/>
      <c r="P343" s="6"/>
      <c r="Q343" s="6"/>
      <c r="R343" s="6"/>
      <c r="S343" s="6"/>
      <c r="T343" s="6"/>
      <c r="U343" s="6"/>
      <c r="V343" s="6"/>
      <c r="W343" s="6"/>
      <c r="X343" s="6"/>
      <c r="Y343" s="6"/>
      <c r="Z343" s="6"/>
    </row>
    <row r="344" spans="1:26" ht="15" thickBot="1" x14ac:dyDescent="0.35">
      <c r="A344" s="4" t="s">
        <v>928</v>
      </c>
      <c r="B344" s="5" t="s">
        <v>929</v>
      </c>
      <c r="C344" s="4" t="s">
        <v>930</v>
      </c>
      <c r="D344" s="6" t="s">
        <v>101</v>
      </c>
      <c r="E344" s="7">
        <v>2</v>
      </c>
      <c r="F344" s="4"/>
      <c r="G344" s="4"/>
      <c r="H344" s="4"/>
      <c r="I344" s="6"/>
      <c r="J344" s="6"/>
      <c r="K344" s="6"/>
      <c r="L344" s="6"/>
      <c r="M344" s="6"/>
      <c r="N344" s="6"/>
      <c r="O344" s="6"/>
      <c r="P344" s="6"/>
      <c r="Q344" s="6"/>
      <c r="R344" s="6"/>
      <c r="S344" s="6"/>
      <c r="T344" s="6"/>
      <c r="U344" s="6"/>
      <c r="V344" s="6"/>
      <c r="W344" s="6"/>
      <c r="X344" s="6"/>
      <c r="Y344" s="6"/>
      <c r="Z344" s="6"/>
    </row>
    <row r="345" spans="1:26" ht="15" thickBot="1" x14ac:dyDescent="0.35">
      <c r="A345" s="4" t="s">
        <v>931</v>
      </c>
      <c r="B345" s="5">
        <v>44870</v>
      </c>
      <c r="C345" s="4" t="s">
        <v>932</v>
      </c>
      <c r="D345" s="6" t="s">
        <v>145</v>
      </c>
      <c r="E345" s="7">
        <v>2</v>
      </c>
      <c r="F345" s="4"/>
      <c r="G345" s="4"/>
      <c r="H345" s="4"/>
      <c r="I345" s="6"/>
      <c r="J345" s="6"/>
      <c r="K345" s="6"/>
      <c r="L345" s="6"/>
      <c r="M345" s="6"/>
      <c r="N345" s="6"/>
      <c r="O345" s="6"/>
      <c r="P345" s="6"/>
      <c r="Q345" s="6"/>
      <c r="R345" s="6"/>
      <c r="S345" s="6"/>
      <c r="T345" s="6"/>
      <c r="U345" s="6"/>
      <c r="V345" s="6"/>
      <c r="W345" s="6"/>
      <c r="X345" s="6"/>
      <c r="Y345" s="6"/>
      <c r="Z345" s="6"/>
    </row>
    <row r="346" spans="1:26" ht="15" thickBot="1" x14ac:dyDescent="0.35">
      <c r="A346" s="4" t="s">
        <v>933</v>
      </c>
      <c r="B346" s="5">
        <v>43557</v>
      </c>
      <c r="C346" s="4" t="s">
        <v>934</v>
      </c>
      <c r="D346" s="6" t="s">
        <v>228</v>
      </c>
      <c r="E346" s="7">
        <v>1</v>
      </c>
      <c r="F346" s="4"/>
      <c r="G346" s="4"/>
      <c r="H346" s="4"/>
      <c r="I346" s="6"/>
      <c r="J346" s="6"/>
      <c r="K346" s="6"/>
      <c r="L346" s="6"/>
      <c r="M346" s="6"/>
      <c r="N346" s="6"/>
      <c r="O346" s="6"/>
      <c r="P346" s="6"/>
      <c r="Q346" s="6"/>
      <c r="R346" s="6"/>
      <c r="S346" s="6"/>
      <c r="T346" s="6"/>
      <c r="U346" s="6"/>
      <c r="V346" s="6"/>
      <c r="W346" s="6"/>
      <c r="X346" s="6"/>
      <c r="Y346" s="6"/>
      <c r="Z346" s="6"/>
    </row>
    <row r="347" spans="1:26" ht="15" thickBot="1" x14ac:dyDescent="0.35">
      <c r="A347" s="4" t="s">
        <v>935</v>
      </c>
      <c r="B347" s="5">
        <v>43587</v>
      </c>
      <c r="C347" s="4" t="s">
        <v>936</v>
      </c>
      <c r="D347" s="6" t="s">
        <v>315</v>
      </c>
      <c r="E347" s="7">
        <v>2</v>
      </c>
      <c r="F347" s="4"/>
      <c r="G347" s="4"/>
      <c r="H347" s="4"/>
      <c r="I347" s="6"/>
      <c r="J347" s="6"/>
      <c r="K347" s="6"/>
      <c r="L347" s="6"/>
      <c r="M347" s="6"/>
      <c r="N347" s="6"/>
      <c r="O347" s="6"/>
      <c r="P347" s="6"/>
      <c r="Q347" s="6"/>
      <c r="R347" s="6"/>
      <c r="S347" s="6"/>
      <c r="T347" s="6"/>
      <c r="U347" s="6"/>
      <c r="V347" s="6"/>
      <c r="W347" s="6"/>
      <c r="X347" s="6"/>
      <c r="Y347" s="6"/>
      <c r="Z347" s="6"/>
    </row>
    <row r="348" spans="1:26" ht="15" thickBot="1" x14ac:dyDescent="0.35">
      <c r="A348" s="4" t="s">
        <v>937</v>
      </c>
      <c r="B348" s="5" t="s">
        <v>938</v>
      </c>
      <c r="C348" s="4" t="s">
        <v>939</v>
      </c>
      <c r="D348" s="6" t="s">
        <v>249</v>
      </c>
      <c r="E348" s="7">
        <v>6</v>
      </c>
      <c r="F348" s="4"/>
      <c r="G348" s="4"/>
      <c r="H348" s="4"/>
      <c r="I348" s="6"/>
      <c r="J348" s="6"/>
      <c r="K348" s="6"/>
      <c r="L348" s="6"/>
      <c r="M348" s="6"/>
      <c r="N348" s="6"/>
      <c r="O348" s="6"/>
      <c r="P348" s="6"/>
      <c r="Q348" s="6"/>
      <c r="R348" s="6"/>
      <c r="S348" s="6"/>
      <c r="T348" s="6"/>
      <c r="U348" s="6"/>
      <c r="V348" s="6"/>
      <c r="W348" s="6"/>
      <c r="X348" s="6"/>
      <c r="Y348" s="6"/>
      <c r="Z348" s="6"/>
    </row>
    <row r="349" spans="1:26" ht="15" thickBot="1" x14ac:dyDescent="0.35">
      <c r="A349" s="4" t="s">
        <v>940</v>
      </c>
      <c r="B349" s="5">
        <v>43931</v>
      </c>
      <c r="C349" s="4" t="s">
        <v>941</v>
      </c>
      <c r="D349" s="6" t="s">
        <v>202</v>
      </c>
      <c r="E349" s="7">
        <v>6</v>
      </c>
      <c r="F349" s="4"/>
      <c r="G349" s="4"/>
      <c r="H349" s="4"/>
      <c r="I349" s="6"/>
      <c r="J349" s="6"/>
      <c r="K349" s="6"/>
      <c r="L349" s="6"/>
      <c r="M349" s="6"/>
      <c r="N349" s="6"/>
      <c r="O349" s="6"/>
      <c r="P349" s="6"/>
      <c r="Q349" s="6"/>
      <c r="R349" s="6"/>
      <c r="S349" s="6"/>
      <c r="T349" s="6"/>
      <c r="U349" s="6"/>
      <c r="V349" s="6"/>
      <c r="W349" s="6"/>
      <c r="X349" s="6"/>
      <c r="Y349" s="6"/>
      <c r="Z349" s="6"/>
    </row>
    <row r="350" spans="1:26" ht="15" thickBot="1" x14ac:dyDescent="0.35">
      <c r="A350" s="4" t="s">
        <v>942</v>
      </c>
      <c r="B350" s="5" t="s">
        <v>943</v>
      </c>
      <c r="C350" s="4" t="s">
        <v>944</v>
      </c>
      <c r="D350" s="6" t="s">
        <v>95</v>
      </c>
      <c r="E350" s="7">
        <v>3</v>
      </c>
      <c r="F350" s="4"/>
      <c r="G350" s="4"/>
      <c r="H350" s="4"/>
      <c r="I350" s="6"/>
      <c r="J350" s="6"/>
      <c r="K350" s="6"/>
      <c r="L350" s="6"/>
      <c r="M350" s="6"/>
      <c r="N350" s="6"/>
      <c r="O350" s="6"/>
      <c r="P350" s="6"/>
      <c r="Q350" s="6"/>
      <c r="R350" s="6"/>
      <c r="S350" s="6"/>
      <c r="T350" s="6"/>
      <c r="U350" s="6"/>
      <c r="V350" s="6"/>
      <c r="W350" s="6"/>
      <c r="X350" s="6"/>
      <c r="Y350" s="6"/>
      <c r="Z350" s="6"/>
    </row>
    <row r="351" spans="1:26" ht="15" thickBot="1" x14ac:dyDescent="0.35">
      <c r="A351" s="4" t="s">
        <v>945</v>
      </c>
      <c r="B351" s="5" t="s">
        <v>946</v>
      </c>
      <c r="C351" s="4" t="s">
        <v>947</v>
      </c>
      <c r="D351" s="6" t="s">
        <v>108</v>
      </c>
      <c r="E351" s="7">
        <v>4</v>
      </c>
      <c r="F351" s="4"/>
      <c r="G351" s="4"/>
      <c r="H351" s="4"/>
      <c r="I351" s="6"/>
      <c r="J351" s="6"/>
      <c r="K351" s="6"/>
      <c r="L351" s="6"/>
      <c r="M351" s="6"/>
      <c r="N351" s="6"/>
      <c r="O351" s="6"/>
      <c r="P351" s="6"/>
      <c r="Q351" s="6"/>
      <c r="R351" s="6"/>
      <c r="S351" s="6"/>
      <c r="T351" s="6"/>
      <c r="U351" s="6"/>
      <c r="V351" s="6"/>
      <c r="W351" s="6"/>
      <c r="X351" s="6"/>
      <c r="Y351" s="6"/>
      <c r="Z351" s="6"/>
    </row>
    <row r="352" spans="1:26" ht="15" thickBot="1" x14ac:dyDescent="0.35">
      <c r="A352" s="4" t="s">
        <v>948</v>
      </c>
      <c r="B352" s="5" t="s">
        <v>485</v>
      </c>
      <c r="C352" s="4" t="s">
        <v>949</v>
      </c>
      <c r="D352" s="6" t="s">
        <v>62</v>
      </c>
      <c r="E352" s="7">
        <v>2</v>
      </c>
      <c r="F352" s="4"/>
      <c r="G352" s="4"/>
      <c r="H352" s="4"/>
      <c r="I352" s="6"/>
      <c r="J352" s="6"/>
      <c r="K352" s="6"/>
      <c r="L352" s="6"/>
      <c r="M352" s="6"/>
      <c r="N352" s="6"/>
      <c r="O352" s="6"/>
      <c r="P352" s="6"/>
      <c r="Q352" s="6"/>
      <c r="R352" s="6"/>
      <c r="S352" s="6"/>
      <c r="T352" s="6"/>
      <c r="U352" s="6"/>
      <c r="V352" s="6"/>
      <c r="W352" s="6"/>
      <c r="X352" s="6"/>
      <c r="Y352" s="6"/>
      <c r="Z352" s="6"/>
    </row>
    <row r="353" spans="1:26" ht="15" thickBot="1" x14ac:dyDescent="0.35">
      <c r="A353" s="4" t="s">
        <v>950</v>
      </c>
      <c r="B353" s="5" t="s">
        <v>951</v>
      </c>
      <c r="C353" s="4" t="s">
        <v>952</v>
      </c>
      <c r="D353" s="6" t="s">
        <v>37</v>
      </c>
      <c r="E353" s="7">
        <v>1</v>
      </c>
      <c r="F353" s="4"/>
      <c r="G353" s="4"/>
      <c r="H353" s="4"/>
      <c r="I353" s="6"/>
      <c r="J353" s="6"/>
      <c r="K353" s="6"/>
      <c r="L353" s="6"/>
      <c r="M353" s="6"/>
      <c r="N353" s="6"/>
      <c r="O353" s="6"/>
      <c r="P353" s="6"/>
      <c r="Q353" s="6"/>
      <c r="R353" s="6"/>
      <c r="S353" s="6"/>
      <c r="T353" s="6"/>
      <c r="U353" s="6"/>
      <c r="V353" s="6"/>
      <c r="W353" s="6"/>
      <c r="X353" s="6"/>
      <c r="Y353" s="6"/>
      <c r="Z353" s="6"/>
    </row>
    <row r="354" spans="1:26" ht="15" thickBot="1" x14ac:dyDescent="0.35">
      <c r="A354" s="4" t="s">
        <v>953</v>
      </c>
      <c r="B354" s="5">
        <v>43680</v>
      </c>
      <c r="C354" s="4" t="s">
        <v>954</v>
      </c>
      <c r="D354" s="6" t="s">
        <v>132</v>
      </c>
      <c r="E354" s="7">
        <v>3</v>
      </c>
      <c r="F354" s="4"/>
      <c r="G354" s="4"/>
      <c r="H354" s="4"/>
      <c r="I354" s="6"/>
      <c r="J354" s="6"/>
      <c r="K354" s="6"/>
      <c r="L354" s="6"/>
      <c r="M354" s="6"/>
      <c r="N354" s="6"/>
      <c r="O354" s="6"/>
      <c r="P354" s="6"/>
      <c r="Q354" s="6"/>
      <c r="R354" s="6"/>
      <c r="S354" s="6"/>
      <c r="T354" s="6"/>
      <c r="U354" s="6"/>
      <c r="V354" s="6"/>
      <c r="W354" s="6"/>
      <c r="X354" s="6"/>
      <c r="Y354" s="6"/>
      <c r="Z354" s="6"/>
    </row>
    <row r="355" spans="1:26" ht="15" thickBot="1" x14ac:dyDescent="0.35">
      <c r="A355" s="4" t="s">
        <v>955</v>
      </c>
      <c r="B355" s="5" t="s">
        <v>956</v>
      </c>
      <c r="C355" s="4" t="s">
        <v>957</v>
      </c>
      <c r="D355" s="6" t="s">
        <v>249</v>
      </c>
      <c r="E355" s="7">
        <v>3</v>
      </c>
      <c r="F355" s="4"/>
      <c r="G355" s="4"/>
      <c r="H355" s="4"/>
      <c r="I355" s="6"/>
      <c r="J355" s="6"/>
      <c r="K355" s="6"/>
      <c r="L355" s="6"/>
      <c r="M355" s="6"/>
      <c r="N355" s="6"/>
      <c r="O355" s="6"/>
      <c r="P355" s="6"/>
      <c r="Q355" s="6"/>
      <c r="R355" s="6"/>
      <c r="S355" s="6"/>
      <c r="T355" s="6"/>
      <c r="U355" s="6"/>
      <c r="V355" s="6"/>
      <c r="W355" s="6"/>
      <c r="X355" s="6"/>
      <c r="Y355" s="6"/>
      <c r="Z355" s="6"/>
    </row>
    <row r="356" spans="1:26" ht="15" thickBot="1" x14ac:dyDescent="0.35">
      <c r="A356" s="4" t="s">
        <v>958</v>
      </c>
      <c r="B356" s="5" t="s">
        <v>959</v>
      </c>
      <c r="C356" s="4" t="s">
        <v>960</v>
      </c>
      <c r="D356" s="6" t="s">
        <v>202</v>
      </c>
      <c r="E356" s="7">
        <v>6</v>
      </c>
      <c r="F356" s="4"/>
      <c r="G356" s="4"/>
      <c r="H356" s="4"/>
      <c r="I356" s="6"/>
      <c r="J356" s="6"/>
      <c r="K356" s="6"/>
      <c r="L356" s="6"/>
      <c r="M356" s="6"/>
      <c r="N356" s="6"/>
      <c r="O356" s="6"/>
      <c r="P356" s="6"/>
      <c r="Q356" s="6"/>
      <c r="R356" s="6"/>
      <c r="S356" s="6"/>
      <c r="T356" s="6"/>
      <c r="U356" s="6"/>
      <c r="V356" s="6"/>
      <c r="W356" s="6"/>
      <c r="X356" s="6"/>
      <c r="Y356" s="6"/>
      <c r="Z356" s="6"/>
    </row>
    <row r="357" spans="1:26" ht="15" thickBot="1" x14ac:dyDescent="0.35">
      <c r="A357" s="4" t="s">
        <v>961</v>
      </c>
      <c r="B357" s="5" t="s">
        <v>567</v>
      </c>
      <c r="C357" s="4" t="s">
        <v>962</v>
      </c>
      <c r="D357" s="6" t="s">
        <v>73</v>
      </c>
      <c r="E357" s="7">
        <v>5</v>
      </c>
      <c r="F357" s="4"/>
      <c r="G357" s="4"/>
      <c r="H357" s="4"/>
      <c r="I357" s="6"/>
      <c r="J357" s="6"/>
      <c r="K357" s="6"/>
      <c r="L357" s="6"/>
      <c r="M357" s="6"/>
      <c r="N357" s="6"/>
      <c r="O357" s="6"/>
      <c r="P357" s="6"/>
      <c r="Q357" s="6"/>
      <c r="R357" s="6"/>
      <c r="S357" s="6"/>
      <c r="T357" s="6"/>
      <c r="U357" s="6"/>
      <c r="V357" s="6"/>
      <c r="W357" s="6"/>
      <c r="X357" s="6"/>
      <c r="Y357" s="6"/>
      <c r="Z357" s="6"/>
    </row>
    <row r="358" spans="1:26" ht="15" thickBot="1" x14ac:dyDescent="0.35">
      <c r="A358" s="4" t="s">
        <v>963</v>
      </c>
      <c r="B358" s="5">
        <v>44105</v>
      </c>
      <c r="C358" s="4" t="s">
        <v>964</v>
      </c>
      <c r="D358" s="6" t="s">
        <v>30</v>
      </c>
      <c r="E358" s="7">
        <v>3</v>
      </c>
      <c r="F358" s="4"/>
      <c r="G358" s="4"/>
      <c r="H358" s="4"/>
      <c r="I358" s="6"/>
      <c r="J358" s="6"/>
      <c r="K358" s="6"/>
      <c r="L358" s="6"/>
      <c r="M358" s="6"/>
      <c r="N358" s="6"/>
      <c r="O358" s="6"/>
      <c r="P358" s="6"/>
      <c r="Q358" s="6"/>
      <c r="R358" s="6"/>
      <c r="S358" s="6"/>
      <c r="T358" s="6"/>
      <c r="U358" s="6"/>
      <c r="V358" s="6"/>
      <c r="W358" s="6"/>
      <c r="X358" s="6"/>
      <c r="Y358" s="6"/>
      <c r="Z358" s="6"/>
    </row>
    <row r="359" spans="1:26" ht="15" thickBot="1" x14ac:dyDescent="0.35">
      <c r="A359" s="4" t="s">
        <v>965</v>
      </c>
      <c r="B359" s="5">
        <v>43470</v>
      </c>
      <c r="C359" s="4" t="s">
        <v>966</v>
      </c>
      <c r="D359" s="6" t="s">
        <v>228</v>
      </c>
      <c r="E359" s="7">
        <v>6</v>
      </c>
      <c r="F359" s="4"/>
      <c r="G359" s="4"/>
      <c r="H359" s="4"/>
      <c r="I359" s="6"/>
      <c r="J359" s="6"/>
      <c r="K359" s="6"/>
      <c r="L359" s="6"/>
      <c r="M359" s="6"/>
      <c r="N359" s="6"/>
      <c r="O359" s="6"/>
      <c r="P359" s="6"/>
      <c r="Q359" s="6"/>
      <c r="R359" s="6"/>
      <c r="S359" s="6"/>
      <c r="T359" s="6"/>
      <c r="U359" s="6"/>
      <c r="V359" s="6"/>
      <c r="W359" s="6"/>
      <c r="X359" s="6"/>
      <c r="Y359" s="6"/>
      <c r="Z359" s="6"/>
    </row>
    <row r="360" spans="1:26" ht="15" thickBot="1" x14ac:dyDescent="0.35">
      <c r="A360" s="4" t="s">
        <v>967</v>
      </c>
      <c r="B360" s="5">
        <v>44076</v>
      </c>
      <c r="C360" s="4" t="s">
        <v>968</v>
      </c>
      <c r="D360" s="6" t="s">
        <v>265</v>
      </c>
      <c r="E360" s="7">
        <v>4</v>
      </c>
      <c r="F360" s="4"/>
      <c r="G360" s="4"/>
      <c r="H360" s="4"/>
      <c r="I360" s="6"/>
      <c r="J360" s="6"/>
      <c r="K360" s="6"/>
      <c r="L360" s="6"/>
      <c r="M360" s="6"/>
      <c r="N360" s="6"/>
      <c r="O360" s="6"/>
      <c r="P360" s="6"/>
      <c r="Q360" s="6"/>
      <c r="R360" s="6"/>
      <c r="S360" s="6"/>
      <c r="T360" s="6"/>
      <c r="U360" s="6"/>
      <c r="V360" s="6"/>
      <c r="W360" s="6"/>
      <c r="X360" s="6"/>
      <c r="Y360" s="6"/>
      <c r="Z360" s="6"/>
    </row>
    <row r="361" spans="1:26" ht="15" thickBot="1" x14ac:dyDescent="0.35">
      <c r="A361" s="4" t="s">
        <v>969</v>
      </c>
      <c r="B361" s="5" t="s">
        <v>970</v>
      </c>
      <c r="C361" s="4" t="s">
        <v>971</v>
      </c>
      <c r="D361" s="6" t="s">
        <v>182</v>
      </c>
      <c r="E361" s="7">
        <v>5</v>
      </c>
      <c r="F361" s="4"/>
      <c r="G361" s="4"/>
      <c r="H361" s="4"/>
      <c r="I361" s="6"/>
      <c r="J361" s="6"/>
      <c r="K361" s="6"/>
      <c r="L361" s="6"/>
      <c r="M361" s="6"/>
      <c r="N361" s="6"/>
      <c r="O361" s="6"/>
      <c r="P361" s="6"/>
      <c r="Q361" s="6"/>
      <c r="R361" s="6"/>
      <c r="S361" s="6"/>
      <c r="T361" s="6"/>
      <c r="U361" s="6"/>
      <c r="V361" s="6"/>
      <c r="W361" s="6"/>
      <c r="X361" s="6"/>
      <c r="Y361" s="6"/>
      <c r="Z361" s="6"/>
    </row>
    <row r="362" spans="1:26" ht="15" thickBot="1" x14ac:dyDescent="0.35">
      <c r="A362" s="4" t="s">
        <v>972</v>
      </c>
      <c r="B362" s="5">
        <v>44083</v>
      </c>
      <c r="C362" s="4" t="s">
        <v>973</v>
      </c>
      <c r="D362" s="6" t="s">
        <v>73</v>
      </c>
      <c r="E362" s="7">
        <v>6</v>
      </c>
      <c r="F362" s="4"/>
      <c r="G362" s="4"/>
      <c r="H362" s="4"/>
      <c r="I362" s="6"/>
      <c r="J362" s="6"/>
      <c r="K362" s="6"/>
      <c r="L362" s="6"/>
      <c r="M362" s="6"/>
      <c r="N362" s="6"/>
      <c r="O362" s="6"/>
      <c r="P362" s="6"/>
      <c r="Q362" s="6"/>
      <c r="R362" s="6"/>
      <c r="S362" s="6"/>
      <c r="T362" s="6"/>
      <c r="U362" s="6"/>
      <c r="V362" s="6"/>
      <c r="W362" s="6"/>
      <c r="X362" s="6"/>
      <c r="Y362" s="6"/>
      <c r="Z362" s="6"/>
    </row>
    <row r="363" spans="1:26" ht="15" thickBot="1" x14ac:dyDescent="0.35">
      <c r="A363" s="4" t="s">
        <v>974</v>
      </c>
      <c r="B363" s="5" t="s">
        <v>975</v>
      </c>
      <c r="C363" s="4" t="s">
        <v>976</v>
      </c>
      <c r="D363" s="6" t="s">
        <v>177</v>
      </c>
      <c r="E363" s="7">
        <v>5</v>
      </c>
      <c r="F363" s="4"/>
      <c r="G363" s="4"/>
      <c r="H363" s="4"/>
      <c r="I363" s="6"/>
      <c r="J363" s="6"/>
      <c r="K363" s="6"/>
      <c r="L363" s="6"/>
      <c r="M363" s="6"/>
      <c r="N363" s="6"/>
      <c r="O363" s="6"/>
      <c r="P363" s="6"/>
      <c r="Q363" s="6"/>
      <c r="R363" s="6"/>
      <c r="S363" s="6"/>
      <c r="T363" s="6"/>
      <c r="U363" s="6"/>
      <c r="V363" s="6"/>
      <c r="W363" s="6"/>
      <c r="X363" s="6"/>
      <c r="Y363" s="6"/>
      <c r="Z363" s="6"/>
    </row>
    <row r="364" spans="1:26" ht="15" thickBot="1" x14ac:dyDescent="0.35">
      <c r="A364" s="4" t="s">
        <v>977</v>
      </c>
      <c r="B364" s="5" t="s">
        <v>978</v>
      </c>
      <c r="C364" s="4" t="s">
        <v>979</v>
      </c>
      <c r="D364" s="6" t="s">
        <v>55</v>
      </c>
      <c r="E364" s="7">
        <v>3</v>
      </c>
      <c r="F364" s="4"/>
      <c r="G364" s="4"/>
      <c r="H364" s="4"/>
      <c r="I364" s="6"/>
      <c r="J364" s="6"/>
      <c r="K364" s="6"/>
      <c r="L364" s="6"/>
      <c r="M364" s="6"/>
      <c r="N364" s="6"/>
      <c r="O364" s="6"/>
      <c r="P364" s="6"/>
      <c r="Q364" s="6"/>
      <c r="R364" s="6"/>
      <c r="S364" s="6"/>
      <c r="T364" s="6"/>
      <c r="U364" s="6"/>
      <c r="V364" s="6"/>
      <c r="W364" s="6"/>
      <c r="X364" s="6"/>
      <c r="Y364" s="6"/>
      <c r="Z364" s="6"/>
    </row>
    <row r="365" spans="1:26" ht="15" thickBot="1" x14ac:dyDescent="0.35">
      <c r="A365" s="4" t="s">
        <v>980</v>
      </c>
      <c r="B365" s="5">
        <v>43802</v>
      </c>
      <c r="C365" s="4" t="s">
        <v>981</v>
      </c>
      <c r="D365" s="6" t="s">
        <v>159</v>
      </c>
      <c r="E365" s="7">
        <v>3</v>
      </c>
      <c r="F365" s="4"/>
      <c r="G365" s="4"/>
      <c r="H365" s="4"/>
      <c r="I365" s="6"/>
      <c r="J365" s="6"/>
      <c r="K365" s="6"/>
      <c r="L365" s="6"/>
      <c r="M365" s="6"/>
      <c r="N365" s="6"/>
      <c r="O365" s="6"/>
      <c r="P365" s="6"/>
      <c r="Q365" s="6"/>
      <c r="R365" s="6"/>
      <c r="S365" s="6"/>
      <c r="T365" s="6"/>
      <c r="U365" s="6"/>
      <c r="V365" s="6"/>
      <c r="W365" s="6"/>
      <c r="X365" s="6"/>
      <c r="Y365" s="6"/>
      <c r="Z365" s="6"/>
    </row>
    <row r="366" spans="1:26" ht="15" thickBot="1" x14ac:dyDescent="0.35">
      <c r="A366" s="4" t="s">
        <v>982</v>
      </c>
      <c r="B366" s="5" t="s">
        <v>983</v>
      </c>
      <c r="C366" s="4" t="s">
        <v>984</v>
      </c>
      <c r="D366" s="6" t="s">
        <v>30</v>
      </c>
      <c r="E366" s="7">
        <v>2</v>
      </c>
      <c r="F366" s="4"/>
      <c r="G366" s="4"/>
      <c r="H366" s="4"/>
      <c r="I366" s="6"/>
      <c r="J366" s="6"/>
      <c r="K366" s="6"/>
      <c r="L366" s="6"/>
      <c r="M366" s="6"/>
      <c r="N366" s="6"/>
      <c r="O366" s="6"/>
      <c r="P366" s="6"/>
      <c r="Q366" s="6"/>
      <c r="R366" s="6"/>
      <c r="S366" s="6"/>
      <c r="T366" s="6"/>
      <c r="U366" s="6"/>
      <c r="V366" s="6"/>
      <c r="W366" s="6"/>
      <c r="X366" s="6"/>
      <c r="Y366" s="6"/>
      <c r="Z366" s="6"/>
    </row>
    <row r="367" spans="1:26" ht="15" thickBot="1" x14ac:dyDescent="0.35">
      <c r="A367" s="4" t="s">
        <v>985</v>
      </c>
      <c r="B367" s="5" t="s">
        <v>986</v>
      </c>
      <c r="C367" s="4" t="s">
        <v>987</v>
      </c>
      <c r="D367" s="6" t="s">
        <v>90</v>
      </c>
      <c r="E367" s="7">
        <v>2</v>
      </c>
      <c r="F367" s="4"/>
      <c r="G367" s="4"/>
      <c r="H367" s="4"/>
      <c r="I367" s="6"/>
      <c r="J367" s="6"/>
      <c r="K367" s="6"/>
      <c r="L367" s="6"/>
      <c r="M367" s="6"/>
      <c r="N367" s="6"/>
      <c r="O367" s="6"/>
      <c r="P367" s="6"/>
      <c r="Q367" s="6"/>
      <c r="R367" s="6"/>
      <c r="S367" s="6"/>
      <c r="T367" s="6"/>
      <c r="U367" s="6"/>
      <c r="V367" s="6"/>
      <c r="W367" s="6"/>
      <c r="X367" s="6"/>
      <c r="Y367" s="6"/>
      <c r="Z367" s="6"/>
    </row>
    <row r="368" spans="1:26" ht="15" thickBot="1" x14ac:dyDescent="0.35">
      <c r="A368" s="4" t="s">
        <v>988</v>
      </c>
      <c r="B368" s="5">
        <v>44356</v>
      </c>
      <c r="C368" s="4" t="s">
        <v>989</v>
      </c>
      <c r="D368" s="6" t="s">
        <v>177</v>
      </c>
      <c r="E368" s="7">
        <v>6</v>
      </c>
      <c r="F368" s="4"/>
      <c r="G368" s="4"/>
      <c r="H368" s="4"/>
      <c r="I368" s="6"/>
      <c r="J368" s="6"/>
      <c r="K368" s="6"/>
      <c r="L368" s="6"/>
      <c r="M368" s="6"/>
      <c r="N368" s="6"/>
      <c r="O368" s="6"/>
      <c r="P368" s="6"/>
      <c r="Q368" s="6"/>
      <c r="R368" s="6"/>
      <c r="S368" s="6"/>
      <c r="T368" s="6"/>
      <c r="U368" s="6"/>
      <c r="V368" s="6"/>
      <c r="W368" s="6"/>
      <c r="X368" s="6"/>
      <c r="Y368" s="6"/>
      <c r="Z368" s="6"/>
    </row>
    <row r="369" spans="1:26" ht="15" thickBot="1" x14ac:dyDescent="0.35">
      <c r="A369" s="4" t="s">
        <v>990</v>
      </c>
      <c r="B369" s="5">
        <v>44083</v>
      </c>
      <c r="C369" s="4" t="s">
        <v>991</v>
      </c>
      <c r="D369" s="6" t="s">
        <v>487</v>
      </c>
      <c r="E369" s="7">
        <v>4</v>
      </c>
      <c r="F369" s="4"/>
      <c r="G369" s="4"/>
      <c r="H369" s="4"/>
      <c r="I369" s="6"/>
      <c r="J369" s="6"/>
      <c r="K369" s="6"/>
      <c r="L369" s="6"/>
      <c r="M369" s="6"/>
      <c r="N369" s="6"/>
      <c r="O369" s="6"/>
      <c r="P369" s="6"/>
      <c r="Q369" s="6"/>
      <c r="R369" s="6"/>
      <c r="S369" s="6"/>
      <c r="T369" s="6"/>
      <c r="U369" s="6"/>
      <c r="V369" s="6"/>
      <c r="W369" s="6"/>
      <c r="X369" s="6"/>
      <c r="Y369" s="6"/>
      <c r="Z369" s="6"/>
    </row>
    <row r="370" spans="1:26" ht="15" thickBot="1" x14ac:dyDescent="0.35">
      <c r="A370" s="4" t="s">
        <v>992</v>
      </c>
      <c r="B370" s="5" t="s">
        <v>993</v>
      </c>
      <c r="C370" s="4" t="s">
        <v>994</v>
      </c>
      <c r="D370" s="6" t="s">
        <v>159</v>
      </c>
      <c r="E370" s="7">
        <v>6</v>
      </c>
      <c r="F370" s="4"/>
      <c r="G370" s="4"/>
      <c r="H370" s="4"/>
      <c r="I370" s="6"/>
      <c r="J370" s="6"/>
      <c r="K370" s="6"/>
      <c r="L370" s="6"/>
      <c r="M370" s="6"/>
      <c r="N370" s="6"/>
      <c r="O370" s="6"/>
      <c r="P370" s="6"/>
      <c r="Q370" s="6"/>
      <c r="R370" s="6"/>
      <c r="S370" s="6"/>
      <c r="T370" s="6"/>
      <c r="U370" s="6"/>
      <c r="V370" s="6"/>
      <c r="W370" s="6"/>
      <c r="X370" s="6"/>
      <c r="Y370" s="6"/>
      <c r="Z370" s="6"/>
    </row>
    <row r="371" spans="1:26" ht="15" thickBot="1" x14ac:dyDescent="0.35">
      <c r="A371" s="4" t="s">
        <v>995</v>
      </c>
      <c r="B371" s="5">
        <v>43962</v>
      </c>
      <c r="C371" s="4" t="s">
        <v>996</v>
      </c>
      <c r="D371" s="6" t="s">
        <v>249</v>
      </c>
      <c r="E371" s="7">
        <v>5</v>
      </c>
      <c r="F371" s="4"/>
      <c r="G371" s="4"/>
      <c r="H371" s="4"/>
      <c r="I371" s="6"/>
      <c r="J371" s="6"/>
      <c r="K371" s="6"/>
      <c r="L371" s="6"/>
      <c r="M371" s="6"/>
      <c r="N371" s="6"/>
      <c r="O371" s="6"/>
      <c r="P371" s="6"/>
      <c r="Q371" s="6"/>
      <c r="R371" s="6"/>
      <c r="S371" s="6"/>
      <c r="T371" s="6"/>
      <c r="U371" s="6"/>
      <c r="V371" s="6"/>
      <c r="W371" s="6"/>
      <c r="X371" s="6"/>
      <c r="Y371" s="6"/>
      <c r="Z371" s="6"/>
    </row>
    <row r="372" spans="1:26" ht="15" thickBot="1" x14ac:dyDescent="0.35">
      <c r="A372" s="4" t="s">
        <v>997</v>
      </c>
      <c r="B372" s="5">
        <v>43808</v>
      </c>
      <c r="C372" s="4" t="s">
        <v>998</v>
      </c>
      <c r="D372" s="6" t="s">
        <v>159</v>
      </c>
      <c r="E372" s="7">
        <v>4</v>
      </c>
      <c r="F372" s="4"/>
      <c r="G372" s="4"/>
      <c r="H372" s="4"/>
      <c r="I372" s="6"/>
      <c r="J372" s="6"/>
      <c r="K372" s="6"/>
      <c r="L372" s="6"/>
      <c r="M372" s="6"/>
      <c r="N372" s="6"/>
      <c r="O372" s="6"/>
      <c r="P372" s="6"/>
      <c r="Q372" s="6"/>
      <c r="R372" s="6"/>
      <c r="S372" s="6"/>
      <c r="T372" s="6"/>
      <c r="U372" s="6"/>
      <c r="V372" s="6"/>
      <c r="W372" s="6"/>
      <c r="X372" s="6"/>
      <c r="Y372" s="6"/>
      <c r="Z372" s="6"/>
    </row>
    <row r="373" spans="1:26" ht="15" thickBot="1" x14ac:dyDescent="0.35">
      <c r="A373" s="4" t="s">
        <v>999</v>
      </c>
      <c r="B373" s="5" t="s">
        <v>1000</v>
      </c>
      <c r="C373" s="4" t="s">
        <v>1001</v>
      </c>
      <c r="D373" s="6" t="s">
        <v>73</v>
      </c>
      <c r="E373" s="7">
        <v>6</v>
      </c>
      <c r="F373" s="4"/>
      <c r="G373" s="4"/>
      <c r="H373" s="4"/>
      <c r="I373" s="6"/>
      <c r="J373" s="6"/>
      <c r="K373" s="6"/>
      <c r="L373" s="6"/>
      <c r="M373" s="6"/>
      <c r="N373" s="6"/>
      <c r="O373" s="6"/>
      <c r="P373" s="6"/>
      <c r="Q373" s="6"/>
      <c r="R373" s="6"/>
      <c r="S373" s="6"/>
      <c r="T373" s="6"/>
      <c r="U373" s="6"/>
      <c r="V373" s="6"/>
      <c r="W373" s="6"/>
      <c r="X373" s="6"/>
      <c r="Y373" s="6"/>
      <c r="Z373" s="6"/>
    </row>
    <row r="374" spans="1:26" ht="15" thickBot="1" x14ac:dyDescent="0.35">
      <c r="A374" s="4" t="s">
        <v>1002</v>
      </c>
      <c r="B374" s="5" t="s">
        <v>1003</v>
      </c>
      <c r="C374" s="4" t="s">
        <v>1004</v>
      </c>
      <c r="D374" s="6" t="s">
        <v>675</v>
      </c>
      <c r="E374" s="7">
        <v>6</v>
      </c>
      <c r="F374" s="4"/>
      <c r="G374" s="4"/>
      <c r="H374" s="4"/>
      <c r="I374" s="6"/>
      <c r="J374" s="6"/>
      <c r="K374" s="6"/>
      <c r="L374" s="6"/>
      <c r="M374" s="6"/>
      <c r="N374" s="6"/>
      <c r="O374" s="6"/>
      <c r="P374" s="6"/>
      <c r="Q374" s="6"/>
      <c r="R374" s="6"/>
      <c r="S374" s="6"/>
      <c r="T374" s="6"/>
      <c r="U374" s="6"/>
      <c r="V374" s="6"/>
      <c r="W374" s="6"/>
      <c r="X374" s="6"/>
      <c r="Y374" s="6"/>
      <c r="Z374" s="6"/>
    </row>
    <row r="375" spans="1:26" ht="15" thickBot="1" x14ac:dyDescent="0.35">
      <c r="A375" s="4" t="s">
        <v>1005</v>
      </c>
      <c r="B375" s="5" t="s">
        <v>1006</v>
      </c>
      <c r="C375" s="4" t="s">
        <v>1007</v>
      </c>
      <c r="D375" s="6" t="s">
        <v>170</v>
      </c>
      <c r="E375" s="7">
        <v>4</v>
      </c>
      <c r="F375" s="4"/>
      <c r="G375" s="4"/>
      <c r="H375" s="4"/>
      <c r="I375" s="6"/>
      <c r="J375" s="6"/>
      <c r="K375" s="6"/>
      <c r="L375" s="6"/>
      <c r="M375" s="6"/>
      <c r="N375" s="6"/>
      <c r="O375" s="6"/>
      <c r="P375" s="6"/>
      <c r="Q375" s="6"/>
      <c r="R375" s="6"/>
      <c r="S375" s="6"/>
      <c r="T375" s="6"/>
      <c r="U375" s="6"/>
      <c r="V375" s="6"/>
      <c r="W375" s="6"/>
      <c r="X375" s="6"/>
      <c r="Y375" s="6"/>
      <c r="Z375" s="6"/>
    </row>
    <row r="376" spans="1:26" ht="15" thickBot="1" x14ac:dyDescent="0.35">
      <c r="A376" s="4" t="s">
        <v>1008</v>
      </c>
      <c r="B376" s="5">
        <v>43621</v>
      </c>
      <c r="C376" s="4" t="s">
        <v>1009</v>
      </c>
      <c r="D376" s="6" t="s">
        <v>101</v>
      </c>
      <c r="E376" s="7">
        <v>2</v>
      </c>
      <c r="F376" s="4"/>
      <c r="G376" s="4"/>
      <c r="H376" s="4"/>
      <c r="I376" s="6"/>
      <c r="J376" s="6"/>
      <c r="K376" s="6"/>
      <c r="L376" s="6"/>
      <c r="M376" s="6"/>
      <c r="N376" s="6"/>
      <c r="O376" s="6"/>
      <c r="P376" s="6"/>
      <c r="Q376" s="6"/>
      <c r="R376" s="6"/>
      <c r="S376" s="6"/>
      <c r="T376" s="6"/>
      <c r="U376" s="6"/>
      <c r="V376" s="6"/>
      <c r="W376" s="6"/>
      <c r="X376" s="6"/>
      <c r="Y376" s="6"/>
      <c r="Z376" s="6"/>
    </row>
    <row r="377" spans="1:26" ht="15" thickBot="1" x14ac:dyDescent="0.35">
      <c r="A377" s="4" t="s">
        <v>1010</v>
      </c>
      <c r="B377" s="5">
        <v>43618</v>
      </c>
      <c r="C377" s="4" t="s">
        <v>1011</v>
      </c>
      <c r="D377" s="6" t="s">
        <v>232</v>
      </c>
      <c r="E377" s="7">
        <v>3</v>
      </c>
      <c r="F377" s="4"/>
      <c r="G377" s="4"/>
      <c r="H377" s="4"/>
      <c r="I377" s="6"/>
      <c r="J377" s="6"/>
      <c r="K377" s="6"/>
      <c r="L377" s="6"/>
      <c r="M377" s="6"/>
      <c r="N377" s="6"/>
      <c r="O377" s="6"/>
      <c r="P377" s="6"/>
      <c r="Q377" s="6"/>
      <c r="R377" s="6"/>
      <c r="S377" s="6"/>
      <c r="T377" s="6"/>
      <c r="U377" s="6"/>
      <c r="V377" s="6"/>
      <c r="W377" s="6"/>
      <c r="X377" s="6"/>
      <c r="Y377" s="6"/>
      <c r="Z377" s="6"/>
    </row>
    <row r="378" spans="1:26" ht="15" thickBot="1" x14ac:dyDescent="0.35">
      <c r="A378" s="4" t="s">
        <v>1012</v>
      </c>
      <c r="B378" s="5">
        <v>44443</v>
      </c>
      <c r="C378" s="4" t="s">
        <v>1013</v>
      </c>
      <c r="D378" s="6" t="s">
        <v>34</v>
      </c>
      <c r="E378" s="7">
        <v>2</v>
      </c>
      <c r="F378" s="4"/>
      <c r="G378" s="4"/>
      <c r="H378" s="4"/>
      <c r="I378" s="6"/>
      <c r="J378" s="6"/>
      <c r="K378" s="6"/>
      <c r="L378" s="6"/>
      <c r="M378" s="6"/>
      <c r="N378" s="6"/>
      <c r="O378" s="6"/>
      <c r="P378" s="6"/>
      <c r="Q378" s="6"/>
      <c r="R378" s="6"/>
      <c r="S378" s="6"/>
      <c r="T378" s="6"/>
      <c r="U378" s="6"/>
      <c r="V378" s="6"/>
      <c r="W378" s="6"/>
      <c r="X378" s="6"/>
      <c r="Y378" s="6"/>
      <c r="Z378" s="6"/>
    </row>
    <row r="379" spans="1:26" ht="15" thickBot="1" x14ac:dyDescent="0.35">
      <c r="A379" s="4" t="s">
        <v>1014</v>
      </c>
      <c r="B379" s="5" t="s">
        <v>275</v>
      </c>
      <c r="C379" s="4" t="s">
        <v>1015</v>
      </c>
      <c r="D379" s="6" t="s">
        <v>42</v>
      </c>
      <c r="E379" s="7">
        <v>4</v>
      </c>
      <c r="F379" s="4"/>
      <c r="G379" s="4"/>
      <c r="H379" s="4"/>
      <c r="I379" s="6"/>
      <c r="J379" s="6"/>
      <c r="K379" s="6"/>
      <c r="L379" s="6"/>
      <c r="M379" s="6"/>
      <c r="N379" s="6"/>
      <c r="O379" s="6"/>
      <c r="P379" s="6"/>
      <c r="Q379" s="6"/>
      <c r="R379" s="6"/>
      <c r="S379" s="6"/>
      <c r="T379" s="6"/>
      <c r="U379" s="6"/>
      <c r="V379" s="6"/>
      <c r="W379" s="6"/>
      <c r="X379" s="6"/>
      <c r="Y379" s="6"/>
      <c r="Z379" s="6"/>
    </row>
    <row r="380" spans="1:26" ht="15" thickBot="1" x14ac:dyDescent="0.35">
      <c r="A380" s="4" t="s">
        <v>1016</v>
      </c>
      <c r="B380" s="5">
        <v>43873</v>
      </c>
      <c r="C380" s="4" t="s">
        <v>1017</v>
      </c>
      <c r="D380" s="6" t="s">
        <v>138</v>
      </c>
      <c r="E380" s="7">
        <v>3</v>
      </c>
      <c r="F380" s="4"/>
      <c r="G380" s="4"/>
      <c r="H380" s="4"/>
      <c r="I380" s="6"/>
      <c r="J380" s="6"/>
      <c r="K380" s="6"/>
      <c r="L380" s="6"/>
      <c r="M380" s="6"/>
      <c r="N380" s="6"/>
      <c r="O380" s="6"/>
      <c r="P380" s="6"/>
      <c r="Q380" s="6"/>
      <c r="R380" s="6"/>
      <c r="S380" s="6"/>
      <c r="T380" s="6"/>
      <c r="U380" s="6"/>
      <c r="V380" s="6"/>
      <c r="W380" s="6"/>
      <c r="X380" s="6"/>
      <c r="Y380" s="6"/>
      <c r="Z380" s="6"/>
    </row>
    <row r="381" spans="1:26" ht="15" thickBot="1" x14ac:dyDescent="0.35">
      <c r="A381" s="4" t="s">
        <v>1018</v>
      </c>
      <c r="B381" s="5">
        <v>44416</v>
      </c>
      <c r="C381" s="4" t="s">
        <v>1019</v>
      </c>
      <c r="D381" s="6" t="s">
        <v>23</v>
      </c>
      <c r="E381" s="7">
        <v>5</v>
      </c>
      <c r="F381" s="4"/>
      <c r="G381" s="4"/>
      <c r="H381" s="4"/>
      <c r="I381" s="6"/>
      <c r="J381" s="6"/>
      <c r="K381" s="6"/>
      <c r="L381" s="6"/>
      <c r="M381" s="6"/>
      <c r="N381" s="6"/>
      <c r="O381" s="6"/>
      <c r="P381" s="6"/>
      <c r="Q381" s="6"/>
      <c r="R381" s="6"/>
      <c r="S381" s="6"/>
      <c r="T381" s="6"/>
      <c r="U381" s="6"/>
      <c r="V381" s="6"/>
      <c r="W381" s="6"/>
      <c r="X381" s="6"/>
      <c r="Y381" s="6"/>
      <c r="Z381" s="6"/>
    </row>
    <row r="382" spans="1:26" ht="15" thickBot="1" x14ac:dyDescent="0.35">
      <c r="A382" s="4" t="s">
        <v>1020</v>
      </c>
      <c r="B382" s="5">
        <v>44622</v>
      </c>
      <c r="C382" s="4" t="s">
        <v>1021</v>
      </c>
      <c r="D382" s="6" t="s">
        <v>138</v>
      </c>
      <c r="E382" s="7">
        <v>6</v>
      </c>
      <c r="F382" s="4"/>
      <c r="G382" s="4"/>
      <c r="H382" s="4"/>
      <c r="I382" s="6"/>
      <c r="J382" s="6"/>
      <c r="K382" s="6"/>
      <c r="L382" s="6"/>
      <c r="M382" s="6"/>
      <c r="N382" s="6"/>
      <c r="O382" s="6"/>
      <c r="P382" s="6"/>
      <c r="Q382" s="6"/>
      <c r="R382" s="6"/>
      <c r="S382" s="6"/>
      <c r="T382" s="6"/>
      <c r="U382" s="6"/>
      <c r="V382" s="6"/>
      <c r="W382" s="6"/>
      <c r="X382" s="6"/>
      <c r="Y382" s="6"/>
      <c r="Z382" s="6"/>
    </row>
    <row r="383" spans="1:26" ht="15" thickBot="1" x14ac:dyDescent="0.35">
      <c r="A383" s="4" t="s">
        <v>1022</v>
      </c>
      <c r="B383" s="5">
        <v>44777</v>
      </c>
      <c r="C383" s="4" t="s">
        <v>1023</v>
      </c>
      <c r="D383" s="6" t="s">
        <v>221</v>
      </c>
      <c r="E383" s="7">
        <v>2</v>
      </c>
      <c r="F383" s="4"/>
      <c r="G383" s="4"/>
      <c r="H383" s="4"/>
      <c r="I383" s="6"/>
      <c r="J383" s="6"/>
      <c r="K383" s="6"/>
      <c r="L383" s="6"/>
      <c r="M383" s="6"/>
      <c r="N383" s="6"/>
      <c r="O383" s="6"/>
      <c r="P383" s="6"/>
      <c r="Q383" s="6"/>
      <c r="R383" s="6"/>
      <c r="S383" s="6"/>
      <c r="T383" s="6"/>
      <c r="U383" s="6"/>
      <c r="V383" s="6"/>
      <c r="W383" s="6"/>
      <c r="X383" s="6"/>
      <c r="Y383" s="6"/>
      <c r="Z383" s="6"/>
    </row>
    <row r="384" spans="1:26" ht="15" thickBot="1" x14ac:dyDescent="0.35">
      <c r="A384" s="4" t="s">
        <v>1024</v>
      </c>
      <c r="B384" s="5">
        <v>44378</v>
      </c>
      <c r="C384" s="4" t="s">
        <v>1025</v>
      </c>
      <c r="D384" s="6" t="s">
        <v>170</v>
      </c>
      <c r="E384" s="7">
        <v>3</v>
      </c>
      <c r="F384" s="4"/>
      <c r="G384" s="4"/>
      <c r="H384" s="4"/>
      <c r="I384" s="6"/>
      <c r="J384" s="6"/>
      <c r="K384" s="6"/>
      <c r="L384" s="6"/>
      <c r="M384" s="6"/>
      <c r="N384" s="6"/>
      <c r="O384" s="6"/>
      <c r="P384" s="6"/>
      <c r="Q384" s="6"/>
      <c r="R384" s="6"/>
      <c r="S384" s="6"/>
      <c r="T384" s="6"/>
      <c r="U384" s="6"/>
      <c r="V384" s="6"/>
      <c r="W384" s="6"/>
      <c r="X384" s="6"/>
      <c r="Y384" s="6"/>
      <c r="Z384" s="6"/>
    </row>
    <row r="385" spans="1:26" ht="15" thickBot="1" x14ac:dyDescent="0.35">
      <c r="A385" s="4" t="s">
        <v>1026</v>
      </c>
      <c r="B385" s="5">
        <v>44236</v>
      </c>
      <c r="C385" s="4" t="s">
        <v>1027</v>
      </c>
      <c r="D385" s="6" t="s">
        <v>149</v>
      </c>
      <c r="E385" s="7">
        <v>4</v>
      </c>
      <c r="F385" s="4"/>
      <c r="G385" s="4"/>
      <c r="H385" s="4"/>
      <c r="I385" s="6"/>
      <c r="J385" s="6"/>
      <c r="K385" s="6"/>
      <c r="L385" s="6"/>
      <c r="M385" s="6"/>
      <c r="N385" s="6"/>
      <c r="O385" s="6"/>
      <c r="P385" s="6"/>
      <c r="Q385" s="6"/>
      <c r="R385" s="6"/>
      <c r="S385" s="6"/>
      <c r="T385" s="6"/>
      <c r="U385" s="6"/>
      <c r="V385" s="6"/>
      <c r="W385" s="6"/>
      <c r="X385" s="6"/>
      <c r="Y385" s="6"/>
      <c r="Z385" s="6"/>
    </row>
    <row r="386" spans="1:26" ht="15" thickBot="1" x14ac:dyDescent="0.35">
      <c r="A386" s="4" t="s">
        <v>1028</v>
      </c>
      <c r="B386" s="5">
        <v>44297</v>
      </c>
      <c r="C386" s="4" t="s">
        <v>1029</v>
      </c>
      <c r="D386" s="6" t="s">
        <v>125</v>
      </c>
      <c r="E386" s="7">
        <v>6</v>
      </c>
      <c r="F386" s="4"/>
      <c r="G386" s="4"/>
      <c r="H386" s="4"/>
      <c r="I386" s="6"/>
      <c r="J386" s="6"/>
      <c r="K386" s="6"/>
      <c r="L386" s="6"/>
      <c r="M386" s="6"/>
      <c r="N386" s="6"/>
      <c r="O386" s="6"/>
      <c r="P386" s="6"/>
      <c r="Q386" s="6"/>
      <c r="R386" s="6"/>
      <c r="S386" s="6"/>
      <c r="T386" s="6"/>
      <c r="U386" s="6"/>
      <c r="V386" s="6"/>
      <c r="W386" s="6"/>
      <c r="X386" s="6"/>
      <c r="Y386" s="6"/>
      <c r="Z386" s="6"/>
    </row>
    <row r="387" spans="1:26" ht="15" thickBot="1" x14ac:dyDescent="0.35">
      <c r="A387" s="4" t="s">
        <v>1030</v>
      </c>
      <c r="B387" s="5">
        <v>44235</v>
      </c>
      <c r="C387" s="4" t="s">
        <v>1031</v>
      </c>
      <c r="D387" s="6" t="s">
        <v>82</v>
      </c>
      <c r="E387" s="7">
        <v>5</v>
      </c>
      <c r="F387" s="4"/>
      <c r="G387" s="4"/>
      <c r="H387" s="4"/>
      <c r="I387" s="6"/>
      <c r="J387" s="6"/>
      <c r="K387" s="6"/>
      <c r="L387" s="6"/>
      <c r="M387" s="6"/>
      <c r="N387" s="6"/>
      <c r="O387" s="6"/>
      <c r="P387" s="6"/>
      <c r="Q387" s="6"/>
      <c r="R387" s="6"/>
      <c r="S387" s="6"/>
      <c r="T387" s="6"/>
      <c r="U387" s="6"/>
      <c r="V387" s="6"/>
      <c r="W387" s="6"/>
      <c r="X387" s="6"/>
      <c r="Y387" s="6"/>
      <c r="Z387" s="6"/>
    </row>
    <row r="388" spans="1:26" ht="15" thickBot="1" x14ac:dyDescent="0.35">
      <c r="A388" s="4" t="s">
        <v>1032</v>
      </c>
      <c r="B388" s="5" t="s">
        <v>172</v>
      </c>
      <c r="C388" s="4" t="s">
        <v>1033</v>
      </c>
      <c r="D388" s="6" t="s">
        <v>135</v>
      </c>
      <c r="E388" s="7">
        <v>1</v>
      </c>
      <c r="F388" s="4"/>
      <c r="G388" s="4"/>
      <c r="H388" s="4"/>
      <c r="I388" s="6"/>
      <c r="J388" s="6"/>
      <c r="K388" s="6"/>
      <c r="L388" s="6"/>
      <c r="M388" s="6"/>
      <c r="N388" s="6"/>
      <c r="O388" s="6"/>
      <c r="P388" s="6"/>
      <c r="Q388" s="6"/>
      <c r="R388" s="6"/>
      <c r="S388" s="6"/>
      <c r="T388" s="6"/>
      <c r="U388" s="6"/>
      <c r="V388" s="6"/>
      <c r="W388" s="6"/>
      <c r="X388" s="6"/>
      <c r="Y388" s="6"/>
      <c r="Z388" s="6"/>
    </row>
    <row r="389" spans="1:26" ht="15" thickBot="1" x14ac:dyDescent="0.35">
      <c r="A389" s="4" t="s">
        <v>1034</v>
      </c>
      <c r="B389" s="5">
        <v>43536</v>
      </c>
      <c r="C389" s="4" t="s">
        <v>1035</v>
      </c>
      <c r="D389" s="6" t="s">
        <v>236</v>
      </c>
      <c r="E389" s="7">
        <v>3</v>
      </c>
      <c r="F389" s="4"/>
      <c r="G389" s="4"/>
      <c r="H389" s="4"/>
      <c r="I389" s="6"/>
      <c r="J389" s="6"/>
      <c r="K389" s="6"/>
      <c r="L389" s="6"/>
      <c r="M389" s="6"/>
      <c r="N389" s="6"/>
      <c r="O389" s="6"/>
      <c r="P389" s="6"/>
      <c r="Q389" s="6"/>
      <c r="R389" s="6"/>
      <c r="S389" s="6"/>
      <c r="T389" s="6"/>
      <c r="U389" s="6"/>
      <c r="V389" s="6"/>
      <c r="W389" s="6"/>
      <c r="X389" s="6"/>
      <c r="Y389" s="6"/>
      <c r="Z389" s="6"/>
    </row>
    <row r="390" spans="1:26" ht="15" thickBot="1" x14ac:dyDescent="0.35">
      <c r="A390" s="4" t="s">
        <v>1036</v>
      </c>
      <c r="B390" s="5">
        <v>43624</v>
      </c>
      <c r="C390" s="4" t="s">
        <v>1037</v>
      </c>
      <c r="D390" s="6" t="s">
        <v>209</v>
      </c>
      <c r="E390" s="7">
        <v>3</v>
      </c>
      <c r="F390" s="4"/>
      <c r="G390" s="4"/>
      <c r="H390" s="4"/>
      <c r="I390" s="6"/>
      <c r="J390" s="6"/>
      <c r="K390" s="6"/>
      <c r="L390" s="6"/>
      <c r="M390" s="6"/>
      <c r="N390" s="6"/>
      <c r="O390" s="6"/>
      <c r="P390" s="6"/>
      <c r="Q390" s="6"/>
      <c r="R390" s="6"/>
      <c r="S390" s="6"/>
      <c r="T390" s="6"/>
      <c r="U390" s="6"/>
      <c r="V390" s="6"/>
      <c r="W390" s="6"/>
      <c r="X390" s="6"/>
      <c r="Y390" s="6"/>
      <c r="Z390" s="6"/>
    </row>
    <row r="391" spans="1:26" ht="15" thickBot="1" x14ac:dyDescent="0.35">
      <c r="A391" s="4" t="s">
        <v>1038</v>
      </c>
      <c r="B391" s="5">
        <v>44138</v>
      </c>
      <c r="C391" s="4" t="s">
        <v>1039</v>
      </c>
      <c r="D391" s="6" t="s">
        <v>249</v>
      </c>
      <c r="E391" s="7">
        <v>3</v>
      </c>
      <c r="F391" s="4"/>
      <c r="G391" s="4"/>
      <c r="H391" s="4"/>
      <c r="I391" s="6"/>
      <c r="J391" s="6"/>
      <c r="K391" s="6"/>
      <c r="L391" s="6"/>
      <c r="M391" s="6"/>
      <c r="N391" s="6"/>
      <c r="O391" s="6"/>
      <c r="P391" s="6"/>
      <c r="Q391" s="6"/>
      <c r="R391" s="6"/>
      <c r="S391" s="6"/>
      <c r="T391" s="6"/>
      <c r="U391" s="6"/>
      <c r="V391" s="6"/>
      <c r="W391" s="6"/>
      <c r="X391" s="6"/>
      <c r="Y391" s="6"/>
      <c r="Z391" s="6"/>
    </row>
    <row r="392" spans="1:26" ht="15" thickBot="1" x14ac:dyDescent="0.35">
      <c r="A392" s="4" t="s">
        <v>1040</v>
      </c>
      <c r="B392" s="5" t="s">
        <v>1041</v>
      </c>
      <c r="C392" s="4" t="s">
        <v>1042</v>
      </c>
      <c r="D392" s="6" t="s">
        <v>265</v>
      </c>
      <c r="E392" s="7">
        <v>1</v>
      </c>
      <c r="F392" s="4"/>
      <c r="G392" s="4"/>
      <c r="H392" s="4"/>
      <c r="I392" s="6"/>
      <c r="J392" s="6"/>
      <c r="K392" s="6"/>
      <c r="L392" s="6"/>
      <c r="M392" s="6"/>
      <c r="N392" s="6"/>
      <c r="O392" s="6"/>
      <c r="P392" s="6"/>
      <c r="Q392" s="6"/>
      <c r="R392" s="6"/>
      <c r="S392" s="6"/>
      <c r="T392" s="6"/>
      <c r="U392" s="6"/>
      <c r="V392" s="6"/>
      <c r="W392" s="6"/>
      <c r="X392" s="6"/>
      <c r="Y392" s="6"/>
      <c r="Z392" s="6"/>
    </row>
    <row r="393" spans="1:26" ht="15" thickBot="1" x14ac:dyDescent="0.35">
      <c r="A393" s="4" t="s">
        <v>1043</v>
      </c>
      <c r="B393" s="5">
        <v>44023</v>
      </c>
      <c r="C393" s="4" t="s">
        <v>1044</v>
      </c>
      <c r="D393" s="6" t="s">
        <v>265</v>
      </c>
      <c r="E393" s="7">
        <v>5</v>
      </c>
      <c r="F393" s="4"/>
      <c r="G393" s="4"/>
      <c r="H393" s="4"/>
      <c r="I393" s="6"/>
      <c r="J393" s="6"/>
      <c r="K393" s="6"/>
      <c r="L393" s="6"/>
      <c r="M393" s="6"/>
      <c r="N393" s="6"/>
      <c r="O393" s="6"/>
      <c r="P393" s="6"/>
      <c r="Q393" s="6"/>
      <c r="R393" s="6"/>
      <c r="S393" s="6"/>
      <c r="T393" s="6"/>
      <c r="U393" s="6"/>
      <c r="V393" s="6"/>
      <c r="W393" s="6"/>
      <c r="X393" s="6"/>
      <c r="Y393" s="6"/>
      <c r="Z393" s="6"/>
    </row>
    <row r="394" spans="1:26" ht="15" thickBot="1" x14ac:dyDescent="0.35">
      <c r="A394" s="4" t="s">
        <v>1045</v>
      </c>
      <c r="B394" s="5" t="s">
        <v>1046</v>
      </c>
      <c r="C394" s="4" t="s">
        <v>1047</v>
      </c>
      <c r="D394" s="6" t="s">
        <v>182</v>
      </c>
      <c r="E394" s="7">
        <v>1</v>
      </c>
      <c r="F394" s="4"/>
      <c r="G394" s="4"/>
      <c r="H394" s="4"/>
      <c r="I394" s="6"/>
      <c r="J394" s="6"/>
      <c r="K394" s="6"/>
      <c r="L394" s="6"/>
      <c r="M394" s="6"/>
      <c r="N394" s="6"/>
      <c r="O394" s="6"/>
      <c r="P394" s="6"/>
      <c r="Q394" s="6"/>
      <c r="R394" s="6"/>
      <c r="S394" s="6"/>
      <c r="T394" s="6"/>
      <c r="U394" s="6"/>
      <c r="V394" s="6"/>
      <c r="W394" s="6"/>
      <c r="X394" s="6"/>
      <c r="Y394" s="6"/>
      <c r="Z394" s="6"/>
    </row>
    <row r="395" spans="1:26" ht="15" thickBot="1" x14ac:dyDescent="0.35">
      <c r="A395" s="4" t="s">
        <v>1048</v>
      </c>
      <c r="B395" s="5">
        <v>44014</v>
      </c>
      <c r="C395" s="4" t="s">
        <v>1049</v>
      </c>
      <c r="D395" s="6" t="s">
        <v>95</v>
      </c>
      <c r="E395" s="7">
        <v>5</v>
      </c>
      <c r="F395" s="4"/>
      <c r="G395" s="4"/>
      <c r="H395" s="4"/>
      <c r="I395" s="6"/>
      <c r="J395" s="6"/>
      <c r="K395" s="6"/>
      <c r="L395" s="6"/>
      <c r="M395" s="6"/>
      <c r="N395" s="6"/>
      <c r="O395" s="6"/>
      <c r="P395" s="6"/>
      <c r="Q395" s="6"/>
      <c r="R395" s="6"/>
      <c r="S395" s="6"/>
      <c r="T395" s="6"/>
      <c r="U395" s="6"/>
      <c r="V395" s="6"/>
      <c r="W395" s="6"/>
      <c r="X395" s="6"/>
      <c r="Y395" s="6"/>
      <c r="Z395" s="6"/>
    </row>
    <row r="396" spans="1:26" ht="15" thickBot="1" x14ac:dyDescent="0.35">
      <c r="A396" s="4" t="s">
        <v>1050</v>
      </c>
      <c r="B396" s="5" t="s">
        <v>719</v>
      </c>
      <c r="C396" s="4" t="s">
        <v>1051</v>
      </c>
      <c r="D396" s="6" t="s">
        <v>37</v>
      </c>
      <c r="E396" s="7">
        <v>3</v>
      </c>
      <c r="F396" s="4"/>
      <c r="G396" s="4"/>
      <c r="H396" s="4"/>
      <c r="I396" s="6"/>
      <c r="J396" s="6"/>
      <c r="K396" s="6"/>
      <c r="L396" s="6"/>
      <c r="M396" s="6"/>
      <c r="N396" s="6"/>
      <c r="O396" s="6"/>
      <c r="P396" s="6"/>
      <c r="Q396" s="6"/>
      <c r="R396" s="6"/>
      <c r="S396" s="6"/>
      <c r="T396" s="6"/>
      <c r="U396" s="6"/>
      <c r="V396" s="6"/>
      <c r="W396" s="6"/>
      <c r="X396" s="6"/>
      <c r="Y396" s="6"/>
      <c r="Z396" s="6"/>
    </row>
    <row r="397" spans="1:26" ht="15" thickBot="1" x14ac:dyDescent="0.35">
      <c r="A397" s="4" t="s">
        <v>1052</v>
      </c>
      <c r="B397" s="5" t="s">
        <v>1053</v>
      </c>
      <c r="C397" s="4" t="s">
        <v>1054</v>
      </c>
      <c r="D397" s="6" t="s">
        <v>228</v>
      </c>
      <c r="E397" s="7">
        <v>3</v>
      </c>
      <c r="F397" s="4"/>
      <c r="G397" s="4"/>
      <c r="H397" s="4"/>
      <c r="I397" s="6"/>
      <c r="J397" s="6"/>
      <c r="K397" s="6"/>
      <c r="L397" s="6"/>
      <c r="M397" s="6"/>
      <c r="N397" s="6"/>
      <c r="O397" s="6"/>
      <c r="P397" s="6"/>
      <c r="Q397" s="6"/>
      <c r="R397" s="6"/>
      <c r="S397" s="6"/>
      <c r="T397" s="6"/>
      <c r="U397" s="6"/>
      <c r="V397" s="6"/>
      <c r="W397" s="6"/>
      <c r="X397" s="6"/>
      <c r="Y397" s="6"/>
      <c r="Z397" s="6"/>
    </row>
    <row r="398" spans="1:26" ht="15" thickBot="1" x14ac:dyDescent="0.35">
      <c r="A398" s="4" t="s">
        <v>1055</v>
      </c>
      <c r="B398" s="5" t="s">
        <v>1056</v>
      </c>
      <c r="C398" s="4" t="s">
        <v>1057</v>
      </c>
      <c r="D398" s="6" t="s">
        <v>232</v>
      </c>
      <c r="E398" s="7">
        <v>2</v>
      </c>
      <c r="F398" s="4"/>
      <c r="G398" s="4"/>
      <c r="H398" s="4"/>
      <c r="I398" s="6"/>
      <c r="J398" s="6"/>
      <c r="K398" s="6"/>
      <c r="L398" s="6"/>
      <c r="M398" s="6"/>
      <c r="N398" s="6"/>
      <c r="O398" s="6"/>
      <c r="P398" s="6"/>
      <c r="Q398" s="6"/>
      <c r="R398" s="6"/>
      <c r="S398" s="6"/>
      <c r="T398" s="6"/>
      <c r="U398" s="6"/>
      <c r="V398" s="6"/>
      <c r="W398" s="6"/>
      <c r="X398" s="6"/>
      <c r="Y398" s="6"/>
      <c r="Z398" s="6"/>
    </row>
    <row r="399" spans="1:26" ht="15" thickBot="1" x14ac:dyDescent="0.35">
      <c r="A399" s="4" t="s">
        <v>1058</v>
      </c>
      <c r="B399" s="5">
        <v>43469</v>
      </c>
      <c r="C399" s="4" t="s">
        <v>1059</v>
      </c>
      <c r="D399" s="6" t="s">
        <v>236</v>
      </c>
      <c r="E399" s="7">
        <v>4</v>
      </c>
      <c r="F399" s="4"/>
      <c r="G399" s="4"/>
      <c r="H399" s="4"/>
      <c r="I399" s="6"/>
      <c r="J399" s="6"/>
      <c r="K399" s="6"/>
      <c r="L399" s="6"/>
      <c r="M399" s="6"/>
      <c r="N399" s="6"/>
      <c r="O399" s="6"/>
      <c r="P399" s="6"/>
      <c r="Q399" s="6"/>
      <c r="R399" s="6"/>
      <c r="S399" s="6"/>
      <c r="T399" s="6"/>
      <c r="U399" s="6"/>
      <c r="V399" s="6"/>
      <c r="W399" s="6"/>
      <c r="X399" s="6"/>
      <c r="Y399" s="6"/>
      <c r="Z399" s="6"/>
    </row>
    <row r="400" spans="1:26" ht="15" thickBot="1" x14ac:dyDescent="0.35">
      <c r="A400" s="4" t="s">
        <v>1060</v>
      </c>
      <c r="B400" s="5" t="s">
        <v>1061</v>
      </c>
      <c r="C400" s="4" t="s">
        <v>1062</v>
      </c>
      <c r="D400" s="6" t="s">
        <v>221</v>
      </c>
      <c r="E400" s="7">
        <v>3</v>
      </c>
      <c r="F400" s="4"/>
      <c r="G400" s="4"/>
      <c r="H400" s="4"/>
      <c r="I400" s="6"/>
      <c r="J400" s="6"/>
      <c r="K400" s="6"/>
      <c r="L400" s="6"/>
      <c r="M400" s="6"/>
      <c r="N400" s="6"/>
      <c r="O400" s="6"/>
      <c r="P400" s="6"/>
      <c r="Q400" s="6"/>
      <c r="R400" s="6"/>
      <c r="S400" s="6"/>
      <c r="T400" s="6"/>
      <c r="U400" s="6"/>
      <c r="V400" s="6"/>
      <c r="W400" s="6"/>
      <c r="X400" s="6"/>
      <c r="Y400" s="6"/>
      <c r="Z400" s="6"/>
    </row>
    <row r="401" spans="1:26" ht="15" thickBot="1" x14ac:dyDescent="0.35">
      <c r="A401" s="4" t="s">
        <v>1063</v>
      </c>
      <c r="B401" s="5" t="s">
        <v>1064</v>
      </c>
      <c r="C401" s="4" t="s">
        <v>1065</v>
      </c>
      <c r="D401" s="6" t="s">
        <v>245</v>
      </c>
      <c r="E401" s="7">
        <v>5</v>
      </c>
      <c r="F401" s="4"/>
      <c r="G401" s="4"/>
      <c r="H401" s="4"/>
      <c r="I401" s="6"/>
      <c r="J401" s="6"/>
      <c r="K401" s="6"/>
      <c r="L401" s="6"/>
      <c r="M401" s="6"/>
      <c r="N401" s="6"/>
      <c r="O401" s="6"/>
      <c r="P401" s="6"/>
      <c r="Q401" s="6"/>
      <c r="R401" s="6"/>
      <c r="S401" s="6"/>
      <c r="T401" s="6"/>
      <c r="U401" s="6"/>
      <c r="V401" s="6"/>
      <c r="W401" s="6"/>
      <c r="X401" s="6"/>
      <c r="Y401" s="6"/>
      <c r="Z401" s="6"/>
    </row>
    <row r="402" spans="1:26" ht="15" thickBot="1" x14ac:dyDescent="0.35">
      <c r="A402" s="4" t="s">
        <v>1066</v>
      </c>
      <c r="B402" s="5">
        <v>44297</v>
      </c>
      <c r="C402" s="4" t="s">
        <v>1067</v>
      </c>
      <c r="D402" s="6" t="s">
        <v>132</v>
      </c>
      <c r="E402" s="7">
        <v>2</v>
      </c>
      <c r="F402" s="4"/>
      <c r="G402" s="4"/>
      <c r="H402" s="4"/>
      <c r="I402" s="6"/>
      <c r="J402" s="6"/>
      <c r="K402" s="6"/>
      <c r="L402" s="6"/>
      <c r="M402" s="6"/>
      <c r="N402" s="6"/>
      <c r="O402" s="6"/>
      <c r="P402" s="6"/>
      <c r="Q402" s="6"/>
      <c r="R402" s="6"/>
      <c r="S402" s="6"/>
      <c r="T402" s="6"/>
      <c r="U402" s="6"/>
      <c r="V402" s="6"/>
      <c r="W402" s="6"/>
      <c r="X402" s="6"/>
      <c r="Y402" s="6"/>
      <c r="Z402" s="6"/>
    </row>
    <row r="403" spans="1:26" ht="15" thickBot="1" x14ac:dyDescent="0.35">
      <c r="A403" s="4" t="s">
        <v>1068</v>
      </c>
      <c r="B403" s="5">
        <v>44320</v>
      </c>
      <c r="C403" s="4" t="s">
        <v>1069</v>
      </c>
      <c r="D403" s="6" t="s">
        <v>675</v>
      </c>
      <c r="E403" s="7">
        <v>3</v>
      </c>
      <c r="F403" s="4"/>
      <c r="G403" s="4"/>
      <c r="H403" s="4"/>
      <c r="I403" s="6"/>
      <c r="J403" s="6"/>
      <c r="K403" s="6"/>
      <c r="L403" s="6"/>
      <c r="M403" s="6"/>
      <c r="N403" s="6"/>
      <c r="O403" s="6"/>
      <c r="P403" s="6"/>
      <c r="Q403" s="6"/>
      <c r="R403" s="6"/>
      <c r="S403" s="6"/>
      <c r="T403" s="6"/>
      <c r="U403" s="6"/>
      <c r="V403" s="6"/>
      <c r="W403" s="6"/>
      <c r="X403" s="6"/>
      <c r="Y403" s="6"/>
      <c r="Z403" s="6"/>
    </row>
    <row r="404" spans="1:26" ht="15" thickBot="1" x14ac:dyDescent="0.35">
      <c r="A404" s="4" t="s">
        <v>1070</v>
      </c>
      <c r="B404" s="5">
        <v>43720</v>
      </c>
      <c r="C404" s="4" t="s">
        <v>1071</v>
      </c>
      <c r="D404" s="6" t="s">
        <v>82</v>
      </c>
      <c r="E404" s="7">
        <v>2</v>
      </c>
      <c r="F404" s="4"/>
      <c r="G404" s="4"/>
      <c r="H404" s="4"/>
      <c r="I404" s="6"/>
      <c r="J404" s="6"/>
      <c r="K404" s="6"/>
      <c r="L404" s="6"/>
      <c r="M404" s="6"/>
      <c r="N404" s="6"/>
      <c r="O404" s="6"/>
      <c r="P404" s="6"/>
      <c r="Q404" s="6"/>
      <c r="R404" s="6"/>
      <c r="S404" s="6"/>
      <c r="T404" s="6"/>
      <c r="U404" s="6"/>
      <c r="V404" s="6"/>
      <c r="W404" s="6"/>
      <c r="X404" s="6"/>
      <c r="Y404" s="6"/>
      <c r="Z404" s="6"/>
    </row>
    <row r="405" spans="1:26" ht="15" thickBot="1" x14ac:dyDescent="0.35">
      <c r="A405" s="4" t="s">
        <v>1072</v>
      </c>
      <c r="B405" s="5">
        <v>44593</v>
      </c>
      <c r="C405" s="4" t="s">
        <v>1073</v>
      </c>
      <c r="D405" s="6" t="s">
        <v>256</v>
      </c>
      <c r="E405" s="7">
        <v>6</v>
      </c>
      <c r="F405" s="4"/>
      <c r="G405" s="4"/>
      <c r="H405" s="4"/>
      <c r="I405" s="6"/>
      <c r="J405" s="6"/>
      <c r="K405" s="6"/>
      <c r="L405" s="6"/>
      <c r="M405" s="6"/>
      <c r="N405" s="6"/>
      <c r="O405" s="6"/>
      <c r="P405" s="6"/>
      <c r="Q405" s="6"/>
      <c r="R405" s="6"/>
      <c r="S405" s="6"/>
      <c r="T405" s="6"/>
      <c r="U405" s="6"/>
      <c r="V405" s="6"/>
      <c r="W405" s="6"/>
      <c r="X405" s="6"/>
      <c r="Y405" s="6"/>
      <c r="Z405" s="6"/>
    </row>
    <row r="406" spans="1:26" ht="15" thickBot="1" x14ac:dyDescent="0.35">
      <c r="A406" s="4" t="s">
        <v>1074</v>
      </c>
      <c r="B406" s="5">
        <v>43689</v>
      </c>
      <c r="C406" s="4" t="s">
        <v>1075</v>
      </c>
      <c r="D406" s="6" t="s">
        <v>82</v>
      </c>
      <c r="E406" s="7">
        <v>6</v>
      </c>
      <c r="F406" s="4"/>
      <c r="G406" s="4"/>
      <c r="H406" s="4"/>
      <c r="I406" s="6"/>
      <c r="J406" s="6"/>
      <c r="K406" s="6"/>
      <c r="L406" s="6"/>
      <c r="M406" s="6"/>
      <c r="N406" s="6"/>
      <c r="O406" s="6"/>
      <c r="P406" s="6"/>
      <c r="Q406" s="6"/>
      <c r="R406" s="6"/>
      <c r="S406" s="6"/>
      <c r="T406" s="6"/>
      <c r="U406" s="6"/>
      <c r="V406" s="6"/>
      <c r="W406" s="6"/>
      <c r="X406" s="6"/>
      <c r="Y406" s="6"/>
      <c r="Z406" s="6"/>
    </row>
    <row r="407" spans="1:26" ht="15" thickBot="1" x14ac:dyDescent="0.35">
      <c r="A407" s="4" t="s">
        <v>1076</v>
      </c>
      <c r="B407" s="5" t="s">
        <v>1077</v>
      </c>
      <c r="C407" s="4" t="s">
        <v>1078</v>
      </c>
      <c r="D407" s="6" t="s">
        <v>138</v>
      </c>
      <c r="E407" s="7">
        <v>1</v>
      </c>
      <c r="F407" s="4"/>
      <c r="G407" s="4"/>
      <c r="H407" s="4"/>
      <c r="I407" s="6"/>
      <c r="J407" s="6"/>
      <c r="K407" s="6"/>
      <c r="L407" s="6"/>
      <c r="M407" s="6"/>
      <c r="N407" s="6"/>
      <c r="O407" s="6"/>
      <c r="P407" s="6"/>
      <c r="Q407" s="6"/>
      <c r="R407" s="6"/>
      <c r="S407" s="6"/>
      <c r="T407" s="6"/>
      <c r="U407" s="6"/>
      <c r="V407" s="6"/>
      <c r="W407" s="6"/>
      <c r="X407" s="6"/>
      <c r="Y407" s="6"/>
      <c r="Z407" s="6"/>
    </row>
    <row r="408" spans="1:26" ht="15" thickBot="1" x14ac:dyDescent="0.35">
      <c r="A408" s="4" t="s">
        <v>1079</v>
      </c>
      <c r="B408" s="5">
        <v>44868</v>
      </c>
      <c r="C408" s="4" t="s">
        <v>1080</v>
      </c>
      <c r="D408" s="6" t="s">
        <v>34</v>
      </c>
      <c r="E408" s="7">
        <v>2</v>
      </c>
      <c r="F408" s="4"/>
      <c r="G408" s="4"/>
      <c r="H408" s="4"/>
      <c r="I408" s="6"/>
      <c r="J408" s="6"/>
      <c r="K408" s="6"/>
      <c r="L408" s="6"/>
      <c r="M408" s="6"/>
      <c r="N408" s="6"/>
      <c r="O408" s="6"/>
      <c r="P408" s="6"/>
      <c r="Q408" s="6"/>
      <c r="R408" s="6"/>
      <c r="S408" s="6"/>
      <c r="T408" s="6"/>
      <c r="U408" s="6"/>
      <c r="V408" s="6"/>
      <c r="W408" s="6"/>
      <c r="X408" s="6"/>
      <c r="Y408" s="6"/>
      <c r="Z408" s="6"/>
    </row>
    <row r="409" spans="1:26" ht="15" thickBot="1" x14ac:dyDescent="0.35">
      <c r="A409" s="4" t="s">
        <v>1081</v>
      </c>
      <c r="B409" s="5" t="s">
        <v>1082</v>
      </c>
      <c r="C409" s="4" t="s">
        <v>1083</v>
      </c>
      <c r="D409" s="6" t="s">
        <v>142</v>
      </c>
      <c r="E409" s="7">
        <v>1</v>
      </c>
      <c r="F409" s="4"/>
      <c r="G409" s="4"/>
      <c r="H409" s="4"/>
      <c r="I409" s="6"/>
      <c r="J409" s="6"/>
      <c r="K409" s="6"/>
      <c r="L409" s="6"/>
      <c r="M409" s="6"/>
      <c r="N409" s="6"/>
      <c r="O409" s="6"/>
      <c r="P409" s="6"/>
      <c r="Q409" s="6"/>
      <c r="R409" s="6"/>
      <c r="S409" s="6"/>
      <c r="T409" s="6"/>
      <c r="U409" s="6"/>
      <c r="V409" s="6"/>
      <c r="W409" s="6"/>
      <c r="X409" s="6"/>
      <c r="Y409" s="6"/>
      <c r="Z409" s="6"/>
    </row>
    <row r="410" spans="1:26" ht="15" thickBot="1" x14ac:dyDescent="0.35">
      <c r="A410" s="4" t="s">
        <v>1084</v>
      </c>
      <c r="B410" s="5" t="s">
        <v>504</v>
      </c>
      <c r="C410" s="4" t="s">
        <v>1085</v>
      </c>
      <c r="D410" s="6" t="s">
        <v>159</v>
      </c>
      <c r="E410" s="7">
        <v>2</v>
      </c>
      <c r="F410" s="4"/>
      <c r="G410" s="4"/>
      <c r="H410" s="4"/>
      <c r="I410" s="6"/>
      <c r="J410" s="6"/>
      <c r="K410" s="6"/>
      <c r="L410" s="6"/>
      <c r="M410" s="6"/>
      <c r="N410" s="6"/>
      <c r="O410" s="6"/>
      <c r="P410" s="6"/>
      <c r="Q410" s="6"/>
      <c r="R410" s="6"/>
      <c r="S410" s="6"/>
      <c r="T410" s="6"/>
      <c r="U410" s="6"/>
      <c r="V410" s="6"/>
      <c r="W410" s="6"/>
      <c r="X410" s="6"/>
      <c r="Y410" s="6"/>
      <c r="Z410" s="6"/>
    </row>
    <row r="411" spans="1:26" ht="15" thickBot="1" x14ac:dyDescent="0.35">
      <c r="A411" s="4" t="s">
        <v>1086</v>
      </c>
      <c r="B411" s="5">
        <v>43650</v>
      </c>
      <c r="C411" s="4" t="s">
        <v>1087</v>
      </c>
      <c r="D411" s="6" t="s">
        <v>228</v>
      </c>
      <c r="E411" s="7">
        <v>4</v>
      </c>
      <c r="F411" s="4"/>
      <c r="G411" s="4"/>
      <c r="H411" s="4"/>
      <c r="I411" s="6"/>
      <c r="J411" s="6"/>
      <c r="K411" s="6"/>
      <c r="L411" s="6"/>
      <c r="M411" s="6"/>
      <c r="N411" s="6"/>
      <c r="O411" s="6"/>
      <c r="P411" s="6"/>
      <c r="Q411" s="6"/>
      <c r="R411" s="6"/>
      <c r="S411" s="6"/>
      <c r="T411" s="6"/>
      <c r="U411" s="6"/>
      <c r="V411" s="6"/>
      <c r="W411" s="6"/>
      <c r="X411" s="6"/>
      <c r="Y411" s="6"/>
      <c r="Z411" s="6"/>
    </row>
    <row r="412" spans="1:26" ht="15" thickBot="1" x14ac:dyDescent="0.35">
      <c r="A412" s="4" t="s">
        <v>1088</v>
      </c>
      <c r="B412" s="5">
        <v>44257</v>
      </c>
      <c r="C412" s="4" t="s">
        <v>1089</v>
      </c>
      <c r="D412" s="6" t="s">
        <v>221</v>
      </c>
      <c r="E412" s="7">
        <v>4</v>
      </c>
      <c r="F412" s="4"/>
      <c r="G412" s="4"/>
      <c r="H412" s="4"/>
      <c r="I412" s="6"/>
      <c r="J412" s="6"/>
      <c r="K412" s="6"/>
      <c r="L412" s="6"/>
      <c r="M412" s="6"/>
      <c r="N412" s="6"/>
      <c r="O412" s="6"/>
      <c r="P412" s="6"/>
      <c r="Q412" s="6"/>
      <c r="R412" s="6"/>
      <c r="S412" s="6"/>
      <c r="T412" s="6"/>
      <c r="U412" s="6"/>
      <c r="V412" s="6"/>
      <c r="W412" s="6"/>
      <c r="X412" s="6"/>
      <c r="Y412" s="6"/>
      <c r="Z412" s="6"/>
    </row>
    <row r="413" spans="1:26" ht="15" thickBot="1" x14ac:dyDescent="0.35">
      <c r="A413" s="4" t="s">
        <v>1090</v>
      </c>
      <c r="B413" s="5" t="s">
        <v>1091</v>
      </c>
      <c r="C413" s="4" t="s">
        <v>1092</v>
      </c>
      <c r="D413" s="6" t="s">
        <v>315</v>
      </c>
      <c r="E413" s="7">
        <v>3</v>
      </c>
      <c r="F413" s="4"/>
      <c r="G413" s="4"/>
      <c r="H413" s="4"/>
      <c r="I413" s="6"/>
      <c r="J413" s="6"/>
      <c r="K413" s="6"/>
      <c r="L413" s="6"/>
      <c r="M413" s="6"/>
      <c r="N413" s="6"/>
      <c r="O413" s="6"/>
      <c r="P413" s="6"/>
      <c r="Q413" s="6"/>
      <c r="R413" s="6"/>
      <c r="S413" s="6"/>
      <c r="T413" s="6"/>
      <c r="U413" s="6"/>
      <c r="V413" s="6"/>
      <c r="W413" s="6"/>
      <c r="X413" s="6"/>
      <c r="Y413" s="6"/>
      <c r="Z413" s="6"/>
    </row>
    <row r="414" spans="1:26" ht="15" thickBot="1" x14ac:dyDescent="0.35">
      <c r="A414" s="4" t="s">
        <v>1093</v>
      </c>
      <c r="B414" s="5">
        <v>44384</v>
      </c>
      <c r="C414" s="4" t="s">
        <v>1094</v>
      </c>
      <c r="D414" s="6" t="s">
        <v>202</v>
      </c>
      <c r="E414" s="7">
        <v>5</v>
      </c>
      <c r="F414" s="4"/>
      <c r="G414" s="4"/>
      <c r="H414" s="4"/>
      <c r="I414" s="6"/>
      <c r="J414" s="6"/>
      <c r="K414" s="6"/>
      <c r="L414" s="6"/>
      <c r="M414" s="6"/>
      <c r="N414" s="6"/>
      <c r="O414" s="6"/>
      <c r="P414" s="6"/>
      <c r="Q414" s="6"/>
      <c r="R414" s="6"/>
      <c r="S414" s="6"/>
      <c r="T414" s="6"/>
      <c r="U414" s="6"/>
      <c r="V414" s="6"/>
      <c r="W414" s="6"/>
      <c r="X414" s="6"/>
      <c r="Y414" s="6"/>
      <c r="Z414" s="6"/>
    </row>
    <row r="415" spans="1:26" ht="15" thickBot="1" x14ac:dyDescent="0.35">
      <c r="A415" s="4" t="s">
        <v>1095</v>
      </c>
      <c r="B415" s="5" t="s">
        <v>1096</v>
      </c>
      <c r="C415" s="4" t="s">
        <v>1097</v>
      </c>
      <c r="D415" s="6" t="s">
        <v>327</v>
      </c>
      <c r="E415" s="7">
        <v>5</v>
      </c>
      <c r="F415" s="4"/>
      <c r="G415" s="4"/>
      <c r="H415" s="4"/>
      <c r="I415" s="6"/>
      <c r="J415" s="6"/>
      <c r="K415" s="6"/>
      <c r="L415" s="6"/>
      <c r="M415" s="6"/>
      <c r="N415" s="6"/>
      <c r="O415" s="6"/>
      <c r="P415" s="6"/>
      <c r="Q415" s="6"/>
      <c r="R415" s="6"/>
      <c r="S415" s="6"/>
      <c r="T415" s="6"/>
      <c r="U415" s="6"/>
      <c r="V415" s="6"/>
      <c r="W415" s="6"/>
      <c r="X415" s="6"/>
      <c r="Y415" s="6"/>
      <c r="Z415" s="6"/>
    </row>
    <row r="416" spans="1:26" ht="15" thickBot="1" x14ac:dyDescent="0.35">
      <c r="A416" s="4" t="s">
        <v>1098</v>
      </c>
      <c r="B416" s="5">
        <v>44477</v>
      </c>
      <c r="C416" s="4" t="s">
        <v>1099</v>
      </c>
      <c r="D416" s="6" t="s">
        <v>86</v>
      </c>
      <c r="E416" s="7">
        <v>6</v>
      </c>
      <c r="F416" s="4"/>
      <c r="G416" s="4"/>
      <c r="H416" s="4"/>
      <c r="I416" s="6"/>
      <c r="J416" s="6"/>
      <c r="K416" s="6"/>
      <c r="L416" s="6"/>
      <c r="M416" s="6"/>
      <c r="N416" s="6"/>
      <c r="O416" s="6"/>
      <c r="P416" s="6"/>
      <c r="Q416" s="6"/>
      <c r="R416" s="6"/>
      <c r="S416" s="6"/>
      <c r="T416" s="6"/>
      <c r="U416" s="6"/>
      <c r="V416" s="6"/>
      <c r="W416" s="6"/>
      <c r="X416" s="6"/>
      <c r="Y416" s="6"/>
      <c r="Z416" s="6"/>
    </row>
    <row r="417" spans="1:26" ht="15" thickBot="1" x14ac:dyDescent="0.35">
      <c r="A417" s="4" t="s">
        <v>1100</v>
      </c>
      <c r="B417" s="5" t="s">
        <v>1101</v>
      </c>
      <c r="C417" s="4" t="s">
        <v>1102</v>
      </c>
      <c r="D417" s="6" t="s">
        <v>256</v>
      </c>
      <c r="E417" s="7">
        <v>2</v>
      </c>
      <c r="F417" s="4"/>
      <c r="G417" s="4"/>
      <c r="H417" s="4"/>
      <c r="I417" s="6"/>
      <c r="J417" s="6"/>
      <c r="K417" s="6"/>
      <c r="L417" s="6"/>
      <c r="M417" s="6"/>
      <c r="N417" s="6"/>
      <c r="O417" s="6"/>
      <c r="P417" s="6"/>
      <c r="Q417" s="6"/>
      <c r="R417" s="6"/>
      <c r="S417" s="6"/>
      <c r="T417" s="6"/>
      <c r="U417" s="6"/>
      <c r="V417" s="6"/>
      <c r="W417" s="6"/>
      <c r="X417" s="6"/>
      <c r="Y417" s="6"/>
      <c r="Z417" s="6"/>
    </row>
    <row r="418" spans="1:26" ht="15" thickBot="1" x14ac:dyDescent="0.35">
      <c r="A418" s="4" t="s">
        <v>1103</v>
      </c>
      <c r="B418" s="5" t="s">
        <v>288</v>
      </c>
      <c r="C418" s="4" t="s">
        <v>1104</v>
      </c>
      <c r="D418" s="6" t="s">
        <v>182</v>
      </c>
      <c r="E418" s="7">
        <v>1</v>
      </c>
      <c r="F418" s="4"/>
      <c r="G418" s="4"/>
      <c r="H418" s="4"/>
      <c r="I418" s="6"/>
      <c r="J418" s="6"/>
      <c r="K418" s="6"/>
      <c r="L418" s="6"/>
      <c r="M418" s="6"/>
      <c r="N418" s="6"/>
      <c r="O418" s="6"/>
      <c r="P418" s="6"/>
      <c r="Q418" s="6"/>
      <c r="R418" s="6"/>
      <c r="S418" s="6"/>
      <c r="T418" s="6"/>
      <c r="U418" s="6"/>
      <c r="V418" s="6"/>
      <c r="W418" s="6"/>
      <c r="X418" s="6"/>
      <c r="Y418" s="6"/>
      <c r="Z418" s="6"/>
    </row>
    <row r="419" spans="1:26" ht="15" thickBot="1" x14ac:dyDescent="0.35">
      <c r="A419" s="4" t="s">
        <v>1105</v>
      </c>
      <c r="B419" s="5" t="s">
        <v>1106</v>
      </c>
      <c r="C419" s="4" t="s">
        <v>1107</v>
      </c>
      <c r="D419" s="6" t="s">
        <v>37</v>
      </c>
      <c r="E419" s="7">
        <v>3</v>
      </c>
      <c r="F419" s="4"/>
      <c r="G419" s="4"/>
      <c r="H419" s="4"/>
      <c r="I419" s="6"/>
      <c r="J419" s="6"/>
      <c r="K419" s="6"/>
      <c r="L419" s="6"/>
      <c r="M419" s="6"/>
      <c r="N419" s="6"/>
      <c r="O419" s="6"/>
      <c r="P419" s="6"/>
      <c r="Q419" s="6"/>
      <c r="R419" s="6"/>
      <c r="S419" s="6"/>
      <c r="T419" s="6"/>
      <c r="U419" s="6"/>
      <c r="V419" s="6"/>
      <c r="W419" s="6"/>
      <c r="X419" s="6"/>
      <c r="Y419" s="6"/>
      <c r="Z419" s="6"/>
    </row>
    <row r="420" spans="1:26" ht="15" thickBot="1" x14ac:dyDescent="0.35">
      <c r="A420" s="4" t="s">
        <v>1108</v>
      </c>
      <c r="B420" s="5">
        <v>44718</v>
      </c>
      <c r="C420" s="4" t="s">
        <v>1109</v>
      </c>
      <c r="D420" s="6" t="s">
        <v>202</v>
      </c>
      <c r="E420" s="7">
        <v>1</v>
      </c>
      <c r="F420" s="4"/>
      <c r="G420" s="4"/>
      <c r="H420" s="4"/>
      <c r="I420" s="6"/>
      <c r="J420" s="6"/>
      <c r="K420" s="6"/>
      <c r="L420" s="6"/>
      <c r="M420" s="6"/>
      <c r="N420" s="6"/>
      <c r="O420" s="6"/>
      <c r="P420" s="6"/>
      <c r="Q420" s="6"/>
      <c r="R420" s="6"/>
      <c r="S420" s="6"/>
      <c r="T420" s="6"/>
      <c r="U420" s="6"/>
      <c r="V420" s="6"/>
      <c r="W420" s="6"/>
      <c r="X420" s="6"/>
      <c r="Y420" s="6"/>
      <c r="Z420" s="6"/>
    </row>
    <row r="421" spans="1:26" ht="15" thickBot="1" x14ac:dyDescent="0.35">
      <c r="A421" s="4" t="s">
        <v>1110</v>
      </c>
      <c r="B421" s="5" t="s">
        <v>1111</v>
      </c>
      <c r="C421" s="4" t="s">
        <v>1112</v>
      </c>
      <c r="D421" s="6" t="s">
        <v>132</v>
      </c>
      <c r="E421" s="7">
        <v>2</v>
      </c>
      <c r="F421" s="4"/>
      <c r="G421" s="4"/>
      <c r="H421" s="4"/>
      <c r="I421" s="6"/>
      <c r="J421" s="6"/>
      <c r="K421" s="6"/>
      <c r="L421" s="6"/>
      <c r="M421" s="6"/>
      <c r="N421" s="6"/>
      <c r="O421" s="6"/>
      <c r="P421" s="6"/>
      <c r="Q421" s="6"/>
      <c r="R421" s="6"/>
      <c r="S421" s="6"/>
      <c r="T421" s="6"/>
      <c r="U421" s="6"/>
      <c r="V421" s="6"/>
      <c r="W421" s="6"/>
      <c r="X421" s="6"/>
      <c r="Y421" s="6"/>
      <c r="Z421" s="6"/>
    </row>
    <row r="422" spans="1:26" ht="15" thickBot="1" x14ac:dyDescent="0.35">
      <c r="A422" s="4" t="s">
        <v>1113</v>
      </c>
      <c r="B422" s="5">
        <v>44501</v>
      </c>
      <c r="C422" s="4" t="s">
        <v>1114</v>
      </c>
      <c r="D422" s="6" t="s">
        <v>34</v>
      </c>
      <c r="E422" s="7">
        <v>5</v>
      </c>
      <c r="F422" s="4"/>
      <c r="G422" s="4"/>
      <c r="H422" s="4"/>
      <c r="I422" s="6"/>
      <c r="J422" s="6"/>
      <c r="K422" s="6"/>
      <c r="L422" s="6"/>
      <c r="M422" s="6"/>
      <c r="N422" s="6"/>
      <c r="O422" s="6"/>
      <c r="P422" s="6"/>
      <c r="Q422" s="6"/>
      <c r="R422" s="6"/>
      <c r="S422" s="6"/>
      <c r="T422" s="6"/>
      <c r="U422" s="6"/>
      <c r="V422" s="6"/>
      <c r="W422" s="6"/>
      <c r="X422" s="6"/>
      <c r="Y422" s="6"/>
      <c r="Z422" s="6"/>
    </row>
    <row r="423" spans="1:26" ht="15" thickBot="1" x14ac:dyDescent="0.35">
      <c r="A423" s="4" t="s">
        <v>1115</v>
      </c>
      <c r="B423" s="5" t="s">
        <v>1116</v>
      </c>
      <c r="C423" s="4" t="s">
        <v>1117</v>
      </c>
      <c r="D423" s="6" t="s">
        <v>52</v>
      </c>
      <c r="E423" s="7">
        <v>2</v>
      </c>
      <c r="F423" s="4"/>
      <c r="G423" s="4"/>
      <c r="H423" s="4"/>
      <c r="I423" s="6"/>
      <c r="J423" s="6"/>
      <c r="K423" s="6"/>
      <c r="L423" s="6"/>
      <c r="M423" s="6"/>
      <c r="N423" s="6"/>
      <c r="O423" s="6"/>
      <c r="P423" s="6"/>
      <c r="Q423" s="6"/>
      <c r="R423" s="6"/>
      <c r="S423" s="6"/>
      <c r="T423" s="6"/>
      <c r="U423" s="6"/>
      <c r="V423" s="6"/>
      <c r="W423" s="6"/>
      <c r="X423" s="6"/>
      <c r="Y423" s="6"/>
      <c r="Z423" s="6"/>
    </row>
    <row r="424" spans="1:26" ht="15" thickBot="1" x14ac:dyDescent="0.35">
      <c r="A424" s="4" t="s">
        <v>1118</v>
      </c>
      <c r="B424" s="5" t="s">
        <v>1119</v>
      </c>
      <c r="C424" s="4" t="s">
        <v>1120</v>
      </c>
      <c r="D424" s="6" t="s">
        <v>108</v>
      </c>
      <c r="E424" s="7">
        <v>4</v>
      </c>
      <c r="F424" s="4"/>
      <c r="G424" s="4"/>
      <c r="H424" s="4"/>
      <c r="I424" s="6"/>
      <c r="J424" s="6"/>
      <c r="K424" s="6"/>
      <c r="L424" s="6"/>
      <c r="M424" s="6"/>
      <c r="N424" s="6"/>
      <c r="O424" s="6"/>
      <c r="P424" s="6"/>
      <c r="Q424" s="6"/>
      <c r="R424" s="6"/>
      <c r="S424" s="6"/>
      <c r="T424" s="6"/>
      <c r="U424" s="6"/>
      <c r="V424" s="6"/>
      <c r="W424" s="6"/>
      <c r="X424" s="6"/>
      <c r="Y424" s="6"/>
      <c r="Z424" s="6"/>
    </row>
    <row r="425" spans="1:26" ht="15" thickBot="1" x14ac:dyDescent="0.35">
      <c r="A425" s="4" t="s">
        <v>1121</v>
      </c>
      <c r="B425" s="5" t="s">
        <v>1122</v>
      </c>
      <c r="C425" s="4" t="s">
        <v>1123</v>
      </c>
      <c r="D425" s="6" t="s">
        <v>52</v>
      </c>
      <c r="E425" s="7">
        <v>4</v>
      </c>
      <c r="F425" s="4"/>
      <c r="G425" s="4"/>
      <c r="H425" s="4"/>
      <c r="I425" s="6"/>
      <c r="J425" s="6"/>
      <c r="K425" s="6"/>
      <c r="L425" s="6"/>
      <c r="M425" s="6"/>
      <c r="N425" s="6"/>
      <c r="O425" s="6"/>
      <c r="P425" s="6"/>
      <c r="Q425" s="6"/>
      <c r="R425" s="6"/>
      <c r="S425" s="6"/>
      <c r="T425" s="6"/>
      <c r="U425" s="6"/>
      <c r="V425" s="6"/>
      <c r="W425" s="6"/>
      <c r="X425" s="6"/>
      <c r="Y425" s="6"/>
      <c r="Z425" s="6"/>
    </row>
    <row r="426" spans="1:26" ht="15" thickBot="1" x14ac:dyDescent="0.35">
      <c r="A426" s="4" t="s">
        <v>1124</v>
      </c>
      <c r="B426" s="5">
        <v>44136</v>
      </c>
      <c r="C426" s="4" t="s">
        <v>1125</v>
      </c>
      <c r="D426" s="6" t="s">
        <v>34</v>
      </c>
      <c r="E426" s="7">
        <v>2</v>
      </c>
      <c r="F426" s="4"/>
      <c r="G426" s="4"/>
      <c r="H426" s="4"/>
      <c r="I426" s="6"/>
      <c r="J426" s="6"/>
      <c r="K426" s="6"/>
      <c r="L426" s="6"/>
      <c r="M426" s="6"/>
      <c r="N426" s="6"/>
      <c r="O426" s="6"/>
      <c r="P426" s="6"/>
      <c r="Q426" s="6"/>
      <c r="R426" s="6"/>
      <c r="S426" s="6"/>
      <c r="T426" s="6"/>
      <c r="U426" s="6"/>
      <c r="V426" s="6"/>
      <c r="W426" s="6"/>
      <c r="X426" s="6"/>
      <c r="Y426" s="6"/>
      <c r="Z426" s="6"/>
    </row>
    <row r="427" spans="1:26" ht="15" thickBot="1" x14ac:dyDescent="0.35">
      <c r="A427" s="4" t="s">
        <v>1126</v>
      </c>
      <c r="B427" s="5">
        <v>43958</v>
      </c>
      <c r="C427" s="4" t="s">
        <v>1127</v>
      </c>
      <c r="D427" s="6" t="s">
        <v>52</v>
      </c>
      <c r="E427" s="7">
        <v>2</v>
      </c>
      <c r="F427" s="4"/>
      <c r="G427" s="4"/>
      <c r="H427" s="4"/>
      <c r="I427" s="6"/>
      <c r="J427" s="6"/>
      <c r="K427" s="6"/>
      <c r="L427" s="6"/>
      <c r="M427" s="6"/>
      <c r="N427" s="6"/>
      <c r="O427" s="6"/>
      <c r="P427" s="6"/>
      <c r="Q427" s="6"/>
      <c r="R427" s="6"/>
      <c r="S427" s="6"/>
      <c r="T427" s="6"/>
      <c r="U427" s="6"/>
      <c r="V427" s="6"/>
      <c r="W427" s="6"/>
      <c r="X427" s="6"/>
      <c r="Y427" s="6"/>
      <c r="Z427" s="6"/>
    </row>
    <row r="428" spans="1:26" ht="15" thickBot="1" x14ac:dyDescent="0.35">
      <c r="A428" s="4" t="s">
        <v>1128</v>
      </c>
      <c r="B428" s="5" t="s">
        <v>1129</v>
      </c>
      <c r="C428" s="4" t="s">
        <v>1130</v>
      </c>
      <c r="D428" s="6" t="s">
        <v>108</v>
      </c>
      <c r="E428" s="7">
        <v>5</v>
      </c>
      <c r="F428" s="4"/>
      <c r="G428" s="4"/>
      <c r="H428" s="4"/>
      <c r="I428" s="6"/>
      <c r="J428" s="6"/>
      <c r="K428" s="6"/>
      <c r="L428" s="6"/>
      <c r="M428" s="6"/>
      <c r="N428" s="6"/>
      <c r="O428" s="6"/>
      <c r="P428" s="6"/>
      <c r="Q428" s="6"/>
      <c r="R428" s="6"/>
      <c r="S428" s="6"/>
      <c r="T428" s="6"/>
      <c r="U428" s="6"/>
      <c r="V428" s="6"/>
      <c r="W428" s="6"/>
      <c r="X428" s="6"/>
      <c r="Y428" s="6"/>
      <c r="Z428" s="6"/>
    </row>
    <row r="429" spans="1:26" ht="15" thickBot="1" x14ac:dyDescent="0.35">
      <c r="A429" s="4" t="s">
        <v>1131</v>
      </c>
      <c r="B429" s="5" t="s">
        <v>1132</v>
      </c>
      <c r="C429" s="4" t="s">
        <v>1133</v>
      </c>
      <c r="D429" s="6" t="s">
        <v>82</v>
      </c>
      <c r="E429" s="7">
        <v>4</v>
      </c>
      <c r="F429" s="4"/>
      <c r="G429" s="4"/>
      <c r="H429" s="4"/>
      <c r="I429" s="6"/>
      <c r="J429" s="6"/>
      <c r="K429" s="6"/>
      <c r="L429" s="6"/>
      <c r="M429" s="6"/>
      <c r="N429" s="6"/>
      <c r="O429" s="6"/>
      <c r="P429" s="6"/>
      <c r="Q429" s="6"/>
      <c r="R429" s="6"/>
      <c r="S429" s="6"/>
      <c r="T429" s="6"/>
      <c r="U429" s="6"/>
      <c r="V429" s="6"/>
      <c r="W429" s="6"/>
      <c r="X429" s="6"/>
      <c r="Y429" s="6"/>
      <c r="Z429" s="6"/>
    </row>
    <row r="430" spans="1:26" ht="15" thickBot="1" x14ac:dyDescent="0.35">
      <c r="A430" s="4" t="s">
        <v>1134</v>
      </c>
      <c r="B430" s="5">
        <v>44105</v>
      </c>
      <c r="C430" s="4" t="s">
        <v>1135</v>
      </c>
      <c r="D430" s="6" t="s">
        <v>34</v>
      </c>
      <c r="E430" s="7">
        <v>5</v>
      </c>
      <c r="F430" s="4"/>
      <c r="G430" s="4"/>
      <c r="H430" s="4"/>
      <c r="I430" s="6"/>
      <c r="J430" s="6"/>
      <c r="K430" s="6"/>
      <c r="L430" s="6"/>
      <c r="M430" s="6"/>
      <c r="N430" s="6"/>
      <c r="O430" s="6"/>
      <c r="P430" s="6"/>
      <c r="Q430" s="6"/>
      <c r="R430" s="6"/>
      <c r="S430" s="6"/>
      <c r="T430" s="6"/>
      <c r="U430" s="6"/>
      <c r="V430" s="6"/>
      <c r="W430" s="6"/>
      <c r="X430" s="6"/>
      <c r="Y430" s="6"/>
      <c r="Z430" s="6"/>
    </row>
    <row r="431" spans="1:26" ht="15" thickBot="1" x14ac:dyDescent="0.35">
      <c r="A431" s="4" t="s">
        <v>1136</v>
      </c>
      <c r="B431" s="5" t="s">
        <v>1137</v>
      </c>
      <c r="C431" s="4" t="s">
        <v>1138</v>
      </c>
      <c r="D431" s="6" t="s">
        <v>189</v>
      </c>
      <c r="E431" s="7">
        <v>3</v>
      </c>
      <c r="F431" s="4"/>
      <c r="G431" s="4"/>
      <c r="H431" s="4"/>
      <c r="I431" s="6"/>
      <c r="J431" s="6"/>
      <c r="K431" s="6"/>
      <c r="L431" s="6"/>
      <c r="M431" s="6"/>
      <c r="N431" s="6"/>
      <c r="O431" s="6"/>
      <c r="P431" s="6"/>
      <c r="Q431" s="6"/>
      <c r="R431" s="6"/>
      <c r="S431" s="6"/>
      <c r="T431" s="6"/>
      <c r="U431" s="6"/>
      <c r="V431" s="6"/>
      <c r="W431" s="6"/>
      <c r="X431" s="6"/>
      <c r="Y431" s="6"/>
      <c r="Z431" s="6"/>
    </row>
    <row r="432" spans="1:26" ht="15" thickBot="1" x14ac:dyDescent="0.35">
      <c r="A432" s="4" t="s">
        <v>1139</v>
      </c>
      <c r="B432" s="5" t="s">
        <v>1140</v>
      </c>
      <c r="C432" s="4" t="s">
        <v>1141</v>
      </c>
      <c r="D432" s="6" t="s">
        <v>132</v>
      </c>
      <c r="E432" s="7">
        <v>4</v>
      </c>
      <c r="F432" s="4"/>
      <c r="G432" s="4"/>
      <c r="H432" s="4"/>
      <c r="I432" s="6"/>
      <c r="J432" s="6"/>
      <c r="K432" s="6"/>
      <c r="L432" s="6"/>
      <c r="M432" s="6"/>
      <c r="N432" s="6"/>
      <c r="O432" s="6"/>
      <c r="P432" s="6"/>
      <c r="Q432" s="6"/>
      <c r="R432" s="6"/>
      <c r="S432" s="6"/>
      <c r="T432" s="6"/>
      <c r="U432" s="6"/>
      <c r="V432" s="6"/>
      <c r="W432" s="6"/>
      <c r="X432" s="6"/>
      <c r="Y432" s="6"/>
      <c r="Z432" s="6"/>
    </row>
    <row r="433" spans="1:26" ht="15" thickBot="1" x14ac:dyDescent="0.35">
      <c r="A433" s="4" t="s">
        <v>1142</v>
      </c>
      <c r="B433" s="5" t="s">
        <v>1143</v>
      </c>
      <c r="C433" s="4" t="s">
        <v>1144</v>
      </c>
      <c r="D433" s="6" t="s">
        <v>42</v>
      </c>
      <c r="E433" s="7">
        <v>5</v>
      </c>
      <c r="F433" s="4"/>
      <c r="G433" s="4"/>
      <c r="H433" s="4"/>
      <c r="I433" s="6"/>
      <c r="J433" s="6"/>
      <c r="K433" s="6"/>
      <c r="L433" s="6"/>
      <c r="M433" s="6"/>
      <c r="N433" s="6"/>
      <c r="O433" s="6"/>
      <c r="P433" s="6"/>
      <c r="Q433" s="6"/>
      <c r="R433" s="6"/>
      <c r="S433" s="6"/>
      <c r="T433" s="6"/>
      <c r="U433" s="6"/>
      <c r="V433" s="6"/>
      <c r="W433" s="6"/>
      <c r="X433" s="6"/>
      <c r="Y433" s="6"/>
      <c r="Z433" s="6"/>
    </row>
    <row r="434" spans="1:26" ht="15" thickBot="1" x14ac:dyDescent="0.35">
      <c r="A434" s="4" t="s">
        <v>1145</v>
      </c>
      <c r="B434" s="5" t="s">
        <v>1146</v>
      </c>
      <c r="C434" s="4" t="s">
        <v>1147</v>
      </c>
      <c r="D434" s="6" t="s">
        <v>23</v>
      </c>
      <c r="E434" s="7">
        <v>2</v>
      </c>
      <c r="F434" s="4"/>
      <c r="G434" s="4"/>
      <c r="H434" s="4"/>
      <c r="I434" s="6"/>
      <c r="J434" s="6"/>
      <c r="K434" s="6"/>
      <c r="L434" s="6"/>
      <c r="M434" s="6"/>
      <c r="N434" s="6"/>
      <c r="O434" s="6"/>
      <c r="P434" s="6"/>
      <c r="Q434" s="6"/>
      <c r="R434" s="6"/>
      <c r="S434" s="6"/>
      <c r="T434" s="6"/>
      <c r="U434" s="6"/>
      <c r="V434" s="6"/>
      <c r="W434" s="6"/>
      <c r="X434" s="6"/>
      <c r="Y434" s="6"/>
      <c r="Z434" s="6"/>
    </row>
    <row r="435" spans="1:26" ht="15" thickBot="1" x14ac:dyDescent="0.35">
      <c r="A435" s="4" t="s">
        <v>1148</v>
      </c>
      <c r="B435" s="5">
        <v>44018</v>
      </c>
      <c r="C435" s="4" t="s">
        <v>1149</v>
      </c>
      <c r="D435" s="6" t="s">
        <v>142</v>
      </c>
      <c r="E435" s="7">
        <v>4</v>
      </c>
      <c r="F435" s="4"/>
      <c r="G435" s="4"/>
      <c r="H435" s="4"/>
      <c r="I435" s="6"/>
      <c r="J435" s="6"/>
      <c r="K435" s="6"/>
      <c r="L435" s="6"/>
      <c r="M435" s="6"/>
      <c r="N435" s="6"/>
      <c r="O435" s="6"/>
      <c r="P435" s="6"/>
      <c r="Q435" s="6"/>
      <c r="R435" s="6"/>
      <c r="S435" s="6"/>
      <c r="T435" s="6"/>
      <c r="U435" s="6"/>
      <c r="V435" s="6"/>
      <c r="W435" s="6"/>
      <c r="X435" s="6"/>
      <c r="Y435" s="6"/>
      <c r="Z435" s="6"/>
    </row>
    <row r="436" spans="1:26" ht="15" thickBot="1" x14ac:dyDescent="0.35">
      <c r="A436" s="4" t="s">
        <v>1150</v>
      </c>
      <c r="B436" s="5" t="s">
        <v>1151</v>
      </c>
      <c r="C436" s="4" t="s">
        <v>1152</v>
      </c>
      <c r="D436" s="6" t="s">
        <v>52</v>
      </c>
      <c r="E436" s="7">
        <v>1</v>
      </c>
      <c r="F436" s="4"/>
      <c r="G436" s="4"/>
      <c r="H436" s="4"/>
      <c r="I436" s="6"/>
      <c r="J436" s="6"/>
      <c r="K436" s="6"/>
      <c r="L436" s="6"/>
      <c r="M436" s="6"/>
      <c r="N436" s="6"/>
      <c r="O436" s="6"/>
      <c r="P436" s="6"/>
      <c r="Q436" s="6"/>
      <c r="R436" s="6"/>
      <c r="S436" s="6"/>
      <c r="T436" s="6"/>
      <c r="U436" s="6"/>
      <c r="V436" s="6"/>
      <c r="W436" s="6"/>
      <c r="X436" s="6"/>
      <c r="Y436" s="6"/>
      <c r="Z436" s="6"/>
    </row>
    <row r="437" spans="1:26" ht="15" thickBot="1" x14ac:dyDescent="0.35">
      <c r="A437" s="4" t="s">
        <v>1153</v>
      </c>
      <c r="B437" s="5">
        <v>43994</v>
      </c>
      <c r="C437" s="4" t="s">
        <v>1154</v>
      </c>
      <c r="D437" s="6" t="s">
        <v>73</v>
      </c>
      <c r="E437" s="7">
        <v>3</v>
      </c>
      <c r="F437" s="4"/>
      <c r="G437" s="4"/>
      <c r="H437" s="4"/>
      <c r="I437" s="6"/>
      <c r="J437" s="6"/>
      <c r="K437" s="6"/>
      <c r="L437" s="6"/>
      <c r="M437" s="6"/>
      <c r="N437" s="6"/>
      <c r="O437" s="6"/>
      <c r="P437" s="6"/>
      <c r="Q437" s="6"/>
      <c r="R437" s="6"/>
      <c r="S437" s="6"/>
      <c r="T437" s="6"/>
      <c r="U437" s="6"/>
      <c r="V437" s="6"/>
      <c r="W437" s="6"/>
      <c r="X437" s="6"/>
      <c r="Y437" s="6"/>
      <c r="Z437" s="6"/>
    </row>
    <row r="438" spans="1:26" ht="15" thickBot="1" x14ac:dyDescent="0.35">
      <c r="A438" s="4" t="s">
        <v>1155</v>
      </c>
      <c r="B438" s="5">
        <v>44359</v>
      </c>
      <c r="C438" s="4" t="s">
        <v>1156</v>
      </c>
      <c r="D438" s="6" t="s">
        <v>95</v>
      </c>
      <c r="E438" s="7">
        <v>1</v>
      </c>
      <c r="F438" s="4"/>
      <c r="G438" s="4"/>
      <c r="H438" s="4"/>
      <c r="I438" s="6"/>
      <c r="J438" s="6"/>
      <c r="K438" s="6"/>
      <c r="L438" s="6"/>
      <c r="M438" s="6"/>
      <c r="N438" s="6"/>
      <c r="O438" s="6"/>
      <c r="P438" s="6"/>
      <c r="Q438" s="6"/>
      <c r="R438" s="6"/>
      <c r="S438" s="6"/>
      <c r="T438" s="6"/>
      <c r="U438" s="6"/>
      <c r="V438" s="6"/>
      <c r="W438" s="6"/>
      <c r="X438" s="6"/>
      <c r="Y438" s="6"/>
      <c r="Z438" s="6"/>
    </row>
    <row r="439" spans="1:26" ht="15" thickBot="1" x14ac:dyDescent="0.35">
      <c r="A439" s="4" t="s">
        <v>1157</v>
      </c>
      <c r="B439" s="5">
        <v>44142</v>
      </c>
      <c r="C439" s="4" t="s">
        <v>1158</v>
      </c>
      <c r="D439" s="6" t="s">
        <v>23</v>
      </c>
      <c r="E439" s="7">
        <v>3</v>
      </c>
      <c r="F439" s="4"/>
      <c r="G439" s="4"/>
      <c r="H439" s="4"/>
      <c r="I439" s="6"/>
      <c r="J439" s="6"/>
      <c r="K439" s="6"/>
      <c r="L439" s="6"/>
      <c r="M439" s="6"/>
      <c r="N439" s="6"/>
      <c r="O439" s="6"/>
      <c r="P439" s="6"/>
      <c r="Q439" s="6"/>
      <c r="R439" s="6"/>
      <c r="S439" s="6"/>
      <c r="T439" s="6"/>
      <c r="U439" s="6"/>
      <c r="V439" s="6"/>
      <c r="W439" s="6"/>
      <c r="X439" s="6"/>
      <c r="Y439" s="6"/>
      <c r="Z439" s="6"/>
    </row>
    <row r="440" spans="1:26" ht="15" thickBot="1" x14ac:dyDescent="0.35">
      <c r="A440" s="4" t="s">
        <v>1159</v>
      </c>
      <c r="B440" s="5" t="s">
        <v>1160</v>
      </c>
      <c r="C440" s="4" t="s">
        <v>1161</v>
      </c>
      <c r="D440" s="6" t="s">
        <v>327</v>
      </c>
      <c r="E440" s="7">
        <v>5</v>
      </c>
      <c r="F440" s="4"/>
      <c r="G440" s="4"/>
      <c r="H440" s="4"/>
      <c r="I440" s="6"/>
      <c r="J440" s="6"/>
      <c r="K440" s="6"/>
      <c r="L440" s="6"/>
      <c r="M440" s="6"/>
      <c r="N440" s="6"/>
      <c r="O440" s="6"/>
      <c r="P440" s="6"/>
      <c r="Q440" s="6"/>
      <c r="R440" s="6"/>
      <c r="S440" s="6"/>
      <c r="T440" s="6"/>
      <c r="U440" s="6"/>
      <c r="V440" s="6"/>
      <c r="W440" s="6"/>
      <c r="X440" s="6"/>
      <c r="Y440" s="6"/>
      <c r="Z440" s="6"/>
    </row>
    <row r="441" spans="1:26" ht="15" thickBot="1" x14ac:dyDescent="0.35">
      <c r="A441" s="4" t="s">
        <v>1162</v>
      </c>
      <c r="B441" s="5">
        <v>44685</v>
      </c>
      <c r="C441" s="4" t="s">
        <v>1163</v>
      </c>
      <c r="D441" s="6" t="s">
        <v>90</v>
      </c>
      <c r="E441" s="7">
        <v>1</v>
      </c>
      <c r="F441" s="4"/>
      <c r="G441" s="4"/>
      <c r="H441" s="4"/>
      <c r="I441" s="6"/>
      <c r="J441" s="6"/>
      <c r="K441" s="6"/>
      <c r="L441" s="6"/>
      <c r="M441" s="6"/>
      <c r="N441" s="6"/>
      <c r="O441" s="6"/>
      <c r="P441" s="6"/>
      <c r="Q441" s="6"/>
      <c r="R441" s="6"/>
      <c r="S441" s="6"/>
      <c r="T441" s="6"/>
      <c r="U441" s="6"/>
      <c r="V441" s="6"/>
      <c r="W441" s="6"/>
      <c r="X441" s="6"/>
      <c r="Y441" s="6"/>
      <c r="Z441" s="6"/>
    </row>
    <row r="442" spans="1:26" ht="15" thickBot="1" x14ac:dyDescent="0.35">
      <c r="A442" s="4" t="s">
        <v>1164</v>
      </c>
      <c r="B442" s="5" t="s">
        <v>524</v>
      </c>
      <c r="C442" s="4" t="s">
        <v>1165</v>
      </c>
      <c r="D442" s="6" t="s">
        <v>256</v>
      </c>
      <c r="E442" s="7">
        <v>4</v>
      </c>
      <c r="F442" s="4"/>
      <c r="G442" s="4"/>
      <c r="H442" s="4"/>
      <c r="I442" s="6"/>
      <c r="J442" s="6"/>
      <c r="K442" s="6"/>
      <c r="L442" s="6"/>
      <c r="M442" s="6"/>
      <c r="N442" s="6"/>
      <c r="O442" s="6"/>
      <c r="P442" s="6"/>
      <c r="Q442" s="6"/>
      <c r="R442" s="6"/>
      <c r="S442" s="6"/>
      <c r="T442" s="6"/>
      <c r="U442" s="6"/>
      <c r="V442" s="6"/>
      <c r="W442" s="6"/>
      <c r="X442" s="6"/>
      <c r="Y442" s="6"/>
      <c r="Z442" s="6"/>
    </row>
    <row r="443" spans="1:26" ht="15" thickBot="1" x14ac:dyDescent="0.35">
      <c r="A443" s="4" t="s">
        <v>1166</v>
      </c>
      <c r="B443" s="5">
        <v>44045</v>
      </c>
      <c r="C443" s="4" t="s">
        <v>1167</v>
      </c>
      <c r="D443" s="6" t="s">
        <v>73</v>
      </c>
      <c r="E443" s="7">
        <v>2</v>
      </c>
      <c r="F443" s="4"/>
      <c r="G443" s="4"/>
      <c r="H443" s="4"/>
      <c r="I443" s="6"/>
      <c r="J443" s="6"/>
      <c r="K443" s="6"/>
      <c r="L443" s="6"/>
      <c r="M443" s="6"/>
      <c r="N443" s="6"/>
      <c r="O443" s="6"/>
      <c r="P443" s="6"/>
      <c r="Q443" s="6"/>
      <c r="R443" s="6"/>
      <c r="S443" s="6"/>
      <c r="T443" s="6"/>
      <c r="U443" s="6"/>
      <c r="V443" s="6"/>
      <c r="W443" s="6"/>
      <c r="X443" s="6"/>
      <c r="Y443" s="6"/>
      <c r="Z443" s="6"/>
    </row>
    <row r="444" spans="1:26" ht="15" thickBot="1" x14ac:dyDescent="0.35">
      <c r="A444" s="4" t="s">
        <v>1168</v>
      </c>
      <c r="B444" s="5">
        <v>44867</v>
      </c>
      <c r="C444" s="4" t="s">
        <v>1169</v>
      </c>
      <c r="D444" s="6" t="s">
        <v>19</v>
      </c>
      <c r="E444" s="7">
        <v>2</v>
      </c>
      <c r="F444" s="4"/>
      <c r="G444" s="4"/>
      <c r="H444" s="4"/>
      <c r="I444" s="6"/>
      <c r="J444" s="6"/>
      <c r="K444" s="6"/>
      <c r="L444" s="6"/>
      <c r="M444" s="6"/>
      <c r="N444" s="6"/>
      <c r="O444" s="6"/>
      <c r="P444" s="6"/>
      <c r="Q444" s="6"/>
      <c r="R444" s="6"/>
      <c r="S444" s="6"/>
      <c r="T444" s="6"/>
      <c r="U444" s="6"/>
      <c r="V444" s="6"/>
      <c r="W444" s="6"/>
      <c r="X444" s="6"/>
      <c r="Y444" s="6"/>
      <c r="Z444" s="6"/>
    </row>
    <row r="445" spans="1:26" ht="15" thickBot="1" x14ac:dyDescent="0.35">
      <c r="A445" s="4" t="s">
        <v>1170</v>
      </c>
      <c r="B445" s="5">
        <v>43868</v>
      </c>
      <c r="C445" s="4" t="s">
        <v>1171</v>
      </c>
      <c r="D445" s="6" t="s">
        <v>145</v>
      </c>
      <c r="E445" s="7">
        <v>1</v>
      </c>
      <c r="F445" s="4"/>
      <c r="G445" s="4"/>
      <c r="H445" s="4"/>
      <c r="I445" s="6"/>
      <c r="J445" s="6"/>
      <c r="K445" s="6"/>
      <c r="L445" s="6"/>
      <c r="M445" s="6"/>
      <c r="N445" s="6"/>
      <c r="O445" s="6"/>
      <c r="P445" s="6"/>
      <c r="Q445" s="6"/>
      <c r="R445" s="6"/>
      <c r="S445" s="6"/>
      <c r="T445" s="6"/>
      <c r="U445" s="6"/>
      <c r="V445" s="6"/>
      <c r="W445" s="6"/>
      <c r="X445" s="6"/>
      <c r="Y445" s="6"/>
      <c r="Z445" s="6"/>
    </row>
    <row r="446" spans="1:26" ht="15" thickBot="1" x14ac:dyDescent="0.35">
      <c r="A446" s="4" t="s">
        <v>1172</v>
      </c>
      <c r="B446" s="5" t="s">
        <v>1173</v>
      </c>
      <c r="C446" s="4" t="s">
        <v>1174</v>
      </c>
      <c r="D446" s="6" t="s">
        <v>101</v>
      </c>
      <c r="E446" s="7">
        <v>2</v>
      </c>
      <c r="F446" s="4"/>
      <c r="G446" s="4"/>
      <c r="H446" s="4"/>
      <c r="I446" s="6"/>
      <c r="J446" s="6"/>
      <c r="K446" s="6"/>
      <c r="L446" s="6"/>
      <c r="M446" s="6"/>
      <c r="N446" s="6"/>
      <c r="O446" s="6"/>
      <c r="P446" s="6"/>
      <c r="Q446" s="6"/>
      <c r="R446" s="6"/>
      <c r="S446" s="6"/>
      <c r="T446" s="6"/>
      <c r="U446" s="6"/>
      <c r="V446" s="6"/>
      <c r="W446" s="6"/>
      <c r="X446" s="6"/>
      <c r="Y446" s="6"/>
      <c r="Z446" s="6"/>
    </row>
    <row r="447" spans="1:26" ht="15" thickBot="1" x14ac:dyDescent="0.35">
      <c r="A447" s="4" t="s">
        <v>1175</v>
      </c>
      <c r="B447" s="5" t="s">
        <v>1176</v>
      </c>
      <c r="C447" s="4" t="s">
        <v>1177</v>
      </c>
      <c r="D447" s="6" t="s">
        <v>327</v>
      </c>
      <c r="E447" s="7">
        <v>6</v>
      </c>
      <c r="F447" s="4"/>
      <c r="G447" s="4"/>
      <c r="H447" s="4"/>
      <c r="I447" s="6"/>
      <c r="J447" s="6"/>
      <c r="K447" s="6"/>
      <c r="L447" s="6"/>
      <c r="M447" s="6"/>
      <c r="N447" s="6"/>
      <c r="O447" s="6"/>
      <c r="P447" s="6"/>
      <c r="Q447" s="6"/>
      <c r="R447" s="6"/>
      <c r="S447" s="6"/>
      <c r="T447" s="6"/>
      <c r="U447" s="6"/>
      <c r="V447" s="6"/>
      <c r="W447" s="6"/>
      <c r="X447" s="6"/>
      <c r="Y447" s="6"/>
      <c r="Z447" s="6"/>
    </row>
    <row r="448" spans="1:26" ht="15" thickBot="1" x14ac:dyDescent="0.35">
      <c r="A448" s="4" t="s">
        <v>1178</v>
      </c>
      <c r="B448" s="5">
        <v>44140</v>
      </c>
      <c r="C448" s="4" t="s">
        <v>1179</v>
      </c>
      <c r="D448" s="6" t="s">
        <v>101</v>
      </c>
      <c r="E448" s="7">
        <v>6</v>
      </c>
      <c r="F448" s="4"/>
      <c r="G448" s="4"/>
      <c r="H448" s="4"/>
      <c r="I448" s="6"/>
      <c r="J448" s="6"/>
      <c r="K448" s="6"/>
      <c r="L448" s="6"/>
      <c r="M448" s="6"/>
      <c r="N448" s="6"/>
      <c r="O448" s="6"/>
      <c r="P448" s="6"/>
      <c r="Q448" s="6"/>
      <c r="R448" s="6"/>
      <c r="S448" s="6"/>
      <c r="T448" s="6"/>
      <c r="U448" s="6"/>
      <c r="V448" s="6"/>
      <c r="W448" s="6"/>
      <c r="X448" s="6"/>
      <c r="Y448" s="6"/>
      <c r="Z448" s="6"/>
    </row>
    <row r="449" spans="1:26" ht="15" thickBot="1" x14ac:dyDescent="0.35">
      <c r="A449" s="4" t="s">
        <v>1180</v>
      </c>
      <c r="B449" s="5">
        <v>43718</v>
      </c>
      <c r="C449" s="4" t="s">
        <v>1181</v>
      </c>
      <c r="D449" s="6" t="s">
        <v>245</v>
      </c>
      <c r="E449" s="7">
        <v>2</v>
      </c>
      <c r="F449" s="4"/>
      <c r="G449" s="4"/>
      <c r="H449" s="4"/>
      <c r="I449" s="6"/>
      <c r="J449" s="6"/>
      <c r="K449" s="6"/>
      <c r="L449" s="6"/>
      <c r="M449" s="6"/>
      <c r="N449" s="6"/>
      <c r="O449" s="6"/>
      <c r="P449" s="6"/>
      <c r="Q449" s="6"/>
      <c r="R449" s="6"/>
      <c r="S449" s="6"/>
      <c r="T449" s="6"/>
      <c r="U449" s="6"/>
      <c r="V449" s="6"/>
      <c r="W449" s="6"/>
      <c r="X449" s="6"/>
      <c r="Y449" s="6"/>
      <c r="Z449" s="6"/>
    </row>
    <row r="450" spans="1:26" ht="15" thickBot="1" x14ac:dyDescent="0.35">
      <c r="A450" s="4" t="s">
        <v>1182</v>
      </c>
      <c r="B450" s="5" t="s">
        <v>1183</v>
      </c>
      <c r="C450" s="4" t="s">
        <v>1184</v>
      </c>
      <c r="D450" s="6" t="s">
        <v>675</v>
      </c>
      <c r="E450" s="7">
        <v>5</v>
      </c>
      <c r="F450" s="4"/>
      <c r="G450" s="4"/>
      <c r="H450" s="4"/>
      <c r="I450" s="6"/>
      <c r="J450" s="6"/>
      <c r="K450" s="6"/>
      <c r="L450" s="6"/>
      <c r="M450" s="6"/>
      <c r="N450" s="6"/>
      <c r="O450" s="6"/>
      <c r="P450" s="6"/>
      <c r="Q450" s="6"/>
      <c r="R450" s="6"/>
      <c r="S450" s="6"/>
      <c r="T450" s="6"/>
      <c r="U450" s="6"/>
      <c r="V450" s="6"/>
      <c r="W450" s="6"/>
      <c r="X450" s="6"/>
      <c r="Y450" s="6"/>
      <c r="Z450" s="6"/>
    </row>
    <row r="451" spans="1:26" ht="15" thickBot="1" x14ac:dyDescent="0.35">
      <c r="A451" s="4" t="s">
        <v>1185</v>
      </c>
      <c r="B451" s="5" t="s">
        <v>1186</v>
      </c>
      <c r="C451" s="4" t="s">
        <v>1187</v>
      </c>
      <c r="D451" s="6" t="s">
        <v>142</v>
      </c>
      <c r="E451" s="7">
        <v>2</v>
      </c>
      <c r="F451" s="4"/>
      <c r="G451" s="4"/>
      <c r="H451" s="4"/>
      <c r="I451" s="6"/>
      <c r="J451" s="6"/>
      <c r="K451" s="6"/>
      <c r="L451" s="6"/>
      <c r="M451" s="6"/>
      <c r="N451" s="6"/>
      <c r="O451" s="6"/>
      <c r="P451" s="6"/>
      <c r="Q451" s="6"/>
      <c r="R451" s="6"/>
      <c r="S451" s="6"/>
      <c r="T451" s="6"/>
      <c r="U451" s="6"/>
      <c r="V451" s="6"/>
      <c r="W451" s="6"/>
      <c r="X451" s="6"/>
      <c r="Y451" s="6"/>
      <c r="Z451" s="6"/>
    </row>
    <row r="452" spans="1:26" ht="15" thickBot="1" x14ac:dyDescent="0.35">
      <c r="A452" s="4" t="s">
        <v>1188</v>
      </c>
      <c r="B452" s="5">
        <v>44479</v>
      </c>
      <c r="C452" s="4" t="s">
        <v>1189</v>
      </c>
      <c r="D452" s="6" t="s">
        <v>108</v>
      </c>
      <c r="E452" s="7">
        <v>6</v>
      </c>
      <c r="F452" s="4"/>
      <c r="G452" s="4"/>
      <c r="H452" s="4"/>
      <c r="I452" s="6"/>
      <c r="J452" s="6"/>
      <c r="K452" s="6"/>
      <c r="L452" s="6"/>
      <c r="M452" s="6"/>
      <c r="N452" s="6"/>
      <c r="O452" s="6"/>
      <c r="P452" s="6"/>
      <c r="Q452" s="6"/>
      <c r="R452" s="6"/>
      <c r="S452" s="6"/>
      <c r="T452" s="6"/>
      <c r="U452" s="6"/>
      <c r="V452" s="6"/>
      <c r="W452" s="6"/>
      <c r="X452" s="6"/>
      <c r="Y452" s="6"/>
      <c r="Z452" s="6"/>
    </row>
    <row r="453" spans="1:26" ht="15" thickBot="1" x14ac:dyDescent="0.35">
      <c r="A453" s="4" t="s">
        <v>1190</v>
      </c>
      <c r="B453" s="5">
        <v>44324</v>
      </c>
      <c r="C453" s="4" t="s">
        <v>1191</v>
      </c>
      <c r="D453" s="6" t="s">
        <v>236</v>
      </c>
      <c r="E453" s="7">
        <v>6</v>
      </c>
      <c r="F453" s="4"/>
      <c r="G453" s="4"/>
      <c r="H453" s="4"/>
      <c r="I453" s="6"/>
      <c r="J453" s="6"/>
      <c r="K453" s="6"/>
      <c r="L453" s="6"/>
      <c r="M453" s="6"/>
      <c r="N453" s="6"/>
      <c r="O453" s="6"/>
      <c r="P453" s="6"/>
      <c r="Q453" s="6"/>
      <c r="R453" s="6"/>
      <c r="S453" s="6"/>
      <c r="T453" s="6"/>
      <c r="U453" s="6"/>
      <c r="V453" s="6"/>
      <c r="W453" s="6"/>
      <c r="X453" s="6"/>
      <c r="Y453" s="6"/>
      <c r="Z453" s="6"/>
    </row>
    <row r="454" spans="1:26" ht="15" thickBot="1" x14ac:dyDescent="0.35">
      <c r="A454" s="4" t="s">
        <v>1192</v>
      </c>
      <c r="B454" s="5" t="s">
        <v>376</v>
      </c>
      <c r="C454" s="4" t="s">
        <v>1193</v>
      </c>
      <c r="D454" s="6" t="s">
        <v>182</v>
      </c>
      <c r="E454" s="7">
        <v>6</v>
      </c>
      <c r="F454" s="4"/>
      <c r="G454" s="4"/>
      <c r="H454" s="4"/>
      <c r="I454" s="6"/>
      <c r="J454" s="6"/>
      <c r="K454" s="6"/>
      <c r="L454" s="6"/>
      <c r="M454" s="6"/>
      <c r="N454" s="6"/>
      <c r="O454" s="6"/>
      <c r="P454" s="6"/>
      <c r="Q454" s="6"/>
      <c r="R454" s="6"/>
      <c r="S454" s="6"/>
      <c r="T454" s="6"/>
      <c r="U454" s="6"/>
      <c r="V454" s="6"/>
      <c r="W454" s="6"/>
      <c r="X454" s="6"/>
      <c r="Y454" s="6"/>
      <c r="Z454" s="6"/>
    </row>
    <row r="455" spans="1:26" ht="15" thickBot="1" x14ac:dyDescent="0.35">
      <c r="A455" s="4" t="s">
        <v>1194</v>
      </c>
      <c r="B455" s="5" t="s">
        <v>1195</v>
      </c>
      <c r="C455" s="4" t="s">
        <v>1196</v>
      </c>
      <c r="D455" s="6" t="s">
        <v>315</v>
      </c>
      <c r="E455" s="7">
        <v>6</v>
      </c>
      <c r="F455" s="4"/>
      <c r="G455" s="4"/>
      <c r="H455" s="4"/>
      <c r="I455" s="6"/>
      <c r="J455" s="6"/>
      <c r="K455" s="6"/>
      <c r="L455" s="6"/>
      <c r="M455" s="6"/>
      <c r="N455" s="6"/>
      <c r="O455" s="6"/>
      <c r="P455" s="6"/>
      <c r="Q455" s="6"/>
      <c r="R455" s="6"/>
      <c r="S455" s="6"/>
      <c r="T455" s="6"/>
      <c r="U455" s="6"/>
      <c r="V455" s="6"/>
      <c r="W455" s="6"/>
      <c r="X455" s="6"/>
      <c r="Y455" s="6"/>
      <c r="Z455" s="6"/>
    </row>
    <row r="456" spans="1:26" ht="15" thickBot="1" x14ac:dyDescent="0.35">
      <c r="A456" s="4" t="s">
        <v>1197</v>
      </c>
      <c r="B456" s="5">
        <v>43895</v>
      </c>
      <c r="C456" s="4" t="s">
        <v>1198</v>
      </c>
      <c r="D456" s="6" t="s">
        <v>209</v>
      </c>
      <c r="E456" s="7">
        <v>5</v>
      </c>
      <c r="F456" s="4"/>
      <c r="G456" s="4"/>
      <c r="H456" s="4"/>
      <c r="I456" s="6"/>
      <c r="J456" s="6"/>
      <c r="K456" s="6"/>
      <c r="L456" s="6"/>
      <c r="M456" s="6"/>
      <c r="N456" s="6"/>
      <c r="O456" s="6"/>
      <c r="P456" s="6"/>
      <c r="Q456" s="6"/>
      <c r="R456" s="6"/>
      <c r="S456" s="6"/>
      <c r="T456" s="6"/>
      <c r="U456" s="6"/>
      <c r="V456" s="6"/>
      <c r="W456" s="6"/>
      <c r="X456" s="6"/>
      <c r="Y456" s="6"/>
      <c r="Z456" s="6"/>
    </row>
    <row r="457" spans="1:26" ht="15" thickBot="1" x14ac:dyDescent="0.35">
      <c r="A457" s="4" t="s">
        <v>1199</v>
      </c>
      <c r="B457" s="5">
        <v>43684</v>
      </c>
      <c r="C457" s="4" t="s">
        <v>1200</v>
      </c>
      <c r="D457" s="6" t="s">
        <v>170</v>
      </c>
      <c r="E457" s="7">
        <v>6</v>
      </c>
      <c r="F457" s="4"/>
      <c r="G457" s="4"/>
      <c r="H457" s="4"/>
      <c r="I457" s="6"/>
      <c r="J457" s="6"/>
      <c r="K457" s="6"/>
      <c r="L457" s="6"/>
      <c r="M457" s="6"/>
      <c r="N457" s="6"/>
      <c r="O457" s="6"/>
      <c r="P457" s="6"/>
      <c r="Q457" s="6"/>
      <c r="R457" s="6"/>
      <c r="S457" s="6"/>
      <c r="T457" s="6"/>
      <c r="U457" s="6"/>
      <c r="V457" s="6"/>
      <c r="W457" s="6"/>
      <c r="X457" s="6"/>
      <c r="Y457" s="6"/>
      <c r="Z457" s="6"/>
    </row>
    <row r="458" spans="1:26" ht="15" thickBot="1" x14ac:dyDescent="0.35">
      <c r="A458" s="4" t="s">
        <v>1201</v>
      </c>
      <c r="B458" s="5" t="s">
        <v>434</v>
      </c>
      <c r="C458" s="4" t="s">
        <v>1202</v>
      </c>
      <c r="D458" s="6" t="s">
        <v>159</v>
      </c>
      <c r="E458" s="7">
        <v>2</v>
      </c>
      <c r="F458" s="4"/>
      <c r="G458" s="4"/>
      <c r="H458" s="4"/>
      <c r="I458" s="6"/>
      <c r="J458" s="6"/>
      <c r="K458" s="6"/>
      <c r="L458" s="6"/>
      <c r="M458" s="6"/>
      <c r="N458" s="6"/>
      <c r="O458" s="6"/>
      <c r="P458" s="6"/>
      <c r="Q458" s="6"/>
      <c r="R458" s="6"/>
      <c r="S458" s="6"/>
      <c r="T458" s="6"/>
      <c r="U458" s="6"/>
      <c r="V458" s="6"/>
      <c r="W458" s="6"/>
      <c r="X458" s="6"/>
      <c r="Y458" s="6"/>
      <c r="Z458" s="6"/>
    </row>
    <row r="459" spans="1:26" ht="15" thickBot="1" x14ac:dyDescent="0.35">
      <c r="A459" s="4" t="s">
        <v>1203</v>
      </c>
      <c r="B459" s="5" t="s">
        <v>1204</v>
      </c>
      <c r="C459" s="4" t="s">
        <v>1205</v>
      </c>
      <c r="D459" s="6" t="s">
        <v>55</v>
      </c>
      <c r="E459" s="7">
        <v>6</v>
      </c>
      <c r="F459" s="4"/>
      <c r="G459" s="4"/>
      <c r="H459" s="4"/>
      <c r="I459" s="6"/>
      <c r="J459" s="6"/>
      <c r="K459" s="6"/>
      <c r="L459" s="6"/>
      <c r="M459" s="6"/>
      <c r="N459" s="6"/>
      <c r="O459" s="6"/>
      <c r="P459" s="6"/>
      <c r="Q459" s="6"/>
      <c r="R459" s="6"/>
      <c r="S459" s="6"/>
      <c r="T459" s="6"/>
      <c r="U459" s="6"/>
      <c r="V459" s="6"/>
      <c r="W459" s="6"/>
      <c r="X459" s="6"/>
      <c r="Y459" s="6"/>
      <c r="Z459" s="6"/>
    </row>
    <row r="460" spans="1:26" ht="15" thickBot="1" x14ac:dyDescent="0.35">
      <c r="A460" s="4" t="s">
        <v>1206</v>
      </c>
      <c r="B460" s="5" t="s">
        <v>1207</v>
      </c>
      <c r="C460" s="4" t="s">
        <v>1208</v>
      </c>
      <c r="D460" s="6" t="s">
        <v>86</v>
      </c>
      <c r="E460" s="7">
        <v>1</v>
      </c>
      <c r="F460" s="4"/>
      <c r="G460" s="4"/>
      <c r="H460" s="4"/>
      <c r="I460" s="6"/>
      <c r="J460" s="6"/>
      <c r="K460" s="6"/>
      <c r="L460" s="6"/>
      <c r="M460" s="6"/>
      <c r="N460" s="6"/>
      <c r="O460" s="6"/>
      <c r="P460" s="6"/>
      <c r="Q460" s="6"/>
      <c r="R460" s="6"/>
      <c r="S460" s="6"/>
      <c r="T460" s="6"/>
      <c r="U460" s="6"/>
      <c r="V460" s="6"/>
      <c r="W460" s="6"/>
      <c r="X460" s="6"/>
      <c r="Y460" s="6"/>
      <c r="Z460" s="6"/>
    </row>
    <row r="461" spans="1:26" ht="15" thickBot="1" x14ac:dyDescent="0.35">
      <c r="A461" s="4" t="s">
        <v>1209</v>
      </c>
      <c r="B461" s="5" t="s">
        <v>586</v>
      </c>
      <c r="C461" s="4" t="s">
        <v>1210</v>
      </c>
      <c r="D461" s="6" t="s">
        <v>37</v>
      </c>
      <c r="E461" s="7">
        <v>6</v>
      </c>
      <c r="F461" s="4"/>
      <c r="G461" s="4"/>
      <c r="H461" s="4"/>
      <c r="I461" s="6"/>
      <c r="J461" s="6"/>
      <c r="K461" s="6"/>
      <c r="L461" s="6"/>
      <c r="M461" s="6"/>
      <c r="N461" s="6"/>
      <c r="O461" s="6"/>
      <c r="P461" s="6"/>
      <c r="Q461" s="6"/>
      <c r="R461" s="6"/>
      <c r="S461" s="6"/>
      <c r="T461" s="6"/>
      <c r="U461" s="6"/>
      <c r="V461" s="6"/>
      <c r="W461" s="6"/>
      <c r="X461" s="6"/>
      <c r="Y461" s="6"/>
      <c r="Z461" s="6"/>
    </row>
    <row r="462" spans="1:26" ht="15" thickBot="1" x14ac:dyDescent="0.35">
      <c r="A462" s="4" t="s">
        <v>1211</v>
      </c>
      <c r="B462" s="5" t="s">
        <v>44</v>
      </c>
      <c r="C462" s="4" t="s">
        <v>1212</v>
      </c>
      <c r="D462" s="6" t="s">
        <v>170</v>
      </c>
      <c r="E462" s="7">
        <v>2</v>
      </c>
      <c r="F462" s="4"/>
      <c r="G462" s="4"/>
      <c r="H462" s="4"/>
      <c r="I462" s="6"/>
      <c r="J462" s="6"/>
      <c r="K462" s="6"/>
      <c r="L462" s="6"/>
      <c r="M462" s="6"/>
      <c r="N462" s="6"/>
      <c r="O462" s="6"/>
      <c r="P462" s="6"/>
      <c r="Q462" s="6"/>
      <c r="R462" s="6"/>
      <c r="S462" s="6"/>
      <c r="T462" s="6"/>
      <c r="U462" s="6"/>
      <c r="V462" s="6"/>
      <c r="W462" s="6"/>
      <c r="X462" s="6"/>
      <c r="Y462" s="6"/>
      <c r="Z462" s="6"/>
    </row>
    <row r="463" spans="1:26" ht="15" thickBot="1" x14ac:dyDescent="0.35">
      <c r="A463" s="4" t="s">
        <v>1213</v>
      </c>
      <c r="B463" s="5">
        <v>43505</v>
      </c>
      <c r="C463" s="4" t="s">
        <v>1214</v>
      </c>
      <c r="D463" s="6" t="s">
        <v>170</v>
      </c>
      <c r="E463" s="7">
        <v>5</v>
      </c>
      <c r="F463" s="4"/>
      <c r="G463" s="4"/>
      <c r="H463" s="4"/>
      <c r="I463" s="6"/>
      <c r="J463" s="6"/>
      <c r="K463" s="6"/>
      <c r="L463" s="6"/>
      <c r="M463" s="6"/>
      <c r="N463" s="6"/>
      <c r="O463" s="6"/>
      <c r="P463" s="6"/>
      <c r="Q463" s="6"/>
      <c r="R463" s="6"/>
      <c r="S463" s="6"/>
      <c r="T463" s="6"/>
      <c r="U463" s="6"/>
      <c r="V463" s="6"/>
      <c r="W463" s="6"/>
      <c r="X463" s="6"/>
      <c r="Y463" s="6"/>
      <c r="Z463" s="6"/>
    </row>
    <row r="464" spans="1:26" ht="15" thickBot="1" x14ac:dyDescent="0.35">
      <c r="A464" s="4" t="s">
        <v>1215</v>
      </c>
      <c r="B464" s="5" t="s">
        <v>1216</v>
      </c>
      <c r="C464" s="4" t="s">
        <v>1217</v>
      </c>
      <c r="D464" s="6" t="s">
        <v>128</v>
      </c>
      <c r="E464" s="7">
        <v>3</v>
      </c>
      <c r="F464" s="4"/>
      <c r="G464" s="4"/>
      <c r="H464" s="4"/>
      <c r="I464" s="6"/>
      <c r="J464" s="6"/>
      <c r="K464" s="6"/>
      <c r="L464" s="6"/>
      <c r="M464" s="6"/>
      <c r="N464" s="6"/>
      <c r="O464" s="6"/>
      <c r="P464" s="6"/>
      <c r="Q464" s="6"/>
      <c r="R464" s="6"/>
      <c r="S464" s="6"/>
      <c r="T464" s="6"/>
      <c r="U464" s="6"/>
      <c r="V464" s="6"/>
      <c r="W464" s="6"/>
      <c r="X464" s="6"/>
      <c r="Y464" s="6"/>
      <c r="Z464" s="6"/>
    </row>
    <row r="465" spans="1:26" ht="15" thickBot="1" x14ac:dyDescent="0.35">
      <c r="A465" s="4" t="s">
        <v>1218</v>
      </c>
      <c r="B465" s="5">
        <v>44292</v>
      </c>
      <c r="C465" s="4" t="s">
        <v>1219</v>
      </c>
      <c r="D465" s="6" t="s">
        <v>42</v>
      </c>
      <c r="E465" s="7">
        <v>4</v>
      </c>
      <c r="F465" s="4"/>
      <c r="G465" s="4"/>
      <c r="H465" s="4"/>
      <c r="I465" s="6"/>
      <c r="J465" s="6"/>
      <c r="K465" s="6"/>
      <c r="L465" s="6"/>
      <c r="M465" s="6"/>
      <c r="N465" s="6"/>
      <c r="O465" s="6"/>
      <c r="P465" s="6"/>
      <c r="Q465" s="6"/>
      <c r="R465" s="6"/>
      <c r="S465" s="6"/>
      <c r="T465" s="6"/>
      <c r="U465" s="6"/>
      <c r="V465" s="6"/>
      <c r="W465" s="6"/>
      <c r="X465" s="6"/>
      <c r="Y465" s="6"/>
      <c r="Z465" s="6"/>
    </row>
    <row r="466" spans="1:26" ht="15" thickBot="1" x14ac:dyDescent="0.35">
      <c r="A466" s="4" t="s">
        <v>1220</v>
      </c>
      <c r="B466" s="5" t="s">
        <v>1221</v>
      </c>
      <c r="C466" s="4" t="s">
        <v>1222</v>
      </c>
      <c r="D466" s="6" t="s">
        <v>15</v>
      </c>
      <c r="E466" s="7">
        <v>5</v>
      </c>
      <c r="F466" s="4"/>
      <c r="G466" s="4"/>
      <c r="H466" s="4"/>
      <c r="I466" s="6"/>
      <c r="J466" s="6"/>
      <c r="K466" s="6"/>
      <c r="L466" s="6"/>
      <c r="M466" s="6"/>
      <c r="N466" s="6"/>
      <c r="O466" s="6"/>
      <c r="P466" s="6"/>
      <c r="Q466" s="6"/>
      <c r="R466" s="6"/>
      <c r="S466" s="6"/>
      <c r="T466" s="6"/>
      <c r="U466" s="6"/>
      <c r="V466" s="6"/>
      <c r="W466" s="6"/>
      <c r="X466" s="6"/>
      <c r="Y466" s="6"/>
      <c r="Z466" s="6"/>
    </row>
    <row r="467" spans="1:26" ht="15" thickBot="1" x14ac:dyDescent="0.35">
      <c r="A467" s="4" t="s">
        <v>1223</v>
      </c>
      <c r="B467" s="5" t="s">
        <v>1224</v>
      </c>
      <c r="C467" s="4" t="s">
        <v>1225</v>
      </c>
      <c r="D467" s="6" t="s">
        <v>132</v>
      </c>
      <c r="E467" s="7">
        <v>3</v>
      </c>
      <c r="F467" s="4"/>
      <c r="G467" s="4"/>
      <c r="H467" s="4"/>
      <c r="I467" s="6"/>
      <c r="J467" s="6"/>
      <c r="K467" s="6"/>
      <c r="L467" s="6"/>
      <c r="M467" s="6"/>
      <c r="N467" s="6"/>
      <c r="O467" s="6"/>
      <c r="P467" s="6"/>
      <c r="Q467" s="6"/>
      <c r="R467" s="6"/>
      <c r="S467" s="6"/>
      <c r="T467" s="6"/>
      <c r="U467" s="6"/>
      <c r="V467" s="6"/>
      <c r="W467" s="6"/>
      <c r="X467" s="6"/>
      <c r="Y467" s="6"/>
      <c r="Z467" s="6"/>
    </row>
    <row r="468" spans="1:26" ht="15" thickBot="1" x14ac:dyDescent="0.35">
      <c r="A468" s="4" t="s">
        <v>1226</v>
      </c>
      <c r="B468" s="5" t="s">
        <v>1227</v>
      </c>
      <c r="C468" s="4" t="s">
        <v>1228</v>
      </c>
      <c r="D468" s="6" t="s">
        <v>245</v>
      </c>
      <c r="E468" s="7">
        <v>4</v>
      </c>
      <c r="F468" s="4"/>
      <c r="G468" s="4"/>
      <c r="H468" s="4"/>
      <c r="I468" s="6"/>
      <c r="J468" s="6"/>
      <c r="K468" s="6"/>
      <c r="L468" s="6"/>
      <c r="M468" s="6"/>
      <c r="N468" s="6"/>
      <c r="O468" s="6"/>
      <c r="P468" s="6"/>
      <c r="Q468" s="6"/>
      <c r="R468" s="6"/>
      <c r="S468" s="6"/>
      <c r="T468" s="6"/>
      <c r="U468" s="6"/>
      <c r="V468" s="6"/>
      <c r="W468" s="6"/>
      <c r="X468" s="6"/>
      <c r="Y468" s="6"/>
      <c r="Z468" s="6"/>
    </row>
    <row r="469" spans="1:26" ht="15" thickBot="1" x14ac:dyDescent="0.35">
      <c r="A469" s="4" t="s">
        <v>1229</v>
      </c>
      <c r="B469" s="5">
        <v>43497</v>
      </c>
      <c r="C469" s="4" t="s">
        <v>1230</v>
      </c>
      <c r="D469" s="6" t="s">
        <v>209</v>
      </c>
      <c r="E469" s="7">
        <v>4</v>
      </c>
      <c r="F469" s="4"/>
      <c r="G469" s="4"/>
      <c r="H469" s="4"/>
      <c r="I469" s="6"/>
      <c r="J469" s="6"/>
      <c r="K469" s="6"/>
      <c r="L469" s="6"/>
      <c r="M469" s="6"/>
      <c r="N469" s="6"/>
      <c r="O469" s="6"/>
      <c r="P469" s="6"/>
      <c r="Q469" s="6"/>
      <c r="R469" s="6"/>
      <c r="S469" s="6"/>
      <c r="T469" s="6"/>
      <c r="U469" s="6"/>
      <c r="V469" s="6"/>
      <c r="W469" s="6"/>
      <c r="X469" s="6"/>
      <c r="Y469" s="6"/>
      <c r="Z469" s="6"/>
    </row>
    <row r="470" spans="1:26" ht="15" thickBot="1" x14ac:dyDescent="0.35">
      <c r="A470" s="4" t="s">
        <v>1231</v>
      </c>
      <c r="B470" s="5" t="s">
        <v>1232</v>
      </c>
      <c r="C470" s="4" t="s">
        <v>1233</v>
      </c>
      <c r="D470" s="6" t="s">
        <v>101</v>
      </c>
      <c r="E470" s="7">
        <v>6</v>
      </c>
      <c r="F470" s="4"/>
      <c r="G470" s="4"/>
      <c r="H470" s="4"/>
      <c r="I470" s="6"/>
      <c r="J470" s="6"/>
      <c r="K470" s="6"/>
      <c r="L470" s="6"/>
      <c r="M470" s="6"/>
      <c r="N470" s="6"/>
      <c r="O470" s="6"/>
      <c r="P470" s="6"/>
      <c r="Q470" s="6"/>
      <c r="R470" s="6"/>
      <c r="S470" s="6"/>
      <c r="T470" s="6"/>
      <c r="U470" s="6"/>
      <c r="V470" s="6"/>
      <c r="W470" s="6"/>
      <c r="X470" s="6"/>
      <c r="Y470" s="6"/>
      <c r="Z470" s="6"/>
    </row>
    <row r="471" spans="1:26" ht="15" thickBot="1" x14ac:dyDescent="0.35">
      <c r="A471" s="4" t="s">
        <v>1234</v>
      </c>
      <c r="B471" s="5" t="s">
        <v>1235</v>
      </c>
      <c r="C471" s="4" t="s">
        <v>1236</v>
      </c>
      <c r="D471" s="6" t="s">
        <v>19</v>
      </c>
      <c r="E471" s="7">
        <v>2</v>
      </c>
      <c r="F471" s="4"/>
      <c r="G471" s="4"/>
      <c r="H471" s="4"/>
      <c r="I471" s="6"/>
      <c r="J471" s="6"/>
      <c r="K471" s="6"/>
      <c r="L471" s="6"/>
      <c r="M471" s="6"/>
      <c r="N471" s="6"/>
      <c r="O471" s="6"/>
      <c r="P471" s="6"/>
      <c r="Q471" s="6"/>
      <c r="R471" s="6"/>
      <c r="S471" s="6"/>
      <c r="T471" s="6"/>
      <c r="U471" s="6"/>
      <c r="V471" s="6"/>
      <c r="W471" s="6"/>
      <c r="X471" s="6"/>
      <c r="Y471" s="6"/>
      <c r="Z471" s="6"/>
    </row>
    <row r="472" spans="1:26" ht="15" thickBot="1" x14ac:dyDescent="0.35">
      <c r="A472" s="4" t="s">
        <v>1237</v>
      </c>
      <c r="B472" s="5" t="s">
        <v>88</v>
      </c>
      <c r="C472" s="4" t="s">
        <v>1238</v>
      </c>
      <c r="D472" s="6" t="s">
        <v>265</v>
      </c>
      <c r="E472" s="7">
        <v>3</v>
      </c>
      <c r="F472" s="4"/>
      <c r="G472" s="4"/>
      <c r="H472" s="4"/>
      <c r="I472" s="6"/>
      <c r="J472" s="6"/>
      <c r="K472" s="6"/>
      <c r="L472" s="6"/>
      <c r="M472" s="6"/>
      <c r="N472" s="6"/>
      <c r="O472" s="6"/>
      <c r="P472" s="6"/>
      <c r="Q472" s="6"/>
      <c r="R472" s="6"/>
      <c r="S472" s="6"/>
      <c r="T472" s="6"/>
      <c r="U472" s="6"/>
      <c r="V472" s="6"/>
      <c r="W472" s="6"/>
      <c r="X472" s="6"/>
      <c r="Y472" s="6"/>
      <c r="Z472" s="6"/>
    </row>
    <row r="473" spans="1:26" ht="15" thickBot="1" x14ac:dyDescent="0.35">
      <c r="A473" s="4" t="s">
        <v>1239</v>
      </c>
      <c r="B473" s="5" t="s">
        <v>729</v>
      </c>
      <c r="C473" s="4" t="s">
        <v>1240</v>
      </c>
      <c r="D473" s="6" t="s">
        <v>159</v>
      </c>
      <c r="E473" s="7">
        <v>6</v>
      </c>
      <c r="F473" s="4"/>
      <c r="G473" s="4"/>
      <c r="H473" s="4"/>
      <c r="I473" s="6"/>
      <c r="J473" s="6"/>
      <c r="K473" s="6"/>
      <c r="L473" s="6"/>
      <c r="M473" s="6"/>
      <c r="N473" s="6"/>
      <c r="O473" s="6"/>
      <c r="P473" s="6"/>
      <c r="Q473" s="6"/>
      <c r="R473" s="6"/>
      <c r="S473" s="6"/>
      <c r="T473" s="6"/>
      <c r="U473" s="6"/>
      <c r="V473" s="6"/>
      <c r="W473" s="6"/>
      <c r="X473" s="6"/>
      <c r="Y473" s="6"/>
      <c r="Z473" s="6"/>
    </row>
    <row r="474" spans="1:26" ht="15" thickBot="1" x14ac:dyDescent="0.35">
      <c r="A474" s="4" t="s">
        <v>1241</v>
      </c>
      <c r="B474" s="5">
        <v>43567</v>
      </c>
      <c r="C474" s="4" t="s">
        <v>1242</v>
      </c>
      <c r="D474" s="6" t="s">
        <v>236</v>
      </c>
      <c r="E474" s="7">
        <v>3</v>
      </c>
      <c r="F474" s="4"/>
      <c r="G474" s="4"/>
      <c r="H474" s="4"/>
      <c r="I474" s="6"/>
      <c r="J474" s="6"/>
      <c r="K474" s="6"/>
      <c r="L474" s="6"/>
      <c r="M474" s="6"/>
      <c r="N474" s="6"/>
      <c r="O474" s="6"/>
      <c r="P474" s="6"/>
      <c r="Q474" s="6"/>
      <c r="R474" s="6"/>
      <c r="S474" s="6"/>
      <c r="T474" s="6"/>
      <c r="U474" s="6"/>
      <c r="V474" s="6"/>
      <c r="W474" s="6"/>
      <c r="X474" s="6"/>
      <c r="Y474" s="6"/>
      <c r="Z474" s="6"/>
    </row>
    <row r="475" spans="1:26" ht="15" thickBot="1" x14ac:dyDescent="0.35">
      <c r="A475" s="4" t="s">
        <v>1243</v>
      </c>
      <c r="B475" s="5" t="s">
        <v>376</v>
      </c>
      <c r="C475" s="4" t="s">
        <v>1244</v>
      </c>
      <c r="D475" s="6" t="s">
        <v>62</v>
      </c>
      <c r="E475" s="7">
        <v>4</v>
      </c>
      <c r="F475" s="4"/>
      <c r="G475" s="4"/>
      <c r="H475" s="4"/>
      <c r="I475" s="6"/>
      <c r="J475" s="6"/>
      <c r="K475" s="6"/>
      <c r="L475" s="6"/>
      <c r="M475" s="6"/>
      <c r="N475" s="6"/>
      <c r="O475" s="6"/>
      <c r="P475" s="6"/>
      <c r="Q475" s="6"/>
      <c r="R475" s="6"/>
      <c r="S475" s="6"/>
      <c r="T475" s="6"/>
      <c r="U475" s="6"/>
      <c r="V475" s="6"/>
      <c r="W475" s="6"/>
      <c r="X475" s="6"/>
      <c r="Y475" s="6"/>
      <c r="Z475" s="6"/>
    </row>
    <row r="476" spans="1:26" ht="15" thickBot="1" x14ac:dyDescent="0.35">
      <c r="A476" s="4" t="s">
        <v>1245</v>
      </c>
      <c r="B476" s="5">
        <v>43772</v>
      </c>
      <c r="C476" s="4" t="s">
        <v>1246</v>
      </c>
      <c r="D476" s="6" t="s">
        <v>170</v>
      </c>
      <c r="E476" s="7">
        <v>3</v>
      </c>
      <c r="F476" s="4"/>
      <c r="G476" s="4"/>
      <c r="H476" s="4"/>
      <c r="I476" s="6"/>
      <c r="J476" s="6"/>
      <c r="K476" s="6"/>
      <c r="L476" s="6"/>
      <c r="M476" s="6"/>
      <c r="N476" s="6"/>
      <c r="O476" s="6"/>
      <c r="P476" s="6"/>
      <c r="Q476" s="6"/>
      <c r="R476" s="6"/>
      <c r="S476" s="6"/>
      <c r="T476" s="6"/>
      <c r="U476" s="6"/>
      <c r="V476" s="6"/>
      <c r="W476" s="6"/>
      <c r="X476" s="6"/>
      <c r="Y476" s="6"/>
      <c r="Z476" s="6"/>
    </row>
    <row r="477" spans="1:26" ht="15" thickBot="1" x14ac:dyDescent="0.35">
      <c r="A477" s="4" t="s">
        <v>1247</v>
      </c>
      <c r="B477" s="5">
        <v>44839</v>
      </c>
      <c r="C477" s="4" t="s">
        <v>1248</v>
      </c>
      <c r="D477" s="6" t="s">
        <v>170</v>
      </c>
      <c r="E477" s="7">
        <v>5</v>
      </c>
      <c r="F477" s="4"/>
      <c r="G477" s="4"/>
      <c r="H477" s="4"/>
      <c r="I477" s="6"/>
      <c r="J477" s="6"/>
      <c r="K477" s="6"/>
      <c r="L477" s="6"/>
      <c r="M477" s="6"/>
      <c r="N477" s="6"/>
      <c r="O477" s="6"/>
      <c r="P477" s="6"/>
      <c r="Q477" s="6"/>
      <c r="R477" s="6"/>
      <c r="S477" s="6"/>
      <c r="T477" s="6"/>
      <c r="U477" s="6"/>
      <c r="V477" s="6"/>
      <c r="W477" s="6"/>
      <c r="X477" s="6"/>
      <c r="Y477" s="6"/>
      <c r="Z477" s="6"/>
    </row>
    <row r="478" spans="1:26" ht="15" thickBot="1" x14ac:dyDescent="0.35">
      <c r="A478" s="4" t="s">
        <v>1249</v>
      </c>
      <c r="B478" s="5" t="s">
        <v>1250</v>
      </c>
      <c r="C478" s="4" t="s">
        <v>1251</v>
      </c>
      <c r="D478" s="6" t="s">
        <v>101</v>
      </c>
      <c r="E478" s="7">
        <v>6</v>
      </c>
      <c r="F478" s="4"/>
      <c r="G478" s="4"/>
      <c r="H478" s="4"/>
      <c r="I478" s="6"/>
      <c r="J478" s="6"/>
      <c r="K478" s="6"/>
      <c r="L478" s="6"/>
      <c r="M478" s="6"/>
      <c r="N478" s="6"/>
      <c r="O478" s="6"/>
      <c r="P478" s="6"/>
      <c r="Q478" s="6"/>
      <c r="R478" s="6"/>
      <c r="S478" s="6"/>
      <c r="T478" s="6"/>
      <c r="U478" s="6"/>
      <c r="V478" s="6"/>
      <c r="W478" s="6"/>
      <c r="X478" s="6"/>
      <c r="Y478" s="6"/>
      <c r="Z478" s="6"/>
    </row>
    <row r="479" spans="1:26" ht="15" thickBot="1" x14ac:dyDescent="0.35">
      <c r="A479" s="4" t="s">
        <v>1252</v>
      </c>
      <c r="B479" s="5" t="s">
        <v>1253</v>
      </c>
      <c r="C479" s="4" t="s">
        <v>1254</v>
      </c>
      <c r="D479" s="6" t="s">
        <v>202</v>
      </c>
      <c r="E479" s="7">
        <v>3</v>
      </c>
      <c r="F479" s="4"/>
      <c r="G479" s="4"/>
      <c r="H479" s="4"/>
      <c r="I479" s="6"/>
      <c r="J479" s="6"/>
      <c r="K479" s="6"/>
      <c r="L479" s="6"/>
      <c r="M479" s="6"/>
      <c r="N479" s="6"/>
      <c r="O479" s="6"/>
      <c r="P479" s="6"/>
      <c r="Q479" s="6"/>
      <c r="R479" s="6"/>
      <c r="S479" s="6"/>
      <c r="T479" s="6"/>
      <c r="U479" s="6"/>
      <c r="V479" s="6"/>
      <c r="W479" s="6"/>
      <c r="X479" s="6"/>
      <c r="Y479" s="6"/>
      <c r="Z479" s="6"/>
    </row>
    <row r="480" spans="1:26" ht="15" thickBot="1" x14ac:dyDescent="0.35">
      <c r="A480" s="4" t="s">
        <v>1255</v>
      </c>
      <c r="B480" s="5">
        <v>44871</v>
      </c>
      <c r="C480" s="4" t="s">
        <v>1256</v>
      </c>
      <c r="D480" s="6" t="s">
        <v>52</v>
      </c>
      <c r="E480" s="7">
        <v>5</v>
      </c>
      <c r="F480" s="4"/>
      <c r="G480" s="4"/>
      <c r="H480" s="4"/>
      <c r="I480" s="6"/>
      <c r="J480" s="6"/>
      <c r="K480" s="6"/>
      <c r="L480" s="6"/>
      <c r="M480" s="6"/>
      <c r="N480" s="6"/>
      <c r="O480" s="6"/>
      <c r="P480" s="6"/>
      <c r="Q480" s="6"/>
      <c r="R480" s="6"/>
      <c r="S480" s="6"/>
      <c r="T480" s="6"/>
      <c r="U480" s="6"/>
      <c r="V480" s="6"/>
      <c r="W480" s="6"/>
      <c r="X480" s="6"/>
      <c r="Y480" s="6"/>
      <c r="Z480" s="6"/>
    </row>
    <row r="481" spans="1:26" ht="15" thickBot="1" x14ac:dyDescent="0.35">
      <c r="A481" s="4" t="s">
        <v>1257</v>
      </c>
      <c r="B481" s="5" t="s">
        <v>404</v>
      </c>
      <c r="C481" s="4" t="s">
        <v>1258</v>
      </c>
      <c r="D481" s="6" t="s">
        <v>55</v>
      </c>
      <c r="E481" s="7">
        <v>2</v>
      </c>
      <c r="F481" s="4"/>
      <c r="G481" s="4"/>
      <c r="H481" s="4"/>
      <c r="I481" s="6"/>
      <c r="J481" s="6"/>
      <c r="K481" s="6"/>
      <c r="L481" s="6"/>
      <c r="M481" s="6"/>
      <c r="N481" s="6"/>
      <c r="O481" s="6"/>
      <c r="P481" s="6"/>
      <c r="Q481" s="6"/>
      <c r="R481" s="6"/>
      <c r="S481" s="6"/>
      <c r="T481" s="6"/>
      <c r="U481" s="6"/>
      <c r="V481" s="6"/>
      <c r="W481" s="6"/>
      <c r="X481" s="6"/>
      <c r="Y481" s="6"/>
      <c r="Z481" s="6"/>
    </row>
    <row r="482" spans="1:26" ht="15" thickBot="1" x14ac:dyDescent="0.35">
      <c r="A482" s="4" t="s">
        <v>1259</v>
      </c>
      <c r="B482" s="5" t="s">
        <v>1260</v>
      </c>
      <c r="C482" s="4" t="s">
        <v>1261</v>
      </c>
      <c r="D482" s="6" t="s">
        <v>675</v>
      </c>
      <c r="E482" s="7">
        <v>5</v>
      </c>
      <c r="F482" s="4"/>
      <c r="G482" s="4"/>
      <c r="H482" s="4"/>
      <c r="I482" s="6"/>
      <c r="J482" s="6"/>
      <c r="K482" s="6"/>
      <c r="L482" s="6"/>
      <c r="M482" s="6"/>
      <c r="N482" s="6"/>
      <c r="O482" s="6"/>
      <c r="P482" s="6"/>
      <c r="Q482" s="6"/>
      <c r="R482" s="6"/>
      <c r="S482" s="6"/>
      <c r="T482" s="6"/>
      <c r="U482" s="6"/>
      <c r="V482" s="6"/>
      <c r="W482" s="6"/>
      <c r="X482" s="6"/>
      <c r="Y482" s="6"/>
      <c r="Z482" s="6"/>
    </row>
    <row r="483" spans="1:26" ht="15" thickBot="1" x14ac:dyDescent="0.35">
      <c r="A483" s="4" t="s">
        <v>1262</v>
      </c>
      <c r="B483" s="5">
        <v>44386</v>
      </c>
      <c r="C483" s="4" t="s">
        <v>1263</v>
      </c>
      <c r="D483" s="6" t="s">
        <v>55</v>
      </c>
      <c r="E483" s="7">
        <v>1</v>
      </c>
      <c r="F483" s="4"/>
      <c r="G483" s="4"/>
      <c r="H483" s="4"/>
      <c r="I483" s="6"/>
      <c r="J483" s="6"/>
      <c r="K483" s="6"/>
      <c r="L483" s="6"/>
      <c r="M483" s="6"/>
      <c r="N483" s="6"/>
      <c r="O483" s="6"/>
      <c r="P483" s="6"/>
      <c r="Q483" s="6"/>
      <c r="R483" s="6"/>
      <c r="S483" s="6"/>
      <c r="T483" s="6"/>
      <c r="U483" s="6"/>
      <c r="V483" s="6"/>
      <c r="W483" s="6"/>
      <c r="X483" s="6"/>
      <c r="Y483" s="6"/>
      <c r="Z483" s="6"/>
    </row>
    <row r="484" spans="1:26" ht="15" thickBot="1" x14ac:dyDescent="0.35">
      <c r="A484" s="4" t="s">
        <v>1264</v>
      </c>
      <c r="B484" s="5">
        <v>43714</v>
      </c>
      <c r="C484" s="4" t="s">
        <v>1265</v>
      </c>
      <c r="D484" s="6" t="s">
        <v>37</v>
      </c>
      <c r="E484" s="7">
        <v>5</v>
      </c>
      <c r="F484" s="4"/>
      <c r="G484" s="4"/>
      <c r="H484" s="4"/>
      <c r="I484" s="6"/>
      <c r="J484" s="6"/>
      <c r="K484" s="6"/>
      <c r="L484" s="6"/>
      <c r="M484" s="6"/>
      <c r="N484" s="6"/>
      <c r="O484" s="6"/>
      <c r="P484" s="6"/>
      <c r="Q484" s="6"/>
      <c r="R484" s="6"/>
      <c r="S484" s="6"/>
      <c r="T484" s="6"/>
      <c r="U484" s="6"/>
      <c r="V484" s="6"/>
      <c r="W484" s="6"/>
      <c r="X484" s="6"/>
      <c r="Y484" s="6"/>
      <c r="Z484" s="6"/>
    </row>
    <row r="485" spans="1:26" ht="15" thickBot="1" x14ac:dyDescent="0.35">
      <c r="A485" s="4" t="s">
        <v>1266</v>
      </c>
      <c r="B485" s="5" t="s">
        <v>1267</v>
      </c>
      <c r="C485" s="4" t="s">
        <v>1268</v>
      </c>
      <c r="D485" s="6" t="s">
        <v>142</v>
      </c>
      <c r="E485" s="7">
        <v>1</v>
      </c>
      <c r="F485" s="4"/>
      <c r="G485" s="4"/>
      <c r="H485" s="4"/>
      <c r="I485" s="6"/>
      <c r="J485" s="6"/>
      <c r="K485" s="6"/>
      <c r="L485" s="6"/>
      <c r="M485" s="6"/>
      <c r="N485" s="6"/>
      <c r="O485" s="6"/>
      <c r="P485" s="6"/>
      <c r="Q485" s="6"/>
      <c r="R485" s="6"/>
      <c r="S485" s="6"/>
      <c r="T485" s="6"/>
      <c r="U485" s="6"/>
      <c r="V485" s="6"/>
      <c r="W485" s="6"/>
      <c r="X485" s="6"/>
      <c r="Y485" s="6"/>
      <c r="Z485" s="6"/>
    </row>
    <row r="486" spans="1:26" ht="15" thickBot="1" x14ac:dyDescent="0.35">
      <c r="A486" s="4" t="s">
        <v>1269</v>
      </c>
      <c r="B486" s="5" t="s">
        <v>1270</v>
      </c>
      <c r="C486" s="4" t="s">
        <v>1271</v>
      </c>
      <c r="D486" s="6" t="s">
        <v>135</v>
      </c>
      <c r="E486" s="7">
        <v>2</v>
      </c>
      <c r="F486" s="4"/>
      <c r="G486" s="4"/>
      <c r="H486" s="4"/>
      <c r="I486" s="6"/>
      <c r="J486" s="6"/>
      <c r="K486" s="6"/>
      <c r="L486" s="6"/>
      <c r="M486" s="6"/>
      <c r="N486" s="6"/>
      <c r="O486" s="6"/>
      <c r="P486" s="6"/>
      <c r="Q486" s="6"/>
      <c r="R486" s="6"/>
      <c r="S486" s="6"/>
      <c r="T486" s="6"/>
      <c r="U486" s="6"/>
      <c r="V486" s="6"/>
      <c r="W486" s="6"/>
      <c r="X486" s="6"/>
      <c r="Y486" s="6"/>
      <c r="Z486" s="6"/>
    </row>
    <row r="487" spans="1:26" ht="15" thickBot="1" x14ac:dyDescent="0.35">
      <c r="A487" s="4" t="s">
        <v>1272</v>
      </c>
      <c r="B487" s="5" t="s">
        <v>1273</v>
      </c>
      <c r="C487" s="4" t="s">
        <v>1274</v>
      </c>
      <c r="D487" s="6" t="s">
        <v>132</v>
      </c>
      <c r="E487" s="7">
        <v>5</v>
      </c>
      <c r="F487" s="4"/>
      <c r="G487" s="4"/>
      <c r="H487" s="4"/>
      <c r="I487" s="6"/>
      <c r="J487" s="6"/>
      <c r="K487" s="6"/>
      <c r="L487" s="6"/>
      <c r="M487" s="6"/>
      <c r="N487" s="6"/>
      <c r="O487" s="6"/>
      <c r="P487" s="6"/>
      <c r="Q487" s="6"/>
      <c r="R487" s="6"/>
      <c r="S487" s="6"/>
      <c r="T487" s="6"/>
      <c r="U487" s="6"/>
      <c r="V487" s="6"/>
      <c r="W487" s="6"/>
      <c r="X487" s="6"/>
      <c r="Y487" s="6"/>
      <c r="Z487" s="6"/>
    </row>
    <row r="488" spans="1:26" ht="15" thickBot="1" x14ac:dyDescent="0.35">
      <c r="A488" s="4" t="s">
        <v>1275</v>
      </c>
      <c r="B488" s="5">
        <v>44687</v>
      </c>
      <c r="C488" s="4" t="s">
        <v>1276</v>
      </c>
      <c r="D488" s="6" t="s">
        <v>145</v>
      </c>
      <c r="E488" s="7">
        <v>4</v>
      </c>
      <c r="F488" s="4"/>
      <c r="G488" s="4"/>
      <c r="H488" s="4"/>
      <c r="I488" s="6"/>
      <c r="J488" s="6"/>
      <c r="K488" s="6"/>
      <c r="L488" s="6"/>
      <c r="M488" s="6"/>
      <c r="N488" s="6"/>
      <c r="O488" s="6"/>
      <c r="P488" s="6"/>
      <c r="Q488" s="6"/>
      <c r="R488" s="6"/>
      <c r="S488" s="6"/>
      <c r="T488" s="6"/>
      <c r="U488" s="6"/>
      <c r="V488" s="6"/>
      <c r="W488" s="6"/>
      <c r="X488" s="6"/>
      <c r="Y488" s="6"/>
      <c r="Z488" s="6"/>
    </row>
    <row r="489" spans="1:26" ht="15" thickBot="1" x14ac:dyDescent="0.35">
      <c r="A489" s="4" t="s">
        <v>1277</v>
      </c>
      <c r="B489" s="5" t="s">
        <v>1278</v>
      </c>
      <c r="C489" s="4" t="s">
        <v>1279</v>
      </c>
      <c r="D489" s="6" t="s">
        <v>138</v>
      </c>
      <c r="E489" s="7">
        <v>5</v>
      </c>
      <c r="F489" s="4"/>
      <c r="G489" s="4"/>
      <c r="H489" s="4"/>
      <c r="I489" s="6"/>
      <c r="J489" s="6"/>
      <c r="K489" s="6"/>
      <c r="L489" s="6"/>
      <c r="M489" s="6"/>
      <c r="N489" s="6"/>
      <c r="O489" s="6"/>
      <c r="P489" s="6"/>
      <c r="Q489" s="6"/>
      <c r="R489" s="6"/>
      <c r="S489" s="6"/>
      <c r="T489" s="6"/>
      <c r="U489" s="6"/>
      <c r="V489" s="6"/>
      <c r="W489" s="6"/>
      <c r="X489" s="6"/>
      <c r="Y489" s="6"/>
      <c r="Z489" s="6"/>
    </row>
    <row r="490" spans="1:26" ht="15" thickBot="1" x14ac:dyDescent="0.35">
      <c r="A490" s="4" t="s">
        <v>1280</v>
      </c>
      <c r="B490" s="5">
        <v>43955</v>
      </c>
      <c r="C490" s="4" t="s">
        <v>1281</v>
      </c>
      <c r="D490" s="6" t="s">
        <v>228</v>
      </c>
      <c r="E490" s="7">
        <v>6</v>
      </c>
      <c r="F490" s="4"/>
      <c r="G490" s="4"/>
      <c r="H490" s="4"/>
      <c r="I490" s="6"/>
      <c r="J490" s="6"/>
      <c r="K490" s="6"/>
      <c r="L490" s="6"/>
      <c r="M490" s="6"/>
      <c r="N490" s="6"/>
      <c r="O490" s="6"/>
      <c r="P490" s="6"/>
      <c r="Q490" s="6"/>
      <c r="R490" s="6"/>
      <c r="S490" s="6"/>
      <c r="T490" s="6"/>
      <c r="U490" s="6"/>
      <c r="V490" s="6"/>
      <c r="W490" s="6"/>
      <c r="X490" s="6"/>
      <c r="Y490" s="6"/>
      <c r="Z490" s="6"/>
    </row>
    <row r="491" spans="1:26" ht="15" thickBot="1" x14ac:dyDescent="0.35">
      <c r="A491" s="4" t="s">
        <v>1282</v>
      </c>
      <c r="B491" s="5">
        <v>43739</v>
      </c>
      <c r="C491" s="4" t="s">
        <v>1283</v>
      </c>
      <c r="D491" s="6" t="s">
        <v>15</v>
      </c>
      <c r="E491" s="7">
        <v>6</v>
      </c>
      <c r="F491" s="4"/>
      <c r="G491" s="4"/>
      <c r="H491" s="4"/>
      <c r="I491" s="6"/>
      <c r="J491" s="6"/>
      <c r="K491" s="6"/>
      <c r="L491" s="6"/>
      <c r="M491" s="6"/>
      <c r="N491" s="6"/>
      <c r="O491" s="6"/>
      <c r="P491" s="6"/>
      <c r="Q491" s="6"/>
      <c r="R491" s="6"/>
      <c r="S491" s="6"/>
      <c r="T491" s="6"/>
      <c r="U491" s="6"/>
      <c r="V491" s="6"/>
      <c r="W491" s="6"/>
      <c r="X491" s="6"/>
      <c r="Y491" s="6"/>
      <c r="Z491" s="6"/>
    </row>
    <row r="492" spans="1:26" ht="15" thickBot="1" x14ac:dyDescent="0.35">
      <c r="A492" s="4" t="s">
        <v>1284</v>
      </c>
      <c r="B492" s="5">
        <v>44899</v>
      </c>
      <c r="C492" s="4" t="s">
        <v>1285</v>
      </c>
      <c r="D492" s="6" t="s">
        <v>15</v>
      </c>
      <c r="E492" s="7">
        <v>6</v>
      </c>
      <c r="F492" s="4"/>
      <c r="G492" s="4"/>
      <c r="H492" s="4"/>
      <c r="I492" s="6"/>
      <c r="J492" s="6"/>
      <c r="K492" s="6"/>
      <c r="L492" s="6"/>
      <c r="M492" s="6"/>
      <c r="N492" s="6"/>
      <c r="O492" s="6"/>
      <c r="P492" s="6"/>
      <c r="Q492" s="6"/>
      <c r="R492" s="6"/>
      <c r="S492" s="6"/>
      <c r="T492" s="6"/>
      <c r="U492" s="6"/>
      <c r="V492" s="6"/>
      <c r="W492" s="6"/>
      <c r="X492" s="6"/>
      <c r="Y492" s="6"/>
      <c r="Z492" s="6"/>
    </row>
    <row r="493" spans="1:26" ht="15" thickBot="1" x14ac:dyDescent="0.35">
      <c r="A493" s="4" t="s">
        <v>1286</v>
      </c>
      <c r="B493" s="5" t="s">
        <v>1287</v>
      </c>
      <c r="C493" s="4" t="s">
        <v>1288</v>
      </c>
      <c r="D493" s="6" t="s">
        <v>232</v>
      </c>
      <c r="E493" s="7">
        <v>5</v>
      </c>
      <c r="F493" s="4"/>
      <c r="G493" s="4"/>
      <c r="H493" s="4"/>
      <c r="I493" s="6"/>
      <c r="J493" s="6"/>
      <c r="K493" s="6"/>
      <c r="L493" s="6"/>
      <c r="M493" s="6"/>
      <c r="N493" s="6"/>
      <c r="O493" s="6"/>
      <c r="P493" s="6"/>
      <c r="Q493" s="6"/>
      <c r="R493" s="6"/>
      <c r="S493" s="6"/>
      <c r="T493" s="6"/>
      <c r="U493" s="6"/>
      <c r="V493" s="6"/>
      <c r="W493" s="6"/>
      <c r="X493" s="6"/>
      <c r="Y493" s="6"/>
      <c r="Z493" s="6"/>
    </row>
    <row r="494" spans="1:26" ht="15" thickBot="1" x14ac:dyDescent="0.35">
      <c r="A494" s="4" t="s">
        <v>1289</v>
      </c>
      <c r="B494" s="5" t="s">
        <v>1290</v>
      </c>
      <c r="C494" s="4" t="s">
        <v>1291</v>
      </c>
      <c r="D494" s="6" t="s">
        <v>138</v>
      </c>
      <c r="E494" s="7">
        <v>2</v>
      </c>
      <c r="F494" s="4"/>
      <c r="G494" s="4"/>
      <c r="H494" s="4"/>
      <c r="I494" s="6"/>
      <c r="J494" s="6"/>
      <c r="K494" s="6"/>
      <c r="L494" s="6"/>
      <c r="M494" s="6"/>
      <c r="N494" s="6"/>
      <c r="O494" s="6"/>
      <c r="P494" s="6"/>
      <c r="Q494" s="6"/>
      <c r="R494" s="6"/>
      <c r="S494" s="6"/>
      <c r="T494" s="6"/>
      <c r="U494" s="6"/>
      <c r="V494" s="6"/>
      <c r="W494" s="6"/>
      <c r="X494" s="6"/>
      <c r="Y494" s="6"/>
      <c r="Z494" s="6"/>
    </row>
    <row r="495" spans="1:26" ht="15" thickBot="1" x14ac:dyDescent="0.35">
      <c r="A495" s="4" t="s">
        <v>1292</v>
      </c>
      <c r="B495" s="5">
        <v>44901</v>
      </c>
      <c r="C495" s="4" t="s">
        <v>1293</v>
      </c>
      <c r="D495" s="6" t="s">
        <v>189</v>
      </c>
      <c r="E495" s="7">
        <v>4</v>
      </c>
      <c r="F495" s="4"/>
      <c r="G495" s="4"/>
      <c r="H495" s="4"/>
      <c r="I495" s="6"/>
      <c r="J495" s="6"/>
      <c r="K495" s="6"/>
      <c r="L495" s="6"/>
      <c r="M495" s="6"/>
      <c r="N495" s="6"/>
      <c r="O495" s="6"/>
      <c r="P495" s="6"/>
      <c r="Q495" s="6"/>
      <c r="R495" s="6"/>
      <c r="S495" s="6"/>
      <c r="T495" s="6"/>
      <c r="U495" s="6"/>
      <c r="V495" s="6"/>
      <c r="W495" s="6"/>
      <c r="X495" s="6"/>
      <c r="Y495" s="6"/>
      <c r="Z495" s="6"/>
    </row>
    <row r="496" spans="1:26" ht="15" thickBot="1" x14ac:dyDescent="0.35">
      <c r="A496" s="4" t="s">
        <v>1294</v>
      </c>
      <c r="B496" s="5">
        <v>44593</v>
      </c>
      <c r="C496" s="4" t="s">
        <v>1295</v>
      </c>
      <c r="D496" s="6" t="s">
        <v>58</v>
      </c>
      <c r="E496" s="7">
        <v>2</v>
      </c>
      <c r="F496" s="4"/>
      <c r="G496" s="4"/>
      <c r="H496" s="4"/>
      <c r="I496" s="6"/>
      <c r="J496" s="6"/>
      <c r="K496" s="6"/>
      <c r="L496" s="6"/>
      <c r="M496" s="6"/>
      <c r="N496" s="6"/>
      <c r="O496" s="6"/>
      <c r="P496" s="6"/>
      <c r="Q496" s="6"/>
      <c r="R496" s="6"/>
      <c r="S496" s="6"/>
      <c r="T496" s="6"/>
      <c r="U496" s="6"/>
      <c r="V496" s="6"/>
      <c r="W496" s="6"/>
      <c r="X496" s="6"/>
      <c r="Y496" s="6"/>
      <c r="Z496" s="6"/>
    </row>
    <row r="497" spans="1:26" ht="15" thickBot="1" x14ac:dyDescent="0.35">
      <c r="A497" s="4" t="s">
        <v>1296</v>
      </c>
      <c r="B497" s="5" t="s">
        <v>1297</v>
      </c>
      <c r="C497" s="4" t="s">
        <v>1298</v>
      </c>
      <c r="D497" s="6" t="s">
        <v>34</v>
      </c>
      <c r="E497" s="7">
        <v>2</v>
      </c>
      <c r="F497" s="4"/>
      <c r="G497" s="4"/>
      <c r="H497" s="4"/>
      <c r="I497" s="6"/>
      <c r="J497" s="6"/>
      <c r="K497" s="6"/>
      <c r="L497" s="6"/>
      <c r="M497" s="6"/>
      <c r="N497" s="6"/>
      <c r="O497" s="6"/>
      <c r="P497" s="6"/>
      <c r="Q497" s="6"/>
      <c r="R497" s="6"/>
      <c r="S497" s="6"/>
      <c r="T497" s="6"/>
      <c r="U497" s="6"/>
      <c r="V497" s="6"/>
      <c r="W497" s="6"/>
      <c r="X497" s="6"/>
      <c r="Y497" s="6"/>
      <c r="Z497" s="6"/>
    </row>
    <row r="498" spans="1:26" ht="15" thickBot="1" x14ac:dyDescent="0.35">
      <c r="A498" s="4" t="s">
        <v>1299</v>
      </c>
      <c r="B498" s="5" t="s">
        <v>681</v>
      </c>
      <c r="C498" s="4" t="s">
        <v>1300</v>
      </c>
      <c r="D498" s="6" t="s">
        <v>675</v>
      </c>
      <c r="E498" s="7">
        <v>4</v>
      </c>
      <c r="F498" s="4"/>
      <c r="G498" s="4"/>
      <c r="H498" s="4"/>
      <c r="I498" s="6"/>
      <c r="J498" s="6"/>
      <c r="K498" s="6"/>
      <c r="L498" s="6"/>
      <c r="M498" s="6"/>
      <c r="N498" s="6"/>
      <c r="O498" s="6"/>
      <c r="P498" s="6"/>
      <c r="Q498" s="6"/>
      <c r="R498" s="6"/>
      <c r="S498" s="6"/>
      <c r="T498" s="6"/>
      <c r="U498" s="6"/>
      <c r="V498" s="6"/>
      <c r="W498" s="6"/>
      <c r="X498" s="6"/>
      <c r="Y498" s="6"/>
      <c r="Z498" s="6"/>
    </row>
    <row r="499" spans="1:26" ht="15" thickBot="1" x14ac:dyDescent="0.35">
      <c r="A499" s="4" t="s">
        <v>1301</v>
      </c>
      <c r="B499" s="5" t="s">
        <v>668</v>
      </c>
      <c r="C499" s="4" t="s">
        <v>1302</v>
      </c>
      <c r="D499" s="6" t="s">
        <v>132</v>
      </c>
      <c r="E499" s="7">
        <v>4</v>
      </c>
      <c r="F499" s="4"/>
      <c r="G499" s="4"/>
      <c r="H499" s="4"/>
      <c r="I499" s="6"/>
      <c r="J499" s="6"/>
      <c r="K499" s="6"/>
      <c r="L499" s="6"/>
      <c r="M499" s="6"/>
      <c r="N499" s="6"/>
      <c r="O499" s="6"/>
      <c r="P499" s="6"/>
      <c r="Q499" s="6"/>
      <c r="R499" s="6"/>
      <c r="S499" s="6"/>
      <c r="T499" s="6"/>
      <c r="U499" s="6"/>
      <c r="V499" s="6"/>
      <c r="W499" s="6"/>
      <c r="X499" s="6"/>
      <c r="Y499" s="6"/>
      <c r="Z499" s="6"/>
    </row>
    <row r="500" spans="1:26" ht="15" thickBot="1" x14ac:dyDescent="0.35">
      <c r="A500" s="4" t="s">
        <v>1303</v>
      </c>
      <c r="B500" s="5" t="s">
        <v>303</v>
      </c>
      <c r="C500" s="4" t="s">
        <v>1304</v>
      </c>
      <c r="D500" s="6" t="s">
        <v>189</v>
      </c>
      <c r="E500" s="7">
        <v>5</v>
      </c>
      <c r="F500" s="4"/>
      <c r="G500" s="4"/>
      <c r="H500" s="4"/>
      <c r="I500" s="6"/>
      <c r="J500" s="6"/>
      <c r="K500" s="6"/>
      <c r="L500" s="6"/>
      <c r="M500" s="6"/>
      <c r="N500" s="6"/>
      <c r="O500" s="6"/>
      <c r="P500" s="6"/>
      <c r="Q500" s="6"/>
      <c r="R500" s="6"/>
      <c r="S500" s="6"/>
      <c r="T500" s="6"/>
      <c r="U500" s="6"/>
      <c r="V500" s="6"/>
      <c r="W500" s="6"/>
      <c r="X500" s="6"/>
      <c r="Y500" s="6"/>
      <c r="Z500" s="6"/>
    </row>
    <row r="501" spans="1:26" ht="15" thickBot="1" x14ac:dyDescent="0.35">
      <c r="A501" s="4" t="s">
        <v>1305</v>
      </c>
      <c r="B501" s="5" t="s">
        <v>1306</v>
      </c>
      <c r="C501" s="4" t="s">
        <v>1307</v>
      </c>
      <c r="D501" s="6" t="s">
        <v>170</v>
      </c>
      <c r="E501" s="7">
        <v>4</v>
      </c>
      <c r="F501" s="4"/>
      <c r="G501" s="4"/>
      <c r="H501" s="4"/>
      <c r="I501" s="6"/>
      <c r="J501" s="6"/>
      <c r="K501" s="6"/>
      <c r="L501" s="6"/>
      <c r="M501" s="6"/>
      <c r="N501" s="6"/>
      <c r="O501" s="6"/>
      <c r="P501" s="6"/>
      <c r="Q501" s="6"/>
      <c r="R501" s="6"/>
      <c r="S501" s="6"/>
      <c r="T501" s="6"/>
      <c r="U501" s="6"/>
      <c r="V501" s="6"/>
      <c r="W501" s="6"/>
      <c r="X501" s="6"/>
      <c r="Y501" s="6"/>
      <c r="Z501" s="6"/>
    </row>
    <row r="502" spans="1:26" ht="15" thickBot="1" x14ac:dyDescent="0.35">
      <c r="A502" s="4" t="s">
        <v>1308</v>
      </c>
      <c r="B502" s="5">
        <v>43809</v>
      </c>
      <c r="C502" s="4" t="s">
        <v>1309</v>
      </c>
      <c r="D502" s="6" t="s">
        <v>152</v>
      </c>
      <c r="E502" s="7">
        <v>1</v>
      </c>
      <c r="F502" s="4"/>
      <c r="G502" s="4"/>
      <c r="H502" s="4"/>
      <c r="I502" s="6"/>
      <c r="J502" s="6"/>
      <c r="K502" s="6"/>
      <c r="L502" s="6"/>
      <c r="M502" s="6"/>
      <c r="N502" s="6"/>
      <c r="O502" s="6"/>
      <c r="P502" s="6"/>
      <c r="Q502" s="6"/>
      <c r="R502" s="6"/>
      <c r="S502" s="6"/>
      <c r="T502" s="6"/>
      <c r="U502" s="6"/>
      <c r="V502" s="6"/>
      <c r="W502" s="6"/>
      <c r="X502" s="6"/>
      <c r="Y502" s="6"/>
      <c r="Z502" s="6"/>
    </row>
    <row r="503" spans="1:26" ht="15" thickBot="1" x14ac:dyDescent="0.35">
      <c r="A503" s="4" t="s">
        <v>1310</v>
      </c>
      <c r="B503" s="5" t="s">
        <v>1311</v>
      </c>
      <c r="C503" s="4" t="s">
        <v>1312</v>
      </c>
      <c r="D503" s="6" t="s">
        <v>221</v>
      </c>
      <c r="E503" s="7">
        <v>4</v>
      </c>
      <c r="F503" s="4"/>
      <c r="G503" s="4"/>
      <c r="H503" s="4"/>
      <c r="I503" s="6"/>
      <c r="J503" s="6"/>
      <c r="K503" s="6"/>
      <c r="L503" s="6"/>
      <c r="M503" s="6"/>
      <c r="N503" s="6"/>
      <c r="O503" s="6"/>
      <c r="P503" s="6"/>
      <c r="Q503" s="6"/>
      <c r="R503" s="6"/>
      <c r="S503" s="6"/>
      <c r="T503" s="6"/>
      <c r="U503" s="6"/>
      <c r="V503" s="6"/>
      <c r="W503" s="6"/>
      <c r="X503" s="6"/>
      <c r="Y503" s="6"/>
      <c r="Z503" s="6"/>
    </row>
    <row r="504" spans="1:26" ht="15" thickBot="1" x14ac:dyDescent="0.35">
      <c r="A504" s="4" t="s">
        <v>1313</v>
      </c>
      <c r="B504" s="5">
        <v>44262</v>
      </c>
      <c r="C504" s="4" t="s">
        <v>1314</v>
      </c>
      <c r="D504" s="6" t="s">
        <v>487</v>
      </c>
      <c r="E504" s="7">
        <v>2</v>
      </c>
      <c r="F504" s="4"/>
      <c r="G504" s="4"/>
      <c r="H504" s="4"/>
      <c r="I504" s="6"/>
      <c r="J504" s="6"/>
      <c r="K504" s="6"/>
      <c r="L504" s="6"/>
      <c r="M504" s="6"/>
      <c r="N504" s="6"/>
      <c r="O504" s="6"/>
      <c r="P504" s="6"/>
      <c r="Q504" s="6"/>
      <c r="R504" s="6"/>
      <c r="S504" s="6"/>
      <c r="T504" s="6"/>
      <c r="U504" s="6"/>
      <c r="V504" s="6"/>
      <c r="W504" s="6"/>
      <c r="X504" s="6"/>
      <c r="Y504" s="6"/>
      <c r="Z504" s="6"/>
    </row>
    <row r="505" spans="1:26" ht="15" thickBot="1" x14ac:dyDescent="0.35">
      <c r="A505" s="4" t="s">
        <v>1315</v>
      </c>
      <c r="B505" s="5">
        <v>44045</v>
      </c>
      <c r="C505" s="4" t="s">
        <v>1316</v>
      </c>
      <c r="D505" s="6" t="s">
        <v>249</v>
      </c>
      <c r="E505" s="7">
        <v>2</v>
      </c>
      <c r="F505" s="4"/>
      <c r="G505" s="4"/>
      <c r="H505" s="4"/>
      <c r="I505" s="6"/>
      <c r="J505" s="6"/>
      <c r="K505" s="6"/>
      <c r="L505" s="6"/>
      <c r="M505" s="6"/>
      <c r="N505" s="6"/>
      <c r="O505" s="6"/>
      <c r="P505" s="6"/>
      <c r="Q505" s="6"/>
      <c r="R505" s="6"/>
      <c r="S505" s="6"/>
      <c r="T505" s="6"/>
      <c r="U505" s="6"/>
      <c r="V505" s="6"/>
      <c r="W505" s="6"/>
      <c r="X505" s="6"/>
      <c r="Y505" s="6"/>
      <c r="Z505" s="6"/>
    </row>
    <row r="506" spans="1:26" ht="15" thickBot="1" x14ac:dyDescent="0.35">
      <c r="A506" s="4" t="s">
        <v>1317</v>
      </c>
      <c r="B506" s="5" t="s">
        <v>485</v>
      </c>
      <c r="C506" s="4" t="s">
        <v>1318</v>
      </c>
      <c r="D506" s="6" t="s">
        <v>55</v>
      </c>
      <c r="E506" s="7">
        <v>4</v>
      </c>
      <c r="F506" s="4"/>
      <c r="G506" s="4"/>
      <c r="H506" s="4"/>
      <c r="I506" s="6"/>
      <c r="J506" s="6"/>
      <c r="K506" s="6"/>
      <c r="L506" s="6"/>
      <c r="M506" s="6"/>
      <c r="N506" s="6"/>
      <c r="O506" s="6"/>
      <c r="P506" s="6"/>
      <c r="Q506" s="6"/>
      <c r="R506" s="6"/>
      <c r="S506" s="6"/>
      <c r="T506" s="6"/>
      <c r="U506" s="6"/>
      <c r="V506" s="6"/>
      <c r="W506" s="6"/>
      <c r="X506" s="6"/>
      <c r="Y506" s="6"/>
      <c r="Z506" s="6"/>
    </row>
    <row r="507" spans="1:26" ht="15" thickBot="1" x14ac:dyDescent="0.35">
      <c r="A507" s="4" t="s">
        <v>1319</v>
      </c>
      <c r="B507" s="5" t="s">
        <v>1320</v>
      </c>
      <c r="C507" s="4" t="s">
        <v>1321</v>
      </c>
      <c r="D507" s="6" t="s">
        <v>675</v>
      </c>
      <c r="E507" s="7">
        <v>3</v>
      </c>
      <c r="F507" s="4"/>
      <c r="G507" s="4"/>
      <c r="H507" s="4"/>
      <c r="I507" s="6"/>
      <c r="J507" s="6"/>
      <c r="K507" s="6"/>
      <c r="L507" s="6"/>
      <c r="M507" s="6"/>
      <c r="N507" s="6"/>
      <c r="O507" s="6"/>
      <c r="P507" s="6"/>
      <c r="Q507" s="6"/>
      <c r="R507" s="6"/>
      <c r="S507" s="6"/>
      <c r="T507" s="6"/>
      <c r="U507" s="6"/>
      <c r="V507" s="6"/>
      <c r="W507" s="6"/>
      <c r="X507" s="6"/>
      <c r="Y507" s="6"/>
      <c r="Z507" s="6"/>
    </row>
    <row r="508" spans="1:26" ht="15" thickBot="1" x14ac:dyDescent="0.35">
      <c r="A508" s="4" t="s">
        <v>1322</v>
      </c>
      <c r="B508" s="5">
        <v>44472</v>
      </c>
      <c r="C508" s="4" t="s">
        <v>1323</v>
      </c>
      <c r="D508" s="6" t="s">
        <v>236</v>
      </c>
      <c r="E508" s="7">
        <v>3</v>
      </c>
      <c r="F508" s="4"/>
      <c r="G508" s="4"/>
      <c r="H508" s="4"/>
      <c r="I508" s="6"/>
      <c r="J508" s="6"/>
      <c r="K508" s="6"/>
      <c r="L508" s="6"/>
      <c r="M508" s="6"/>
      <c r="N508" s="6"/>
      <c r="O508" s="6"/>
      <c r="P508" s="6"/>
      <c r="Q508" s="6"/>
      <c r="R508" s="6"/>
      <c r="S508" s="6"/>
      <c r="T508" s="6"/>
      <c r="U508" s="6"/>
      <c r="V508" s="6"/>
      <c r="W508" s="6"/>
      <c r="X508" s="6"/>
      <c r="Y508" s="6"/>
      <c r="Z508" s="6"/>
    </row>
    <row r="509" spans="1:26" ht="15" thickBot="1" x14ac:dyDescent="0.35">
      <c r="A509" s="4" t="s">
        <v>1324</v>
      </c>
      <c r="B509" s="5">
        <v>44384</v>
      </c>
      <c r="C509" s="4" t="s">
        <v>1325</v>
      </c>
      <c r="D509" s="6" t="s">
        <v>327</v>
      </c>
      <c r="E509" s="7">
        <v>3</v>
      </c>
      <c r="F509" s="4"/>
      <c r="G509" s="4"/>
      <c r="H509" s="4"/>
      <c r="I509" s="6"/>
      <c r="J509" s="6"/>
      <c r="K509" s="6"/>
      <c r="L509" s="6"/>
      <c r="M509" s="6"/>
      <c r="N509" s="6"/>
      <c r="O509" s="6"/>
      <c r="P509" s="6"/>
      <c r="Q509" s="6"/>
      <c r="R509" s="6"/>
      <c r="S509" s="6"/>
      <c r="T509" s="6"/>
      <c r="U509" s="6"/>
      <c r="V509" s="6"/>
      <c r="W509" s="6"/>
      <c r="X509" s="6"/>
      <c r="Y509" s="6"/>
      <c r="Z509" s="6"/>
    </row>
    <row r="510" spans="1:26" ht="15" thickBot="1" x14ac:dyDescent="0.35">
      <c r="A510" s="4" t="s">
        <v>1326</v>
      </c>
      <c r="B510" s="5">
        <v>44147</v>
      </c>
      <c r="C510" s="4" t="s">
        <v>1327</v>
      </c>
      <c r="D510" s="6" t="s">
        <v>55</v>
      </c>
      <c r="E510" s="7">
        <v>6</v>
      </c>
      <c r="F510" s="4"/>
      <c r="G510" s="4"/>
      <c r="H510" s="4"/>
      <c r="I510" s="6"/>
      <c r="J510" s="6"/>
      <c r="K510" s="6"/>
      <c r="L510" s="6"/>
      <c r="M510" s="6"/>
      <c r="N510" s="6"/>
      <c r="O510" s="6"/>
      <c r="P510" s="6"/>
      <c r="Q510" s="6"/>
      <c r="R510" s="6"/>
      <c r="S510" s="6"/>
      <c r="T510" s="6"/>
      <c r="U510" s="6"/>
      <c r="V510" s="6"/>
      <c r="W510" s="6"/>
      <c r="X510" s="6"/>
      <c r="Y510" s="6"/>
      <c r="Z510" s="6"/>
    </row>
    <row r="511" spans="1:26" ht="15" thickBot="1" x14ac:dyDescent="0.35">
      <c r="A511" s="4" t="s">
        <v>1328</v>
      </c>
      <c r="B511" s="5" t="s">
        <v>398</v>
      </c>
      <c r="C511" s="4" t="s">
        <v>1329</v>
      </c>
      <c r="D511" s="6" t="s">
        <v>128</v>
      </c>
      <c r="E511" s="7">
        <v>2</v>
      </c>
      <c r="F511" s="4"/>
      <c r="G511" s="4"/>
      <c r="H511" s="4"/>
      <c r="I511" s="6"/>
      <c r="J511" s="6"/>
      <c r="K511" s="6"/>
      <c r="L511" s="6"/>
      <c r="M511" s="6"/>
      <c r="N511" s="6"/>
      <c r="O511" s="6"/>
      <c r="P511" s="6"/>
      <c r="Q511" s="6"/>
      <c r="R511" s="6"/>
      <c r="S511" s="6"/>
      <c r="T511" s="6"/>
      <c r="U511" s="6"/>
      <c r="V511" s="6"/>
      <c r="W511" s="6"/>
      <c r="X511" s="6"/>
      <c r="Y511" s="6"/>
      <c r="Z511" s="6"/>
    </row>
    <row r="512" spans="1:26" ht="15" thickBot="1" x14ac:dyDescent="0.35">
      <c r="A512" s="4" t="s">
        <v>1330</v>
      </c>
      <c r="B512" s="5" t="s">
        <v>1331</v>
      </c>
      <c r="C512" s="4" t="s">
        <v>1332</v>
      </c>
      <c r="D512" s="6" t="s">
        <v>327</v>
      </c>
      <c r="E512" s="7">
        <v>4</v>
      </c>
      <c r="F512" s="4"/>
      <c r="G512" s="4"/>
      <c r="H512" s="4"/>
      <c r="I512" s="6"/>
      <c r="J512" s="6"/>
      <c r="K512" s="6"/>
      <c r="L512" s="6"/>
      <c r="M512" s="6"/>
      <c r="N512" s="6"/>
      <c r="O512" s="6"/>
      <c r="P512" s="6"/>
      <c r="Q512" s="6"/>
      <c r="R512" s="6"/>
      <c r="S512" s="6"/>
      <c r="T512" s="6"/>
      <c r="U512" s="6"/>
      <c r="V512" s="6"/>
      <c r="W512" s="6"/>
      <c r="X512" s="6"/>
      <c r="Y512" s="6"/>
      <c r="Z512" s="6"/>
    </row>
    <row r="513" spans="1:26" ht="15" thickBot="1" x14ac:dyDescent="0.35">
      <c r="A513" s="4" t="s">
        <v>1333</v>
      </c>
      <c r="B513" s="5">
        <v>44144</v>
      </c>
      <c r="C513" s="4" t="s">
        <v>1334</v>
      </c>
      <c r="D513" s="6" t="s">
        <v>23</v>
      </c>
      <c r="E513" s="7">
        <v>5</v>
      </c>
      <c r="F513" s="4"/>
      <c r="G513" s="4"/>
      <c r="H513" s="4"/>
      <c r="I513" s="6"/>
      <c r="J513" s="6"/>
      <c r="K513" s="6"/>
      <c r="L513" s="6"/>
      <c r="M513" s="6"/>
      <c r="N513" s="6"/>
      <c r="O513" s="6"/>
      <c r="P513" s="6"/>
      <c r="Q513" s="6"/>
      <c r="R513" s="6"/>
      <c r="S513" s="6"/>
      <c r="T513" s="6"/>
      <c r="U513" s="6"/>
      <c r="V513" s="6"/>
      <c r="W513" s="6"/>
      <c r="X513" s="6"/>
      <c r="Y513" s="6"/>
      <c r="Z513" s="6"/>
    </row>
    <row r="514" spans="1:26" ht="15" thickBot="1" x14ac:dyDescent="0.35">
      <c r="A514" s="4" t="s">
        <v>1335</v>
      </c>
      <c r="B514" s="5" t="s">
        <v>1336</v>
      </c>
      <c r="C514" s="4" t="s">
        <v>1337</v>
      </c>
      <c r="D514" s="6" t="s">
        <v>487</v>
      </c>
      <c r="E514" s="7">
        <v>2</v>
      </c>
      <c r="F514" s="4"/>
      <c r="G514" s="4"/>
      <c r="H514" s="4"/>
      <c r="I514" s="6"/>
      <c r="J514" s="6"/>
      <c r="K514" s="6"/>
      <c r="L514" s="6"/>
      <c r="M514" s="6"/>
      <c r="N514" s="6"/>
      <c r="O514" s="6"/>
      <c r="P514" s="6"/>
      <c r="Q514" s="6"/>
      <c r="R514" s="6"/>
      <c r="S514" s="6"/>
      <c r="T514" s="6"/>
      <c r="U514" s="6"/>
      <c r="V514" s="6"/>
      <c r="W514" s="6"/>
      <c r="X514" s="6"/>
      <c r="Y514" s="6"/>
      <c r="Z514" s="6"/>
    </row>
    <row r="515" spans="1:26" ht="15" thickBot="1" x14ac:dyDescent="0.35">
      <c r="A515" s="4" t="s">
        <v>1338</v>
      </c>
      <c r="B515" s="5">
        <v>44258</v>
      </c>
      <c r="C515" s="4" t="s">
        <v>1339</v>
      </c>
      <c r="D515" s="6" t="s">
        <v>23</v>
      </c>
      <c r="E515" s="7">
        <v>6</v>
      </c>
      <c r="F515" s="4"/>
      <c r="G515" s="4"/>
      <c r="H515" s="4"/>
      <c r="I515" s="6"/>
      <c r="J515" s="6"/>
      <c r="K515" s="6"/>
      <c r="L515" s="6"/>
      <c r="M515" s="6"/>
      <c r="N515" s="6"/>
      <c r="O515" s="6"/>
      <c r="P515" s="6"/>
      <c r="Q515" s="6"/>
      <c r="R515" s="6"/>
      <c r="S515" s="6"/>
      <c r="T515" s="6"/>
      <c r="U515" s="6"/>
      <c r="V515" s="6"/>
      <c r="W515" s="6"/>
      <c r="X515" s="6"/>
      <c r="Y515" s="6"/>
      <c r="Z515" s="6"/>
    </row>
    <row r="516" spans="1:26" ht="15" thickBot="1" x14ac:dyDescent="0.35">
      <c r="A516" s="4" t="s">
        <v>1340</v>
      </c>
      <c r="B516" s="5" t="s">
        <v>665</v>
      </c>
      <c r="C516" s="4" t="s">
        <v>1341</v>
      </c>
      <c r="D516" s="6" t="s">
        <v>101</v>
      </c>
      <c r="E516" s="7">
        <v>2</v>
      </c>
      <c r="F516" s="4"/>
      <c r="G516" s="4"/>
      <c r="H516" s="4"/>
      <c r="I516" s="6"/>
      <c r="J516" s="6"/>
      <c r="K516" s="6"/>
      <c r="L516" s="6"/>
      <c r="M516" s="6"/>
      <c r="N516" s="6"/>
      <c r="O516" s="6"/>
      <c r="P516" s="6"/>
      <c r="Q516" s="6"/>
      <c r="R516" s="6"/>
      <c r="S516" s="6"/>
      <c r="T516" s="6"/>
      <c r="U516" s="6"/>
      <c r="V516" s="6"/>
      <c r="W516" s="6"/>
      <c r="X516" s="6"/>
      <c r="Y516" s="6"/>
      <c r="Z516" s="6"/>
    </row>
    <row r="517" spans="1:26" ht="15" thickBot="1" x14ac:dyDescent="0.35">
      <c r="A517" s="4" t="s">
        <v>1342</v>
      </c>
      <c r="B517" s="5" t="s">
        <v>1343</v>
      </c>
      <c r="C517" s="4" t="s">
        <v>1344</v>
      </c>
      <c r="D517" s="6" t="s">
        <v>55</v>
      </c>
      <c r="E517" s="7">
        <v>4</v>
      </c>
      <c r="F517" s="4"/>
      <c r="G517" s="4"/>
      <c r="H517" s="4"/>
      <c r="I517" s="6"/>
      <c r="J517" s="6"/>
      <c r="K517" s="6"/>
      <c r="L517" s="6"/>
      <c r="M517" s="6"/>
      <c r="N517" s="6"/>
      <c r="O517" s="6"/>
      <c r="P517" s="6"/>
      <c r="Q517" s="6"/>
      <c r="R517" s="6"/>
      <c r="S517" s="6"/>
      <c r="T517" s="6"/>
      <c r="U517" s="6"/>
      <c r="V517" s="6"/>
      <c r="W517" s="6"/>
      <c r="X517" s="6"/>
      <c r="Y517" s="6"/>
      <c r="Z517" s="6"/>
    </row>
    <row r="518" spans="1:26" ht="15" thickBot="1" x14ac:dyDescent="0.35">
      <c r="A518" s="4" t="s">
        <v>1345</v>
      </c>
      <c r="B518" s="5" t="s">
        <v>1346</v>
      </c>
      <c r="C518" s="4" t="s">
        <v>1347</v>
      </c>
      <c r="D518" s="6" t="s">
        <v>19</v>
      </c>
      <c r="E518" s="7">
        <v>3</v>
      </c>
      <c r="F518" s="4"/>
      <c r="G518" s="4"/>
      <c r="H518" s="4"/>
      <c r="I518" s="6"/>
      <c r="J518" s="6"/>
      <c r="K518" s="6"/>
      <c r="L518" s="6"/>
      <c r="M518" s="6"/>
      <c r="N518" s="6"/>
      <c r="O518" s="6"/>
      <c r="P518" s="6"/>
      <c r="Q518" s="6"/>
      <c r="R518" s="6"/>
      <c r="S518" s="6"/>
      <c r="T518" s="6"/>
      <c r="U518" s="6"/>
      <c r="V518" s="6"/>
      <c r="W518" s="6"/>
      <c r="X518" s="6"/>
      <c r="Y518" s="6"/>
      <c r="Z518" s="6"/>
    </row>
    <row r="519" spans="1:26" ht="15" thickBot="1" x14ac:dyDescent="0.35">
      <c r="A519" s="4" t="s">
        <v>1348</v>
      </c>
      <c r="B519" s="5" t="s">
        <v>1349</v>
      </c>
      <c r="C519" s="4" t="s">
        <v>1350</v>
      </c>
      <c r="D519" s="6" t="s">
        <v>145</v>
      </c>
      <c r="E519" s="7">
        <v>6</v>
      </c>
      <c r="F519" s="4"/>
      <c r="G519" s="4"/>
      <c r="H519" s="4"/>
      <c r="I519" s="6"/>
      <c r="J519" s="6"/>
      <c r="K519" s="6"/>
      <c r="L519" s="6"/>
      <c r="M519" s="6"/>
      <c r="N519" s="6"/>
      <c r="O519" s="6"/>
      <c r="P519" s="6"/>
      <c r="Q519" s="6"/>
      <c r="R519" s="6"/>
      <c r="S519" s="6"/>
      <c r="T519" s="6"/>
      <c r="U519" s="6"/>
      <c r="V519" s="6"/>
      <c r="W519" s="6"/>
      <c r="X519" s="6"/>
      <c r="Y519" s="6"/>
      <c r="Z519" s="6"/>
    </row>
    <row r="520" spans="1:26" ht="15" thickBot="1" x14ac:dyDescent="0.35">
      <c r="A520" s="4" t="s">
        <v>1351</v>
      </c>
      <c r="B520" s="5">
        <v>43777</v>
      </c>
      <c r="C520" s="4" t="s">
        <v>1352</v>
      </c>
      <c r="D520" s="6" t="s">
        <v>73</v>
      </c>
      <c r="E520" s="7">
        <v>6</v>
      </c>
      <c r="F520" s="4"/>
      <c r="G520" s="4"/>
      <c r="H520" s="4"/>
      <c r="I520" s="6"/>
      <c r="J520" s="6"/>
      <c r="K520" s="6"/>
      <c r="L520" s="6"/>
      <c r="M520" s="6"/>
      <c r="N520" s="6"/>
      <c r="O520" s="6"/>
      <c r="P520" s="6"/>
      <c r="Q520" s="6"/>
      <c r="R520" s="6"/>
      <c r="S520" s="6"/>
      <c r="T520" s="6"/>
      <c r="U520" s="6"/>
      <c r="V520" s="6"/>
      <c r="W520" s="6"/>
      <c r="X520" s="6"/>
      <c r="Y520" s="6"/>
      <c r="Z520" s="6"/>
    </row>
    <row r="521" spans="1:26" ht="15" thickBot="1" x14ac:dyDescent="0.35">
      <c r="A521" s="4" t="s">
        <v>1353</v>
      </c>
      <c r="B521" s="5" t="s">
        <v>1354</v>
      </c>
      <c r="C521" s="4" t="s">
        <v>1355</v>
      </c>
      <c r="D521" s="6" t="s">
        <v>34</v>
      </c>
      <c r="E521" s="7">
        <v>6</v>
      </c>
      <c r="F521" s="4"/>
      <c r="G521" s="4"/>
      <c r="H521" s="4"/>
      <c r="I521" s="6"/>
      <c r="J521" s="6"/>
      <c r="K521" s="6"/>
      <c r="L521" s="6"/>
      <c r="M521" s="6"/>
      <c r="N521" s="6"/>
      <c r="O521" s="6"/>
      <c r="P521" s="6"/>
      <c r="Q521" s="6"/>
      <c r="R521" s="6"/>
      <c r="S521" s="6"/>
      <c r="T521" s="6"/>
      <c r="U521" s="6"/>
      <c r="V521" s="6"/>
      <c r="W521" s="6"/>
      <c r="X521" s="6"/>
      <c r="Y521" s="6"/>
      <c r="Z521" s="6"/>
    </row>
    <row r="522" spans="1:26" ht="15" thickBot="1" x14ac:dyDescent="0.35">
      <c r="A522" s="4" t="s">
        <v>1356</v>
      </c>
      <c r="B522" s="5">
        <v>44080</v>
      </c>
      <c r="C522" s="4" t="s">
        <v>1357</v>
      </c>
      <c r="D522" s="6" t="s">
        <v>23</v>
      </c>
      <c r="E522" s="7">
        <v>6</v>
      </c>
      <c r="F522" s="4"/>
      <c r="G522" s="4"/>
      <c r="H522" s="4"/>
      <c r="I522" s="6"/>
      <c r="J522" s="6"/>
      <c r="K522" s="6"/>
      <c r="L522" s="6"/>
      <c r="M522" s="6"/>
      <c r="N522" s="6"/>
      <c r="O522" s="6"/>
      <c r="P522" s="6"/>
      <c r="Q522" s="6"/>
      <c r="R522" s="6"/>
      <c r="S522" s="6"/>
      <c r="T522" s="6"/>
      <c r="U522" s="6"/>
      <c r="V522" s="6"/>
      <c r="W522" s="6"/>
      <c r="X522" s="6"/>
      <c r="Y522" s="6"/>
      <c r="Z522" s="6"/>
    </row>
    <row r="523" spans="1:26" ht="15" thickBot="1" x14ac:dyDescent="0.35">
      <c r="A523" s="4" t="s">
        <v>1358</v>
      </c>
      <c r="B523" s="5" t="s">
        <v>546</v>
      </c>
      <c r="C523" s="4" t="s">
        <v>1359</v>
      </c>
      <c r="D523" s="6" t="s">
        <v>202</v>
      </c>
      <c r="E523" s="7">
        <v>2</v>
      </c>
      <c r="F523" s="4"/>
      <c r="G523" s="4"/>
      <c r="H523" s="4"/>
      <c r="I523" s="6"/>
      <c r="J523" s="6"/>
      <c r="K523" s="6"/>
      <c r="L523" s="6"/>
      <c r="M523" s="6"/>
      <c r="N523" s="6"/>
      <c r="O523" s="6"/>
      <c r="P523" s="6"/>
      <c r="Q523" s="6"/>
      <c r="R523" s="6"/>
      <c r="S523" s="6"/>
      <c r="T523" s="6"/>
      <c r="U523" s="6"/>
      <c r="V523" s="6"/>
      <c r="W523" s="6"/>
      <c r="X523" s="6"/>
      <c r="Y523" s="6"/>
      <c r="Z523" s="6"/>
    </row>
    <row r="524" spans="1:26" ht="15" thickBot="1" x14ac:dyDescent="0.35">
      <c r="A524" s="4" t="s">
        <v>1360</v>
      </c>
      <c r="B524" s="5" t="s">
        <v>1361</v>
      </c>
      <c r="C524" s="4" t="s">
        <v>1362</v>
      </c>
      <c r="D524" s="6" t="s">
        <v>52</v>
      </c>
      <c r="E524" s="7">
        <v>4</v>
      </c>
      <c r="F524" s="4"/>
      <c r="G524" s="4"/>
      <c r="H524" s="4"/>
      <c r="I524" s="6"/>
      <c r="J524" s="6"/>
      <c r="K524" s="6"/>
      <c r="L524" s="6"/>
      <c r="M524" s="6"/>
      <c r="N524" s="6"/>
      <c r="O524" s="6"/>
      <c r="P524" s="6"/>
      <c r="Q524" s="6"/>
      <c r="R524" s="6"/>
      <c r="S524" s="6"/>
      <c r="T524" s="6"/>
      <c r="U524" s="6"/>
      <c r="V524" s="6"/>
      <c r="W524" s="6"/>
      <c r="X524" s="6"/>
      <c r="Y524" s="6"/>
      <c r="Z524" s="6"/>
    </row>
    <row r="525" spans="1:26" ht="15" thickBot="1" x14ac:dyDescent="0.35">
      <c r="A525" s="4" t="s">
        <v>1363</v>
      </c>
      <c r="B525" s="5" t="s">
        <v>1364</v>
      </c>
      <c r="C525" s="4" t="s">
        <v>1365</v>
      </c>
      <c r="D525" s="6" t="s">
        <v>62</v>
      </c>
      <c r="E525" s="7">
        <v>6</v>
      </c>
      <c r="F525" s="4"/>
      <c r="G525" s="4"/>
      <c r="H525" s="4"/>
      <c r="I525" s="6"/>
      <c r="J525" s="6"/>
      <c r="K525" s="6"/>
      <c r="L525" s="6"/>
      <c r="M525" s="6"/>
      <c r="N525" s="6"/>
      <c r="O525" s="6"/>
      <c r="P525" s="6"/>
      <c r="Q525" s="6"/>
      <c r="R525" s="6"/>
      <c r="S525" s="6"/>
      <c r="T525" s="6"/>
      <c r="U525" s="6"/>
      <c r="V525" s="6"/>
      <c r="W525" s="6"/>
      <c r="X525" s="6"/>
      <c r="Y525" s="6"/>
      <c r="Z525" s="6"/>
    </row>
    <row r="526" spans="1:26" ht="15" thickBot="1" x14ac:dyDescent="0.35">
      <c r="A526" s="4" t="s">
        <v>1366</v>
      </c>
      <c r="B526" s="5">
        <v>44232</v>
      </c>
      <c r="C526" s="4" t="s">
        <v>1367</v>
      </c>
      <c r="D526" s="6" t="s">
        <v>487</v>
      </c>
      <c r="E526" s="7">
        <v>6</v>
      </c>
      <c r="F526" s="4"/>
      <c r="G526" s="4"/>
      <c r="H526" s="4"/>
      <c r="I526" s="6"/>
      <c r="J526" s="6"/>
      <c r="K526" s="6"/>
      <c r="L526" s="6"/>
      <c r="M526" s="6"/>
      <c r="N526" s="6"/>
      <c r="O526" s="6"/>
      <c r="P526" s="6"/>
      <c r="Q526" s="6"/>
      <c r="R526" s="6"/>
      <c r="S526" s="6"/>
      <c r="T526" s="6"/>
      <c r="U526" s="6"/>
      <c r="V526" s="6"/>
      <c r="W526" s="6"/>
      <c r="X526" s="6"/>
      <c r="Y526" s="6"/>
      <c r="Z526" s="6"/>
    </row>
    <row r="527" spans="1:26" ht="15" thickBot="1" x14ac:dyDescent="0.35">
      <c r="A527" s="4" t="s">
        <v>1368</v>
      </c>
      <c r="B527" s="5" t="s">
        <v>1369</v>
      </c>
      <c r="C527" s="4" t="s">
        <v>1370</v>
      </c>
      <c r="D527" s="6" t="s">
        <v>34</v>
      </c>
      <c r="E527" s="7">
        <v>4</v>
      </c>
      <c r="F527" s="4"/>
      <c r="G527" s="4"/>
      <c r="H527" s="4"/>
      <c r="I527" s="6"/>
      <c r="J527" s="6"/>
      <c r="K527" s="6"/>
      <c r="L527" s="6"/>
      <c r="M527" s="6"/>
      <c r="N527" s="6"/>
      <c r="O527" s="6"/>
      <c r="P527" s="6"/>
      <c r="Q527" s="6"/>
      <c r="R527" s="6"/>
      <c r="S527" s="6"/>
      <c r="T527" s="6"/>
      <c r="U527" s="6"/>
      <c r="V527" s="6"/>
      <c r="W527" s="6"/>
      <c r="X527" s="6"/>
      <c r="Y527" s="6"/>
      <c r="Z527" s="6"/>
    </row>
    <row r="528" spans="1:26" ht="15" thickBot="1" x14ac:dyDescent="0.35">
      <c r="A528" s="4" t="s">
        <v>1371</v>
      </c>
      <c r="B528" s="5">
        <v>44016</v>
      </c>
      <c r="C528" s="4" t="s">
        <v>1372</v>
      </c>
      <c r="D528" s="6" t="s">
        <v>90</v>
      </c>
      <c r="E528" s="7">
        <v>4</v>
      </c>
      <c r="F528" s="4"/>
      <c r="G528" s="4"/>
      <c r="H528" s="4"/>
      <c r="I528" s="6"/>
      <c r="J528" s="6"/>
      <c r="K528" s="6"/>
      <c r="L528" s="6"/>
      <c r="M528" s="6"/>
      <c r="N528" s="6"/>
      <c r="O528" s="6"/>
      <c r="P528" s="6"/>
      <c r="Q528" s="6"/>
      <c r="R528" s="6"/>
      <c r="S528" s="6"/>
      <c r="T528" s="6"/>
      <c r="U528" s="6"/>
      <c r="V528" s="6"/>
      <c r="W528" s="6"/>
      <c r="X528" s="6"/>
      <c r="Y528" s="6"/>
      <c r="Z528" s="6"/>
    </row>
    <row r="529" spans="1:26" ht="15" thickBot="1" x14ac:dyDescent="0.35">
      <c r="A529" s="4" t="s">
        <v>1373</v>
      </c>
      <c r="B529" s="5" t="s">
        <v>140</v>
      </c>
      <c r="C529" s="4" t="s">
        <v>1374</v>
      </c>
      <c r="D529" s="6" t="s">
        <v>228</v>
      </c>
      <c r="E529" s="7">
        <v>4</v>
      </c>
      <c r="F529" s="4"/>
      <c r="G529" s="4"/>
      <c r="H529" s="4"/>
      <c r="I529" s="6"/>
      <c r="J529" s="6"/>
      <c r="K529" s="6"/>
      <c r="L529" s="6"/>
      <c r="M529" s="6"/>
      <c r="N529" s="6"/>
      <c r="O529" s="6"/>
      <c r="P529" s="6"/>
      <c r="Q529" s="6"/>
      <c r="R529" s="6"/>
      <c r="S529" s="6"/>
      <c r="T529" s="6"/>
      <c r="U529" s="6"/>
      <c r="V529" s="6"/>
      <c r="W529" s="6"/>
      <c r="X529" s="6"/>
      <c r="Y529" s="6"/>
      <c r="Z529" s="6"/>
    </row>
    <row r="530" spans="1:26" ht="15" thickBot="1" x14ac:dyDescent="0.35">
      <c r="A530" s="4" t="s">
        <v>1375</v>
      </c>
      <c r="B530" s="5" t="s">
        <v>1376</v>
      </c>
      <c r="C530" s="4" t="s">
        <v>1377</v>
      </c>
      <c r="D530" s="6" t="s">
        <v>73</v>
      </c>
      <c r="E530" s="7">
        <v>2</v>
      </c>
      <c r="F530" s="4"/>
      <c r="G530" s="4"/>
      <c r="H530" s="4"/>
      <c r="I530" s="6"/>
      <c r="J530" s="6"/>
      <c r="K530" s="6"/>
      <c r="L530" s="6"/>
      <c r="M530" s="6"/>
      <c r="N530" s="6"/>
      <c r="O530" s="6"/>
      <c r="P530" s="6"/>
      <c r="Q530" s="6"/>
      <c r="R530" s="6"/>
      <c r="S530" s="6"/>
      <c r="T530" s="6"/>
      <c r="U530" s="6"/>
      <c r="V530" s="6"/>
      <c r="W530" s="6"/>
      <c r="X530" s="6"/>
      <c r="Y530" s="6"/>
      <c r="Z530" s="6"/>
    </row>
    <row r="531" spans="1:26" ht="15" thickBot="1" x14ac:dyDescent="0.35">
      <c r="A531" s="4" t="s">
        <v>1378</v>
      </c>
      <c r="B531" s="5">
        <v>43810</v>
      </c>
      <c r="C531" s="4" t="s">
        <v>1379</v>
      </c>
      <c r="D531" s="6" t="s">
        <v>82</v>
      </c>
      <c r="E531" s="7">
        <v>6</v>
      </c>
      <c r="F531" s="4"/>
      <c r="G531" s="4"/>
      <c r="H531" s="4"/>
      <c r="I531" s="6"/>
      <c r="J531" s="6"/>
      <c r="K531" s="6"/>
      <c r="L531" s="6"/>
      <c r="M531" s="6"/>
      <c r="N531" s="6"/>
      <c r="O531" s="6"/>
      <c r="P531" s="6"/>
      <c r="Q531" s="6"/>
      <c r="R531" s="6"/>
      <c r="S531" s="6"/>
      <c r="T531" s="6"/>
      <c r="U531" s="6"/>
      <c r="V531" s="6"/>
      <c r="W531" s="6"/>
      <c r="X531" s="6"/>
      <c r="Y531" s="6"/>
      <c r="Z531" s="6"/>
    </row>
    <row r="532" spans="1:26" ht="15" thickBot="1" x14ac:dyDescent="0.35">
      <c r="A532" s="4" t="s">
        <v>1380</v>
      </c>
      <c r="B532" s="5" t="s">
        <v>746</v>
      </c>
      <c r="C532" s="4" t="s">
        <v>1381</v>
      </c>
      <c r="D532" s="6" t="s">
        <v>236</v>
      </c>
      <c r="E532" s="7">
        <v>6</v>
      </c>
      <c r="F532" s="4"/>
      <c r="G532" s="4"/>
      <c r="H532" s="4"/>
      <c r="I532" s="6"/>
      <c r="J532" s="6"/>
      <c r="K532" s="6"/>
      <c r="L532" s="6"/>
      <c r="M532" s="6"/>
      <c r="N532" s="6"/>
      <c r="O532" s="6"/>
      <c r="P532" s="6"/>
      <c r="Q532" s="6"/>
      <c r="R532" s="6"/>
      <c r="S532" s="6"/>
      <c r="T532" s="6"/>
      <c r="U532" s="6"/>
      <c r="V532" s="6"/>
      <c r="W532" s="6"/>
      <c r="X532" s="6"/>
      <c r="Y532" s="6"/>
      <c r="Z532" s="6"/>
    </row>
    <row r="533" spans="1:26" ht="15" thickBot="1" x14ac:dyDescent="0.35">
      <c r="A533" s="4" t="s">
        <v>1382</v>
      </c>
      <c r="B533" s="5">
        <v>44532</v>
      </c>
      <c r="C533" s="4" t="s">
        <v>1383</v>
      </c>
      <c r="D533" s="6" t="s">
        <v>256</v>
      </c>
      <c r="E533" s="7">
        <v>2</v>
      </c>
      <c r="F533" s="4"/>
      <c r="G533" s="4"/>
      <c r="H533" s="4"/>
      <c r="I533" s="6"/>
      <c r="J533" s="6"/>
      <c r="K533" s="6"/>
      <c r="L533" s="6"/>
      <c r="M533" s="6"/>
      <c r="N533" s="6"/>
      <c r="O533" s="6"/>
      <c r="P533" s="6"/>
      <c r="Q533" s="6"/>
      <c r="R533" s="6"/>
      <c r="S533" s="6"/>
      <c r="T533" s="6"/>
      <c r="U533" s="6"/>
      <c r="V533" s="6"/>
      <c r="W533" s="6"/>
      <c r="X533" s="6"/>
      <c r="Y533" s="6"/>
      <c r="Z533" s="6"/>
    </row>
    <row r="534" spans="1:26" ht="15" thickBot="1" x14ac:dyDescent="0.35">
      <c r="A534" s="4" t="s">
        <v>1384</v>
      </c>
      <c r="B534" s="5">
        <v>44290</v>
      </c>
      <c r="C534" s="4" t="s">
        <v>1385</v>
      </c>
      <c r="D534" s="6" t="s">
        <v>73</v>
      </c>
      <c r="E534" s="7">
        <v>6</v>
      </c>
      <c r="F534" s="4"/>
      <c r="G534" s="4"/>
      <c r="H534" s="4"/>
      <c r="I534" s="6"/>
      <c r="J534" s="6"/>
      <c r="K534" s="6"/>
      <c r="L534" s="6"/>
      <c r="M534" s="6"/>
      <c r="N534" s="6"/>
      <c r="O534" s="6"/>
      <c r="P534" s="6"/>
      <c r="Q534" s="6"/>
      <c r="R534" s="6"/>
      <c r="S534" s="6"/>
      <c r="T534" s="6"/>
      <c r="U534" s="6"/>
      <c r="V534" s="6"/>
      <c r="W534" s="6"/>
      <c r="X534" s="6"/>
      <c r="Y534" s="6"/>
      <c r="Z534" s="6"/>
    </row>
    <row r="535" spans="1:26" ht="15" thickBot="1" x14ac:dyDescent="0.35">
      <c r="A535" s="4" t="s">
        <v>1386</v>
      </c>
      <c r="B535" s="5">
        <v>44779</v>
      </c>
      <c r="C535" s="4" t="s">
        <v>1387</v>
      </c>
      <c r="D535" s="6" t="s">
        <v>327</v>
      </c>
      <c r="E535" s="7">
        <v>3</v>
      </c>
      <c r="F535" s="4"/>
      <c r="G535" s="4"/>
      <c r="H535" s="4"/>
      <c r="I535" s="6"/>
      <c r="J535" s="6"/>
      <c r="K535" s="6"/>
      <c r="L535" s="6"/>
      <c r="M535" s="6"/>
      <c r="N535" s="6"/>
      <c r="O535" s="6"/>
      <c r="P535" s="6"/>
      <c r="Q535" s="6"/>
      <c r="R535" s="6"/>
      <c r="S535" s="6"/>
      <c r="T535" s="6"/>
      <c r="U535" s="6"/>
      <c r="V535" s="6"/>
      <c r="W535" s="6"/>
      <c r="X535" s="6"/>
      <c r="Y535" s="6"/>
      <c r="Z535" s="6"/>
    </row>
    <row r="536" spans="1:26" ht="15" thickBot="1" x14ac:dyDescent="0.35">
      <c r="A536" s="4" t="s">
        <v>1388</v>
      </c>
      <c r="B536" s="5" t="s">
        <v>1389</v>
      </c>
      <c r="C536" s="4" t="s">
        <v>1390</v>
      </c>
      <c r="D536" s="6" t="s">
        <v>177</v>
      </c>
      <c r="E536" s="7">
        <v>3</v>
      </c>
      <c r="F536" s="4"/>
      <c r="G536" s="4"/>
      <c r="H536" s="4"/>
      <c r="I536" s="6"/>
      <c r="J536" s="6"/>
      <c r="K536" s="6"/>
      <c r="L536" s="6"/>
      <c r="M536" s="6"/>
      <c r="N536" s="6"/>
      <c r="O536" s="6"/>
      <c r="P536" s="6"/>
      <c r="Q536" s="6"/>
      <c r="R536" s="6"/>
      <c r="S536" s="6"/>
      <c r="T536" s="6"/>
      <c r="U536" s="6"/>
      <c r="V536" s="6"/>
      <c r="W536" s="6"/>
      <c r="X536" s="6"/>
      <c r="Y536" s="6"/>
      <c r="Z536" s="6"/>
    </row>
    <row r="537" spans="1:26" ht="15" thickBot="1" x14ac:dyDescent="0.35">
      <c r="A537" s="4" t="s">
        <v>1391</v>
      </c>
      <c r="B537" s="5" t="s">
        <v>1392</v>
      </c>
      <c r="C537" s="4" t="s">
        <v>1393</v>
      </c>
      <c r="D537" s="6" t="s">
        <v>228</v>
      </c>
      <c r="E537" s="7">
        <v>5</v>
      </c>
      <c r="F537" s="4"/>
      <c r="G537" s="4"/>
      <c r="H537" s="4"/>
      <c r="I537" s="6"/>
      <c r="J537" s="6"/>
      <c r="K537" s="6"/>
      <c r="L537" s="6"/>
      <c r="M537" s="6"/>
      <c r="N537" s="6"/>
      <c r="O537" s="6"/>
      <c r="P537" s="6"/>
      <c r="Q537" s="6"/>
      <c r="R537" s="6"/>
      <c r="S537" s="6"/>
      <c r="T537" s="6"/>
      <c r="U537" s="6"/>
      <c r="V537" s="6"/>
      <c r="W537" s="6"/>
      <c r="X537" s="6"/>
      <c r="Y537" s="6"/>
      <c r="Z537" s="6"/>
    </row>
    <row r="538" spans="1:26" ht="15" thickBot="1" x14ac:dyDescent="0.35">
      <c r="A538" s="4" t="s">
        <v>1394</v>
      </c>
      <c r="B538" s="5">
        <v>44323</v>
      </c>
      <c r="C538" s="4" t="s">
        <v>1395</v>
      </c>
      <c r="D538" s="6" t="s">
        <v>315</v>
      </c>
      <c r="E538" s="7">
        <v>5</v>
      </c>
      <c r="F538" s="4"/>
      <c r="G538" s="4"/>
      <c r="H538" s="4"/>
      <c r="I538" s="6"/>
      <c r="J538" s="6"/>
      <c r="K538" s="6"/>
      <c r="L538" s="6"/>
      <c r="M538" s="6"/>
      <c r="N538" s="6"/>
      <c r="O538" s="6"/>
      <c r="P538" s="6"/>
      <c r="Q538" s="6"/>
      <c r="R538" s="6"/>
      <c r="S538" s="6"/>
      <c r="T538" s="6"/>
      <c r="U538" s="6"/>
      <c r="V538" s="6"/>
      <c r="W538" s="6"/>
      <c r="X538" s="6"/>
      <c r="Y538" s="6"/>
      <c r="Z538" s="6"/>
    </row>
    <row r="539" spans="1:26" ht="15" thickBot="1" x14ac:dyDescent="0.35">
      <c r="A539" s="4" t="s">
        <v>1396</v>
      </c>
      <c r="B539" s="5" t="s">
        <v>283</v>
      </c>
      <c r="C539" s="4" t="s">
        <v>1397</v>
      </c>
      <c r="D539" s="6" t="s">
        <v>236</v>
      </c>
      <c r="E539" s="7">
        <v>1</v>
      </c>
      <c r="F539" s="4"/>
      <c r="G539" s="4"/>
      <c r="H539" s="4"/>
      <c r="I539" s="6"/>
      <c r="J539" s="6"/>
      <c r="K539" s="6"/>
      <c r="L539" s="6"/>
      <c r="M539" s="6"/>
      <c r="N539" s="6"/>
      <c r="O539" s="6"/>
      <c r="P539" s="6"/>
      <c r="Q539" s="6"/>
      <c r="R539" s="6"/>
      <c r="S539" s="6"/>
      <c r="T539" s="6"/>
      <c r="U539" s="6"/>
      <c r="V539" s="6"/>
      <c r="W539" s="6"/>
      <c r="X539" s="6"/>
      <c r="Y539" s="6"/>
      <c r="Z539" s="6"/>
    </row>
    <row r="540" spans="1:26" ht="15" thickBot="1" x14ac:dyDescent="0.35">
      <c r="A540" s="4" t="s">
        <v>1398</v>
      </c>
      <c r="B540" s="5">
        <v>44380</v>
      </c>
      <c r="C540" s="4" t="s">
        <v>1399</v>
      </c>
      <c r="D540" s="6" t="s">
        <v>236</v>
      </c>
      <c r="E540" s="7">
        <v>6</v>
      </c>
      <c r="F540" s="4"/>
      <c r="G540" s="4"/>
      <c r="H540" s="4"/>
      <c r="I540" s="6"/>
      <c r="J540" s="6"/>
      <c r="K540" s="6"/>
      <c r="L540" s="6"/>
      <c r="M540" s="6"/>
      <c r="N540" s="6"/>
      <c r="O540" s="6"/>
      <c r="P540" s="6"/>
      <c r="Q540" s="6"/>
      <c r="R540" s="6"/>
      <c r="S540" s="6"/>
      <c r="T540" s="6"/>
      <c r="U540" s="6"/>
      <c r="V540" s="6"/>
      <c r="W540" s="6"/>
      <c r="X540" s="6"/>
      <c r="Y540" s="6"/>
      <c r="Z540" s="6"/>
    </row>
    <row r="541" spans="1:26" ht="15" thickBot="1" x14ac:dyDescent="0.35">
      <c r="A541" s="4" t="s">
        <v>1400</v>
      </c>
      <c r="B541" s="5">
        <v>44327</v>
      </c>
      <c r="C541" s="4" t="s">
        <v>1401</v>
      </c>
      <c r="D541" s="6" t="s">
        <v>138</v>
      </c>
      <c r="E541" s="7">
        <v>2</v>
      </c>
      <c r="F541" s="4"/>
      <c r="G541" s="4"/>
      <c r="H541" s="4"/>
      <c r="I541" s="6"/>
      <c r="J541" s="6"/>
      <c r="K541" s="6"/>
      <c r="L541" s="6"/>
      <c r="M541" s="6"/>
      <c r="N541" s="6"/>
      <c r="O541" s="6"/>
      <c r="P541" s="6"/>
      <c r="Q541" s="6"/>
      <c r="R541" s="6"/>
      <c r="S541" s="6"/>
      <c r="T541" s="6"/>
      <c r="U541" s="6"/>
      <c r="V541" s="6"/>
      <c r="W541" s="6"/>
      <c r="X541" s="6"/>
      <c r="Y541" s="6"/>
      <c r="Z541" s="6"/>
    </row>
    <row r="542" spans="1:26" ht="15" thickBot="1" x14ac:dyDescent="0.35">
      <c r="A542" s="4" t="s">
        <v>1402</v>
      </c>
      <c r="B542" s="5">
        <v>43984</v>
      </c>
      <c r="C542" s="4" t="s">
        <v>1403</v>
      </c>
      <c r="D542" s="6" t="s">
        <v>487</v>
      </c>
      <c r="E542" s="7">
        <v>3</v>
      </c>
      <c r="F542" s="4"/>
      <c r="G542" s="4"/>
      <c r="H542" s="4"/>
      <c r="I542" s="6"/>
      <c r="J542" s="6"/>
      <c r="K542" s="6"/>
      <c r="L542" s="6"/>
      <c r="M542" s="6"/>
      <c r="N542" s="6"/>
      <c r="O542" s="6"/>
      <c r="P542" s="6"/>
      <c r="Q542" s="6"/>
      <c r="R542" s="6"/>
      <c r="S542" s="6"/>
      <c r="T542" s="6"/>
      <c r="U542" s="6"/>
      <c r="V542" s="6"/>
      <c r="W542" s="6"/>
      <c r="X542" s="6"/>
      <c r="Y542" s="6"/>
      <c r="Z542" s="6"/>
    </row>
    <row r="543" spans="1:26" ht="15" thickBot="1" x14ac:dyDescent="0.35">
      <c r="A543" s="4" t="s">
        <v>1404</v>
      </c>
      <c r="B543" s="5">
        <v>44533</v>
      </c>
      <c r="C543" s="4" t="s">
        <v>1405</v>
      </c>
      <c r="D543" s="6" t="s">
        <v>159</v>
      </c>
      <c r="E543" s="7">
        <v>1</v>
      </c>
      <c r="F543" s="4"/>
      <c r="G543" s="4"/>
      <c r="H543" s="4"/>
      <c r="I543" s="6"/>
      <c r="J543" s="6"/>
      <c r="K543" s="6"/>
      <c r="L543" s="6"/>
      <c r="M543" s="6"/>
      <c r="N543" s="6"/>
      <c r="O543" s="6"/>
      <c r="P543" s="6"/>
      <c r="Q543" s="6"/>
      <c r="R543" s="6"/>
      <c r="S543" s="6"/>
      <c r="T543" s="6"/>
      <c r="U543" s="6"/>
      <c r="V543" s="6"/>
      <c r="W543" s="6"/>
      <c r="X543" s="6"/>
      <c r="Y543" s="6"/>
      <c r="Z543" s="6"/>
    </row>
    <row r="544" spans="1:26" ht="15" thickBot="1" x14ac:dyDescent="0.35">
      <c r="A544" s="4" t="s">
        <v>1406</v>
      </c>
      <c r="B544" s="5">
        <v>43898</v>
      </c>
      <c r="C544" s="4" t="s">
        <v>1407</v>
      </c>
      <c r="D544" s="6" t="s">
        <v>37</v>
      </c>
      <c r="E544" s="7">
        <v>2</v>
      </c>
      <c r="F544" s="4"/>
      <c r="G544" s="4"/>
      <c r="H544" s="4"/>
      <c r="I544" s="6"/>
      <c r="J544" s="6"/>
      <c r="K544" s="6"/>
      <c r="L544" s="6"/>
      <c r="M544" s="6"/>
      <c r="N544" s="6"/>
      <c r="O544" s="6"/>
      <c r="P544" s="6"/>
      <c r="Q544" s="6"/>
      <c r="R544" s="6"/>
      <c r="S544" s="6"/>
      <c r="T544" s="6"/>
      <c r="U544" s="6"/>
      <c r="V544" s="6"/>
      <c r="W544" s="6"/>
      <c r="X544" s="6"/>
      <c r="Y544" s="6"/>
      <c r="Z544" s="6"/>
    </row>
    <row r="545" spans="1:26" ht="15" thickBot="1" x14ac:dyDescent="0.35">
      <c r="A545" s="4" t="s">
        <v>1408</v>
      </c>
      <c r="B545" s="5" t="s">
        <v>1129</v>
      </c>
      <c r="C545" s="4" t="s">
        <v>1409</v>
      </c>
      <c r="D545" s="6" t="s">
        <v>46</v>
      </c>
      <c r="E545" s="7">
        <v>6</v>
      </c>
      <c r="F545" s="4"/>
      <c r="G545" s="4"/>
      <c r="H545" s="4"/>
      <c r="I545" s="6"/>
      <c r="J545" s="6"/>
      <c r="K545" s="6"/>
      <c r="L545" s="6"/>
      <c r="M545" s="6"/>
      <c r="N545" s="6"/>
      <c r="O545" s="6"/>
      <c r="P545" s="6"/>
      <c r="Q545" s="6"/>
      <c r="R545" s="6"/>
      <c r="S545" s="6"/>
      <c r="T545" s="6"/>
      <c r="U545" s="6"/>
      <c r="V545" s="6"/>
      <c r="W545" s="6"/>
      <c r="X545" s="6"/>
      <c r="Y545" s="6"/>
      <c r="Z545" s="6"/>
    </row>
    <row r="546" spans="1:26" ht="15" thickBot="1" x14ac:dyDescent="0.35">
      <c r="A546" s="4" t="s">
        <v>1410</v>
      </c>
      <c r="B546" s="5" t="s">
        <v>1411</v>
      </c>
      <c r="C546" s="4" t="s">
        <v>1412</v>
      </c>
      <c r="D546" s="6" t="s">
        <v>145</v>
      </c>
      <c r="E546" s="7">
        <v>2</v>
      </c>
      <c r="F546" s="4"/>
      <c r="G546" s="4"/>
      <c r="H546" s="4"/>
      <c r="I546" s="6"/>
      <c r="J546" s="6"/>
      <c r="K546" s="6"/>
      <c r="L546" s="6"/>
      <c r="M546" s="6"/>
      <c r="N546" s="6"/>
      <c r="O546" s="6"/>
      <c r="P546" s="6"/>
      <c r="Q546" s="6"/>
      <c r="R546" s="6"/>
      <c r="S546" s="6"/>
      <c r="T546" s="6"/>
      <c r="U546" s="6"/>
      <c r="V546" s="6"/>
      <c r="W546" s="6"/>
      <c r="X546" s="6"/>
      <c r="Y546" s="6"/>
      <c r="Z546" s="6"/>
    </row>
    <row r="547" spans="1:26" ht="15" thickBot="1" x14ac:dyDescent="0.35">
      <c r="A547" s="4" t="s">
        <v>1413</v>
      </c>
      <c r="B547" s="5">
        <v>43501</v>
      </c>
      <c r="C547" s="4" t="s">
        <v>1414</v>
      </c>
      <c r="D547" s="6" t="s">
        <v>132</v>
      </c>
      <c r="E547" s="7">
        <v>3</v>
      </c>
      <c r="F547" s="4"/>
      <c r="G547" s="4"/>
      <c r="H547" s="4"/>
      <c r="I547" s="6"/>
      <c r="J547" s="6"/>
      <c r="K547" s="6"/>
      <c r="L547" s="6"/>
      <c r="M547" s="6"/>
      <c r="N547" s="6"/>
      <c r="O547" s="6"/>
      <c r="P547" s="6"/>
      <c r="Q547" s="6"/>
      <c r="R547" s="6"/>
      <c r="S547" s="6"/>
      <c r="T547" s="6"/>
      <c r="U547" s="6"/>
      <c r="V547" s="6"/>
      <c r="W547" s="6"/>
      <c r="X547" s="6"/>
      <c r="Y547" s="6"/>
      <c r="Z547" s="6"/>
    </row>
    <row r="548" spans="1:26" ht="15" thickBot="1" x14ac:dyDescent="0.35">
      <c r="A548" s="4" t="s">
        <v>1415</v>
      </c>
      <c r="B548" s="5" t="s">
        <v>813</v>
      </c>
      <c r="C548" s="4" t="s">
        <v>1416</v>
      </c>
      <c r="D548" s="6" t="s">
        <v>221</v>
      </c>
      <c r="E548" s="7">
        <v>2</v>
      </c>
      <c r="F548" s="4"/>
      <c r="G548" s="4"/>
      <c r="H548" s="4"/>
      <c r="I548" s="6"/>
      <c r="J548" s="6"/>
      <c r="K548" s="6"/>
      <c r="L548" s="6"/>
      <c r="M548" s="6"/>
      <c r="N548" s="6"/>
      <c r="O548" s="6"/>
      <c r="P548" s="6"/>
      <c r="Q548" s="6"/>
      <c r="R548" s="6"/>
      <c r="S548" s="6"/>
      <c r="T548" s="6"/>
      <c r="U548" s="6"/>
      <c r="V548" s="6"/>
      <c r="W548" s="6"/>
      <c r="X548" s="6"/>
      <c r="Y548" s="6"/>
      <c r="Z548" s="6"/>
    </row>
    <row r="549" spans="1:26" ht="15" thickBot="1" x14ac:dyDescent="0.35">
      <c r="A549" s="4" t="s">
        <v>1417</v>
      </c>
      <c r="B549" s="5" t="s">
        <v>1418</v>
      </c>
      <c r="C549" s="4" t="s">
        <v>1419</v>
      </c>
      <c r="D549" s="6" t="s">
        <v>265</v>
      </c>
      <c r="E549" s="7">
        <v>2</v>
      </c>
      <c r="F549" s="4"/>
      <c r="G549" s="4"/>
      <c r="H549" s="4"/>
      <c r="I549" s="6"/>
      <c r="J549" s="6"/>
      <c r="K549" s="6"/>
      <c r="L549" s="6"/>
      <c r="M549" s="6"/>
      <c r="N549" s="6"/>
      <c r="O549" s="6"/>
      <c r="P549" s="6"/>
      <c r="Q549" s="6"/>
      <c r="R549" s="6"/>
      <c r="S549" s="6"/>
      <c r="T549" s="6"/>
      <c r="U549" s="6"/>
      <c r="V549" s="6"/>
      <c r="W549" s="6"/>
      <c r="X549" s="6"/>
      <c r="Y549" s="6"/>
      <c r="Z549" s="6"/>
    </row>
    <row r="550" spans="1:26" ht="15" thickBot="1" x14ac:dyDescent="0.35">
      <c r="A550" s="4" t="s">
        <v>1420</v>
      </c>
      <c r="B550" s="5" t="s">
        <v>1421</v>
      </c>
      <c r="C550" s="4" t="s">
        <v>1422</v>
      </c>
      <c r="D550" s="6" t="s">
        <v>177</v>
      </c>
      <c r="E550" s="7">
        <v>1</v>
      </c>
      <c r="F550" s="4"/>
      <c r="G550" s="4"/>
      <c r="H550" s="4"/>
      <c r="I550" s="6"/>
      <c r="J550" s="6"/>
      <c r="K550" s="6"/>
      <c r="L550" s="6"/>
      <c r="M550" s="6"/>
      <c r="N550" s="6"/>
      <c r="O550" s="6"/>
      <c r="P550" s="6"/>
      <c r="Q550" s="6"/>
      <c r="R550" s="6"/>
      <c r="S550" s="6"/>
      <c r="T550" s="6"/>
      <c r="U550" s="6"/>
      <c r="V550" s="6"/>
      <c r="W550" s="6"/>
      <c r="X550" s="6"/>
      <c r="Y550" s="6"/>
      <c r="Z550" s="6"/>
    </row>
    <row r="551" spans="1:26" ht="15" thickBot="1" x14ac:dyDescent="0.35">
      <c r="A551" s="4" t="s">
        <v>1423</v>
      </c>
      <c r="B551" s="5" t="s">
        <v>665</v>
      </c>
      <c r="C551" s="4" t="s">
        <v>1424</v>
      </c>
      <c r="D551" s="6" t="s">
        <v>90</v>
      </c>
      <c r="E551" s="7">
        <v>5</v>
      </c>
      <c r="F551" s="4"/>
      <c r="G551" s="4"/>
      <c r="H551" s="4"/>
      <c r="I551" s="6"/>
      <c r="J551" s="6"/>
      <c r="K551" s="6"/>
      <c r="L551" s="6"/>
      <c r="M551" s="6"/>
      <c r="N551" s="6"/>
      <c r="O551" s="6"/>
      <c r="P551" s="6"/>
      <c r="Q551" s="6"/>
      <c r="R551" s="6"/>
      <c r="S551" s="6"/>
      <c r="T551" s="6"/>
      <c r="U551" s="6"/>
      <c r="V551" s="6"/>
      <c r="W551" s="6"/>
      <c r="X551" s="6"/>
      <c r="Y551" s="6"/>
      <c r="Z551" s="6"/>
    </row>
    <row r="552" spans="1:26" ht="15" thickBot="1" x14ac:dyDescent="0.35">
      <c r="A552" s="4" t="s">
        <v>1425</v>
      </c>
      <c r="B552" s="5">
        <v>44239</v>
      </c>
      <c r="C552" s="4" t="s">
        <v>1426</v>
      </c>
      <c r="D552" s="6" t="s">
        <v>135</v>
      </c>
      <c r="E552" s="7">
        <v>4</v>
      </c>
      <c r="F552" s="4"/>
      <c r="G552" s="4"/>
      <c r="H552" s="4"/>
      <c r="I552" s="6"/>
      <c r="J552" s="6"/>
      <c r="K552" s="6"/>
      <c r="L552" s="6"/>
      <c r="M552" s="6"/>
      <c r="N552" s="6"/>
      <c r="O552" s="6"/>
      <c r="P552" s="6"/>
      <c r="Q552" s="6"/>
      <c r="R552" s="6"/>
      <c r="S552" s="6"/>
      <c r="T552" s="6"/>
      <c r="U552" s="6"/>
      <c r="V552" s="6"/>
      <c r="W552" s="6"/>
      <c r="X552" s="6"/>
      <c r="Y552" s="6"/>
      <c r="Z552" s="6"/>
    </row>
    <row r="553" spans="1:26" ht="15" thickBot="1" x14ac:dyDescent="0.35">
      <c r="A553" s="4" t="s">
        <v>1427</v>
      </c>
      <c r="B553" s="5">
        <v>43617</v>
      </c>
      <c r="C553" s="4" t="s">
        <v>1428</v>
      </c>
      <c r="D553" s="6" t="s">
        <v>209</v>
      </c>
      <c r="E553" s="7">
        <v>4</v>
      </c>
      <c r="F553" s="4"/>
      <c r="G553" s="4"/>
      <c r="H553" s="4"/>
      <c r="I553" s="6"/>
      <c r="J553" s="6"/>
      <c r="K553" s="6"/>
      <c r="L553" s="6"/>
      <c r="M553" s="6"/>
      <c r="N553" s="6"/>
      <c r="O553" s="6"/>
      <c r="P553" s="6"/>
      <c r="Q553" s="6"/>
      <c r="R553" s="6"/>
      <c r="S553" s="6"/>
      <c r="T553" s="6"/>
      <c r="U553" s="6"/>
      <c r="V553" s="6"/>
      <c r="W553" s="6"/>
      <c r="X553" s="6"/>
      <c r="Y553" s="6"/>
      <c r="Z553" s="6"/>
    </row>
    <row r="554" spans="1:26" ht="15" thickBot="1" x14ac:dyDescent="0.35">
      <c r="A554" s="4" t="s">
        <v>1429</v>
      </c>
      <c r="B554" s="5">
        <v>44321</v>
      </c>
      <c r="C554" s="4" t="s">
        <v>1430</v>
      </c>
      <c r="D554" s="6" t="s">
        <v>73</v>
      </c>
      <c r="E554" s="7">
        <v>4</v>
      </c>
      <c r="F554" s="4"/>
      <c r="G554" s="4"/>
      <c r="H554" s="4"/>
      <c r="I554" s="6"/>
      <c r="J554" s="6"/>
      <c r="K554" s="6"/>
      <c r="L554" s="6"/>
      <c r="M554" s="6"/>
      <c r="N554" s="6"/>
      <c r="O554" s="6"/>
      <c r="P554" s="6"/>
      <c r="Q554" s="6"/>
      <c r="R554" s="6"/>
      <c r="S554" s="6"/>
      <c r="T554" s="6"/>
      <c r="U554" s="6"/>
      <c r="V554" s="6"/>
      <c r="W554" s="6"/>
      <c r="X554" s="6"/>
      <c r="Y554" s="6"/>
      <c r="Z554" s="6"/>
    </row>
    <row r="555" spans="1:26" ht="15" thickBot="1" x14ac:dyDescent="0.35">
      <c r="A555" s="4" t="s">
        <v>1431</v>
      </c>
      <c r="B555" s="5" t="s">
        <v>1432</v>
      </c>
      <c r="C555" s="4" t="s">
        <v>1433</v>
      </c>
      <c r="D555" s="6" t="s">
        <v>159</v>
      </c>
      <c r="E555" s="7">
        <v>1</v>
      </c>
      <c r="F555" s="4"/>
      <c r="G555" s="4"/>
      <c r="H555" s="4"/>
      <c r="I555" s="6"/>
      <c r="J555" s="6"/>
      <c r="K555" s="6"/>
      <c r="L555" s="6"/>
      <c r="M555" s="6"/>
      <c r="N555" s="6"/>
      <c r="O555" s="6"/>
      <c r="P555" s="6"/>
      <c r="Q555" s="6"/>
      <c r="R555" s="6"/>
      <c r="S555" s="6"/>
      <c r="T555" s="6"/>
      <c r="U555" s="6"/>
      <c r="V555" s="6"/>
      <c r="W555" s="6"/>
      <c r="X555" s="6"/>
      <c r="Y555" s="6"/>
      <c r="Z555" s="6"/>
    </row>
    <row r="556" spans="1:26" ht="15" thickBot="1" x14ac:dyDescent="0.35">
      <c r="A556" s="4" t="s">
        <v>1434</v>
      </c>
      <c r="B556" s="5" t="s">
        <v>1435</v>
      </c>
      <c r="C556" s="4" t="s">
        <v>1436</v>
      </c>
      <c r="D556" s="6" t="s">
        <v>487</v>
      </c>
      <c r="E556" s="7">
        <v>4</v>
      </c>
      <c r="F556" s="4"/>
      <c r="G556" s="4"/>
      <c r="H556" s="4"/>
      <c r="I556" s="6"/>
      <c r="J556" s="6"/>
      <c r="K556" s="6"/>
      <c r="L556" s="6"/>
      <c r="M556" s="6"/>
      <c r="N556" s="6"/>
      <c r="O556" s="6"/>
      <c r="P556" s="6"/>
      <c r="Q556" s="6"/>
      <c r="R556" s="6"/>
      <c r="S556" s="6"/>
      <c r="T556" s="6"/>
      <c r="U556" s="6"/>
      <c r="V556" s="6"/>
      <c r="W556" s="6"/>
      <c r="X556" s="6"/>
      <c r="Y556" s="6"/>
      <c r="Z556" s="6"/>
    </row>
    <row r="557" spans="1:26" ht="15" thickBot="1" x14ac:dyDescent="0.35">
      <c r="A557" s="4" t="s">
        <v>1437</v>
      </c>
      <c r="B557" s="5" t="s">
        <v>1438</v>
      </c>
      <c r="C557" s="4" t="s">
        <v>1439</v>
      </c>
      <c r="D557" s="6" t="s">
        <v>327</v>
      </c>
      <c r="E557" s="7">
        <v>5</v>
      </c>
      <c r="F557" s="4"/>
      <c r="G557" s="4"/>
      <c r="H557" s="4"/>
      <c r="I557" s="6"/>
      <c r="J557" s="6"/>
      <c r="K557" s="6"/>
      <c r="L557" s="6"/>
      <c r="M557" s="6"/>
      <c r="N557" s="6"/>
      <c r="O557" s="6"/>
      <c r="P557" s="6"/>
      <c r="Q557" s="6"/>
      <c r="R557" s="6"/>
      <c r="S557" s="6"/>
      <c r="T557" s="6"/>
      <c r="U557" s="6"/>
      <c r="V557" s="6"/>
      <c r="W557" s="6"/>
      <c r="X557" s="6"/>
      <c r="Y557" s="6"/>
      <c r="Z557" s="6"/>
    </row>
    <row r="558" spans="1:26" ht="15" thickBot="1" x14ac:dyDescent="0.35">
      <c r="A558" s="4" t="s">
        <v>1440</v>
      </c>
      <c r="B558" s="5" t="s">
        <v>1441</v>
      </c>
      <c r="C558" s="4" t="s">
        <v>1442</v>
      </c>
      <c r="D558" s="6" t="s">
        <v>209</v>
      </c>
      <c r="E558" s="7">
        <v>3</v>
      </c>
      <c r="F558" s="4"/>
      <c r="G558" s="4"/>
      <c r="H558" s="4"/>
      <c r="I558" s="6"/>
      <c r="J558" s="6"/>
      <c r="K558" s="6"/>
      <c r="L558" s="6"/>
      <c r="M558" s="6"/>
      <c r="N558" s="6"/>
      <c r="O558" s="6"/>
      <c r="P558" s="6"/>
      <c r="Q558" s="6"/>
      <c r="R558" s="6"/>
      <c r="S558" s="6"/>
      <c r="T558" s="6"/>
      <c r="U558" s="6"/>
      <c r="V558" s="6"/>
      <c r="W558" s="6"/>
      <c r="X558" s="6"/>
      <c r="Y558" s="6"/>
      <c r="Z558" s="6"/>
    </row>
    <row r="559" spans="1:26" ht="15" thickBot="1" x14ac:dyDescent="0.35">
      <c r="A559" s="4" t="s">
        <v>1443</v>
      </c>
      <c r="B559" s="5" t="s">
        <v>1444</v>
      </c>
      <c r="C559" s="4" t="s">
        <v>1445</v>
      </c>
      <c r="D559" s="6" t="s">
        <v>142</v>
      </c>
      <c r="E559" s="7">
        <v>4</v>
      </c>
      <c r="F559" s="4"/>
      <c r="G559" s="4"/>
      <c r="H559" s="4"/>
      <c r="I559" s="6"/>
      <c r="J559" s="6"/>
      <c r="K559" s="6"/>
      <c r="L559" s="6"/>
      <c r="M559" s="6"/>
      <c r="N559" s="6"/>
      <c r="O559" s="6"/>
      <c r="P559" s="6"/>
      <c r="Q559" s="6"/>
      <c r="R559" s="6"/>
      <c r="S559" s="6"/>
      <c r="T559" s="6"/>
      <c r="U559" s="6"/>
      <c r="V559" s="6"/>
      <c r="W559" s="6"/>
      <c r="X559" s="6"/>
      <c r="Y559" s="6"/>
      <c r="Z559" s="6"/>
    </row>
    <row r="560" spans="1:26" ht="15" thickBot="1" x14ac:dyDescent="0.35">
      <c r="A560" s="4" t="s">
        <v>1446</v>
      </c>
      <c r="B560" s="5" t="s">
        <v>1447</v>
      </c>
      <c r="C560" s="4" t="s">
        <v>1448</v>
      </c>
      <c r="D560" s="6" t="s">
        <v>265</v>
      </c>
      <c r="E560" s="7">
        <v>5</v>
      </c>
      <c r="F560" s="4"/>
      <c r="G560" s="4"/>
      <c r="H560" s="4"/>
      <c r="I560" s="6"/>
      <c r="J560" s="6"/>
      <c r="K560" s="6"/>
      <c r="L560" s="6"/>
      <c r="M560" s="6"/>
      <c r="N560" s="6"/>
      <c r="O560" s="6"/>
      <c r="P560" s="6"/>
      <c r="Q560" s="6"/>
      <c r="R560" s="6"/>
      <c r="S560" s="6"/>
      <c r="T560" s="6"/>
      <c r="U560" s="6"/>
      <c r="V560" s="6"/>
      <c r="W560" s="6"/>
      <c r="X560" s="6"/>
      <c r="Y560" s="6"/>
      <c r="Z560" s="6"/>
    </row>
    <row r="561" spans="1:26" ht="15" thickBot="1" x14ac:dyDescent="0.35">
      <c r="A561" s="4" t="s">
        <v>1449</v>
      </c>
      <c r="B561" s="5" t="s">
        <v>1450</v>
      </c>
      <c r="C561" s="4" t="s">
        <v>1451</v>
      </c>
      <c r="D561" s="6" t="s">
        <v>128</v>
      </c>
      <c r="E561" s="7">
        <v>1</v>
      </c>
      <c r="F561" s="4"/>
      <c r="G561" s="4"/>
      <c r="H561" s="4"/>
      <c r="I561" s="6"/>
      <c r="J561" s="6"/>
      <c r="K561" s="6"/>
      <c r="L561" s="6"/>
      <c r="M561" s="6"/>
      <c r="N561" s="6"/>
      <c r="O561" s="6"/>
      <c r="P561" s="6"/>
      <c r="Q561" s="6"/>
      <c r="R561" s="6"/>
      <c r="S561" s="6"/>
      <c r="T561" s="6"/>
      <c r="U561" s="6"/>
      <c r="V561" s="6"/>
      <c r="W561" s="6"/>
      <c r="X561" s="6"/>
      <c r="Y561" s="6"/>
      <c r="Z561" s="6"/>
    </row>
    <row r="562" spans="1:26" ht="15" thickBot="1" x14ac:dyDescent="0.35">
      <c r="A562" s="4" t="s">
        <v>1452</v>
      </c>
      <c r="B562" s="5" t="s">
        <v>540</v>
      </c>
      <c r="C562" s="4" t="s">
        <v>1453</v>
      </c>
      <c r="D562" s="6" t="s">
        <v>675</v>
      </c>
      <c r="E562" s="7">
        <v>2</v>
      </c>
      <c r="F562" s="4"/>
      <c r="G562" s="4"/>
      <c r="H562" s="4"/>
      <c r="I562" s="6"/>
      <c r="J562" s="6"/>
      <c r="K562" s="6"/>
      <c r="L562" s="6"/>
      <c r="M562" s="6"/>
      <c r="N562" s="6"/>
      <c r="O562" s="6"/>
      <c r="P562" s="6"/>
      <c r="Q562" s="6"/>
      <c r="R562" s="6"/>
      <c r="S562" s="6"/>
      <c r="T562" s="6"/>
      <c r="U562" s="6"/>
      <c r="V562" s="6"/>
      <c r="W562" s="6"/>
      <c r="X562" s="6"/>
      <c r="Y562" s="6"/>
      <c r="Z562" s="6"/>
    </row>
    <row r="563" spans="1:26" ht="15" thickBot="1" x14ac:dyDescent="0.35">
      <c r="A563" s="4" t="s">
        <v>1454</v>
      </c>
      <c r="B563" s="5">
        <v>44176</v>
      </c>
      <c r="C563" s="4" t="s">
        <v>1455</v>
      </c>
      <c r="D563" s="6" t="s">
        <v>101</v>
      </c>
      <c r="E563" s="7">
        <v>6</v>
      </c>
      <c r="F563" s="4"/>
      <c r="G563" s="4"/>
      <c r="H563" s="4"/>
      <c r="I563" s="6"/>
      <c r="J563" s="6"/>
      <c r="K563" s="6"/>
      <c r="L563" s="6"/>
      <c r="M563" s="6"/>
      <c r="N563" s="6"/>
      <c r="O563" s="6"/>
      <c r="P563" s="6"/>
      <c r="Q563" s="6"/>
      <c r="R563" s="6"/>
      <c r="S563" s="6"/>
      <c r="T563" s="6"/>
      <c r="U563" s="6"/>
      <c r="V563" s="6"/>
      <c r="W563" s="6"/>
      <c r="X563" s="6"/>
      <c r="Y563" s="6"/>
      <c r="Z563" s="6"/>
    </row>
    <row r="564" spans="1:26" ht="15" thickBot="1" x14ac:dyDescent="0.35">
      <c r="A564" s="4" t="s">
        <v>1456</v>
      </c>
      <c r="B564" s="5">
        <v>43595</v>
      </c>
      <c r="C564" s="4" t="s">
        <v>1457</v>
      </c>
      <c r="D564" s="6" t="s">
        <v>15</v>
      </c>
      <c r="E564" s="7">
        <v>4</v>
      </c>
      <c r="F564" s="4"/>
      <c r="G564" s="4"/>
      <c r="H564" s="4"/>
      <c r="I564" s="6"/>
      <c r="J564" s="6"/>
      <c r="K564" s="6"/>
      <c r="L564" s="6"/>
      <c r="M564" s="6"/>
      <c r="N564" s="6"/>
      <c r="O564" s="6"/>
      <c r="P564" s="6"/>
      <c r="Q564" s="6"/>
      <c r="R564" s="6"/>
      <c r="S564" s="6"/>
      <c r="T564" s="6"/>
      <c r="U564" s="6"/>
      <c r="V564" s="6"/>
      <c r="W564" s="6"/>
      <c r="X564" s="6"/>
      <c r="Y564" s="6"/>
      <c r="Z564" s="6"/>
    </row>
    <row r="565" spans="1:26" ht="15" thickBot="1" x14ac:dyDescent="0.35">
      <c r="A565" s="4" t="s">
        <v>1458</v>
      </c>
      <c r="B565" s="5">
        <v>43475</v>
      </c>
      <c r="C565" s="4" t="s">
        <v>1459</v>
      </c>
      <c r="D565" s="6" t="s">
        <v>46</v>
      </c>
      <c r="E565" s="7">
        <v>2</v>
      </c>
      <c r="F565" s="4"/>
      <c r="G565" s="4"/>
      <c r="H565" s="4"/>
      <c r="I565" s="6"/>
      <c r="J565" s="6"/>
      <c r="K565" s="6"/>
      <c r="L565" s="6"/>
      <c r="M565" s="6"/>
      <c r="N565" s="6"/>
      <c r="O565" s="6"/>
      <c r="P565" s="6"/>
      <c r="Q565" s="6"/>
      <c r="R565" s="6"/>
      <c r="S565" s="6"/>
      <c r="T565" s="6"/>
      <c r="U565" s="6"/>
      <c r="V565" s="6"/>
      <c r="W565" s="6"/>
      <c r="X565" s="6"/>
      <c r="Y565" s="6"/>
      <c r="Z565" s="6"/>
    </row>
    <row r="566" spans="1:26" ht="15" thickBot="1" x14ac:dyDescent="0.35">
      <c r="A566" s="4" t="s">
        <v>1460</v>
      </c>
      <c r="B566" s="5">
        <v>43985</v>
      </c>
      <c r="C566" s="4" t="s">
        <v>1461</v>
      </c>
      <c r="D566" s="6" t="s">
        <v>62</v>
      </c>
      <c r="E566" s="7">
        <v>4</v>
      </c>
      <c r="F566" s="4"/>
      <c r="G566" s="4"/>
      <c r="H566" s="4"/>
      <c r="I566" s="6"/>
      <c r="J566" s="6"/>
      <c r="K566" s="6"/>
      <c r="L566" s="6"/>
      <c r="M566" s="6"/>
      <c r="N566" s="6"/>
      <c r="O566" s="6"/>
      <c r="P566" s="6"/>
      <c r="Q566" s="6"/>
      <c r="R566" s="6"/>
      <c r="S566" s="6"/>
      <c r="T566" s="6"/>
      <c r="U566" s="6"/>
      <c r="V566" s="6"/>
      <c r="W566" s="6"/>
      <c r="X566" s="6"/>
      <c r="Y566" s="6"/>
      <c r="Z566" s="6"/>
    </row>
    <row r="567" spans="1:26" ht="15" thickBot="1" x14ac:dyDescent="0.35">
      <c r="A567" s="4" t="s">
        <v>1462</v>
      </c>
      <c r="B567" s="5" t="s">
        <v>1331</v>
      </c>
      <c r="C567" s="4" t="s">
        <v>1463</v>
      </c>
      <c r="D567" s="6" t="s">
        <v>37</v>
      </c>
      <c r="E567" s="7">
        <v>1</v>
      </c>
      <c r="F567" s="4"/>
      <c r="G567" s="4"/>
      <c r="H567" s="4"/>
      <c r="I567" s="6"/>
      <c r="J567" s="6"/>
      <c r="K567" s="6"/>
      <c r="L567" s="6"/>
      <c r="M567" s="6"/>
      <c r="N567" s="6"/>
      <c r="O567" s="6"/>
      <c r="P567" s="6"/>
      <c r="Q567" s="6"/>
      <c r="R567" s="6"/>
      <c r="S567" s="6"/>
      <c r="T567" s="6"/>
      <c r="U567" s="6"/>
      <c r="V567" s="6"/>
      <c r="W567" s="6"/>
      <c r="X567" s="6"/>
      <c r="Y567" s="6"/>
      <c r="Z567" s="6"/>
    </row>
    <row r="568" spans="1:26" ht="15" thickBot="1" x14ac:dyDescent="0.35">
      <c r="A568" s="4" t="s">
        <v>1464</v>
      </c>
      <c r="B568" s="5" t="s">
        <v>1465</v>
      </c>
      <c r="C568" s="4" t="s">
        <v>1466</v>
      </c>
      <c r="D568" s="6" t="s">
        <v>135</v>
      </c>
      <c r="E568" s="7">
        <v>2</v>
      </c>
      <c r="F568" s="4"/>
      <c r="G568" s="4"/>
      <c r="H568" s="4"/>
      <c r="I568" s="6"/>
      <c r="J568" s="6"/>
      <c r="K568" s="6"/>
      <c r="L568" s="6"/>
      <c r="M568" s="6"/>
      <c r="N568" s="6"/>
      <c r="O568" s="6"/>
      <c r="P568" s="6"/>
      <c r="Q568" s="6"/>
      <c r="R568" s="6"/>
      <c r="S568" s="6"/>
      <c r="T568" s="6"/>
      <c r="U568" s="6"/>
      <c r="V568" s="6"/>
      <c r="W568" s="6"/>
      <c r="X568" s="6"/>
      <c r="Y568" s="6"/>
      <c r="Z568" s="6"/>
    </row>
    <row r="569" spans="1:26" ht="15" thickBot="1" x14ac:dyDescent="0.35">
      <c r="A569" s="4" t="s">
        <v>1467</v>
      </c>
      <c r="B569" s="5" t="s">
        <v>166</v>
      </c>
      <c r="C569" s="4" t="s">
        <v>1468</v>
      </c>
      <c r="D569" s="6" t="s">
        <v>145</v>
      </c>
      <c r="E569" s="7">
        <v>4</v>
      </c>
      <c r="F569" s="4"/>
      <c r="G569" s="4"/>
      <c r="H569" s="4"/>
      <c r="I569" s="6"/>
      <c r="J569" s="6"/>
      <c r="K569" s="6"/>
      <c r="L569" s="6"/>
      <c r="M569" s="6"/>
      <c r="N569" s="6"/>
      <c r="O569" s="6"/>
      <c r="P569" s="6"/>
      <c r="Q569" s="6"/>
      <c r="R569" s="6"/>
      <c r="S569" s="6"/>
      <c r="T569" s="6"/>
      <c r="U569" s="6"/>
      <c r="V569" s="6"/>
      <c r="W569" s="6"/>
      <c r="X569" s="6"/>
      <c r="Y569" s="6"/>
      <c r="Z569" s="6"/>
    </row>
    <row r="570" spans="1:26" ht="15" thickBot="1" x14ac:dyDescent="0.35">
      <c r="A570" s="4" t="s">
        <v>1469</v>
      </c>
      <c r="B570" s="5">
        <v>44016</v>
      </c>
      <c r="C570" s="4" t="s">
        <v>1470</v>
      </c>
      <c r="D570" s="6" t="s">
        <v>256</v>
      </c>
      <c r="E570" s="7">
        <v>1</v>
      </c>
      <c r="F570" s="4"/>
      <c r="G570" s="4"/>
      <c r="H570" s="4"/>
      <c r="I570" s="6"/>
      <c r="J570" s="6"/>
      <c r="K570" s="6"/>
      <c r="L570" s="6"/>
      <c r="M570" s="6"/>
      <c r="N570" s="6"/>
      <c r="O570" s="6"/>
      <c r="P570" s="6"/>
      <c r="Q570" s="6"/>
      <c r="R570" s="6"/>
      <c r="S570" s="6"/>
      <c r="T570" s="6"/>
      <c r="U570" s="6"/>
      <c r="V570" s="6"/>
      <c r="W570" s="6"/>
      <c r="X570" s="6"/>
      <c r="Y570" s="6"/>
      <c r="Z570" s="6"/>
    </row>
    <row r="571" spans="1:26" ht="15" thickBot="1" x14ac:dyDescent="0.35">
      <c r="A571" s="4" t="s">
        <v>1471</v>
      </c>
      <c r="B571" s="5" t="s">
        <v>1472</v>
      </c>
      <c r="C571" s="4" t="s">
        <v>1473</v>
      </c>
      <c r="D571" s="6" t="s">
        <v>315</v>
      </c>
      <c r="E571" s="7">
        <v>6</v>
      </c>
      <c r="F571" s="4"/>
      <c r="G571" s="4"/>
      <c r="H571" s="4"/>
      <c r="I571" s="6"/>
      <c r="J571" s="6"/>
      <c r="K571" s="6"/>
      <c r="L571" s="6"/>
      <c r="M571" s="6"/>
      <c r="N571" s="6"/>
      <c r="O571" s="6"/>
      <c r="P571" s="6"/>
      <c r="Q571" s="6"/>
      <c r="R571" s="6"/>
      <c r="S571" s="6"/>
      <c r="T571" s="6"/>
      <c r="U571" s="6"/>
      <c r="V571" s="6"/>
      <c r="W571" s="6"/>
      <c r="X571" s="6"/>
      <c r="Y571" s="6"/>
      <c r="Z571" s="6"/>
    </row>
    <row r="572" spans="1:26" ht="15" thickBot="1" x14ac:dyDescent="0.35">
      <c r="A572" s="4" t="s">
        <v>1474</v>
      </c>
      <c r="B572" s="5">
        <v>44566</v>
      </c>
      <c r="C572" s="4" t="s">
        <v>1475</v>
      </c>
      <c r="D572" s="6" t="s">
        <v>159</v>
      </c>
      <c r="E572" s="7">
        <v>2</v>
      </c>
      <c r="F572" s="4"/>
      <c r="G572" s="4"/>
      <c r="H572" s="4"/>
      <c r="I572" s="6"/>
      <c r="J572" s="6"/>
      <c r="K572" s="6"/>
      <c r="L572" s="6"/>
      <c r="M572" s="6"/>
      <c r="N572" s="6"/>
      <c r="O572" s="6"/>
      <c r="P572" s="6"/>
      <c r="Q572" s="6"/>
      <c r="R572" s="6"/>
      <c r="S572" s="6"/>
      <c r="T572" s="6"/>
      <c r="U572" s="6"/>
      <c r="V572" s="6"/>
      <c r="W572" s="6"/>
      <c r="X572" s="6"/>
      <c r="Y572" s="6"/>
      <c r="Z572" s="6"/>
    </row>
    <row r="573" spans="1:26" ht="15" thickBot="1" x14ac:dyDescent="0.35">
      <c r="A573" s="4" t="s">
        <v>1476</v>
      </c>
      <c r="B573" s="5" t="s">
        <v>1477</v>
      </c>
      <c r="C573" s="4" t="s">
        <v>1478</v>
      </c>
      <c r="D573" s="6" t="s">
        <v>62</v>
      </c>
      <c r="E573" s="7">
        <v>6</v>
      </c>
      <c r="F573" s="4"/>
      <c r="G573" s="4"/>
      <c r="H573" s="4"/>
      <c r="I573" s="6"/>
      <c r="J573" s="6"/>
      <c r="K573" s="6"/>
      <c r="L573" s="6"/>
      <c r="M573" s="6"/>
      <c r="N573" s="6"/>
      <c r="O573" s="6"/>
      <c r="P573" s="6"/>
      <c r="Q573" s="6"/>
      <c r="R573" s="6"/>
      <c r="S573" s="6"/>
      <c r="T573" s="6"/>
      <c r="U573" s="6"/>
      <c r="V573" s="6"/>
      <c r="W573" s="6"/>
      <c r="X573" s="6"/>
      <c r="Y573" s="6"/>
      <c r="Z573" s="6"/>
    </row>
    <row r="574" spans="1:26" ht="15" thickBot="1" x14ac:dyDescent="0.35">
      <c r="A574" s="4" t="s">
        <v>1479</v>
      </c>
      <c r="B574" s="5" t="s">
        <v>1465</v>
      </c>
      <c r="C574" s="4" t="s">
        <v>1480</v>
      </c>
      <c r="D574" s="6" t="s">
        <v>19</v>
      </c>
      <c r="E574" s="7">
        <v>6</v>
      </c>
      <c r="F574" s="4"/>
      <c r="G574" s="4"/>
      <c r="H574" s="4"/>
      <c r="I574" s="6"/>
      <c r="J574" s="6"/>
      <c r="K574" s="6"/>
      <c r="L574" s="6"/>
      <c r="M574" s="6"/>
      <c r="N574" s="6"/>
      <c r="O574" s="6"/>
      <c r="P574" s="6"/>
      <c r="Q574" s="6"/>
      <c r="R574" s="6"/>
      <c r="S574" s="6"/>
      <c r="T574" s="6"/>
      <c r="U574" s="6"/>
      <c r="V574" s="6"/>
      <c r="W574" s="6"/>
      <c r="X574" s="6"/>
      <c r="Y574" s="6"/>
      <c r="Z574" s="6"/>
    </row>
    <row r="575" spans="1:26" ht="15" thickBot="1" x14ac:dyDescent="0.35">
      <c r="A575" s="4" t="s">
        <v>1481</v>
      </c>
      <c r="B575" s="5">
        <v>43527</v>
      </c>
      <c r="C575" s="4" t="s">
        <v>1482</v>
      </c>
      <c r="D575" s="6" t="s">
        <v>256</v>
      </c>
      <c r="E575" s="7">
        <v>4</v>
      </c>
      <c r="F575" s="4"/>
      <c r="G575" s="4"/>
      <c r="H575" s="4"/>
      <c r="I575" s="6"/>
      <c r="J575" s="6"/>
      <c r="K575" s="6"/>
      <c r="L575" s="6"/>
      <c r="M575" s="6"/>
      <c r="N575" s="6"/>
      <c r="O575" s="6"/>
      <c r="P575" s="6"/>
      <c r="Q575" s="6"/>
      <c r="R575" s="6"/>
      <c r="S575" s="6"/>
      <c r="T575" s="6"/>
      <c r="U575" s="6"/>
      <c r="V575" s="6"/>
      <c r="W575" s="6"/>
      <c r="X575" s="6"/>
      <c r="Y575" s="6"/>
      <c r="Z575" s="6"/>
    </row>
    <row r="576" spans="1:26" ht="15" thickBot="1" x14ac:dyDescent="0.35">
      <c r="A576" s="4" t="s">
        <v>1483</v>
      </c>
      <c r="B576" s="5" t="s">
        <v>1061</v>
      </c>
      <c r="C576" s="4" t="s">
        <v>1484</v>
      </c>
      <c r="D576" s="6" t="s">
        <v>315</v>
      </c>
      <c r="E576" s="7">
        <v>1</v>
      </c>
      <c r="F576" s="4"/>
      <c r="G576" s="4"/>
      <c r="H576" s="4"/>
      <c r="I576" s="6"/>
      <c r="J576" s="6"/>
      <c r="K576" s="6"/>
      <c r="L576" s="6"/>
      <c r="M576" s="6"/>
      <c r="N576" s="6"/>
      <c r="O576" s="6"/>
      <c r="P576" s="6"/>
      <c r="Q576" s="6"/>
      <c r="R576" s="6"/>
      <c r="S576" s="6"/>
      <c r="T576" s="6"/>
      <c r="U576" s="6"/>
      <c r="V576" s="6"/>
      <c r="W576" s="6"/>
      <c r="X576" s="6"/>
      <c r="Y576" s="6"/>
      <c r="Z576" s="6"/>
    </row>
    <row r="577" spans="1:26" ht="15" thickBot="1" x14ac:dyDescent="0.35">
      <c r="A577" s="4" t="s">
        <v>1485</v>
      </c>
      <c r="B577" s="5" t="s">
        <v>613</v>
      </c>
      <c r="C577" s="4" t="s">
        <v>1486</v>
      </c>
      <c r="D577" s="6" t="s">
        <v>145</v>
      </c>
      <c r="E577" s="7">
        <v>2</v>
      </c>
      <c r="F577" s="4"/>
      <c r="G577" s="4"/>
      <c r="H577" s="4"/>
      <c r="I577" s="6"/>
      <c r="J577" s="6"/>
      <c r="K577" s="6"/>
      <c r="L577" s="6"/>
      <c r="M577" s="6"/>
      <c r="N577" s="6"/>
      <c r="O577" s="6"/>
      <c r="P577" s="6"/>
      <c r="Q577" s="6"/>
      <c r="R577" s="6"/>
      <c r="S577" s="6"/>
      <c r="T577" s="6"/>
      <c r="U577" s="6"/>
      <c r="V577" s="6"/>
      <c r="W577" s="6"/>
      <c r="X577" s="6"/>
      <c r="Y577" s="6"/>
      <c r="Z577" s="6"/>
    </row>
    <row r="578" spans="1:26" ht="15" thickBot="1" x14ac:dyDescent="0.35">
      <c r="A578" s="4" t="s">
        <v>1487</v>
      </c>
      <c r="B578" s="5">
        <v>43958</v>
      </c>
      <c r="C578" s="4" t="s">
        <v>1488</v>
      </c>
      <c r="D578" s="6" t="s">
        <v>202</v>
      </c>
      <c r="E578" s="7">
        <v>5</v>
      </c>
      <c r="F578" s="4"/>
      <c r="G578" s="4"/>
      <c r="H578" s="4"/>
      <c r="I578" s="6"/>
      <c r="J578" s="6"/>
      <c r="K578" s="6"/>
      <c r="L578" s="6"/>
      <c r="M578" s="6"/>
      <c r="N578" s="6"/>
      <c r="O578" s="6"/>
      <c r="P578" s="6"/>
      <c r="Q578" s="6"/>
      <c r="R578" s="6"/>
      <c r="S578" s="6"/>
      <c r="T578" s="6"/>
      <c r="U578" s="6"/>
      <c r="V578" s="6"/>
      <c r="W578" s="6"/>
      <c r="X578" s="6"/>
      <c r="Y578" s="6"/>
      <c r="Z578" s="6"/>
    </row>
    <row r="579" spans="1:26" ht="15" thickBot="1" x14ac:dyDescent="0.35">
      <c r="A579" s="4" t="s">
        <v>1489</v>
      </c>
      <c r="B579" s="5">
        <v>43499</v>
      </c>
      <c r="C579" s="4" t="s">
        <v>1490</v>
      </c>
      <c r="D579" s="6" t="s">
        <v>221</v>
      </c>
      <c r="E579" s="7">
        <v>3</v>
      </c>
      <c r="F579" s="4"/>
      <c r="G579" s="4"/>
      <c r="H579" s="4"/>
      <c r="I579" s="6"/>
      <c r="J579" s="6"/>
      <c r="K579" s="6"/>
      <c r="L579" s="6"/>
      <c r="M579" s="6"/>
      <c r="N579" s="6"/>
      <c r="O579" s="6"/>
      <c r="P579" s="6"/>
      <c r="Q579" s="6"/>
      <c r="R579" s="6"/>
      <c r="S579" s="6"/>
      <c r="T579" s="6"/>
      <c r="U579" s="6"/>
      <c r="V579" s="6"/>
      <c r="W579" s="6"/>
      <c r="X579" s="6"/>
      <c r="Y579" s="6"/>
      <c r="Z579" s="6"/>
    </row>
    <row r="580" spans="1:26" ht="15" thickBot="1" x14ac:dyDescent="0.35">
      <c r="A580" s="4" t="s">
        <v>1491</v>
      </c>
      <c r="B580" s="5">
        <v>44566</v>
      </c>
      <c r="C580" s="4" t="s">
        <v>1492</v>
      </c>
      <c r="D580" s="6" t="s">
        <v>145</v>
      </c>
      <c r="E580" s="7">
        <v>2</v>
      </c>
      <c r="F580" s="4"/>
      <c r="G580" s="4"/>
      <c r="H580" s="4"/>
      <c r="I580" s="6"/>
      <c r="J580" s="6"/>
      <c r="K580" s="6"/>
      <c r="L580" s="6"/>
      <c r="M580" s="6"/>
      <c r="N580" s="6"/>
      <c r="O580" s="6"/>
      <c r="P580" s="6"/>
      <c r="Q580" s="6"/>
      <c r="R580" s="6"/>
      <c r="S580" s="6"/>
      <c r="T580" s="6"/>
      <c r="U580" s="6"/>
      <c r="V580" s="6"/>
      <c r="W580" s="6"/>
      <c r="X580" s="6"/>
      <c r="Y580" s="6"/>
      <c r="Z580" s="6"/>
    </row>
    <row r="581" spans="1:26" ht="15" thickBot="1" x14ac:dyDescent="0.35">
      <c r="A581" s="4" t="s">
        <v>1493</v>
      </c>
      <c r="B581" s="5" t="s">
        <v>1494</v>
      </c>
      <c r="C581" s="4" t="s">
        <v>1495</v>
      </c>
      <c r="D581" s="6" t="s">
        <v>327</v>
      </c>
      <c r="E581" s="7">
        <v>6</v>
      </c>
      <c r="F581" s="4"/>
      <c r="G581" s="4"/>
      <c r="H581" s="4"/>
      <c r="I581" s="6"/>
      <c r="J581" s="6"/>
      <c r="K581" s="6"/>
      <c r="L581" s="6"/>
      <c r="M581" s="6"/>
      <c r="N581" s="6"/>
      <c r="O581" s="6"/>
      <c r="P581" s="6"/>
      <c r="Q581" s="6"/>
      <c r="R581" s="6"/>
      <c r="S581" s="6"/>
      <c r="T581" s="6"/>
      <c r="U581" s="6"/>
      <c r="V581" s="6"/>
      <c r="W581" s="6"/>
      <c r="X581" s="6"/>
      <c r="Y581" s="6"/>
      <c r="Z581" s="6"/>
    </row>
    <row r="582" spans="1:26" ht="15" thickBot="1" x14ac:dyDescent="0.35">
      <c r="A582" s="4" t="s">
        <v>1496</v>
      </c>
      <c r="B582" s="5">
        <v>43990</v>
      </c>
      <c r="C582" s="4" t="s">
        <v>1497</v>
      </c>
      <c r="D582" s="6" t="s">
        <v>228</v>
      </c>
      <c r="E582" s="7">
        <v>4</v>
      </c>
      <c r="F582" s="4"/>
      <c r="G582" s="4"/>
      <c r="H582" s="4"/>
      <c r="I582" s="6"/>
      <c r="J582" s="6"/>
      <c r="K582" s="6"/>
      <c r="L582" s="6"/>
      <c r="M582" s="6"/>
      <c r="N582" s="6"/>
      <c r="O582" s="6"/>
      <c r="P582" s="6"/>
      <c r="Q582" s="6"/>
      <c r="R582" s="6"/>
      <c r="S582" s="6"/>
      <c r="T582" s="6"/>
      <c r="U582" s="6"/>
      <c r="V582" s="6"/>
      <c r="W582" s="6"/>
      <c r="X582" s="6"/>
      <c r="Y582" s="6"/>
      <c r="Z582" s="6"/>
    </row>
    <row r="583" spans="1:26" ht="15" thickBot="1" x14ac:dyDescent="0.35">
      <c r="A583" s="4" t="s">
        <v>1498</v>
      </c>
      <c r="B583" s="5" t="s">
        <v>1499</v>
      </c>
      <c r="C583" s="4" t="s">
        <v>1500</v>
      </c>
      <c r="D583" s="6" t="s">
        <v>245</v>
      </c>
      <c r="E583" s="7">
        <v>4</v>
      </c>
      <c r="F583" s="4"/>
      <c r="G583" s="4"/>
      <c r="H583" s="4"/>
      <c r="I583" s="6"/>
      <c r="J583" s="6"/>
      <c r="K583" s="6"/>
      <c r="L583" s="6"/>
      <c r="M583" s="6"/>
      <c r="N583" s="6"/>
      <c r="O583" s="6"/>
      <c r="P583" s="6"/>
      <c r="Q583" s="6"/>
      <c r="R583" s="6"/>
      <c r="S583" s="6"/>
      <c r="T583" s="6"/>
      <c r="U583" s="6"/>
      <c r="V583" s="6"/>
      <c r="W583" s="6"/>
      <c r="X583" s="6"/>
      <c r="Y583" s="6"/>
      <c r="Z583" s="6"/>
    </row>
    <row r="584" spans="1:26" ht="15" thickBot="1" x14ac:dyDescent="0.35">
      <c r="A584" s="4" t="s">
        <v>1501</v>
      </c>
      <c r="B584" s="5" t="s">
        <v>1502</v>
      </c>
      <c r="C584" s="4" t="s">
        <v>1503</v>
      </c>
      <c r="D584" s="6" t="s">
        <v>125</v>
      </c>
      <c r="E584" s="7">
        <v>3</v>
      </c>
      <c r="F584" s="4"/>
      <c r="G584" s="4"/>
      <c r="H584" s="4"/>
      <c r="I584" s="6"/>
      <c r="J584" s="6"/>
      <c r="K584" s="6"/>
      <c r="L584" s="6"/>
      <c r="M584" s="6"/>
      <c r="N584" s="6"/>
      <c r="O584" s="6"/>
      <c r="P584" s="6"/>
      <c r="Q584" s="6"/>
      <c r="R584" s="6"/>
      <c r="S584" s="6"/>
      <c r="T584" s="6"/>
      <c r="U584" s="6"/>
      <c r="V584" s="6"/>
      <c r="W584" s="6"/>
      <c r="X584" s="6"/>
      <c r="Y584" s="6"/>
      <c r="Z584" s="6"/>
    </row>
    <row r="585" spans="1:26" ht="15" thickBot="1" x14ac:dyDescent="0.35">
      <c r="A585" s="4" t="s">
        <v>1504</v>
      </c>
      <c r="B585" s="5" t="s">
        <v>1505</v>
      </c>
      <c r="C585" s="4" t="s">
        <v>1506</v>
      </c>
      <c r="D585" s="6" t="s">
        <v>228</v>
      </c>
      <c r="E585" s="7">
        <v>4</v>
      </c>
      <c r="F585" s="4"/>
      <c r="G585" s="4"/>
      <c r="H585" s="4"/>
      <c r="I585" s="6"/>
      <c r="J585" s="6"/>
      <c r="K585" s="6"/>
      <c r="L585" s="6"/>
      <c r="M585" s="6"/>
      <c r="N585" s="6"/>
      <c r="O585" s="6"/>
      <c r="P585" s="6"/>
      <c r="Q585" s="6"/>
      <c r="R585" s="6"/>
      <c r="S585" s="6"/>
      <c r="T585" s="6"/>
      <c r="U585" s="6"/>
      <c r="V585" s="6"/>
      <c r="W585" s="6"/>
      <c r="X585" s="6"/>
      <c r="Y585" s="6"/>
      <c r="Z585" s="6"/>
    </row>
    <row r="586" spans="1:26" ht="15" thickBot="1" x14ac:dyDescent="0.35">
      <c r="A586" s="4" t="s">
        <v>1507</v>
      </c>
      <c r="B586" s="5" t="s">
        <v>1508</v>
      </c>
      <c r="C586" s="4" t="s">
        <v>1509</v>
      </c>
      <c r="D586" s="6" t="s">
        <v>170</v>
      </c>
      <c r="E586" s="7">
        <v>6</v>
      </c>
      <c r="F586" s="4"/>
      <c r="G586" s="4"/>
      <c r="H586" s="4"/>
      <c r="I586" s="6"/>
      <c r="J586" s="6"/>
      <c r="K586" s="6"/>
      <c r="L586" s="6"/>
      <c r="M586" s="6"/>
      <c r="N586" s="6"/>
      <c r="O586" s="6"/>
      <c r="P586" s="6"/>
      <c r="Q586" s="6"/>
      <c r="R586" s="6"/>
      <c r="S586" s="6"/>
      <c r="T586" s="6"/>
      <c r="U586" s="6"/>
      <c r="V586" s="6"/>
      <c r="W586" s="6"/>
      <c r="X586" s="6"/>
      <c r="Y586" s="6"/>
      <c r="Z586" s="6"/>
    </row>
    <row r="587" spans="1:26" ht="15" thickBot="1" x14ac:dyDescent="0.35">
      <c r="A587" s="4" t="s">
        <v>1510</v>
      </c>
      <c r="B587" s="5" t="s">
        <v>1511</v>
      </c>
      <c r="C587" s="4" t="s">
        <v>1512</v>
      </c>
      <c r="D587" s="6" t="s">
        <v>145</v>
      </c>
      <c r="E587" s="7">
        <v>1</v>
      </c>
      <c r="F587" s="4"/>
      <c r="G587" s="4"/>
      <c r="H587" s="4"/>
      <c r="I587" s="6"/>
      <c r="J587" s="6"/>
      <c r="K587" s="6"/>
      <c r="L587" s="6"/>
      <c r="M587" s="6"/>
      <c r="N587" s="6"/>
      <c r="O587" s="6"/>
      <c r="P587" s="6"/>
      <c r="Q587" s="6"/>
      <c r="R587" s="6"/>
      <c r="S587" s="6"/>
      <c r="T587" s="6"/>
      <c r="U587" s="6"/>
      <c r="V587" s="6"/>
      <c r="W587" s="6"/>
      <c r="X587" s="6"/>
      <c r="Y587" s="6"/>
      <c r="Z587" s="6"/>
    </row>
    <row r="588" spans="1:26" ht="15" thickBot="1" x14ac:dyDescent="0.35">
      <c r="A588" s="4" t="s">
        <v>1513</v>
      </c>
      <c r="B588" s="5">
        <v>43654</v>
      </c>
      <c r="C588" s="4" t="s">
        <v>1514</v>
      </c>
      <c r="D588" s="6" t="s">
        <v>221</v>
      </c>
      <c r="E588" s="7">
        <v>3</v>
      </c>
      <c r="F588" s="4"/>
      <c r="G588" s="4"/>
      <c r="H588" s="4"/>
      <c r="I588" s="6"/>
      <c r="J588" s="6"/>
      <c r="K588" s="6"/>
      <c r="L588" s="6"/>
      <c r="M588" s="6"/>
      <c r="N588" s="6"/>
      <c r="O588" s="6"/>
      <c r="P588" s="6"/>
      <c r="Q588" s="6"/>
      <c r="R588" s="6"/>
      <c r="S588" s="6"/>
      <c r="T588" s="6"/>
      <c r="U588" s="6"/>
      <c r="V588" s="6"/>
      <c r="W588" s="6"/>
      <c r="X588" s="6"/>
      <c r="Y588" s="6"/>
      <c r="Z588" s="6"/>
    </row>
    <row r="589" spans="1:26" ht="15" thickBot="1" x14ac:dyDescent="0.35">
      <c r="A589" s="4" t="s">
        <v>1515</v>
      </c>
      <c r="B589" s="5" t="s">
        <v>1516</v>
      </c>
      <c r="C589" s="4" t="s">
        <v>1517</v>
      </c>
      <c r="D589" s="6" t="s">
        <v>55</v>
      </c>
      <c r="E589" s="7">
        <v>1</v>
      </c>
      <c r="F589" s="4"/>
      <c r="G589" s="4"/>
      <c r="H589" s="4"/>
      <c r="I589" s="6"/>
      <c r="J589" s="6"/>
      <c r="K589" s="6"/>
      <c r="L589" s="6"/>
      <c r="M589" s="6"/>
      <c r="N589" s="6"/>
      <c r="O589" s="6"/>
      <c r="P589" s="6"/>
      <c r="Q589" s="6"/>
      <c r="R589" s="6"/>
      <c r="S589" s="6"/>
      <c r="T589" s="6"/>
      <c r="U589" s="6"/>
      <c r="V589" s="6"/>
      <c r="W589" s="6"/>
      <c r="X589" s="6"/>
      <c r="Y589" s="6"/>
      <c r="Z589" s="6"/>
    </row>
    <row r="590" spans="1:26" ht="15" thickBot="1" x14ac:dyDescent="0.35">
      <c r="A590" s="4" t="s">
        <v>1518</v>
      </c>
      <c r="B590" s="5" t="s">
        <v>1519</v>
      </c>
      <c r="C590" s="4" t="s">
        <v>1520</v>
      </c>
      <c r="D590" s="6" t="s">
        <v>487</v>
      </c>
      <c r="E590" s="7">
        <v>5</v>
      </c>
      <c r="F590" s="4"/>
      <c r="G590" s="4"/>
      <c r="H590" s="4"/>
      <c r="I590" s="6"/>
      <c r="J590" s="6"/>
      <c r="K590" s="6"/>
      <c r="L590" s="6"/>
      <c r="M590" s="6"/>
      <c r="N590" s="6"/>
      <c r="O590" s="6"/>
      <c r="P590" s="6"/>
      <c r="Q590" s="6"/>
      <c r="R590" s="6"/>
      <c r="S590" s="6"/>
      <c r="T590" s="6"/>
      <c r="U590" s="6"/>
      <c r="V590" s="6"/>
      <c r="W590" s="6"/>
      <c r="X590" s="6"/>
      <c r="Y590" s="6"/>
      <c r="Z590" s="6"/>
    </row>
    <row r="591" spans="1:26" ht="15" thickBot="1" x14ac:dyDescent="0.35">
      <c r="A591" s="4" t="s">
        <v>1521</v>
      </c>
      <c r="B591" s="5">
        <v>44448</v>
      </c>
      <c r="C591" s="4" t="s">
        <v>1522</v>
      </c>
      <c r="D591" s="6" t="s">
        <v>245</v>
      </c>
      <c r="E591" s="7">
        <v>3</v>
      </c>
      <c r="F591" s="4"/>
      <c r="G591" s="4"/>
      <c r="H591" s="4"/>
      <c r="I591" s="6"/>
      <c r="J591" s="6"/>
      <c r="K591" s="6"/>
      <c r="L591" s="6"/>
      <c r="M591" s="6"/>
      <c r="N591" s="6"/>
      <c r="O591" s="6"/>
      <c r="P591" s="6"/>
      <c r="Q591" s="6"/>
      <c r="R591" s="6"/>
      <c r="S591" s="6"/>
      <c r="T591" s="6"/>
      <c r="U591" s="6"/>
      <c r="V591" s="6"/>
      <c r="W591" s="6"/>
      <c r="X591" s="6"/>
      <c r="Y591" s="6"/>
      <c r="Z591" s="6"/>
    </row>
    <row r="592" spans="1:26" ht="15" thickBot="1" x14ac:dyDescent="0.35">
      <c r="A592" s="4" t="s">
        <v>1523</v>
      </c>
      <c r="B592" s="5" t="s">
        <v>599</v>
      </c>
      <c r="C592" s="4" t="s">
        <v>1524</v>
      </c>
      <c r="D592" s="6" t="s">
        <v>86</v>
      </c>
      <c r="E592" s="7">
        <v>2</v>
      </c>
      <c r="F592" s="4"/>
      <c r="G592" s="4"/>
      <c r="H592" s="4"/>
      <c r="I592" s="6"/>
      <c r="J592" s="6"/>
      <c r="K592" s="6"/>
      <c r="L592" s="6"/>
      <c r="M592" s="6"/>
      <c r="N592" s="6"/>
      <c r="O592" s="6"/>
      <c r="P592" s="6"/>
      <c r="Q592" s="6"/>
      <c r="R592" s="6"/>
      <c r="S592" s="6"/>
      <c r="T592" s="6"/>
      <c r="U592" s="6"/>
      <c r="V592" s="6"/>
      <c r="W592" s="6"/>
      <c r="X592" s="6"/>
      <c r="Y592" s="6"/>
      <c r="Z592" s="6"/>
    </row>
    <row r="593" spans="1:26" ht="15" thickBot="1" x14ac:dyDescent="0.35">
      <c r="A593" s="4" t="s">
        <v>1525</v>
      </c>
      <c r="B593" s="5" t="s">
        <v>106</v>
      </c>
      <c r="C593" s="4" t="s">
        <v>1526</v>
      </c>
      <c r="D593" s="6" t="s">
        <v>46</v>
      </c>
      <c r="E593" s="7">
        <v>3</v>
      </c>
      <c r="F593" s="4"/>
      <c r="G593" s="4"/>
      <c r="H593" s="4"/>
      <c r="I593" s="6"/>
      <c r="J593" s="6"/>
      <c r="K593" s="6"/>
      <c r="L593" s="6"/>
      <c r="M593" s="6"/>
      <c r="N593" s="6"/>
      <c r="O593" s="6"/>
      <c r="P593" s="6"/>
      <c r="Q593" s="6"/>
      <c r="R593" s="6"/>
      <c r="S593" s="6"/>
      <c r="T593" s="6"/>
      <c r="U593" s="6"/>
      <c r="V593" s="6"/>
      <c r="W593" s="6"/>
      <c r="X593" s="6"/>
      <c r="Y593" s="6"/>
      <c r="Z593" s="6"/>
    </row>
    <row r="594" spans="1:26" ht="15" thickBot="1" x14ac:dyDescent="0.35">
      <c r="A594" s="4" t="s">
        <v>1527</v>
      </c>
      <c r="B594" s="5" t="s">
        <v>398</v>
      </c>
      <c r="C594" s="4" t="s">
        <v>1528</v>
      </c>
      <c r="D594" s="6" t="s">
        <v>52</v>
      </c>
      <c r="E594" s="7">
        <v>2</v>
      </c>
      <c r="F594" s="4"/>
      <c r="G594" s="4"/>
      <c r="H594" s="4"/>
      <c r="I594" s="6"/>
      <c r="J594" s="6"/>
      <c r="K594" s="6"/>
      <c r="L594" s="6"/>
      <c r="M594" s="6"/>
      <c r="N594" s="6"/>
      <c r="O594" s="6"/>
      <c r="P594" s="6"/>
      <c r="Q594" s="6"/>
      <c r="R594" s="6"/>
      <c r="S594" s="6"/>
      <c r="T594" s="6"/>
      <c r="U594" s="6"/>
      <c r="V594" s="6"/>
      <c r="W594" s="6"/>
      <c r="X594" s="6"/>
      <c r="Y594" s="6"/>
      <c r="Z594" s="6"/>
    </row>
    <row r="595" spans="1:26" ht="15" thickBot="1" x14ac:dyDescent="0.35">
      <c r="A595" s="4" t="s">
        <v>1529</v>
      </c>
      <c r="B595" s="5">
        <v>43871</v>
      </c>
      <c r="C595" s="4" t="s">
        <v>1530</v>
      </c>
      <c r="D595" s="6" t="s">
        <v>152</v>
      </c>
      <c r="E595" s="7">
        <v>3</v>
      </c>
      <c r="F595" s="4"/>
      <c r="G595" s="4"/>
      <c r="H595" s="4"/>
      <c r="I595" s="6"/>
      <c r="J595" s="6"/>
      <c r="K595" s="6"/>
      <c r="L595" s="6"/>
      <c r="M595" s="6"/>
      <c r="N595" s="6"/>
      <c r="O595" s="6"/>
      <c r="P595" s="6"/>
      <c r="Q595" s="6"/>
      <c r="R595" s="6"/>
      <c r="S595" s="6"/>
      <c r="T595" s="6"/>
      <c r="U595" s="6"/>
      <c r="V595" s="6"/>
      <c r="W595" s="6"/>
      <c r="X595" s="6"/>
      <c r="Y595" s="6"/>
      <c r="Z595" s="6"/>
    </row>
    <row r="596" spans="1:26" ht="15" thickBot="1" x14ac:dyDescent="0.35">
      <c r="A596" s="4" t="s">
        <v>1531</v>
      </c>
      <c r="B596" s="5">
        <v>44239</v>
      </c>
      <c r="C596" s="4" t="s">
        <v>1532</v>
      </c>
      <c r="D596" s="6" t="s">
        <v>42</v>
      </c>
      <c r="E596" s="7">
        <v>1</v>
      </c>
      <c r="F596" s="4"/>
      <c r="G596" s="4"/>
      <c r="H596" s="4"/>
      <c r="I596" s="6"/>
      <c r="J596" s="6"/>
      <c r="K596" s="6"/>
      <c r="L596" s="6"/>
      <c r="M596" s="6"/>
      <c r="N596" s="6"/>
      <c r="O596" s="6"/>
      <c r="P596" s="6"/>
      <c r="Q596" s="6"/>
      <c r="R596" s="6"/>
      <c r="S596" s="6"/>
      <c r="T596" s="6"/>
      <c r="U596" s="6"/>
      <c r="V596" s="6"/>
      <c r="W596" s="6"/>
      <c r="X596" s="6"/>
      <c r="Y596" s="6"/>
      <c r="Z596" s="6"/>
    </row>
    <row r="597" spans="1:26" ht="15" thickBot="1" x14ac:dyDescent="0.35">
      <c r="A597" s="4" t="s">
        <v>1533</v>
      </c>
      <c r="B597" s="5">
        <v>44238</v>
      </c>
      <c r="C597" s="4" t="s">
        <v>1534</v>
      </c>
      <c r="D597" s="6" t="s">
        <v>108</v>
      </c>
      <c r="E597" s="7">
        <v>3</v>
      </c>
      <c r="F597" s="4"/>
      <c r="G597" s="4"/>
      <c r="H597" s="4"/>
      <c r="I597" s="6"/>
      <c r="J597" s="6"/>
      <c r="K597" s="6"/>
      <c r="L597" s="6"/>
      <c r="M597" s="6"/>
      <c r="N597" s="6"/>
      <c r="O597" s="6"/>
      <c r="P597" s="6"/>
      <c r="Q597" s="6"/>
      <c r="R597" s="6"/>
      <c r="S597" s="6"/>
      <c r="T597" s="6"/>
      <c r="U597" s="6"/>
      <c r="V597" s="6"/>
      <c r="W597" s="6"/>
      <c r="X597" s="6"/>
      <c r="Y597" s="6"/>
      <c r="Z597" s="6"/>
    </row>
    <row r="598" spans="1:26" ht="15" thickBot="1" x14ac:dyDescent="0.35">
      <c r="A598" s="4" t="s">
        <v>1535</v>
      </c>
      <c r="B598" s="5">
        <v>43897</v>
      </c>
      <c r="C598" s="4" t="s">
        <v>1536</v>
      </c>
      <c r="D598" s="6" t="s">
        <v>170</v>
      </c>
      <c r="E598" s="7">
        <v>6</v>
      </c>
      <c r="F598" s="4"/>
      <c r="G598" s="4"/>
      <c r="H598" s="4"/>
      <c r="I598" s="6"/>
      <c r="J598" s="6"/>
      <c r="K598" s="6"/>
      <c r="L598" s="6"/>
      <c r="M598" s="6"/>
      <c r="N598" s="6"/>
      <c r="O598" s="6"/>
      <c r="P598" s="6"/>
      <c r="Q598" s="6"/>
      <c r="R598" s="6"/>
      <c r="S598" s="6"/>
      <c r="T598" s="6"/>
      <c r="U598" s="6"/>
      <c r="V598" s="6"/>
      <c r="W598" s="6"/>
      <c r="X598" s="6"/>
      <c r="Y598" s="6"/>
      <c r="Z598" s="6"/>
    </row>
    <row r="599" spans="1:26" ht="15" thickBot="1" x14ac:dyDescent="0.35">
      <c r="A599" s="4" t="s">
        <v>1537</v>
      </c>
      <c r="B599" s="5">
        <v>43771</v>
      </c>
      <c r="C599" s="4" t="s">
        <v>1538</v>
      </c>
      <c r="D599" s="6" t="s">
        <v>189</v>
      </c>
      <c r="E599" s="7">
        <v>1</v>
      </c>
      <c r="F599" s="4"/>
      <c r="G599" s="4"/>
      <c r="H599" s="4"/>
      <c r="I599" s="6"/>
      <c r="J599" s="6"/>
      <c r="K599" s="6"/>
      <c r="L599" s="6"/>
      <c r="M599" s="6"/>
      <c r="N599" s="6"/>
      <c r="O599" s="6"/>
      <c r="P599" s="6"/>
      <c r="Q599" s="6"/>
      <c r="R599" s="6"/>
      <c r="S599" s="6"/>
      <c r="T599" s="6"/>
      <c r="U599" s="6"/>
      <c r="V599" s="6"/>
      <c r="W599" s="6"/>
      <c r="X599" s="6"/>
      <c r="Y599" s="6"/>
      <c r="Z599" s="6"/>
    </row>
    <row r="600" spans="1:26" ht="15" thickBot="1" x14ac:dyDescent="0.35">
      <c r="A600" s="4" t="s">
        <v>1539</v>
      </c>
      <c r="B600" s="5">
        <v>44113</v>
      </c>
      <c r="C600" s="4" t="s">
        <v>1540</v>
      </c>
      <c r="D600" s="6" t="s">
        <v>245</v>
      </c>
      <c r="E600" s="7">
        <v>4</v>
      </c>
      <c r="F600" s="4"/>
      <c r="G600" s="4"/>
      <c r="H600" s="4"/>
      <c r="I600" s="6"/>
      <c r="J600" s="6"/>
      <c r="K600" s="6"/>
      <c r="L600" s="6"/>
      <c r="M600" s="6"/>
      <c r="N600" s="6"/>
      <c r="O600" s="6"/>
      <c r="P600" s="6"/>
      <c r="Q600" s="6"/>
      <c r="R600" s="6"/>
      <c r="S600" s="6"/>
      <c r="T600" s="6"/>
      <c r="U600" s="6"/>
      <c r="V600" s="6"/>
      <c r="W600" s="6"/>
      <c r="X600" s="6"/>
      <c r="Y600" s="6"/>
      <c r="Z600" s="6"/>
    </row>
    <row r="601" spans="1:26" ht="15" thickBot="1" x14ac:dyDescent="0.35">
      <c r="A601" s="4" t="s">
        <v>1541</v>
      </c>
      <c r="B601" s="5">
        <v>43864</v>
      </c>
      <c r="C601" s="4" t="s">
        <v>1542</v>
      </c>
      <c r="D601" s="6" t="s">
        <v>170</v>
      </c>
      <c r="E601" s="7">
        <v>4</v>
      </c>
      <c r="F601" s="4"/>
      <c r="G601" s="4"/>
      <c r="H601" s="4"/>
      <c r="I601" s="6"/>
      <c r="J601" s="6"/>
      <c r="K601" s="6"/>
      <c r="L601" s="6"/>
      <c r="M601" s="6"/>
      <c r="N601" s="6"/>
      <c r="O601" s="6"/>
      <c r="P601" s="6"/>
      <c r="Q601" s="6"/>
      <c r="R601" s="6"/>
      <c r="S601" s="6"/>
      <c r="T601" s="6"/>
      <c r="U601" s="6"/>
      <c r="V601" s="6"/>
      <c r="W601" s="6"/>
      <c r="X601" s="6"/>
      <c r="Y601" s="6"/>
      <c r="Z601" s="6"/>
    </row>
    <row r="602" spans="1:26" ht="15" thickBot="1" x14ac:dyDescent="0.35">
      <c r="A602" s="4" t="s">
        <v>1543</v>
      </c>
      <c r="B602" s="5" t="s">
        <v>1160</v>
      </c>
      <c r="C602" s="4" t="s">
        <v>1544</v>
      </c>
      <c r="D602" s="6" t="s">
        <v>221</v>
      </c>
      <c r="E602" s="7">
        <v>4</v>
      </c>
      <c r="F602" s="4"/>
      <c r="G602" s="4"/>
      <c r="H602" s="4"/>
      <c r="I602" s="6"/>
      <c r="J602" s="6"/>
      <c r="K602" s="6"/>
      <c r="L602" s="6"/>
      <c r="M602" s="6"/>
      <c r="N602" s="6"/>
      <c r="O602" s="6"/>
      <c r="P602" s="6"/>
      <c r="Q602" s="6"/>
      <c r="R602" s="6"/>
      <c r="S602" s="6"/>
      <c r="T602" s="6"/>
      <c r="U602" s="6"/>
      <c r="V602" s="6"/>
      <c r="W602" s="6"/>
      <c r="X602" s="6"/>
      <c r="Y602" s="6"/>
      <c r="Z602" s="6"/>
    </row>
    <row r="603" spans="1:26" ht="15" thickBot="1" x14ac:dyDescent="0.35">
      <c r="A603" s="4" t="s">
        <v>1545</v>
      </c>
      <c r="B603" s="5">
        <v>43770</v>
      </c>
      <c r="C603" s="4" t="s">
        <v>1546</v>
      </c>
      <c r="D603" s="6" t="s">
        <v>152</v>
      </c>
      <c r="E603" s="7">
        <v>3</v>
      </c>
      <c r="F603" s="4"/>
      <c r="G603" s="4"/>
      <c r="H603" s="4"/>
      <c r="I603" s="6"/>
      <c r="J603" s="6"/>
      <c r="K603" s="6"/>
      <c r="L603" s="6"/>
      <c r="M603" s="6"/>
      <c r="N603" s="6"/>
      <c r="O603" s="6"/>
      <c r="P603" s="6"/>
      <c r="Q603" s="6"/>
      <c r="R603" s="6"/>
      <c r="S603" s="6"/>
      <c r="T603" s="6"/>
      <c r="U603" s="6"/>
      <c r="V603" s="6"/>
      <c r="W603" s="6"/>
      <c r="X603" s="6"/>
      <c r="Y603" s="6"/>
      <c r="Z603" s="6"/>
    </row>
    <row r="604" spans="1:26" ht="15" thickBot="1" x14ac:dyDescent="0.35">
      <c r="A604" s="4" t="s">
        <v>1547</v>
      </c>
      <c r="B604" s="5" t="s">
        <v>1548</v>
      </c>
      <c r="C604" s="4" t="s">
        <v>1549</v>
      </c>
      <c r="D604" s="6" t="s">
        <v>58</v>
      </c>
      <c r="E604" s="7">
        <v>2</v>
      </c>
      <c r="F604" s="4"/>
      <c r="G604" s="4"/>
      <c r="H604" s="4"/>
      <c r="I604" s="6"/>
      <c r="J604" s="6"/>
      <c r="K604" s="6"/>
      <c r="L604" s="6"/>
      <c r="M604" s="6"/>
      <c r="N604" s="6"/>
      <c r="O604" s="6"/>
      <c r="P604" s="6"/>
      <c r="Q604" s="6"/>
      <c r="R604" s="6"/>
      <c r="S604" s="6"/>
      <c r="T604" s="6"/>
      <c r="U604" s="6"/>
      <c r="V604" s="6"/>
      <c r="W604" s="6"/>
      <c r="X604" s="6"/>
      <c r="Y604" s="6"/>
      <c r="Z604" s="6"/>
    </row>
    <row r="605" spans="1:26" ht="15" thickBot="1" x14ac:dyDescent="0.35">
      <c r="A605" s="4" t="s">
        <v>1550</v>
      </c>
      <c r="B605" s="5" t="s">
        <v>1551</v>
      </c>
      <c r="C605" s="4" t="s">
        <v>1552</v>
      </c>
      <c r="D605" s="6" t="s">
        <v>26</v>
      </c>
      <c r="E605" s="7">
        <v>4</v>
      </c>
      <c r="F605" s="4"/>
      <c r="G605" s="4"/>
      <c r="H605" s="4"/>
      <c r="I605" s="6"/>
      <c r="J605" s="6"/>
      <c r="K605" s="6"/>
      <c r="L605" s="6"/>
      <c r="M605" s="6"/>
      <c r="N605" s="6"/>
      <c r="O605" s="6"/>
      <c r="P605" s="6"/>
      <c r="Q605" s="6"/>
      <c r="R605" s="6"/>
      <c r="S605" s="6"/>
      <c r="T605" s="6"/>
      <c r="U605" s="6"/>
      <c r="V605" s="6"/>
      <c r="W605" s="6"/>
      <c r="X605" s="6"/>
      <c r="Y605" s="6"/>
      <c r="Z605" s="6"/>
    </row>
    <row r="606" spans="1:26" ht="15" thickBot="1" x14ac:dyDescent="0.35">
      <c r="A606" s="4" t="s">
        <v>1553</v>
      </c>
      <c r="B606" s="5">
        <v>43831</v>
      </c>
      <c r="C606" s="4" t="s">
        <v>1554</v>
      </c>
      <c r="D606" s="6" t="s">
        <v>90</v>
      </c>
      <c r="E606" s="7">
        <v>2</v>
      </c>
      <c r="F606" s="4"/>
      <c r="G606" s="4"/>
      <c r="H606" s="4"/>
      <c r="I606" s="6"/>
      <c r="J606" s="6"/>
      <c r="K606" s="6"/>
      <c r="L606" s="6"/>
      <c r="M606" s="6"/>
      <c r="N606" s="6"/>
      <c r="O606" s="6"/>
      <c r="P606" s="6"/>
      <c r="Q606" s="6"/>
      <c r="R606" s="6"/>
      <c r="S606" s="6"/>
      <c r="T606" s="6"/>
      <c r="U606" s="6"/>
      <c r="V606" s="6"/>
      <c r="W606" s="6"/>
      <c r="X606" s="6"/>
      <c r="Y606" s="6"/>
      <c r="Z606" s="6"/>
    </row>
    <row r="607" spans="1:26" ht="15" thickBot="1" x14ac:dyDescent="0.35">
      <c r="A607" s="4" t="s">
        <v>1555</v>
      </c>
      <c r="B607" s="5">
        <v>44837</v>
      </c>
      <c r="C607" s="4" t="s">
        <v>1556</v>
      </c>
      <c r="D607" s="6" t="s">
        <v>138</v>
      </c>
      <c r="E607" s="7">
        <v>3</v>
      </c>
      <c r="F607" s="4"/>
      <c r="G607" s="4"/>
      <c r="H607" s="4"/>
      <c r="I607" s="6"/>
      <c r="J607" s="6"/>
      <c r="K607" s="6"/>
      <c r="L607" s="6"/>
      <c r="M607" s="6"/>
      <c r="N607" s="6"/>
      <c r="O607" s="6"/>
      <c r="P607" s="6"/>
      <c r="Q607" s="6"/>
      <c r="R607" s="6"/>
      <c r="S607" s="6"/>
      <c r="T607" s="6"/>
      <c r="U607" s="6"/>
      <c r="V607" s="6"/>
      <c r="W607" s="6"/>
      <c r="X607" s="6"/>
      <c r="Y607" s="6"/>
      <c r="Z607" s="6"/>
    </row>
    <row r="608" spans="1:26" ht="15" thickBot="1" x14ac:dyDescent="0.35">
      <c r="A608" s="4" t="s">
        <v>1557</v>
      </c>
      <c r="B608" s="5">
        <v>44900</v>
      </c>
      <c r="C608" s="4" t="s">
        <v>1558</v>
      </c>
      <c r="D608" s="6" t="s">
        <v>152</v>
      </c>
      <c r="E608" s="7">
        <v>2</v>
      </c>
      <c r="F608" s="4"/>
      <c r="G608" s="4"/>
      <c r="H608" s="4"/>
      <c r="I608" s="6"/>
      <c r="J608" s="6"/>
      <c r="K608" s="6"/>
      <c r="L608" s="6"/>
      <c r="M608" s="6"/>
      <c r="N608" s="6"/>
      <c r="O608" s="6"/>
      <c r="P608" s="6"/>
      <c r="Q608" s="6"/>
      <c r="R608" s="6"/>
      <c r="S608" s="6"/>
      <c r="T608" s="6"/>
      <c r="U608" s="6"/>
      <c r="V608" s="6"/>
      <c r="W608" s="6"/>
      <c r="X608" s="6"/>
      <c r="Y608" s="6"/>
      <c r="Z608" s="6"/>
    </row>
    <row r="609" spans="1:26" ht="15" thickBot="1" x14ac:dyDescent="0.35">
      <c r="A609" s="4" t="s">
        <v>1559</v>
      </c>
      <c r="B609" s="5">
        <v>44113</v>
      </c>
      <c r="C609" s="4" t="s">
        <v>1560</v>
      </c>
      <c r="D609" s="6" t="s">
        <v>228</v>
      </c>
      <c r="E609" s="7">
        <v>6</v>
      </c>
      <c r="F609" s="4"/>
      <c r="G609" s="4"/>
      <c r="H609" s="4"/>
      <c r="I609" s="6"/>
      <c r="J609" s="6"/>
      <c r="K609" s="6"/>
      <c r="L609" s="6"/>
      <c r="M609" s="6"/>
      <c r="N609" s="6"/>
      <c r="O609" s="6"/>
      <c r="P609" s="6"/>
      <c r="Q609" s="6"/>
      <c r="R609" s="6"/>
      <c r="S609" s="6"/>
      <c r="T609" s="6"/>
      <c r="U609" s="6"/>
      <c r="V609" s="6"/>
      <c r="W609" s="6"/>
      <c r="X609" s="6"/>
      <c r="Y609" s="6"/>
      <c r="Z609" s="6"/>
    </row>
    <row r="610" spans="1:26" ht="15" thickBot="1" x14ac:dyDescent="0.35">
      <c r="A610" s="4" t="s">
        <v>1561</v>
      </c>
      <c r="B610" s="5" t="s">
        <v>1551</v>
      </c>
      <c r="C610" s="4" t="s">
        <v>1562</v>
      </c>
      <c r="D610" s="6" t="s">
        <v>62</v>
      </c>
      <c r="E610" s="7">
        <v>6</v>
      </c>
      <c r="F610" s="4"/>
      <c r="G610" s="4"/>
      <c r="H610" s="4"/>
      <c r="I610" s="6"/>
      <c r="J610" s="6"/>
      <c r="K610" s="6"/>
      <c r="L610" s="6"/>
      <c r="M610" s="6"/>
      <c r="N610" s="6"/>
      <c r="O610" s="6"/>
      <c r="P610" s="6"/>
      <c r="Q610" s="6"/>
      <c r="R610" s="6"/>
      <c r="S610" s="6"/>
      <c r="T610" s="6"/>
      <c r="U610" s="6"/>
      <c r="V610" s="6"/>
      <c r="W610" s="6"/>
      <c r="X610" s="6"/>
      <c r="Y610" s="6"/>
      <c r="Z610" s="6"/>
    </row>
    <row r="611" spans="1:26" ht="15" thickBot="1" x14ac:dyDescent="0.35">
      <c r="A611" s="4" t="s">
        <v>1563</v>
      </c>
      <c r="B611" s="5" t="s">
        <v>17</v>
      </c>
      <c r="C611" s="4" t="s">
        <v>1564</v>
      </c>
      <c r="D611" s="6" t="s">
        <v>142</v>
      </c>
      <c r="E611" s="7">
        <v>5</v>
      </c>
      <c r="F611" s="4"/>
      <c r="G611" s="4"/>
      <c r="H611" s="4"/>
      <c r="I611" s="6"/>
      <c r="J611" s="6"/>
      <c r="K611" s="6"/>
      <c r="L611" s="6"/>
      <c r="M611" s="6"/>
      <c r="N611" s="6"/>
      <c r="O611" s="6"/>
      <c r="P611" s="6"/>
      <c r="Q611" s="6"/>
      <c r="R611" s="6"/>
      <c r="S611" s="6"/>
      <c r="T611" s="6"/>
      <c r="U611" s="6"/>
      <c r="V611" s="6"/>
      <c r="W611" s="6"/>
      <c r="X611" s="6"/>
      <c r="Y611" s="6"/>
      <c r="Z611" s="6"/>
    </row>
    <row r="612" spans="1:26" ht="15" thickBot="1" x14ac:dyDescent="0.35">
      <c r="A612" s="4" t="s">
        <v>1565</v>
      </c>
      <c r="B612" s="5" t="s">
        <v>1566</v>
      </c>
      <c r="C612" s="4" t="s">
        <v>1567</v>
      </c>
      <c r="D612" s="6" t="s">
        <v>82</v>
      </c>
      <c r="E612" s="7">
        <v>6</v>
      </c>
      <c r="F612" s="4"/>
      <c r="G612" s="4"/>
      <c r="H612" s="4"/>
      <c r="I612" s="6"/>
      <c r="J612" s="6"/>
      <c r="K612" s="6"/>
      <c r="L612" s="6"/>
      <c r="M612" s="6"/>
      <c r="N612" s="6"/>
      <c r="O612" s="6"/>
      <c r="P612" s="6"/>
      <c r="Q612" s="6"/>
      <c r="R612" s="6"/>
      <c r="S612" s="6"/>
      <c r="T612" s="6"/>
      <c r="U612" s="6"/>
      <c r="V612" s="6"/>
      <c r="W612" s="6"/>
      <c r="X612" s="6"/>
      <c r="Y612" s="6"/>
      <c r="Z612" s="6"/>
    </row>
    <row r="613" spans="1:26" ht="15" thickBot="1" x14ac:dyDescent="0.35">
      <c r="A613" s="4" t="s">
        <v>1568</v>
      </c>
      <c r="B613" s="5" t="s">
        <v>1569</v>
      </c>
      <c r="C613" s="4" t="s">
        <v>1570</v>
      </c>
      <c r="D613" s="6" t="s">
        <v>315</v>
      </c>
      <c r="E613" s="7">
        <v>6</v>
      </c>
      <c r="F613" s="4"/>
      <c r="G613" s="4"/>
      <c r="H613" s="4"/>
      <c r="I613" s="6"/>
      <c r="J613" s="6"/>
      <c r="K613" s="6"/>
      <c r="L613" s="6"/>
      <c r="M613" s="6"/>
      <c r="N613" s="6"/>
      <c r="O613" s="6"/>
      <c r="P613" s="6"/>
      <c r="Q613" s="6"/>
      <c r="R613" s="6"/>
      <c r="S613" s="6"/>
      <c r="T613" s="6"/>
      <c r="U613" s="6"/>
      <c r="V613" s="6"/>
      <c r="W613" s="6"/>
      <c r="X613" s="6"/>
      <c r="Y613" s="6"/>
      <c r="Z613" s="6"/>
    </row>
    <row r="614" spans="1:26" ht="15" thickBot="1" x14ac:dyDescent="0.35">
      <c r="A614" s="4" t="s">
        <v>1571</v>
      </c>
      <c r="B614" s="5">
        <v>43957</v>
      </c>
      <c r="C614" s="4" t="s">
        <v>1572</v>
      </c>
      <c r="D614" s="6" t="s">
        <v>152</v>
      </c>
      <c r="E614" s="7">
        <v>4</v>
      </c>
      <c r="F614" s="4"/>
      <c r="G614" s="4"/>
      <c r="H614" s="4"/>
      <c r="I614" s="6"/>
      <c r="J614" s="6"/>
      <c r="K614" s="6"/>
      <c r="L614" s="6"/>
      <c r="M614" s="6"/>
      <c r="N614" s="6"/>
      <c r="O614" s="6"/>
      <c r="P614" s="6"/>
      <c r="Q614" s="6"/>
      <c r="R614" s="6"/>
      <c r="S614" s="6"/>
      <c r="T614" s="6"/>
      <c r="U614" s="6"/>
      <c r="V614" s="6"/>
      <c r="W614" s="6"/>
      <c r="X614" s="6"/>
      <c r="Y614" s="6"/>
      <c r="Z614" s="6"/>
    </row>
    <row r="615" spans="1:26" ht="15" thickBot="1" x14ac:dyDescent="0.35">
      <c r="A615" s="4" t="s">
        <v>1573</v>
      </c>
      <c r="B615" s="5">
        <v>44539</v>
      </c>
      <c r="C615" s="4" t="s">
        <v>1574</v>
      </c>
      <c r="D615" s="6" t="s">
        <v>42</v>
      </c>
      <c r="E615" s="7">
        <v>6</v>
      </c>
      <c r="F615" s="4"/>
      <c r="G615" s="4"/>
      <c r="H615" s="4"/>
      <c r="I615" s="6"/>
      <c r="J615" s="6"/>
      <c r="K615" s="6"/>
      <c r="L615" s="6"/>
      <c r="M615" s="6"/>
      <c r="N615" s="6"/>
      <c r="O615" s="6"/>
      <c r="P615" s="6"/>
      <c r="Q615" s="6"/>
      <c r="R615" s="6"/>
      <c r="S615" s="6"/>
      <c r="T615" s="6"/>
      <c r="U615" s="6"/>
      <c r="V615" s="6"/>
      <c r="W615" s="6"/>
      <c r="X615" s="6"/>
      <c r="Y615" s="6"/>
      <c r="Z615" s="6"/>
    </row>
    <row r="616" spans="1:26" ht="15" thickBot="1" x14ac:dyDescent="0.35">
      <c r="A616" s="4" t="s">
        <v>1575</v>
      </c>
      <c r="B616" s="5" t="s">
        <v>415</v>
      </c>
      <c r="C616" s="4" t="s">
        <v>1576</v>
      </c>
      <c r="D616" s="6" t="s">
        <v>256</v>
      </c>
      <c r="E616" s="7">
        <v>2</v>
      </c>
      <c r="F616" s="4"/>
      <c r="G616" s="4"/>
      <c r="H616" s="4"/>
      <c r="I616" s="6"/>
      <c r="J616" s="6"/>
      <c r="K616" s="6"/>
      <c r="L616" s="6"/>
      <c r="M616" s="6"/>
      <c r="N616" s="6"/>
      <c r="O616" s="6"/>
      <c r="P616" s="6"/>
      <c r="Q616" s="6"/>
      <c r="R616" s="6"/>
      <c r="S616" s="6"/>
      <c r="T616" s="6"/>
      <c r="U616" s="6"/>
      <c r="V616" s="6"/>
      <c r="W616" s="6"/>
      <c r="X616" s="6"/>
      <c r="Y616" s="6"/>
      <c r="Z616" s="6"/>
    </row>
    <row r="617" spans="1:26" ht="15" thickBot="1" x14ac:dyDescent="0.35">
      <c r="A617" s="4" t="s">
        <v>1577</v>
      </c>
      <c r="B617" s="5" t="s">
        <v>1578</v>
      </c>
      <c r="C617" s="4" t="s">
        <v>1579</v>
      </c>
      <c r="D617" s="6" t="s">
        <v>101</v>
      </c>
      <c r="E617" s="7">
        <v>3</v>
      </c>
      <c r="F617" s="4"/>
      <c r="G617" s="4"/>
      <c r="H617" s="4"/>
      <c r="I617" s="6"/>
      <c r="J617" s="6"/>
      <c r="K617" s="6"/>
      <c r="L617" s="6"/>
      <c r="M617" s="6"/>
      <c r="N617" s="6"/>
      <c r="O617" s="6"/>
      <c r="P617" s="6"/>
      <c r="Q617" s="6"/>
      <c r="R617" s="6"/>
      <c r="S617" s="6"/>
      <c r="T617" s="6"/>
      <c r="U617" s="6"/>
      <c r="V617" s="6"/>
      <c r="W617" s="6"/>
      <c r="X617" s="6"/>
      <c r="Y617" s="6"/>
      <c r="Z617" s="6"/>
    </row>
    <row r="618" spans="1:26" ht="15" thickBot="1" x14ac:dyDescent="0.35">
      <c r="A618" s="4" t="s">
        <v>1580</v>
      </c>
      <c r="B618" s="5" t="s">
        <v>1581</v>
      </c>
      <c r="C618" s="4" t="s">
        <v>1582</v>
      </c>
      <c r="D618" s="6" t="s">
        <v>245</v>
      </c>
      <c r="E618" s="7">
        <v>5</v>
      </c>
      <c r="F618" s="4"/>
      <c r="G618" s="4"/>
      <c r="H618" s="4"/>
      <c r="I618" s="6"/>
      <c r="J618" s="6"/>
      <c r="K618" s="6"/>
      <c r="L618" s="6"/>
      <c r="M618" s="6"/>
      <c r="N618" s="6"/>
      <c r="O618" s="6"/>
      <c r="P618" s="6"/>
      <c r="Q618" s="6"/>
      <c r="R618" s="6"/>
      <c r="S618" s="6"/>
      <c r="T618" s="6"/>
      <c r="U618" s="6"/>
      <c r="V618" s="6"/>
      <c r="W618" s="6"/>
      <c r="X618" s="6"/>
      <c r="Y618" s="6"/>
      <c r="Z618" s="6"/>
    </row>
    <row r="619" spans="1:26" ht="15" thickBot="1" x14ac:dyDescent="0.35">
      <c r="A619" s="4" t="s">
        <v>1583</v>
      </c>
      <c r="B619" s="5" t="s">
        <v>1584</v>
      </c>
      <c r="C619" s="4" t="s">
        <v>1585</v>
      </c>
      <c r="D619" s="6" t="s">
        <v>182</v>
      </c>
      <c r="E619" s="7">
        <v>5</v>
      </c>
      <c r="F619" s="4"/>
      <c r="G619" s="4"/>
      <c r="H619" s="4"/>
      <c r="I619" s="6"/>
      <c r="J619" s="6"/>
      <c r="K619" s="6"/>
      <c r="L619" s="6"/>
      <c r="M619" s="6"/>
      <c r="N619" s="6"/>
      <c r="O619" s="6"/>
      <c r="P619" s="6"/>
      <c r="Q619" s="6"/>
      <c r="R619" s="6"/>
      <c r="S619" s="6"/>
      <c r="T619" s="6"/>
      <c r="U619" s="6"/>
      <c r="V619" s="6"/>
      <c r="W619" s="6"/>
      <c r="X619" s="6"/>
      <c r="Y619" s="6"/>
      <c r="Z619" s="6"/>
    </row>
    <row r="620" spans="1:26" ht="15" thickBot="1" x14ac:dyDescent="0.35">
      <c r="A620" s="4" t="s">
        <v>1586</v>
      </c>
      <c r="B620" s="5" t="s">
        <v>1587</v>
      </c>
      <c r="C620" s="4" t="s">
        <v>1588</v>
      </c>
      <c r="D620" s="6" t="s">
        <v>23</v>
      </c>
      <c r="E620" s="7">
        <v>6</v>
      </c>
      <c r="F620" s="4"/>
      <c r="G620" s="4"/>
      <c r="H620" s="4"/>
      <c r="I620" s="6"/>
      <c r="J620" s="6"/>
      <c r="K620" s="6"/>
      <c r="L620" s="6"/>
      <c r="M620" s="6"/>
      <c r="N620" s="6"/>
      <c r="O620" s="6"/>
      <c r="P620" s="6"/>
      <c r="Q620" s="6"/>
      <c r="R620" s="6"/>
      <c r="S620" s="6"/>
      <c r="T620" s="6"/>
      <c r="U620" s="6"/>
      <c r="V620" s="6"/>
      <c r="W620" s="6"/>
      <c r="X620" s="6"/>
      <c r="Y620" s="6"/>
      <c r="Z620" s="6"/>
    </row>
    <row r="621" spans="1:26" ht="15" thickBot="1" x14ac:dyDescent="0.35">
      <c r="A621" s="4" t="s">
        <v>1589</v>
      </c>
      <c r="B621" s="5" t="s">
        <v>1590</v>
      </c>
      <c r="C621" s="4" t="s">
        <v>1591</v>
      </c>
      <c r="D621" s="6" t="s">
        <v>265</v>
      </c>
      <c r="E621" s="7">
        <v>6</v>
      </c>
      <c r="F621" s="4"/>
      <c r="G621" s="4"/>
      <c r="H621" s="4"/>
      <c r="I621" s="6"/>
      <c r="J621" s="6"/>
      <c r="K621" s="6"/>
      <c r="L621" s="6"/>
      <c r="M621" s="6"/>
      <c r="N621" s="6"/>
      <c r="O621" s="6"/>
      <c r="P621" s="6"/>
      <c r="Q621" s="6"/>
      <c r="R621" s="6"/>
      <c r="S621" s="6"/>
      <c r="T621" s="6"/>
      <c r="U621" s="6"/>
      <c r="V621" s="6"/>
      <c r="W621" s="6"/>
      <c r="X621" s="6"/>
      <c r="Y621" s="6"/>
      <c r="Z621" s="6"/>
    </row>
    <row r="622" spans="1:26" ht="15" thickBot="1" x14ac:dyDescent="0.35">
      <c r="A622" s="4" t="s">
        <v>1592</v>
      </c>
      <c r="B622" s="5">
        <v>44411</v>
      </c>
      <c r="C622" s="4" t="s">
        <v>1593</v>
      </c>
      <c r="D622" s="6" t="s">
        <v>142</v>
      </c>
      <c r="E622" s="7">
        <v>4</v>
      </c>
      <c r="F622" s="4"/>
      <c r="G622" s="4"/>
      <c r="H622" s="4"/>
      <c r="I622" s="6"/>
      <c r="J622" s="6"/>
      <c r="K622" s="6"/>
      <c r="L622" s="6"/>
      <c r="M622" s="6"/>
      <c r="N622" s="6"/>
      <c r="O622" s="6"/>
      <c r="P622" s="6"/>
      <c r="Q622" s="6"/>
      <c r="R622" s="6"/>
      <c r="S622" s="6"/>
      <c r="T622" s="6"/>
      <c r="U622" s="6"/>
      <c r="V622" s="6"/>
      <c r="W622" s="6"/>
      <c r="X622" s="6"/>
      <c r="Y622" s="6"/>
      <c r="Z622" s="6"/>
    </row>
    <row r="623" spans="1:26" ht="15" thickBot="1" x14ac:dyDescent="0.35">
      <c r="A623" s="4" t="s">
        <v>1594</v>
      </c>
      <c r="B623" s="5" t="s">
        <v>1477</v>
      </c>
      <c r="C623" s="4" t="s">
        <v>1595</v>
      </c>
      <c r="D623" s="6" t="s">
        <v>108</v>
      </c>
      <c r="E623" s="7">
        <v>5</v>
      </c>
      <c r="F623" s="4"/>
      <c r="G623" s="4"/>
      <c r="H623" s="4"/>
      <c r="I623" s="6"/>
      <c r="J623" s="6"/>
      <c r="K623" s="6"/>
      <c r="L623" s="6"/>
      <c r="M623" s="6"/>
      <c r="N623" s="6"/>
      <c r="O623" s="6"/>
      <c r="P623" s="6"/>
      <c r="Q623" s="6"/>
      <c r="R623" s="6"/>
      <c r="S623" s="6"/>
      <c r="T623" s="6"/>
      <c r="U623" s="6"/>
      <c r="V623" s="6"/>
      <c r="W623" s="6"/>
      <c r="X623" s="6"/>
      <c r="Y623" s="6"/>
      <c r="Z623" s="6"/>
    </row>
    <row r="624" spans="1:26" ht="15" thickBot="1" x14ac:dyDescent="0.35">
      <c r="A624" s="4" t="s">
        <v>1596</v>
      </c>
      <c r="B624" s="5">
        <v>44470</v>
      </c>
      <c r="C624" s="4" t="s">
        <v>1597</v>
      </c>
      <c r="D624" s="6" t="s">
        <v>182</v>
      </c>
      <c r="E624" s="7">
        <v>5</v>
      </c>
      <c r="F624" s="4"/>
      <c r="G624" s="4"/>
      <c r="H624" s="4"/>
      <c r="I624" s="6"/>
      <c r="J624" s="6"/>
      <c r="K624" s="6"/>
      <c r="L624" s="6"/>
      <c r="M624" s="6"/>
      <c r="N624" s="6"/>
      <c r="O624" s="6"/>
      <c r="P624" s="6"/>
      <c r="Q624" s="6"/>
      <c r="R624" s="6"/>
      <c r="S624" s="6"/>
      <c r="T624" s="6"/>
      <c r="U624" s="6"/>
      <c r="V624" s="6"/>
      <c r="W624" s="6"/>
      <c r="X624" s="6"/>
      <c r="Y624" s="6"/>
      <c r="Z624" s="6"/>
    </row>
    <row r="625" spans="1:26" ht="15" thickBot="1" x14ac:dyDescent="0.35">
      <c r="A625" s="4" t="s">
        <v>1598</v>
      </c>
      <c r="B625" s="5" t="s">
        <v>1599</v>
      </c>
      <c r="C625" s="4" t="s">
        <v>1600</v>
      </c>
      <c r="D625" s="6" t="s">
        <v>265</v>
      </c>
      <c r="E625" s="7">
        <v>6</v>
      </c>
      <c r="F625" s="4"/>
      <c r="G625" s="4"/>
      <c r="H625" s="4"/>
      <c r="I625" s="6"/>
      <c r="J625" s="6"/>
      <c r="K625" s="6"/>
      <c r="L625" s="6"/>
      <c r="M625" s="6"/>
      <c r="N625" s="6"/>
      <c r="O625" s="6"/>
      <c r="P625" s="6"/>
      <c r="Q625" s="6"/>
      <c r="R625" s="6"/>
      <c r="S625" s="6"/>
      <c r="T625" s="6"/>
      <c r="U625" s="6"/>
      <c r="V625" s="6"/>
      <c r="W625" s="6"/>
      <c r="X625" s="6"/>
      <c r="Y625" s="6"/>
      <c r="Z625" s="6"/>
    </row>
    <row r="626" spans="1:26" ht="15" thickBot="1" x14ac:dyDescent="0.35">
      <c r="A626" s="4" t="s">
        <v>1601</v>
      </c>
      <c r="B626" s="5" t="s">
        <v>1602</v>
      </c>
      <c r="C626" s="4" t="s">
        <v>1603</v>
      </c>
      <c r="D626" s="6" t="s">
        <v>487</v>
      </c>
      <c r="E626" s="7">
        <v>1</v>
      </c>
      <c r="F626" s="4"/>
      <c r="G626" s="4"/>
      <c r="H626" s="4"/>
      <c r="I626" s="6"/>
      <c r="J626" s="6"/>
      <c r="K626" s="6"/>
      <c r="L626" s="6"/>
      <c r="M626" s="6"/>
      <c r="N626" s="6"/>
      <c r="O626" s="6"/>
      <c r="P626" s="6"/>
      <c r="Q626" s="6"/>
      <c r="R626" s="6"/>
      <c r="S626" s="6"/>
      <c r="T626" s="6"/>
      <c r="U626" s="6"/>
      <c r="V626" s="6"/>
      <c r="W626" s="6"/>
      <c r="X626" s="6"/>
      <c r="Y626" s="6"/>
      <c r="Z626" s="6"/>
    </row>
    <row r="627" spans="1:26" ht="15" thickBot="1" x14ac:dyDescent="0.35">
      <c r="A627" s="4" t="s">
        <v>1604</v>
      </c>
      <c r="B627" s="5" t="s">
        <v>1605</v>
      </c>
      <c r="C627" s="4" t="s">
        <v>1606</v>
      </c>
      <c r="D627" s="6" t="s">
        <v>82</v>
      </c>
      <c r="E627" s="7">
        <v>5</v>
      </c>
      <c r="F627" s="4"/>
      <c r="G627" s="4"/>
      <c r="H627" s="4"/>
      <c r="I627" s="6"/>
      <c r="J627" s="6"/>
      <c r="K627" s="6"/>
      <c r="L627" s="6"/>
      <c r="M627" s="6"/>
      <c r="N627" s="6"/>
      <c r="O627" s="6"/>
      <c r="P627" s="6"/>
      <c r="Q627" s="6"/>
      <c r="R627" s="6"/>
      <c r="S627" s="6"/>
      <c r="T627" s="6"/>
      <c r="U627" s="6"/>
      <c r="V627" s="6"/>
      <c r="W627" s="6"/>
      <c r="X627" s="6"/>
      <c r="Y627" s="6"/>
      <c r="Z627" s="6"/>
    </row>
    <row r="628" spans="1:26" ht="15" thickBot="1" x14ac:dyDescent="0.35">
      <c r="A628" s="4" t="s">
        <v>1607</v>
      </c>
      <c r="B628" s="5">
        <v>43991</v>
      </c>
      <c r="C628" s="4" t="s">
        <v>1608</v>
      </c>
      <c r="D628" s="6" t="s">
        <v>34</v>
      </c>
      <c r="E628" s="7">
        <v>2</v>
      </c>
      <c r="F628" s="4"/>
      <c r="G628" s="4"/>
      <c r="H628" s="4"/>
      <c r="I628" s="6"/>
      <c r="J628" s="6"/>
      <c r="K628" s="6"/>
      <c r="L628" s="6"/>
      <c r="M628" s="6"/>
      <c r="N628" s="6"/>
      <c r="O628" s="6"/>
      <c r="P628" s="6"/>
      <c r="Q628" s="6"/>
      <c r="R628" s="6"/>
      <c r="S628" s="6"/>
      <c r="T628" s="6"/>
      <c r="U628" s="6"/>
      <c r="V628" s="6"/>
      <c r="W628" s="6"/>
      <c r="X628" s="6"/>
      <c r="Y628" s="6"/>
      <c r="Z628" s="6"/>
    </row>
    <row r="629" spans="1:26" ht="15" thickBot="1" x14ac:dyDescent="0.35">
      <c r="A629" s="4" t="s">
        <v>1609</v>
      </c>
      <c r="B629" s="5" t="s">
        <v>1610</v>
      </c>
      <c r="C629" s="4" t="s">
        <v>1611</v>
      </c>
      <c r="D629" s="6" t="s">
        <v>86</v>
      </c>
      <c r="E629" s="7">
        <v>2</v>
      </c>
      <c r="F629" s="4"/>
      <c r="G629" s="4"/>
      <c r="H629" s="4"/>
      <c r="I629" s="6"/>
      <c r="J629" s="6"/>
      <c r="K629" s="6"/>
      <c r="L629" s="6"/>
      <c r="M629" s="6"/>
      <c r="N629" s="6"/>
      <c r="O629" s="6"/>
      <c r="P629" s="6"/>
      <c r="Q629" s="6"/>
      <c r="R629" s="6"/>
      <c r="S629" s="6"/>
      <c r="T629" s="6"/>
      <c r="U629" s="6"/>
      <c r="V629" s="6"/>
      <c r="W629" s="6"/>
      <c r="X629" s="6"/>
      <c r="Y629" s="6"/>
      <c r="Z629" s="6"/>
    </row>
    <row r="630" spans="1:26" ht="15" thickBot="1" x14ac:dyDescent="0.35">
      <c r="A630" s="4" t="s">
        <v>1612</v>
      </c>
      <c r="B630" s="5" t="s">
        <v>1613</v>
      </c>
      <c r="C630" s="4" t="s">
        <v>1614</v>
      </c>
      <c r="D630" s="6" t="s">
        <v>159</v>
      </c>
      <c r="E630" s="7">
        <v>6</v>
      </c>
      <c r="F630" s="4"/>
      <c r="G630" s="4"/>
      <c r="H630" s="4"/>
      <c r="I630" s="6"/>
      <c r="J630" s="6"/>
      <c r="K630" s="6"/>
      <c r="L630" s="6"/>
      <c r="M630" s="6"/>
      <c r="N630" s="6"/>
      <c r="O630" s="6"/>
      <c r="P630" s="6"/>
      <c r="Q630" s="6"/>
      <c r="R630" s="6"/>
      <c r="S630" s="6"/>
      <c r="T630" s="6"/>
      <c r="U630" s="6"/>
      <c r="V630" s="6"/>
      <c r="W630" s="6"/>
      <c r="X630" s="6"/>
      <c r="Y630" s="6"/>
      <c r="Z630" s="6"/>
    </row>
    <row r="631" spans="1:26" ht="15" thickBot="1" x14ac:dyDescent="0.35">
      <c r="A631" s="4" t="s">
        <v>1615</v>
      </c>
      <c r="B631" s="5" t="s">
        <v>1278</v>
      </c>
      <c r="C631" s="4" t="s">
        <v>1616</v>
      </c>
      <c r="D631" s="6" t="s">
        <v>245</v>
      </c>
      <c r="E631" s="7">
        <v>6</v>
      </c>
      <c r="F631" s="4"/>
      <c r="G631" s="4"/>
      <c r="H631" s="4"/>
      <c r="I631" s="6"/>
      <c r="J631" s="6"/>
      <c r="K631" s="6"/>
      <c r="L631" s="6"/>
      <c r="M631" s="6"/>
      <c r="N631" s="6"/>
      <c r="O631" s="6"/>
      <c r="P631" s="6"/>
      <c r="Q631" s="6"/>
      <c r="R631" s="6"/>
      <c r="S631" s="6"/>
      <c r="T631" s="6"/>
      <c r="U631" s="6"/>
      <c r="V631" s="6"/>
      <c r="W631" s="6"/>
      <c r="X631" s="6"/>
      <c r="Y631" s="6"/>
      <c r="Z631" s="6"/>
    </row>
    <row r="632" spans="1:26" ht="15" thickBot="1" x14ac:dyDescent="0.35">
      <c r="A632" s="4" t="s">
        <v>1617</v>
      </c>
      <c r="B632" s="5" t="s">
        <v>390</v>
      </c>
      <c r="C632" s="4" t="s">
        <v>1618</v>
      </c>
      <c r="D632" s="6" t="s">
        <v>135</v>
      </c>
      <c r="E632" s="7">
        <v>2</v>
      </c>
      <c r="F632" s="4"/>
      <c r="G632" s="4"/>
      <c r="H632" s="4"/>
      <c r="I632" s="6"/>
      <c r="J632" s="6"/>
      <c r="K632" s="6"/>
      <c r="L632" s="6"/>
      <c r="M632" s="6"/>
      <c r="N632" s="6"/>
      <c r="O632" s="6"/>
      <c r="P632" s="6"/>
      <c r="Q632" s="6"/>
      <c r="R632" s="6"/>
      <c r="S632" s="6"/>
      <c r="T632" s="6"/>
      <c r="U632" s="6"/>
      <c r="V632" s="6"/>
      <c r="W632" s="6"/>
      <c r="X632" s="6"/>
      <c r="Y632" s="6"/>
      <c r="Z632" s="6"/>
    </row>
    <row r="633" spans="1:26" ht="15" thickBot="1" x14ac:dyDescent="0.35">
      <c r="A633" s="4" t="s">
        <v>1619</v>
      </c>
      <c r="B633" s="5" t="s">
        <v>1290</v>
      </c>
      <c r="C633" s="4" t="s">
        <v>1620</v>
      </c>
      <c r="D633" s="6" t="s">
        <v>132</v>
      </c>
      <c r="E633" s="7">
        <v>3</v>
      </c>
      <c r="F633" s="4"/>
      <c r="G633" s="4"/>
      <c r="H633" s="4"/>
      <c r="I633" s="6"/>
      <c r="J633" s="6"/>
      <c r="K633" s="6"/>
      <c r="L633" s="6"/>
      <c r="M633" s="6"/>
      <c r="N633" s="6"/>
      <c r="O633" s="6"/>
      <c r="P633" s="6"/>
      <c r="Q633" s="6"/>
      <c r="R633" s="6"/>
      <c r="S633" s="6"/>
      <c r="T633" s="6"/>
      <c r="U633" s="6"/>
      <c r="V633" s="6"/>
      <c r="W633" s="6"/>
      <c r="X633" s="6"/>
      <c r="Y633" s="6"/>
      <c r="Z633" s="6"/>
    </row>
    <row r="634" spans="1:26" ht="15" thickBot="1" x14ac:dyDescent="0.35">
      <c r="A634" s="4" t="s">
        <v>1621</v>
      </c>
      <c r="B634" s="5">
        <v>43617</v>
      </c>
      <c r="C634" s="4" t="s">
        <v>1622</v>
      </c>
      <c r="D634" s="6" t="s">
        <v>138</v>
      </c>
      <c r="E634" s="7">
        <v>2</v>
      </c>
      <c r="F634" s="4"/>
      <c r="G634" s="4"/>
      <c r="H634" s="4"/>
      <c r="I634" s="6"/>
      <c r="J634" s="6"/>
      <c r="K634" s="6"/>
      <c r="L634" s="6"/>
      <c r="M634" s="6"/>
      <c r="N634" s="6"/>
      <c r="O634" s="6"/>
      <c r="P634" s="6"/>
      <c r="Q634" s="6"/>
      <c r="R634" s="6"/>
      <c r="S634" s="6"/>
      <c r="T634" s="6"/>
      <c r="U634" s="6"/>
      <c r="V634" s="6"/>
      <c r="W634" s="6"/>
      <c r="X634" s="6"/>
      <c r="Y634" s="6"/>
      <c r="Z634" s="6"/>
    </row>
    <row r="635" spans="1:26" ht="15" thickBot="1" x14ac:dyDescent="0.35">
      <c r="A635" s="4" t="s">
        <v>1623</v>
      </c>
      <c r="B635" s="5" t="s">
        <v>844</v>
      </c>
      <c r="C635" s="4" t="s">
        <v>1624</v>
      </c>
      <c r="D635" s="6" t="s">
        <v>19</v>
      </c>
      <c r="E635" s="7">
        <v>5</v>
      </c>
      <c r="F635" s="4"/>
      <c r="G635" s="4"/>
      <c r="H635" s="4"/>
      <c r="I635" s="6"/>
      <c r="J635" s="6"/>
      <c r="K635" s="6"/>
      <c r="L635" s="6"/>
      <c r="M635" s="6"/>
      <c r="N635" s="6"/>
      <c r="O635" s="6"/>
      <c r="P635" s="6"/>
      <c r="Q635" s="6"/>
      <c r="R635" s="6"/>
      <c r="S635" s="6"/>
      <c r="T635" s="6"/>
      <c r="U635" s="6"/>
      <c r="V635" s="6"/>
      <c r="W635" s="6"/>
      <c r="X635" s="6"/>
      <c r="Y635" s="6"/>
      <c r="Z635" s="6"/>
    </row>
    <row r="636" spans="1:26" ht="15" thickBot="1" x14ac:dyDescent="0.35">
      <c r="A636" s="4" t="s">
        <v>1625</v>
      </c>
      <c r="B636" s="5" t="s">
        <v>1626</v>
      </c>
      <c r="C636" s="4" t="s">
        <v>1627</v>
      </c>
      <c r="D636" s="6" t="s">
        <v>90</v>
      </c>
      <c r="E636" s="7">
        <v>5</v>
      </c>
      <c r="F636" s="4"/>
      <c r="G636" s="4"/>
      <c r="H636" s="4"/>
      <c r="I636" s="6"/>
      <c r="J636" s="6"/>
      <c r="K636" s="6"/>
      <c r="L636" s="6"/>
      <c r="M636" s="6"/>
      <c r="N636" s="6"/>
      <c r="O636" s="6"/>
      <c r="P636" s="6"/>
      <c r="Q636" s="6"/>
      <c r="R636" s="6"/>
      <c r="S636" s="6"/>
      <c r="T636" s="6"/>
      <c r="U636" s="6"/>
      <c r="V636" s="6"/>
      <c r="W636" s="6"/>
      <c r="X636" s="6"/>
      <c r="Y636" s="6"/>
      <c r="Z636" s="6"/>
    </row>
    <row r="637" spans="1:26" ht="15" thickBot="1" x14ac:dyDescent="0.35">
      <c r="A637" s="4" t="s">
        <v>1628</v>
      </c>
      <c r="B637" s="5">
        <v>44902</v>
      </c>
      <c r="C637" s="4" t="s">
        <v>1629</v>
      </c>
      <c r="D637" s="6" t="s">
        <v>142</v>
      </c>
      <c r="E637" s="7">
        <v>6</v>
      </c>
      <c r="F637" s="4"/>
      <c r="G637" s="4"/>
      <c r="H637" s="4"/>
      <c r="I637" s="6"/>
      <c r="J637" s="6"/>
      <c r="K637" s="6"/>
      <c r="L637" s="6"/>
      <c r="M637" s="6"/>
      <c r="N637" s="6"/>
      <c r="O637" s="6"/>
      <c r="P637" s="6"/>
      <c r="Q637" s="6"/>
      <c r="R637" s="6"/>
      <c r="S637" s="6"/>
      <c r="T637" s="6"/>
      <c r="U637" s="6"/>
      <c r="V637" s="6"/>
      <c r="W637" s="6"/>
      <c r="X637" s="6"/>
      <c r="Y637" s="6"/>
      <c r="Z637" s="6"/>
    </row>
    <row r="638" spans="1:26" ht="15" thickBot="1" x14ac:dyDescent="0.35">
      <c r="A638" s="4" t="s">
        <v>1630</v>
      </c>
      <c r="B638" s="5" t="s">
        <v>798</v>
      </c>
      <c r="C638" s="4" t="s">
        <v>1631</v>
      </c>
      <c r="D638" s="6" t="s">
        <v>82</v>
      </c>
      <c r="E638" s="7">
        <v>2</v>
      </c>
      <c r="F638" s="4"/>
      <c r="G638" s="4"/>
      <c r="H638" s="4"/>
      <c r="I638" s="6"/>
      <c r="J638" s="6"/>
      <c r="K638" s="6"/>
      <c r="L638" s="6"/>
      <c r="M638" s="6"/>
      <c r="N638" s="6"/>
      <c r="O638" s="6"/>
      <c r="P638" s="6"/>
      <c r="Q638" s="6"/>
      <c r="R638" s="6"/>
      <c r="S638" s="6"/>
      <c r="T638" s="6"/>
      <c r="U638" s="6"/>
      <c r="V638" s="6"/>
      <c r="W638" s="6"/>
      <c r="X638" s="6"/>
      <c r="Y638" s="6"/>
      <c r="Z638" s="6"/>
    </row>
    <row r="639" spans="1:26" ht="15" thickBot="1" x14ac:dyDescent="0.35">
      <c r="A639" s="4" t="s">
        <v>1632</v>
      </c>
      <c r="B639" s="5">
        <v>43808</v>
      </c>
      <c r="C639" s="4" t="s">
        <v>1633</v>
      </c>
      <c r="D639" s="6" t="s">
        <v>26</v>
      </c>
      <c r="E639" s="7">
        <v>1</v>
      </c>
      <c r="F639" s="4"/>
      <c r="G639" s="4"/>
      <c r="H639" s="4"/>
      <c r="I639" s="6"/>
      <c r="J639" s="6"/>
      <c r="K639" s="6"/>
      <c r="L639" s="6"/>
      <c r="M639" s="6"/>
      <c r="N639" s="6"/>
      <c r="O639" s="6"/>
      <c r="P639" s="6"/>
      <c r="Q639" s="6"/>
      <c r="R639" s="6"/>
      <c r="S639" s="6"/>
      <c r="T639" s="6"/>
      <c r="U639" s="6"/>
      <c r="V639" s="6"/>
      <c r="W639" s="6"/>
      <c r="X639" s="6"/>
      <c r="Y639" s="6"/>
      <c r="Z639" s="6"/>
    </row>
    <row r="640" spans="1:26" ht="15" thickBot="1" x14ac:dyDescent="0.35">
      <c r="A640" s="4" t="s">
        <v>1634</v>
      </c>
      <c r="B640" s="5" t="s">
        <v>1635</v>
      </c>
      <c r="C640" s="4" t="s">
        <v>1636</v>
      </c>
      <c r="D640" s="6" t="s">
        <v>221</v>
      </c>
      <c r="E640" s="7">
        <v>2</v>
      </c>
      <c r="F640" s="4"/>
      <c r="G640" s="4"/>
      <c r="H640" s="4"/>
      <c r="I640" s="6"/>
      <c r="J640" s="6"/>
      <c r="K640" s="6"/>
      <c r="L640" s="6"/>
      <c r="M640" s="6"/>
      <c r="N640" s="6"/>
      <c r="O640" s="6"/>
      <c r="P640" s="6"/>
      <c r="Q640" s="6"/>
      <c r="R640" s="6"/>
      <c r="S640" s="6"/>
      <c r="T640" s="6"/>
      <c r="U640" s="6"/>
      <c r="V640" s="6"/>
      <c r="W640" s="6"/>
      <c r="X640" s="6"/>
      <c r="Y640" s="6"/>
      <c r="Z640" s="6"/>
    </row>
    <row r="641" spans="1:26" ht="15" thickBot="1" x14ac:dyDescent="0.35">
      <c r="A641" s="4" t="s">
        <v>1637</v>
      </c>
      <c r="B641" s="5" t="s">
        <v>1638</v>
      </c>
      <c r="C641" s="4" t="s">
        <v>1639</v>
      </c>
      <c r="D641" s="6" t="s">
        <v>30</v>
      </c>
      <c r="E641" s="7">
        <v>5</v>
      </c>
      <c r="F641" s="4"/>
      <c r="G641" s="4"/>
      <c r="H641" s="4"/>
      <c r="I641" s="6"/>
      <c r="J641" s="6"/>
      <c r="K641" s="6"/>
      <c r="L641" s="6"/>
      <c r="M641" s="6"/>
      <c r="N641" s="6"/>
      <c r="O641" s="6"/>
      <c r="P641" s="6"/>
      <c r="Q641" s="6"/>
      <c r="R641" s="6"/>
      <c r="S641" s="6"/>
      <c r="T641" s="6"/>
      <c r="U641" s="6"/>
      <c r="V641" s="6"/>
      <c r="W641" s="6"/>
      <c r="X641" s="6"/>
      <c r="Y641" s="6"/>
      <c r="Z641" s="6"/>
    </row>
    <row r="642" spans="1:26" ht="15" thickBot="1" x14ac:dyDescent="0.35">
      <c r="A642" s="4" t="s">
        <v>1640</v>
      </c>
      <c r="B642" s="5" t="s">
        <v>1641</v>
      </c>
      <c r="C642" s="4" t="s">
        <v>1642</v>
      </c>
      <c r="D642" s="6" t="s">
        <v>135</v>
      </c>
      <c r="E642" s="7">
        <v>5</v>
      </c>
      <c r="F642" s="4"/>
      <c r="G642" s="4"/>
      <c r="H642" s="4"/>
      <c r="I642" s="6"/>
      <c r="J642" s="6"/>
      <c r="K642" s="6"/>
      <c r="L642" s="6"/>
      <c r="M642" s="6"/>
      <c r="N642" s="6"/>
      <c r="O642" s="6"/>
      <c r="P642" s="6"/>
      <c r="Q642" s="6"/>
      <c r="R642" s="6"/>
      <c r="S642" s="6"/>
      <c r="T642" s="6"/>
      <c r="U642" s="6"/>
      <c r="V642" s="6"/>
      <c r="W642" s="6"/>
      <c r="X642" s="6"/>
      <c r="Y642" s="6"/>
      <c r="Z642" s="6"/>
    </row>
    <row r="643" spans="1:26" ht="15" thickBot="1" x14ac:dyDescent="0.35">
      <c r="A643" s="4" t="s">
        <v>1643</v>
      </c>
      <c r="B643" s="5" t="s">
        <v>338</v>
      </c>
      <c r="C643" s="4" t="s">
        <v>1644</v>
      </c>
      <c r="D643" s="6" t="s">
        <v>159</v>
      </c>
      <c r="E643" s="7">
        <v>4</v>
      </c>
      <c r="F643" s="4"/>
      <c r="G643" s="4"/>
      <c r="H643" s="4"/>
      <c r="I643" s="6"/>
      <c r="J643" s="6"/>
      <c r="K643" s="6"/>
      <c r="L643" s="6"/>
      <c r="M643" s="6"/>
      <c r="N643" s="6"/>
      <c r="O643" s="6"/>
      <c r="P643" s="6"/>
      <c r="Q643" s="6"/>
      <c r="R643" s="6"/>
      <c r="S643" s="6"/>
      <c r="T643" s="6"/>
      <c r="U643" s="6"/>
      <c r="V643" s="6"/>
      <c r="W643" s="6"/>
      <c r="X643" s="6"/>
      <c r="Y643" s="6"/>
      <c r="Z643" s="6"/>
    </row>
    <row r="644" spans="1:26" ht="15" thickBot="1" x14ac:dyDescent="0.35">
      <c r="A644" s="4" t="s">
        <v>1645</v>
      </c>
      <c r="B644" s="5" t="s">
        <v>1519</v>
      </c>
      <c r="C644" s="4" t="s">
        <v>1646</v>
      </c>
      <c r="D644" s="6" t="s">
        <v>90</v>
      </c>
      <c r="E644" s="7">
        <v>3</v>
      </c>
      <c r="F644" s="4"/>
      <c r="G644" s="4"/>
      <c r="H644" s="4"/>
      <c r="I644" s="6"/>
      <c r="J644" s="6"/>
      <c r="K644" s="6"/>
      <c r="L644" s="6"/>
      <c r="M644" s="6"/>
      <c r="N644" s="6"/>
      <c r="O644" s="6"/>
      <c r="P644" s="6"/>
      <c r="Q644" s="6"/>
      <c r="R644" s="6"/>
      <c r="S644" s="6"/>
      <c r="T644" s="6"/>
      <c r="U644" s="6"/>
      <c r="V644" s="6"/>
      <c r="W644" s="6"/>
      <c r="X644" s="6"/>
      <c r="Y644" s="6"/>
      <c r="Z644" s="6"/>
    </row>
    <row r="645" spans="1:26" ht="15" thickBot="1" x14ac:dyDescent="0.35">
      <c r="A645" s="4" t="s">
        <v>1647</v>
      </c>
      <c r="B645" s="5">
        <v>44534</v>
      </c>
      <c r="C645" s="4" t="s">
        <v>1648</v>
      </c>
      <c r="D645" s="6" t="s">
        <v>95</v>
      </c>
      <c r="E645" s="7">
        <v>4</v>
      </c>
      <c r="F645" s="4"/>
      <c r="G645" s="4"/>
      <c r="H645" s="4"/>
      <c r="I645" s="6"/>
      <c r="J645" s="6"/>
      <c r="K645" s="6"/>
      <c r="L645" s="6"/>
      <c r="M645" s="6"/>
      <c r="N645" s="6"/>
      <c r="O645" s="6"/>
      <c r="P645" s="6"/>
      <c r="Q645" s="6"/>
      <c r="R645" s="6"/>
      <c r="S645" s="6"/>
      <c r="T645" s="6"/>
      <c r="U645" s="6"/>
      <c r="V645" s="6"/>
      <c r="W645" s="6"/>
      <c r="X645" s="6"/>
      <c r="Y645" s="6"/>
      <c r="Z645" s="6"/>
    </row>
    <row r="646" spans="1:26" ht="15" thickBot="1" x14ac:dyDescent="0.35">
      <c r="A646" s="4" t="s">
        <v>1649</v>
      </c>
      <c r="B646" s="5" t="s">
        <v>1650</v>
      </c>
      <c r="C646" s="4" t="s">
        <v>1651</v>
      </c>
      <c r="D646" s="6" t="s">
        <v>108</v>
      </c>
      <c r="E646" s="7">
        <v>2</v>
      </c>
      <c r="F646" s="4"/>
      <c r="G646" s="4"/>
      <c r="H646" s="4"/>
      <c r="I646" s="6"/>
      <c r="J646" s="6"/>
      <c r="K646" s="6"/>
      <c r="L646" s="6"/>
      <c r="M646" s="6"/>
      <c r="N646" s="6"/>
      <c r="O646" s="6"/>
      <c r="P646" s="6"/>
      <c r="Q646" s="6"/>
      <c r="R646" s="6"/>
      <c r="S646" s="6"/>
      <c r="T646" s="6"/>
      <c r="U646" s="6"/>
      <c r="V646" s="6"/>
      <c r="W646" s="6"/>
      <c r="X646" s="6"/>
      <c r="Y646" s="6"/>
      <c r="Z646" s="6"/>
    </row>
    <row r="647" spans="1:26" ht="15" thickBot="1" x14ac:dyDescent="0.35">
      <c r="A647" s="4" t="s">
        <v>1652</v>
      </c>
      <c r="B647" s="5" t="s">
        <v>325</v>
      </c>
      <c r="C647" s="4" t="s">
        <v>1653</v>
      </c>
      <c r="D647" s="6" t="s">
        <v>95</v>
      </c>
      <c r="E647" s="7">
        <v>5</v>
      </c>
      <c r="F647" s="4"/>
      <c r="G647" s="4"/>
      <c r="H647" s="4"/>
      <c r="I647" s="6"/>
      <c r="J647" s="6"/>
      <c r="K647" s="6"/>
      <c r="L647" s="6"/>
      <c r="M647" s="6"/>
      <c r="N647" s="6"/>
      <c r="O647" s="6"/>
      <c r="P647" s="6"/>
      <c r="Q647" s="6"/>
      <c r="R647" s="6"/>
      <c r="S647" s="6"/>
      <c r="T647" s="6"/>
      <c r="U647" s="6"/>
      <c r="V647" s="6"/>
      <c r="W647" s="6"/>
      <c r="X647" s="6"/>
      <c r="Y647" s="6"/>
      <c r="Z647" s="6"/>
    </row>
    <row r="648" spans="1:26" ht="15" thickBot="1" x14ac:dyDescent="0.35">
      <c r="A648" s="4" t="s">
        <v>1654</v>
      </c>
      <c r="B648" s="5" t="s">
        <v>1655</v>
      </c>
      <c r="C648" s="4" t="s">
        <v>1656</v>
      </c>
      <c r="D648" s="6" t="s">
        <v>249</v>
      </c>
      <c r="E648" s="7">
        <v>1</v>
      </c>
      <c r="F648" s="4"/>
      <c r="G648" s="4"/>
      <c r="H648" s="4"/>
      <c r="I648" s="6"/>
      <c r="J648" s="6"/>
      <c r="K648" s="6"/>
      <c r="L648" s="6"/>
      <c r="M648" s="6"/>
      <c r="N648" s="6"/>
      <c r="O648" s="6"/>
      <c r="P648" s="6"/>
      <c r="Q648" s="6"/>
      <c r="R648" s="6"/>
      <c r="S648" s="6"/>
      <c r="T648" s="6"/>
      <c r="U648" s="6"/>
      <c r="V648" s="6"/>
      <c r="W648" s="6"/>
      <c r="X648" s="6"/>
      <c r="Y648" s="6"/>
      <c r="Z648" s="6"/>
    </row>
    <row r="649" spans="1:26" ht="15" thickBot="1" x14ac:dyDescent="0.35">
      <c r="A649" s="4" t="s">
        <v>1657</v>
      </c>
      <c r="B649" s="5">
        <v>43740</v>
      </c>
      <c r="C649" s="4" t="s">
        <v>1658</v>
      </c>
      <c r="D649" s="6" t="s">
        <v>142</v>
      </c>
      <c r="E649" s="7">
        <v>4</v>
      </c>
      <c r="F649" s="4"/>
      <c r="G649" s="4"/>
      <c r="H649" s="4"/>
      <c r="I649" s="6"/>
      <c r="J649" s="6"/>
      <c r="K649" s="6"/>
      <c r="L649" s="6"/>
      <c r="M649" s="6"/>
      <c r="N649" s="6"/>
      <c r="O649" s="6"/>
      <c r="P649" s="6"/>
      <c r="Q649" s="6"/>
      <c r="R649" s="6"/>
      <c r="S649" s="6"/>
      <c r="T649" s="6"/>
      <c r="U649" s="6"/>
      <c r="V649" s="6"/>
      <c r="W649" s="6"/>
      <c r="X649" s="6"/>
      <c r="Y649" s="6"/>
      <c r="Z649" s="6"/>
    </row>
    <row r="650" spans="1:26" ht="15" thickBot="1" x14ac:dyDescent="0.35">
      <c r="A650" s="4" t="s">
        <v>1659</v>
      </c>
      <c r="B650" s="5">
        <v>44657</v>
      </c>
      <c r="C650" s="4" t="s">
        <v>1660</v>
      </c>
      <c r="D650" s="6" t="s">
        <v>128</v>
      </c>
      <c r="E650" s="7">
        <v>6</v>
      </c>
      <c r="F650" s="4"/>
      <c r="G650" s="4"/>
      <c r="H650" s="4"/>
      <c r="I650" s="6"/>
      <c r="J650" s="6"/>
      <c r="K650" s="6"/>
      <c r="L650" s="6"/>
      <c r="M650" s="6"/>
      <c r="N650" s="6"/>
      <c r="O650" s="6"/>
      <c r="P650" s="6"/>
      <c r="Q650" s="6"/>
      <c r="R650" s="6"/>
      <c r="S650" s="6"/>
      <c r="T650" s="6"/>
      <c r="U650" s="6"/>
      <c r="V650" s="6"/>
      <c r="W650" s="6"/>
      <c r="X650" s="6"/>
      <c r="Y650" s="6"/>
      <c r="Z650" s="6"/>
    </row>
    <row r="651" spans="1:26" ht="15" thickBot="1" x14ac:dyDescent="0.35">
      <c r="A651" s="4" t="s">
        <v>1661</v>
      </c>
      <c r="B651" s="5">
        <v>44114</v>
      </c>
      <c r="C651" s="4" t="s">
        <v>1662</v>
      </c>
      <c r="D651" s="6" t="s">
        <v>228</v>
      </c>
      <c r="E651" s="7">
        <v>2</v>
      </c>
      <c r="F651" s="4"/>
      <c r="G651" s="4"/>
      <c r="H651" s="4"/>
      <c r="I651" s="6"/>
      <c r="J651" s="6"/>
      <c r="K651" s="6"/>
      <c r="L651" s="6"/>
      <c r="M651" s="6"/>
      <c r="N651" s="6"/>
      <c r="O651" s="6"/>
      <c r="P651" s="6"/>
      <c r="Q651" s="6"/>
      <c r="R651" s="6"/>
      <c r="S651" s="6"/>
      <c r="T651" s="6"/>
      <c r="U651" s="6"/>
      <c r="V651" s="6"/>
      <c r="W651" s="6"/>
      <c r="X651" s="6"/>
      <c r="Y651" s="6"/>
      <c r="Z651" s="6"/>
    </row>
    <row r="652" spans="1:26" ht="15" thickBot="1" x14ac:dyDescent="0.35">
      <c r="A652" s="4" t="s">
        <v>1663</v>
      </c>
      <c r="B652" s="5">
        <v>44353</v>
      </c>
      <c r="C652" s="4" t="s">
        <v>1664</v>
      </c>
      <c r="D652" s="6" t="s">
        <v>86</v>
      </c>
      <c r="E652" s="7">
        <v>3</v>
      </c>
      <c r="F652" s="4"/>
      <c r="G652" s="4"/>
      <c r="H652" s="4"/>
      <c r="I652" s="6"/>
      <c r="J652" s="6"/>
      <c r="K652" s="6"/>
      <c r="L652" s="6"/>
      <c r="M652" s="6"/>
      <c r="N652" s="6"/>
      <c r="O652" s="6"/>
      <c r="P652" s="6"/>
      <c r="Q652" s="6"/>
      <c r="R652" s="6"/>
      <c r="S652" s="6"/>
      <c r="T652" s="6"/>
      <c r="U652" s="6"/>
      <c r="V652" s="6"/>
      <c r="W652" s="6"/>
      <c r="X652" s="6"/>
      <c r="Y652" s="6"/>
      <c r="Z652" s="6"/>
    </row>
    <row r="653" spans="1:26" ht="15" thickBot="1" x14ac:dyDescent="0.35">
      <c r="A653" s="4" t="s">
        <v>1665</v>
      </c>
      <c r="B653" s="5" t="s">
        <v>1666</v>
      </c>
      <c r="C653" s="4" t="s">
        <v>1667</v>
      </c>
      <c r="D653" s="6" t="s">
        <v>26</v>
      </c>
      <c r="E653" s="7">
        <v>2</v>
      </c>
      <c r="F653" s="4"/>
      <c r="G653" s="4"/>
      <c r="H653" s="4"/>
      <c r="I653" s="6"/>
      <c r="J653" s="6"/>
      <c r="K653" s="6"/>
      <c r="L653" s="6"/>
      <c r="M653" s="6"/>
      <c r="N653" s="6"/>
      <c r="O653" s="6"/>
      <c r="P653" s="6"/>
      <c r="Q653" s="6"/>
      <c r="R653" s="6"/>
      <c r="S653" s="6"/>
      <c r="T653" s="6"/>
      <c r="U653" s="6"/>
      <c r="V653" s="6"/>
      <c r="W653" s="6"/>
      <c r="X653" s="6"/>
      <c r="Y653" s="6"/>
      <c r="Z653" s="6"/>
    </row>
    <row r="654" spans="1:26" ht="15" thickBot="1" x14ac:dyDescent="0.35">
      <c r="A654" s="4" t="s">
        <v>1668</v>
      </c>
      <c r="B654" s="5">
        <v>43597</v>
      </c>
      <c r="C654" s="4" t="s">
        <v>1669</v>
      </c>
      <c r="D654" s="6" t="s">
        <v>90</v>
      </c>
      <c r="E654" s="7">
        <v>2</v>
      </c>
      <c r="F654" s="4"/>
      <c r="G654" s="4"/>
      <c r="H654" s="4"/>
      <c r="I654" s="6"/>
      <c r="J654" s="6"/>
      <c r="K654" s="6"/>
      <c r="L654" s="6"/>
      <c r="M654" s="6"/>
      <c r="N654" s="6"/>
      <c r="O654" s="6"/>
      <c r="P654" s="6"/>
      <c r="Q654" s="6"/>
      <c r="R654" s="6"/>
      <c r="S654" s="6"/>
      <c r="T654" s="6"/>
      <c r="U654" s="6"/>
      <c r="V654" s="6"/>
      <c r="W654" s="6"/>
      <c r="X654" s="6"/>
      <c r="Y654" s="6"/>
      <c r="Z654" s="6"/>
    </row>
    <row r="655" spans="1:26" ht="15" thickBot="1" x14ac:dyDescent="0.35">
      <c r="A655" s="4" t="s">
        <v>1670</v>
      </c>
      <c r="B655" s="5" t="s">
        <v>1671</v>
      </c>
      <c r="C655" s="4" t="s">
        <v>1672</v>
      </c>
      <c r="D655" s="6" t="s">
        <v>228</v>
      </c>
      <c r="E655" s="7">
        <v>2</v>
      </c>
      <c r="F655" s="4"/>
      <c r="G655" s="4"/>
      <c r="H655" s="4"/>
      <c r="I655" s="6"/>
      <c r="J655" s="6"/>
      <c r="K655" s="6"/>
      <c r="L655" s="6"/>
      <c r="M655" s="6"/>
      <c r="N655" s="6"/>
      <c r="O655" s="6"/>
      <c r="P655" s="6"/>
      <c r="Q655" s="6"/>
      <c r="R655" s="6"/>
      <c r="S655" s="6"/>
      <c r="T655" s="6"/>
      <c r="U655" s="6"/>
      <c r="V655" s="6"/>
      <c r="W655" s="6"/>
      <c r="X655" s="6"/>
      <c r="Y655" s="6"/>
      <c r="Z655" s="6"/>
    </row>
    <row r="656" spans="1:26" ht="15" thickBot="1" x14ac:dyDescent="0.35">
      <c r="A656" s="4" t="s">
        <v>1673</v>
      </c>
      <c r="B656" s="5">
        <v>44655</v>
      </c>
      <c r="C656" s="4" t="s">
        <v>1674</v>
      </c>
      <c r="D656" s="6" t="s">
        <v>138</v>
      </c>
      <c r="E656" s="7">
        <v>3</v>
      </c>
      <c r="F656" s="4"/>
      <c r="G656" s="4"/>
      <c r="H656" s="4"/>
      <c r="I656" s="6"/>
      <c r="J656" s="6"/>
      <c r="K656" s="6"/>
      <c r="L656" s="6"/>
      <c r="M656" s="6"/>
      <c r="N656" s="6"/>
      <c r="O656" s="6"/>
      <c r="P656" s="6"/>
      <c r="Q656" s="6"/>
      <c r="R656" s="6"/>
      <c r="S656" s="6"/>
      <c r="T656" s="6"/>
      <c r="U656" s="6"/>
      <c r="V656" s="6"/>
      <c r="W656" s="6"/>
      <c r="X656" s="6"/>
      <c r="Y656" s="6"/>
      <c r="Z656" s="6"/>
    </row>
    <row r="657" spans="1:26" ht="15" thickBot="1" x14ac:dyDescent="0.35">
      <c r="A657" s="4" t="s">
        <v>1675</v>
      </c>
      <c r="B657" s="5">
        <v>44775</v>
      </c>
      <c r="C657" s="4" t="s">
        <v>1676</v>
      </c>
      <c r="D657" s="6" t="s">
        <v>209</v>
      </c>
      <c r="E657" s="7">
        <v>6</v>
      </c>
      <c r="F657" s="4"/>
      <c r="G657" s="4"/>
      <c r="H657" s="4"/>
      <c r="I657" s="6"/>
      <c r="J657" s="6"/>
      <c r="K657" s="6"/>
      <c r="L657" s="6"/>
      <c r="M657" s="6"/>
      <c r="N657" s="6"/>
      <c r="O657" s="6"/>
      <c r="P657" s="6"/>
      <c r="Q657" s="6"/>
      <c r="R657" s="6"/>
      <c r="S657" s="6"/>
      <c r="T657" s="6"/>
      <c r="U657" s="6"/>
      <c r="V657" s="6"/>
      <c r="W657" s="6"/>
      <c r="X657" s="6"/>
      <c r="Y657" s="6"/>
      <c r="Z657" s="6"/>
    </row>
    <row r="658" spans="1:26" ht="15" thickBot="1" x14ac:dyDescent="0.35">
      <c r="A658" s="4" t="s">
        <v>1677</v>
      </c>
      <c r="B658" s="5" t="s">
        <v>214</v>
      </c>
      <c r="C658" s="4" t="s">
        <v>1678</v>
      </c>
      <c r="D658" s="6" t="s">
        <v>138</v>
      </c>
      <c r="E658" s="7">
        <v>2</v>
      </c>
      <c r="F658" s="4"/>
      <c r="G658" s="4"/>
      <c r="H658" s="4"/>
      <c r="I658" s="6"/>
      <c r="J658" s="6"/>
      <c r="K658" s="6"/>
      <c r="L658" s="6"/>
      <c r="M658" s="6"/>
      <c r="N658" s="6"/>
      <c r="O658" s="6"/>
      <c r="P658" s="6"/>
      <c r="Q658" s="6"/>
      <c r="R658" s="6"/>
      <c r="S658" s="6"/>
      <c r="T658" s="6"/>
      <c r="U658" s="6"/>
      <c r="V658" s="6"/>
      <c r="W658" s="6"/>
      <c r="X658" s="6"/>
      <c r="Y658" s="6"/>
      <c r="Z658" s="6"/>
    </row>
    <row r="659" spans="1:26" ht="15" thickBot="1" x14ac:dyDescent="0.35">
      <c r="A659" s="4" t="s">
        <v>1679</v>
      </c>
      <c r="B659" s="5">
        <v>44079</v>
      </c>
      <c r="C659" s="4" t="s">
        <v>1680</v>
      </c>
      <c r="D659" s="6" t="s">
        <v>209</v>
      </c>
      <c r="E659" s="7">
        <v>1</v>
      </c>
      <c r="F659" s="4"/>
      <c r="G659" s="4"/>
      <c r="H659" s="4"/>
      <c r="I659" s="6"/>
      <c r="J659" s="6"/>
      <c r="K659" s="6"/>
      <c r="L659" s="6"/>
      <c r="M659" s="6"/>
      <c r="N659" s="6"/>
      <c r="O659" s="6"/>
      <c r="P659" s="6"/>
      <c r="Q659" s="6"/>
      <c r="R659" s="6"/>
      <c r="S659" s="6"/>
      <c r="T659" s="6"/>
      <c r="U659" s="6"/>
      <c r="V659" s="6"/>
      <c r="W659" s="6"/>
      <c r="X659" s="6"/>
      <c r="Y659" s="6"/>
      <c r="Z659" s="6"/>
    </row>
    <row r="660" spans="1:26" ht="15" thickBot="1" x14ac:dyDescent="0.35">
      <c r="A660" s="4" t="s">
        <v>1681</v>
      </c>
      <c r="B660" s="5">
        <v>44506</v>
      </c>
      <c r="C660" s="4" t="s">
        <v>1682</v>
      </c>
      <c r="D660" s="6" t="s">
        <v>128</v>
      </c>
      <c r="E660" s="7">
        <v>4</v>
      </c>
      <c r="F660" s="4"/>
      <c r="G660" s="4"/>
      <c r="H660" s="4"/>
      <c r="I660" s="6"/>
      <c r="J660" s="6"/>
      <c r="K660" s="6"/>
      <c r="L660" s="6"/>
      <c r="M660" s="6"/>
      <c r="N660" s="6"/>
      <c r="O660" s="6"/>
      <c r="P660" s="6"/>
      <c r="Q660" s="6"/>
      <c r="R660" s="6"/>
      <c r="S660" s="6"/>
      <c r="T660" s="6"/>
      <c r="U660" s="6"/>
      <c r="V660" s="6"/>
      <c r="W660" s="6"/>
      <c r="X660" s="6"/>
      <c r="Y660" s="6"/>
      <c r="Z660" s="6"/>
    </row>
    <row r="661" spans="1:26" ht="15" thickBot="1" x14ac:dyDescent="0.35">
      <c r="A661" s="4" t="s">
        <v>1683</v>
      </c>
      <c r="B661" s="5">
        <v>44297</v>
      </c>
      <c r="C661" s="4" t="s">
        <v>1684</v>
      </c>
      <c r="D661" s="6" t="s">
        <v>177</v>
      </c>
      <c r="E661" s="7">
        <v>6</v>
      </c>
      <c r="F661" s="4"/>
      <c r="G661" s="4"/>
      <c r="H661" s="4"/>
      <c r="I661" s="6"/>
      <c r="J661" s="6"/>
      <c r="K661" s="6"/>
      <c r="L661" s="6"/>
      <c r="M661" s="6"/>
      <c r="N661" s="6"/>
      <c r="O661" s="6"/>
      <c r="P661" s="6"/>
      <c r="Q661" s="6"/>
      <c r="R661" s="6"/>
      <c r="S661" s="6"/>
      <c r="T661" s="6"/>
      <c r="U661" s="6"/>
      <c r="V661" s="6"/>
      <c r="W661" s="6"/>
      <c r="X661" s="6"/>
      <c r="Y661" s="6"/>
      <c r="Z661" s="6"/>
    </row>
    <row r="662" spans="1:26" ht="15" thickBot="1" x14ac:dyDescent="0.35">
      <c r="A662" s="4" t="s">
        <v>1685</v>
      </c>
      <c r="B662" s="5">
        <v>43531</v>
      </c>
      <c r="C662" s="4" t="s">
        <v>1686</v>
      </c>
      <c r="D662" s="6" t="s">
        <v>152</v>
      </c>
      <c r="E662" s="7">
        <v>3</v>
      </c>
      <c r="F662" s="4"/>
      <c r="G662" s="4"/>
      <c r="H662" s="4"/>
      <c r="I662" s="6"/>
      <c r="J662" s="6"/>
      <c r="K662" s="6"/>
      <c r="L662" s="6"/>
      <c r="M662" s="6"/>
      <c r="N662" s="6"/>
      <c r="O662" s="6"/>
      <c r="P662" s="6"/>
      <c r="Q662" s="6"/>
      <c r="R662" s="6"/>
      <c r="S662" s="6"/>
      <c r="T662" s="6"/>
      <c r="U662" s="6"/>
      <c r="V662" s="6"/>
      <c r="W662" s="6"/>
      <c r="X662" s="6"/>
      <c r="Y662" s="6"/>
      <c r="Z662" s="6"/>
    </row>
    <row r="663" spans="1:26" ht="15" thickBot="1" x14ac:dyDescent="0.35">
      <c r="A663" s="4" t="s">
        <v>1687</v>
      </c>
      <c r="B663" s="5">
        <v>44202</v>
      </c>
      <c r="C663" s="4" t="s">
        <v>1688</v>
      </c>
      <c r="D663" s="6" t="s">
        <v>26</v>
      </c>
      <c r="E663" s="7">
        <v>3</v>
      </c>
      <c r="F663" s="4"/>
      <c r="G663" s="4"/>
      <c r="H663" s="4"/>
      <c r="I663" s="6"/>
      <c r="J663" s="6"/>
      <c r="K663" s="6"/>
      <c r="L663" s="6"/>
      <c r="M663" s="6"/>
      <c r="N663" s="6"/>
      <c r="O663" s="6"/>
      <c r="P663" s="6"/>
      <c r="Q663" s="6"/>
      <c r="R663" s="6"/>
      <c r="S663" s="6"/>
      <c r="T663" s="6"/>
      <c r="U663" s="6"/>
      <c r="V663" s="6"/>
      <c r="W663" s="6"/>
      <c r="X663" s="6"/>
      <c r="Y663" s="6"/>
      <c r="Z663" s="6"/>
    </row>
    <row r="664" spans="1:26" ht="15" thickBot="1" x14ac:dyDescent="0.35">
      <c r="A664" s="4" t="s">
        <v>1689</v>
      </c>
      <c r="B664" s="5" t="s">
        <v>1690</v>
      </c>
      <c r="C664" s="4" t="s">
        <v>1691</v>
      </c>
      <c r="D664" s="6" t="s">
        <v>170</v>
      </c>
      <c r="E664" s="7">
        <v>5</v>
      </c>
      <c r="F664" s="4"/>
      <c r="G664" s="4"/>
      <c r="H664" s="4"/>
      <c r="I664" s="6"/>
      <c r="J664" s="6"/>
      <c r="K664" s="6"/>
      <c r="L664" s="6"/>
      <c r="M664" s="6"/>
      <c r="N664" s="6"/>
      <c r="O664" s="6"/>
      <c r="P664" s="6"/>
      <c r="Q664" s="6"/>
      <c r="R664" s="6"/>
      <c r="S664" s="6"/>
      <c r="T664" s="6"/>
      <c r="U664" s="6"/>
      <c r="V664" s="6"/>
      <c r="W664" s="6"/>
      <c r="X664" s="6"/>
      <c r="Y664" s="6"/>
      <c r="Z664" s="6"/>
    </row>
    <row r="665" spans="1:26" ht="15" thickBot="1" x14ac:dyDescent="0.35">
      <c r="A665" s="4" t="s">
        <v>1692</v>
      </c>
      <c r="B665" s="5" t="s">
        <v>1693</v>
      </c>
      <c r="C665" s="4" t="s">
        <v>1694</v>
      </c>
      <c r="D665" s="6" t="s">
        <v>30</v>
      </c>
      <c r="E665" s="7">
        <v>5</v>
      </c>
      <c r="F665" s="4"/>
      <c r="G665" s="4"/>
      <c r="H665" s="4"/>
      <c r="I665" s="6"/>
      <c r="J665" s="6"/>
      <c r="K665" s="6"/>
      <c r="L665" s="6"/>
      <c r="M665" s="6"/>
      <c r="N665" s="6"/>
      <c r="O665" s="6"/>
      <c r="P665" s="6"/>
      <c r="Q665" s="6"/>
      <c r="R665" s="6"/>
      <c r="S665" s="6"/>
      <c r="T665" s="6"/>
      <c r="U665" s="6"/>
      <c r="V665" s="6"/>
      <c r="W665" s="6"/>
      <c r="X665" s="6"/>
      <c r="Y665" s="6"/>
      <c r="Z665" s="6"/>
    </row>
    <row r="666" spans="1:26" ht="15" thickBot="1" x14ac:dyDescent="0.35">
      <c r="A666" s="4" t="s">
        <v>1695</v>
      </c>
      <c r="B666" s="5">
        <v>44479</v>
      </c>
      <c r="C666" s="4" t="s">
        <v>1696</v>
      </c>
      <c r="D666" s="6" t="s">
        <v>209</v>
      </c>
      <c r="E666" s="7">
        <v>3</v>
      </c>
      <c r="F666" s="4"/>
      <c r="G666" s="4"/>
      <c r="H666" s="4"/>
      <c r="I666" s="6"/>
      <c r="J666" s="6"/>
      <c r="K666" s="6"/>
      <c r="L666" s="6"/>
      <c r="M666" s="6"/>
      <c r="N666" s="6"/>
      <c r="O666" s="6"/>
      <c r="P666" s="6"/>
      <c r="Q666" s="6"/>
      <c r="R666" s="6"/>
      <c r="S666" s="6"/>
      <c r="T666" s="6"/>
      <c r="U666" s="6"/>
      <c r="V666" s="6"/>
      <c r="W666" s="6"/>
      <c r="X666" s="6"/>
      <c r="Y666" s="6"/>
      <c r="Z666" s="6"/>
    </row>
    <row r="667" spans="1:26" ht="15" thickBot="1" x14ac:dyDescent="0.35">
      <c r="A667" s="4" t="s">
        <v>1697</v>
      </c>
      <c r="B667" s="5" t="s">
        <v>1207</v>
      </c>
      <c r="C667" s="4" t="s">
        <v>1698</v>
      </c>
      <c r="D667" s="6" t="s">
        <v>315</v>
      </c>
      <c r="E667" s="7">
        <v>2</v>
      </c>
      <c r="F667" s="4"/>
      <c r="G667" s="4"/>
      <c r="H667" s="4"/>
      <c r="I667" s="6"/>
      <c r="J667" s="6"/>
      <c r="K667" s="6"/>
      <c r="L667" s="6"/>
      <c r="M667" s="6"/>
      <c r="N667" s="6"/>
      <c r="O667" s="6"/>
      <c r="P667" s="6"/>
      <c r="Q667" s="6"/>
      <c r="R667" s="6"/>
      <c r="S667" s="6"/>
      <c r="T667" s="6"/>
      <c r="U667" s="6"/>
      <c r="V667" s="6"/>
      <c r="W667" s="6"/>
      <c r="X667" s="6"/>
      <c r="Y667" s="6"/>
      <c r="Z667" s="6"/>
    </row>
    <row r="668" spans="1:26" ht="15" thickBot="1" x14ac:dyDescent="0.35">
      <c r="A668" s="4" t="s">
        <v>1699</v>
      </c>
      <c r="B668" s="5">
        <v>44206</v>
      </c>
      <c r="C668" s="4" t="s">
        <v>1700</v>
      </c>
      <c r="D668" s="6" t="s">
        <v>145</v>
      </c>
      <c r="E668" s="7">
        <v>2</v>
      </c>
      <c r="F668" s="4"/>
      <c r="G668" s="4"/>
      <c r="H668" s="4"/>
      <c r="I668" s="6"/>
      <c r="J668" s="6"/>
      <c r="K668" s="6"/>
      <c r="L668" s="6"/>
      <c r="M668" s="6"/>
      <c r="N668" s="6"/>
      <c r="O668" s="6"/>
      <c r="P668" s="6"/>
      <c r="Q668" s="6"/>
      <c r="R668" s="6"/>
      <c r="S668" s="6"/>
      <c r="T668" s="6"/>
      <c r="U668" s="6"/>
      <c r="V668" s="6"/>
      <c r="W668" s="6"/>
      <c r="X668" s="6"/>
      <c r="Y668" s="6"/>
      <c r="Z668" s="6"/>
    </row>
    <row r="669" spans="1:26" ht="15" thickBot="1" x14ac:dyDescent="0.35">
      <c r="A669" s="4" t="s">
        <v>1701</v>
      </c>
      <c r="B669" s="5">
        <v>43870</v>
      </c>
      <c r="C669" s="4" t="s">
        <v>1702</v>
      </c>
      <c r="D669" s="6" t="s">
        <v>62</v>
      </c>
      <c r="E669" s="7">
        <v>2</v>
      </c>
      <c r="F669" s="4"/>
      <c r="G669" s="4"/>
      <c r="H669" s="4"/>
      <c r="I669" s="6"/>
      <c r="J669" s="6"/>
      <c r="K669" s="6"/>
      <c r="L669" s="6"/>
      <c r="M669" s="6"/>
      <c r="N669" s="6"/>
      <c r="O669" s="6"/>
      <c r="P669" s="6"/>
      <c r="Q669" s="6"/>
      <c r="R669" s="6"/>
      <c r="S669" s="6"/>
      <c r="T669" s="6"/>
      <c r="U669" s="6"/>
      <c r="V669" s="6"/>
      <c r="W669" s="6"/>
      <c r="X669" s="6"/>
      <c r="Y669" s="6"/>
      <c r="Z669" s="6"/>
    </row>
    <row r="670" spans="1:26" ht="15" thickBot="1" x14ac:dyDescent="0.35">
      <c r="A670" s="4" t="s">
        <v>1703</v>
      </c>
      <c r="B670" s="5" t="s">
        <v>376</v>
      </c>
      <c r="C670" s="4" t="s">
        <v>1704</v>
      </c>
      <c r="D670" s="6" t="s">
        <v>149</v>
      </c>
      <c r="E670" s="7">
        <v>6</v>
      </c>
      <c r="F670" s="4"/>
      <c r="G670" s="4"/>
      <c r="H670" s="4"/>
      <c r="I670" s="6"/>
      <c r="J670" s="6"/>
      <c r="K670" s="6"/>
      <c r="L670" s="6"/>
      <c r="M670" s="6"/>
      <c r="N670" s="6"/>
      <c r="O670" s="6"/>
      <c r="P670" s="6"/>
      <c r="Q670" s="6"/>
      <c r="R670" s="6"/>
      <c r="S670" s="6"/>
      <c r="T670" s="6"/>
      <c r="U670" s="6"/>
      <c r="V670" s="6"/>
      <c r="W670" s="6"/>
      <c r="X670" s="6"/>
      <c r="Y670" s="6"/>
      <c r="Z670" s="6"/>
    </row>
    <row r="671" spans="1:26" ht="15" thickBot="1" x14ac:dyDescent="0.35">
      <c r="A671" s="4" t="s">
        <v>1705</v>
      </c>
      <c r="B671" s="5">
        <v>44835</v>
      </c>
      <c r="C671" s="4" t="s">
        <v>1706</v>
      </c>
      <c r="D671" s="6" t="s">
        <v>135</v>
      </c>
      <c r="E671" s="7">
        <v>4</v>
      </c>
      <c r="F671" s="4"/>
      <c r="G671" s="4"/>
      <c r="H671" s="4"/>
      <c r="I671" s="6"/>
      <c r="J671" s="6"/>
      <c r="K671" s="6"/>
      <c r="L671" s="6"/>
      <c r="M671" s="6"/>
      <c r="N671" s="6"/>
      <c r="O671" s="6"/>
      <c r="P671" s="6"/>
      <c r="Q671" s="6"/>
      <c r="R671" s="6"/>
      <c r="S671" s="6"/>
      <c r="T671" s="6"/>
      <c r="U671" s="6"/>
      <c r="V671" s="6"/>
      <c r="W671" s="6"/>
      <c r="X671" s="6"/>
      <c r="Y671" s="6"/>
      <c r="Z671" s="6"/>
    </row>
    <row r="672" spans="1:26" ht="15" thickBot="1" x14ac:dyDescent="0.35">
      <c r="A672" s="4" t="s">
        <v>1707</v>
      </c>
      <c r="B672" s="5">
        <v>44442</v>
      </c>
      <c r="C672" s="4" t="s">
        <v>1708</v>
      </c>
      <c r="D672" s="6" t="s">
        <v>37</v>
      </c>
      <c r="E672" s="7">
        <v>5</v>
      </c>
      <c r="F672" s="4"/>
      <c r="G672" s="4"/>
      <c r="H672" s="4"/>
      <c r="I672" s="6"/>
      <c r="J672" s="6"/>
      <c r="K672" s="6"/>
      <c r="L672" s="6"/>
      <c r="M672" s="6"/>
      <c r="N672" s="6"/>
      <c r="O672" s="6"/>
      <c r="P672" s="6"/>
      <c r="Q672" s="6"/>
      <c r="R672" s="6"/>
      <c r="S672" s="6"/>
      <c r="T672" s="6"/>
      <c r="U672" s="6"/>
      <c r="V672" s="6"/>
      <c r="W672" s="6"/>
      <c r="X672" s="6"/>
      <c r="Y672" s="6"/>
      <c r="Z672" s="6"/>
    </row>
    <row r="673" spans="1:26" ht="15" thickBot="1" x14ac:dyDescent="0.35">
      <c r="A673" s="4" t="s">
        <v>1709</v>
      </c>
      <c r="B673" s="5" t="s">
        <v>1710</v>
      </c>
      <c r="C673" s="4" t="s">
        <v>1711</v>
      </c>
      <c r="D673" s="6" t="s">
        <v>30</v>
      </c>
      <c r="E673" s="7">
        <v>3</v>
      </c>
      <c r="F673" s="4"/>
      <c r="G673" s="4"/>
      <c r="H673" s="4"/>
      <c r="I673" s="6"/>
      <c r="J673" s="6"/>
      <c r="K673" s="6"/>
      <c r="L673" s="6"/>
      <c r="M673" s="6"/>
      <c r="N673" s="6"/>
      <c r="O673" s="6"/>
      <c r="P673" s="6"/>
      <c r="Q673" s="6"/>
      <c r="R673" s="6"/>
      <c r="S673" s="6"/>
      <c r="T673" s="6"/>
      <c r="U673" s="6"/>
      <c r="V673" s="6"/>
      <c r="W673" s="6"/>
      <c r="X673" s="6"/>
      <c r="Y673" s="6"/>
      <c r="Z673" s="6"/>
    </row>
    <row r="674" spans="1:26" ht="15" thickBot="1" x14ac:dyDescent="0.35">
      <c r="A674" s="4" t="s">
        <v>1712</v>
      </c>
      <c r="B674" s="5" t="s">
        <v>1713</v>
      </c>
      <c r="C674" s="4" t="s">
        <v>1714</v>
      </c>
      <c r="D674" s="6" t="s">
        <v>101</v>
      </c>
      <c r="E674" s="7">
        <v>1</v>
      </c>
      <c r="F674" s="4"/>
      <c r="G674" s="4"/>
      <c r="H674" s="4"/>
      <c r="I674" s="6"/>
      <c r="J674" s="6"/>
      <c r="K674" s="6"/>
      <c r="L674" s="6"/>
      <c r="M674" s="6"/>
      <c r="N674" s="6"/>
      <c r="O674" s="6"/>
      <c r="P674" s="6"/>
      <c r="Q674" s="6"/>
      <c r="R674" s="6"/>
      <c r="S674" s="6"/>
      <c r="T674" s="6"/>
      <c r="U674" s="6"/>
      <c r="V674" s="6"/>
      <c r="W674" s="6"/>
      <c r="X674" s="6"/>
      <c r="Y674" s="6"/>
      <c r="Z674" s="6"/>
    </row>
    <row r="675" spans="1:26" ht="15" thickBot="1" x14ac:dyDescent="0.35">
      <c r="A675" s="4" t="s">
        <v>1715</v>
      </c>
      <c r="B675" s="5">
        <v>43739</v>
      </c>
      <c r="C675" s="4" t="s">
        <v>1716</v>
      </c>
      <c r="D675" s="6" t="s">
        <v>135</v>
      </c>
      <c r="E675" s="7">
        <v>1</v>
      </c>
      <c r="F675" s="4"/>
      <c r="G675" s="4"/>
      <c r="H675" s="4"/>
      <c r="I675" s="6"/>
      <c r="J675" s="6"/>
      <c r="K675" s="6"/>
      <c r="L675" s="6"/>
      <c r="M675" s="6"/>
      <c r="N675" s="6"/>
      <c r="O675" s="6"/>
      <c r="P675" s="6"/>
      <c r="Q675" s="6"/>
      <c r="R675" s="6"/>
      <c r="S675" s="6"/>
      <c r="T675" s="6"/>
      <c r="U675" s="6"/>
      <c r="V675" s="6"/>
      <c r="W675" s="6"/>
      <c r="X675" s="6"/>
      <c r="Y675" s="6"/>
      <c r="Z675" s="6"/>
    </row>
    <row r="676" spans="1:26" ht="15" thickBot="1" x14ac:dyDescent="0.35">
      <c r="A676" s="4" t="s">
        <v>1717</v>
      </c>
      <c r="B676" s="5" t="s">
        <v>1718</v>
      </c>
      <c r="C676" s="4" t="s">
        <v>1719</v>
      </c>
      <c r="D676" s="6" t="s">
        <v>55</v>
      </c>
      <c r="E676" s="7">
        <v>4</v>
      </c>
      <c r="F676" s="4"/>
      <c r="G676" s="4"/>
      <c r="H676" s="4"/>
      <c r="I676" s="6"/>
      <c r="J676" s="6"/>
      <c r="K676" s="6"/>
      <c r="L676" s="6"/>
      <c r="M676" s="6"/>
      <c r="N676" s="6"/>
      <c r="O676" s="6"/>
      <c r="P676" s="6"/>
      <c r="Q676" s="6"/>
      <c r="R676" s="6"/>
      <c r="S676" s="6"/>
      <c r="T676" s="6"/>
      <c r="U676" s="6"/>
      <c r="V676" s="6"/>
      <c r="W676" s="6"/>
      <c r="X676" s="6"/>
      <c r="Y676" s="6"/>
      <c r="Z676" s="6"/>
    </row>
    <row r="677" spans="1:26" ht="15" thickBot="1" x14ac:dyDescent="0.35">
      <c r="A677" s="4" t="s">
        <v>1720</v>
      </c>
      <c r="B677" s="5" t="s">
        <v>1721</v>
      </c>
      <c r="C677" s="4" t="s">
        <v>1722</v>
      </c>
      <c r="D677" s="6" t="s">
        <v>327</v>
      </c>
      <c r="E677" s="7">
        <v>2</v>
      </c>
      <c r="F677" s="4"/>
      <c r="G677" s="4"/>
      <c r="H677" s="4"/>
      <c r="I677" s="6"/>
      <c r="J677" s="6"/>
      <c r="K677" s="6"/>
      <c r="L677" s="6"/>
      <c r="M677" s="6"/>
      <c r="N677" s="6"/>
      <c r="O677" s="6"/>
      <c r="P677" s="6"/>
      <c r="Q677" s="6"/>
      <c r="R677" s="6"/>
      <c r="S677" s="6"/>
      <c r="T677" s="6"/>
      <c r="U677" s="6"/>
      <c r="V677" s="6"/>
      <c r="W677" s="6"/>
      <c r="X677" s="6"/>
      <c r="Y677" s="6"/>
      <c r="Z677" s="6"/>
    </row>
    <row r="678" spans="1:26" ht="15" thickBot="1" x14ac:dyDescent="0.35">
      <c r="A678" s="4" t="s">
        <v>1723</v>
      </c>
      <c r="B678" s="5">
        <v>44652</v>
      </c>
      <c r="C678" s="4" t="s">
        <v>1724</v>
      </c>
      <c r="D678" s="6" t="s">
        <v>256</v>
      </c>
      <c r="E678" s="7">
        <v>3</v>
      </c>
      <c r="F678" s="4"/>
      <c r="G678" s="4"/>
      <c r="H678" s="4"/>
      <c r="I678" s="6"/>
      <c r="J678" s="6"/>
      <c r="K678" s="6"/>
      <c r="L678" s="6"/>
      <c r="M678" s="6"/>
      <c r="N678" s="6"/>
      <c r="O678" s="6"/>
      <c r="P678" s="6"/>
      <c r="Q678" s="6"/>
      <c r="R678" s="6"/>
      <c r="S678" s="6"/>
      <c r="T678" s="6"/>
      <c r="U678" s="6"/>
      <c r="V678" s="6"/>
      <c r="W678" s="6"/>
      <c r="X678" s="6"/>
      <c r="Y678" s="6"/>
      <c r="Z678" s="6"/>
    </row>
    <row r="679" spans="1:26" ht="15" thickBot="1" x14ac:dyDescent="0.35">
      <c r="A679" s="4" t="s">
        <v>1725</v>
      </c>
      <c r="B679" s="5" t="s">
        <v>1726</v>
      </c>
      <c r="C679" s="4" t="s">
        <v>1727</v>
      </c>
      <c r="D679" s="6" t="s">
        <v>132</v>
      </c>
      <c r="E679" s="7">
        <v>5</v>
      </c>
      <c r="F679" s="4"/>
      <c r="G679" s="4"/>
      <c r="H679" s="4"/>
      <c r="I679" s="6"/>
      <c r="J679" s="6"/>
      <c r="K679" s="6"/>
      <c r="L679" s="6"/>
      <c r="M679" s="6"/>
      <c r="N679" s="6"/>
      <c r="O679" s="6"/>
      <c r="P679" s="6"/>
      <c r="Q679" s="6"/>
      <c r="R679" s="6"/>
      <c r="S679" s="6"/>
      <c r="T679" s="6"/>
      <c r="U679" s="6"/>
      <c r="V679" s="6"/>
      <c r="W679" s="6"/>
      <c r="X679" s="6"/>
      <c r="Y679" s="6"/>
      <c r="Z679" s="6"/>
    </row>
    <row r="680" spans="1:26" ht="15" thickBot="1" x14ac:dyDescent="0.35">
      <c r="A680" s="4" t="s">
        <v>1728</v>
      </c>
      <c r="B680" s="5" t="s">
        <v>1729</v>
      </c>
      <c r="C680" s="4" t="s">
        <v>1730</v>
      </c>
      <c r="D680" s="6" t="s">
        <v>128</v>
      </c>
      <c r="E680" s="7">
        <v>6</v>
      </c>
      <c r="F680" s="4"/>
      <c r="G680" s="4"/>
      <c r="H680" s="4"/>
      <c r="I680" s="6"/>
      <c r="J680" s="6"/>
      <c r="K680" s="6"/>
      <c r="L680" s="6"/>
      <c r="M680" s="6"/>
      <c r="N680" s="6"/>
      <c r="O680" s="6"/>
      <c r="P680" s="6"/>
      <c r="Q680" s="6"/>
      <c r="R680" s="6"/>
      <c r="S680" s="6"/>
      <c r="T680" s="6"/>
      <c r="U680" s="6"/>
      <c r="V680" s="6"/>
      <c r="W680" s="6"/>
      <c r="X680" s="6"/>
      <c r="Y680" s="6"/>
      <c r="Z680" s="6"/>
    </row>
    <row r="681" spans="1:26" ht="15" thickBot="1" x14ac:dyDescent="0.35">
      <c r="A681" s="4" t="s">
        <v>1731</v>
      </c>
      <c r="B681" s="5">
        <v>43801</v>
      </c>
      <c r="C681" s="4" t="s">
        <v>1732</v>
      </c>
      <c r="D681" s="6" t="s">
        <v>26</v>
      </c>
      <c r="E681" s="7">
        <v>2</v>
      </c>
      <c r="F681" s="4"/>
      <c r="G681" s="4"/>
      <c r="H681" s="4"/>
      <c r="I681" s="6"/>
      <c r="J681" s="6"/>
      <c r="K681" s="6"/>
      <c r="L681" s="6"/>
      <c r="M681" s="6"/>
      <c r="N681" s="6"/>
      <c r="O681" s="6"/>
      <c r="P681" s="6"/>
      <c r="Q681" s="6"/>
      <c r="R681" s="6"/>
      <c r="S681" s="6"/>
      <c r="T681" s="6"/>
      <c r="U681" s="6"/>
      <c r="V681" s="6"/>
      <c r="W681" s="6"/>
      <c r="X681" s="6"/>
      <c r="Y681" s="6"/>
      <c r="Z681" s="6"/>
    </row>
    <row r="682" spans="1:26" ht="15" thickBot="1" x14ac:dyDescent="0.35">
      <c r="A682" s="4" t="s">
        <v>1733</v>
      </c>
      <c r="B682" s="5">
        <v>44417</v>
      </c>
      <c r="C682" s="4" t="s">
        <v>1734</v>
      </c>
      <c r="D682" s="6" t="s">
        <v>82</v>
      </c>
      <c r="E682" s="7">
        <v>5</v>
      </c>
      <c r="F682" s="4"/>
      <c r="G682" s="4"/>
      <c r="H682" s="4"/>
      <c r="I682" s="6"/>
      <c r="J682" s="6"/>
      <c r="K682" s="6"/>
      <c r="L682" s="6"/>
      <c r="M682" s="6"/>
      <c r="N682" s="6"/>
      <c r="O682" s="6"/>
      <c r="P682" s="6"/>
      <c r="Q682" s="6"/>
      <c r="R682" s="6"/>
      <c r="S682" s="6"/>
      <c r="T682" s="6"/>
      <c r="U682" s="6"/>
      <c r="V682" s="6"/>
      <c r="W682" s="6"/>
      <c r="X682" s="6"/>
      <c r="Y682" s="6"/>
      <c r="Z682" s="6"/>
    </row>
    <row r="683" spans="1:26" ht="15" thickBot="1" x14ac:dyDescent="0.35">
      <c r="A683" s="4" t="s">
        <v>1735</v>
      </c>
      <c r="B683" s="5" t="s">
        <v>1736</v>
      </c>
      <c r="C683" s="4" t="s">
        <v>1737</v>
      </c>
      <c r="D683" s="6" t="s">
        <v>236</v>
      </c>
      <c r="E683" s="7">
        <v>3</v>
      </c>
      <c r="F683" s="4"/>
      <c r="G683" s="4"/>
      <c r="H683" s="4"/>
      <c r="I683" s="6"/>
      <c r="J683" s="6"/>
      <c r="K683" s="6"/>
      <c r="L683" s="6"/>
      <c r="M683" s="6"/>
      <c r="N683" s="6"/>
      <c r="O683" s="6"/>
      <c r="P683" s="6"/>
      <c r="Q683" s="6"/>
      <c r="R683" s="6"/>
      <c r="S683" s="6"/>
      <c r="T683" s="6"/>
      <c r="U683" s="6"/>
      <c r="V683" s="6"/>
      <c r="W683" s="6"/>
      <c r="X683" s="6"/>
      <c r="Y683" s="6"/>
      <c r="Z683" s="6"/>
    </row>
    <row r="684" spans="1:26" ht="15" thickBot="1" x14ac:dyDescent="0.35">
      <c r="A684" s="4" t="s">
        <v>1738</v>
      </c>
      <c r="B684" s="5" t="s">
        <v>467</v>
      </c>
      <c r="C684" s="4" t="s">
        <v>1739</v>
      </c>
      <c r="D684" s="6" t="s">
        <v>202</v>
      </c>
      <c r="E684" s="7">
        <v>4</v>
      </c>
      <c r="F684" s="4"/>
      <c r="G684" s="4"/>
      <c r="H684" s="4"/>
      <c r="I684" s="6"/>
      <c r="J684" s="6"/>
      <c r="K684" s="6"/>
      <c r="L684" s="6"/>
      <c r="M684" s="6"/>
      <c r="N684" s="6"/>
      <c r="O684" s="6"/>
      <c r="P684" s="6"/>
      <c r="Q684" s="6"/>
      <c r="R684" s="6"/>
      <c r="S684" s="6"/>
      <c r="T684" s="6"/>
      <c r="U684" s="6"/>
      <c r="V684" s="6"/>
      <c r="W684" s="6"/>
      <c r="X684" s="6"/>
      <c r="Y684" s="6"/>
      <c r="Z684" s="6"/>
    </row>
    <row r="685" spans="1:26" ht="15" thickBot="1" x14ac:dyDescent="0.35">
      <c r="A685" s="4" t="s">
        <v>1740</v>
      </c>
      <c r="B685" s="5">
        <v>43773</v>
      </c>
      <c r="C685" s="4" t="s">
        <v>1741</v>
      </c>
      <c r="D685" s="6" t="s">
        <v>101</v>
      </c>
      <c r="E685" s="7">
        <v>2</v>
      </c>
      <c r="F685" s="4"/>
      <c r="G685" s="4"/>
      <c r="H685" s="4"/>
      <c r="I685" s="6"/>
      <c r="J685" s="6"/>
      <c r="K685" s="6"/>
      <c r="L685" s="6"/>
      <c r="M685" s="6"/>
      <c r="N685" s="6"/>
      <c r="O685" s="6"/>
      <c r="P685" s="6"/>
      <c r="Q685" s="6"/>
      <c r="R685" s="6"/>
      <c r="S685" s="6"/>
      <c r="T685" s="6"/>
      <c r="U685" s="6"/>
      <c r="V685" s="6"/>
      <c r="W685" s="6"/>
      <c r="X685" s="6"/>
      <c r="Y685" s="6"/>
      <c r="Z685" s="6"/>
    </row>
    <row r="686" spans="1:26" ht="15" thickBot="1" x14ac:dyDescent="0.35">
      <c r="A686" s="4" t="s">
        <v>1742</v>
      </c>
      <c r="B686" s="5" t="s">
        <v>986</v>
      </c>
      <c r="C686" s="4" t="s">
        <v>1743</v>
      </c>
      <c r="D686" s="6" t="s">
        <v>125</v>
      </c>
      <c r="E686" s="7">
        <v>4</v>
      </c>
      <c r="F686" s="4"/>
      <c r="G686" s="4"/>
      <c r="H686" s="4"/>
      <c r="I686" s="6"/>
      <c r="J686" s="6"/>
      <c r="K686" s="6"/>
      <c r="L686" s="6"/>
      <c r="M686" s="6"/>
      <c r="N686" s="6"/>
      <c r="O686" s="6"/>
      <c r="P686" s="6"/>
      <c r="Q686" s="6"/>
      <c r="R686" s="6"/>
      <c r="S686" s="6"/>
      <c r="T686" s="6"/>
      <c r="U686" s="6"/>
      <c r="V686" s="6"/>
      <c r="W686" s="6"/>
      <c r="X686" s="6"/>
      <c r="Y686" s="6"/>
      <c r="Z686" s="6"/>
    </row>
    <row r="687" spans="1:26" ht="15" thickBot="1" x14ac:dyDescent="0.35">
      <c r="A687" s="4" t="s">
        <v>1744</v>
      </c>
      <c r="B687" s="5" t="s">
        <v>1745</v>
      </c>
      <c r="C687" s="4" t="s">
        <v>1746</v>
      </c>
      <c r="D687" s="6" t="s">
        <v>95</v>
      </c>
      <c r="E687" s="7">
        <v>3</v>
      </c>
      <c r="F687" s="4"/>
      <c r="G687" s="4"/>
      <c r="H687" s="4"/>
      <c r="I687" s="6"/>
      <c r="J687" s="6"/>
      <c r="K687" s="6"/>
      <c r="L687" s="6"/>
      <c r="M687" s="6"/>
      <c r="N687" s="6"/>
      <c r="O687" s="6"/>
      <c r="P687" s="6"/>
      <c r="Q687" s="6"/>
      <c r="R687" s="6"/>
      <c r="S687" s="6"/>
      <c r="T687" s="6"/>
      <c r="U687" s="6"/>
      <c r="V687" s="6"/>
      <c r="W687" s="6"/>
      <c r="X687" s="6"/>
      <c r="Y687" s="6"/>
      <c r="Z687" s="6"/>
    </row>
    <row r="688" spans="1:26" ht="15" thickBot="1" x14ac:dyDescent="0.35">
      <c r="A688" s="4" t="s">
        <v>1747</v>
      </c>
      <c r="B688" s="5" t="s">
        <v>1003</v>
      </c>
      <c r="C688" s="4" t="s">
        <v>1748</v>
      </c>
      <c r="D688" s="6" t="s">
        <v>209</v>
      </c>
      <c r="E688" s="7">
        <v>6</v>
      </c>
      <c r="F688" s="4"/>
      <c r="G688" s="4"/>
      <c r="H688" s="4"/>
      <c r="I688" s="6"/>
      <c r="J688" s="6"/>
      <c r="K688" s="6"/>
      <c r="L688" s="6"/>
      <c r="M688" s="6"/>
      <c r="N688" s="6"/>
      <c r="O688" s="6"/>
      <c r="P688" s="6"/>
      <c r="Q688" s="6"/>
      <c r="R688" s="6"/>
      <c r="S688" s="6"/>
      <c r="T688" s="6"/>
      <c r="U688" s="6"/>
      <c r="V688" s="6"/>
      <c r="W688" s="6"/>
      <c r="X688" s="6"/>
      <c r="Y688" s="6"/>
      <c r="Z688" s="6"/>
    </row>
    <row r="689" spans="1:26" ht="15" thickBot="1" x14ac:dyDescent="0.35">
      <c r="A689" s="4" t="s">
        <v>1749</v>
      </c>
      <c r="B689" s="5" t="s">
        <v>1750</v>
      </c>
      <c r="C689" s="4" t="s">
        <v>1751</v>
      </c>
      <c r="D689" s="6" t="s">
        <v>30</v>
      </c>
      <c r="E689" s="7">
        <v>2</v>
      </c>
      <c r="F689" s="4"/>
      <c r="G689" s="4"/>
      <c r="H689" s="4"/>
      <c r="I689" s="6"/>
      <c r="J689" s="6"/>
      <c r="K689" s="6"/>
      <c r="L689" s="6"/>
      <c r="M689" s="6"/>
      <c r="N689" s="6"/>
      <c r="O689" s="6"/>
      <c r="P689" s="6"/>
      <c r="Q689" s="6"/>
      <c r="R689" s="6"/>
      <c r="S689" s="6"/>
      <c r="T689" s="6"/>
      <c r="U689" s="6"/>
      <c r="V689" s="6"/>
      <c r="W689" s="6"/>
      <c r="X689" s="6"/>
      <c r="Y689" s="6"/>
      <c r="Z689" s="6"/>
    </row>
    <row r="690" spans="1:26" ht="15" thickBot="1" x14ac:dyDescent="0.35">
      <c r="A690" s="4" t="s">
        <v>1752</v>
      </c>
      <c r="B690" s="5">
        <v>43534</v>
      </c>
      <c r="C690" s="4" t="s">
        <v>1753</v>
      </c>
      <c r="D690" s="6" t="s">
        <v>82</v>
      </c>
      <c r="E690" s="7">
        <v>3</v>
      </c>
      <c r="F690" s="4"/>
      <c r="G690" s="4"/>
      <c r="H690" s="4"/>
      <c r="I690" s="6"/>
      <c r="J690" s="6"/>
      <c r="K690" s="6"/>
      <c r="L690" s="6"/>
      <c r="M690" s="6"/>
      <c r="N690" s="6"/>
      <c r="O690" s="6"/>
      <c r="P690" s="6"/>
      <c r="Q690" s="6"/>
      <c r="R690" s="6"/>
      <c r="S690" s="6"/>
      <c r="T690" s="6"/>
      <c r="U690" s="6"/>
      <c r="V690" s="6"/>
      <c r="W690" s="6"/>
      <c r="X690" s="6"/>
      <c r="Y690" s="6"/>
      <c r="Z690" s="6"/>
    </row>
    <row r="691" spans="1:26" ht="15" thickBot="1" x14ac:dyDescent="0.35">
      <c r="A691" s="4" t="s">
        <v>1754</v>
      </c>
      <c r="B691" s="5">
        <v>43587</v>
      </c>
      <c r="C691" s="4" t="s">
        <v>1755</v>
      </c>
      <c r="D691" s="6" t="s">
        <v>182</v>
      </c>
      <c r="E691" s="7">
        <v>4</v>
      </c>
      <c r="F691" s="4"/>
      <c r="G691" s="4"/>
      <c r="H691" s="4"/>
      <c r="I691" s="6"/>
      <c r="J691" s="6"/>
      <c r="K691" s="6"/>
      <c r="L691" s="6"/>
      <c r="M691" s="6"/>
      <c r="N691" s="6"/>
      <c r="O691" s="6"/>
      <c r="P691" s="6"/>
      <c r="Q691" s="6"/>
      <c r="R691" s="6"/>
      <c r="S691" s="6"/>
      <c r="T691" s="6"/>
      <c r="U691" s="6"/>
      <c r="V691" s="6"/>
      <c r="W691" s="6"/>
      <c r="X691" s="6"/>
      <c r="Y691" s="6"/>
      <c r="Z691" s="6"/>
    </row>
    <row r="692" spans="1:26" ht="15" thickBot="1" x14ac:dyDescent="0.35">
      <c r="A692" s="4" t="s">
        <v>1756</v>
      </c>
      <c r="B692" s="5" t="s">
        <v>1757</v>
      </c>
      <c r="C692" s="4" t="s">
        <v>1758</v>
      </c>
      <c r="D692" s="6" t="s">
        <v>30</v>
      </c>
      <c r="E692" s="7">
        <v>2</v>
      </c>
      <c r="F692" s="4"/>
      <c r="G692" s="4"/>
      <c r="H692" s="4"/>
      <c r="I692" s="6"/>
      <c r="J692" s="6"/>
      <c r="K692" s="6"/>
      <c r="L692" s="6"/>
      <c r="M692" s="6"/>
      <c r="N692" s="6"/>
      <c r="O692" s="6"/>
      <c r="P692" s="6"/>
      <c r="Q692" s="6"/>
      <c r="R692" s="6"/>
      <c r="S692" s="6"/>
      <c r="T692" s="6"/>
      <c r="U692" s="6"/>
      <c r="V692" s="6"/>
      <c r="W692" s="6"/>
      <c r="X692" s="6"/>
      <c r="Y692" s="6"/>
      <c r="Z692" s="6"/>
    </row>
    <row r="693" spans="1:26" ht="15" thickBot="1" x14ac:dyDescent="0.35">
      <c r="A693" s="4" t="s">
        <v>1759</v>
      </c>
      <c r="B693" s="5" t="s">
        <v>1760</v>
      </c>
      <c r="C693" s="4" t="s">
        <v>1761</v>
      </c>
      <c r="D693" s="6" t="s">
        <v>132</v>
      </c>
      <c r="E693" s="7">
        <v>2</v>
      </c>
      <c r="F693" s="4"/>
      <c r="G693" s="4"/>
      <c r="H693" s="4"/>
      <c r="I693" s="6"/>
      <c r="J693" s="6"/>
      <c r="K693" s="6"/>
      <c r="L693" s="6"/>
      <c r="M693" s="6"/>
      <c r="N693" s="6"/>
      <c r="O693" s="6"/>
      <c r="P693" s="6"/>
      <c r="Q693" s="6"/>
      <c r="R693" s="6"/>
      <c r="S693" s="6"/>
      <c r="T693" s="6"/>
      <c r="U693" s="6"/>
      <c r="V693" s="6"/>
      <c r="W693" s="6"/>
      <c r="X693" s="6"/>
      <c r="Y693" s="6"/>
      <c r="Z693" s="6"/>
    </row>
    <row r="694" spans="1:26" ht="15" thickBot="1" x14ac:dyDescent="0.35">
      <c r="A694" s="4" t="s">
        <v>1762</v>
      </c>
      <c r="B694" s="5" t="s">
        <v>1763</v>
      </c>
      <c r="C694" s="4" t="s">
        <v>1764</v>
      </c>
      <c r="D694" s="6" t="s">
        <v>37</v>
      </c>
      <c r="E694" s="7">
        <v>1</v>
      </c>
      <c r="F694" s="4"/>
      <c r="G694" s="4"/>
      <c r="H694" s="4"/>
      <c r="I694" s="6"/>
      <c r="J694" s="6"/>
      <c r="K694" s="6"/>
      <c r="L694" s="6"/>
      <c r="M694" s="6"/>
      <c r="N694" s="6"/>
      <c r="O694" s="6"/>
      <c r="P694" s="6"/>
      <c r="Q694" s="6"/>
      <c r="R694" s="6"/>
      <c r="S694" s="6"/>
      <c r="T694" s="6"/>
      <c r="U694" s="6"/>
      <c r="V694" s="6"/>
      <c r="W694" s="6"/>
      <c r="X694" s="6"/>
      <c r="Y694" s="6"/>
      <c r="Z694" s="6"/>
    </row>
    <row r="695" spans="1:26" ht="15" thickBot="1" x14ac:dyDescent="0.35">
      <c r="A695" s="4" t="s">
        <v>1765</v>
      </c>
      <c r="B695" s="5" t="s">
        <v>1766</v>
      </c>
      <c r="C695" s="4" t="s">
        <v>1767</v>
      </c>
      <c r="D695" s="6" t="s">
        <v>108</v>
      </c>
      <c r="E695" s="7">
        <v>2</v>
      </c>
      <c r="F695" s="4"/>
      <c r="G695" s="4"/>
      <c r="H695" s="4"/>
      <c r="I695" s="6"/>
      <c r="J695" s="6"/>
      <c r="K695" s="6"/>
      <c r="L695" s="6"/>
      <c r="M695" s="6"/>
      <c r="N695" s="6"/>
      <c r="O695" s="6"/>
      <c r="P695" s="6"/>
      <c r="Q695" s="6"/>
      <c r="R695" s="6"/>
      <c r="S695" s="6"/>
      <c r="T695" s="6"/>
      <c r="U695" s="6"/>
      <c r="V695" s="6"/>
      <c r="W695" s="6"/>
      <c r="X695" s="6"/>
      <c r="Y695" s="6"/>
      <c r="Z695" s="6"/>
    </row>
    <row r="696" spans="1:26" ht="15" thickBot="1" x14ac:dyDescent="0.35">
      <c r="A696" s="4" t="s">
        <v>1768</v>
      </c>
      <c r="B696" s="5">
        <v>43503</v>
      </c>
      <c r="C696" s="4" t="s">
        <v>1769</v>
      </c>
      <c r="D696" s="6" t="s">
        <v>23</v>
      </c>
      <c r="E696" s="7">
        <v>2</v>
      </c>
      <c r="F696" s="4"/>
      <c r="G696" s="4"/>
      <c r="H696" s="4"/>
      <c r="I696" s="6"/>
      <c r="J696" s="6"/>
      <c r="K696" s="6"/>
      <c r="L696" s="6"/>
      <c r="M696" s="6"/>
      <c r="N696" s="6"/>
      <c r="O696" s="6"/>
      <c r="P696" s="6"/>
      <c r="Q696" s="6"/>
      <c r="R696" s="6"/>
      <c r="S696" s="6"/>
      <c r="T696" s="6"/>
      <c r="U696" s="6"/>
      <c r="V696" s="6"/>
      <c r="W696" s="6"/>
      <c r="X696" s="6"/>
      <c r="Y696" s="6"/>
      <c r="Z696" s="6"/>
    </row>
    <row r="697" spans="1:26" ht="15" thickBot="1" x14ac:dyDescent="0.35">
      <c r="A697" s="4" t="s">
        <v>1770</v>
      </c>
      <c r="B697" s="5" t="s">
        <v>1771</v>
      </c>
      <c r="C697" s="4" t="s">
        <v>1772</v>
      </c>
      <c r="D697" s="6" t="s">
        <v>95</v>
      </c>
      <c r="E697" s="7">
        <v>5</v>
      </c>
      <c r="F697" s="4"/>
      <c r="G697" s="4"/>
      <c r="H697" s="4"/>
      <c r="I697" s="6"/>
      <c r="J697" s="6"/>
      <c r="K697" s="6"/>
      <c r="L697" s="6"/>
      <c r="M697" s="6"/>
      <c r="N697" s="6"/>
      <c r="O697" s="6"/>
      <c r="P697" s="6"/>
      <c r="Q697" s="6"/>
      <c r="R697" s="6"/>
      <c r="S697" s="6"/>
      <c r="T697" s="6"/>
      <c r="U697" s="6"/>
      <c r="V697" s="6"/>
      <c r="W697" s="6"/>
      <c r="X697" s="6"/>
      <c r="Y697" s="6"/>
      <c r="Z697" s="6"/>
    </row>
    <row r="698" spans="1:26" ht="15" thickBot="1" x14ac:dyDescent="0.35">
      <c r="A698" s="4" t="s">
        <v>1773</v>
      </c>
      <c r="B698" s="5" t="s">
        <v>501</v>
      </c>
      <c r="C698" s="4" t="s">
        <v>1774</v>
      </c>
      <c r="D698" s="6" t="s">
        <v>34</v>
      </c>
      <c r="E698" s="7">
        <v>6</v>
      </c>
      <c r="F698" s="4"/>
      <c r="G698" s="4"/>
      <c r="H698" s="4"/>
      <c r="I698" s="6"/>
      <c r="J698" s="6"/>
      <c r="K698" s="6"/>
      <c r="L698" s="6"/>
      <c r="M698" s="6"/>
      <c r="N698" s="6"/>
      <c r="O698" s="6"/>
      <c r="P698" s="6"/>
      <c r="Q698" s="6"/>
      <c r="R698" s="6"/>
      <c r="S698" s="6"/>
      <c r="T698" s="6"/>
      <c r="U698" s="6"/>
      <c r="V698" s="6"/>
      <c r="W698" s="6"/>
      <c r="X698" s="6"/>
      <c r="Y698" s="6"/>
      <c r="Z698" s="6"/>
    </row>
    <row r="699" spans="1:26" ht="15" thickBot="1" x14ac:dyDescent="0.35">
      <c r="A699" s="4" t="s">
        <v>1775</v>
      </c>
      <c r="B699" s="5">
        <v>44626</v>
      </c>
      <c r="C699" s="4" t="s">
        <v>1776</v>
      </c>
      <c r="D699" s="6" t="s">
        <v>232</v>
      </c>
      <c r="E699" s="7">
        <v>4</v>
      </c>
      <c r="F699" s="4"/>
      <c r="G699" s="4"/>
      <c r="H699" s="4"/>
      <c r="I699" s="6"/>
      <c r="J699" s="6"/>
      <c r="K699" s="6"/>
      <c r="L699" s="6"/>
      <c r="M699" s="6"/>
      <c r="N699" s="6"/>
      <c r="O699" s="6"/>
      <c r="P699" s="6"/>
      <c r="Q699" s="6"/>
      <c r="R699" s="6"/>
      <c r="S699" s="6"/>
      <c r="T699" s="6"/>
      <c r="U699" s="6"/>
      <c r="V699" s="6"/>
      <c r="W699" s="6"/>
      <c r="X699" s="6"/>
      <c r="Y699" s="6"/>
      <c r="Z699" s="6"/>
    </row>
    <row r="700" spans="1:26" ht="15" thickBot="1" x14ac:dyDescent="0.35">
      <c r="A700" s="4" t="s">
        <v>1777</v>
      </c>
      <c r="B700" s="5" t="s">
        <v>1778</v>
      </c>
      <c r="C700" s="4" t="s">
        <v>1779</v>
      </c>
      <c r="D700" s="6" t="s">
        <v>95</v>
      </c>
      <c r="E700" s="7">
        <v>3</v>
      </c>
      <c r="F700" s="4"/>
      <c r="G700" s="4"/>
      <c r="H700" s="4"/>
      <c r="I700" s="6"/>
      <c r="J700" s="6"/>
      <c r="K700" s="6"/>
      <c r="L700" s="6"/>
      <c r="M700" s="6"/>
      <c r="N700" s="6"/>
      <c r="O700" s="6"/>
      <c r="P700" s="6"/>
      <c r="Q700" s="6"/>
      <c r="R700" s="6"/>
      <c r="S700" s="6"/>
      <c r="T700" s="6"/>
      <c r="U700" s="6"/>
      <c r="V700" s="6"/>
      <c r="W700" s="6"/>
      <c r="X700" s="6"/>
      <c r="Y700" s="6"/>
      <c r="Z700" s="6"/>
    </row>
    <row r="701" spans="1:26" ht="15" thickBot="1" x14ac:dyDescent="0.35">
      <c r="A701" s="4" t="s">
        <v>1780</v>
      </c>
      <c r="B701" s="5" t="s">
        <v>1781</v>
      </c>
      <c r="C701" s="4" t="s">
        <v>1782</v>
      </c>
      <c r="D701" s="6" t="s">
        <v>232</v>
      </c>
      <c r="E701" s="7">
        <v>1</v>
      </c>
      <c r="F701" s="4"/>
      <c r="G701" s="4"/>
      <c r="H701" s="4"/>
      <c r="I701" s="6"/>
      <c r="J701" s="6"/>
      <c r="K701" s="6"/>
      <c r="L701" s="6"/>
      <c r="M701" s="6"/>
      <c r="N701" s="6"/>
      <c r="O701" s="6"/>
      <c r="P701" s="6"/>
      <c r="Q701" s="6"/>
      <c r="R701" s="6"/>
      <c r="S701" s="6"/>
      <c r="T701" s="6"/>
      <c r="U701" s="6"/>
      <c r="V701" s="6"/>
      <c r="W701" s="6"/>
      <c r="X701" s="6"/>
      <c r="Y701" s="6"/>
      <c r="Z701" s="6"/>
    </row>
    <row r="702" spans="1:26" ht="15" thickBot="1" x14ac:dyDescent="0.35">
      <c r="A702" s="4" t="s">
        <v>1783</v>
      </c>
      <c r="B702" s="5" t="s">
        <v>1784</v>
      </c>
      <c r="C702" s="4" t="s">
        <v>1785</v>
      </c>
      <c r="D702" s="6" t="s">
        <v>142</v>
      </c>
      <c r="E702" s="7">
        <v>1</v>
      </c>
      <c r="F702" s="4"/>
      <c r="G702" s="4"/>
      <c r="H702" s="4"/>
      <c r="I702" s="6"/>
      <c r="J702" s="6"/>
      <c r="K702" s="6"/>
      <c r="L702" s="6"/>
      <c r="M702" s="6"/>
      <c r="N702" s="6"/>
      <c r="O702" s="6"/>
      <c r="P702" s="6"/>
      <c r="Q702" s="6"/>
      <c r="R702" s="6"/>
      <c r="S702" s="6"/>
      <c r="T702" s="6"/>
      <c r="U702" s="6"/>
      <c r="V702" s="6"/>
      <c r="W702" s="6"/>
      <c r="X702" s="6"/>
      <c r="Y702" s="6"/>
      <c r="Z702" s="6"/>
    </row>
    <row r="703" spans="1:26" ht="15" thickBot="1" x14ac:dyDescent="0.35">
      <c r="A703" s="4" t="s">
        <v>1786</v>
      </c>
      <c r="B703" s="5" t="s">
        <v>1787</v>
      </c>
      <c r="C703" s="4" t="s">
        <v>1788</v>
      </c>
      <c r="D703" s="6" t="s">
        <v>228</v>
      </c>
      <c r="E703" s="7">
        <v>5</v>
      </c>
      <c r="F703" s="4"/>
      <c r="G703" s="4"/>
      <c r="H703" s="4"/>
      <c r="I703" s="6"/>
      <c r="J703" s="6"/>
      <c r="K703" s="6"/>
      <c r="L703" s="6"/>
      <c r="M703" s="6"/>
      <c r="N703" s="6"/>
      <c r="O703" s="6"/>
      <c r="P703" s="6"/>
      <c r="Q703" s="6"/>
      <c r="R703" s="6"/>
      <c r="S703" s="6"/>
      <c r="T703" s="6"/>
      <c r="U703" s="6"/>
      <c r="V703" s="6"/>
      <c r="W703" s="6"/>
      <c r="X703" s="6"/>
      <c r="Y703" s="6"/>
      <c r="Z703" s="6"/>
    </row>
    <row r="704" spans="1:26" ht="15" thickBot="1" x14ac:dyDescent="0.35">
      <c r="A704" s="4" t="s">
        <v>1789</v>
      </c>
      <c r="B704" s="5">
        <v>43625</v>
      </c>
      <c r="C704" s="4" t="s">
        <v>1790</v>
      </c>
      <c r="D704" s="6" t="s">
        <v>177</v>
      </c>
      <c r="E704" s="7">
        <v>6</v>
      </c>
      <c r="F704" s="4"/>
      <c r="G704" s="4"/>
      <c r="H704" s="4"/>
      <c r="I704" s="6"/>
      <c r="J704" s="6"/>
      <c r="K704" s="6"/>
      <c r="L704" s="6"/>
      <c r="M704" s="6"/>
      <c r="N704" s="6"/>
      <c r="O704" s="6"/>
      <c r="P704" s="6"/>
      <c r="Q704" s="6"/>
      <c r="R704" s="6"/>
      <c r="S704" s="6"/>
      <c r="T704" s="6"/>
      <c r="U704" s="6"/>
      <c r="V704" s="6"/>
      <c r="W704" s="6"/>
      <c r="X704" s="6"/>
      <c r="Y704" s="6"/>
      <c r="Z704" s="6"/>
    </row>
    <row r="705" spans="1:26" ht="15" thickBot="1" x14ac:dyDescent="0.35">
      <c r="A705" s="4" t="s">
        <v>1791</v>
      </c>
      <c r="B705" s="5">
        <v>43681</v>
      </c>
      <c r="C705" s="4" t="s">
        <v>1792</v>
      </c>
      <c r="D705" s="6" t="s">
        <v>182</v>
      </c>
      <c r="E705" s="7">
        <v>5</v>
      </c>
      <c r="F705" s="4"/>
      <c r="G705" s="4"/>
      <c r="H705" s="4"/>
      <c r="I705" s="6"/>
      <c r="J705" s="6"/>
      <c r="K705" s="6"/>
      <c r="L705" s="6"/>
      <c r="M705" s="6"/>
      <c r="N705" s="6"/>
      <c r="O705" s="6"/>
      <c r="P705" s="6"/>
      <c r="Q705" s="6"/>
      <c r="R705" s="6"/>
      <c r="S705" s="6"/>
      <c r="T705" s="6"/>
      <c r="U705" s="6"/>
      <c r="V705" s="6"/>
      <c r="W705" s="6"/>
      <c r="X705" s="6"/>
      <c r="Y705" s="6"/>
      <c r="Z705" s="6"/>
    </row>
    <row r="706" spans="1:26" ht="15" thickBot="1" x14ac:dyDescent="0.35">
      <c r="A706" s="4" t="s">
        <v>1793</v>
      </c>
      <c r="B706" s="5" t="s">
        <v>1794</v>
      </c>
      <c r="C706" s="4" t="s">
        <v>1795</v>
      </c>
      <c r="D706" s="6" t="s">
        <v>249</v>
      </c>
      <c r="E706" s="7">
        <v>3</v>
      </c>
      <c r="F706" s="4"/>
      <c r="G706" s="4"/>
      <c r="H706" s="4"/>
      <c r="I706" s="6"/>
      <c r="J706" s="6"/>
      <c r="K706" s="6"/>
      <c r="L706" s="6"/>
      <c r="M706" s="6"/>
      <c r="N706" s="6"/>
      <c r="O706" s="6"/>
      <c r="P706" s="6"/>
      <c r="Q706" s="6"/>
      <c r="R706" s="6"/>
      <c r="S706" s="6"/>
      <c r="T706" s="6"/>
      <c r="U706" s="6"/>
      <c r="V706" s="6"/>
      <c r="W706" s="6"/>
      <c r="X706" s="6"/>
      <c r="Y706" s="6"/>
      <c r="Z706" s="6"/>
    </row>
    <row r="707" spans="1:26" ht="15" thickBot="1" x14ac:dyDescent="0.35">
      <c r="A707" s="4" t="s">
        <v>1796</v>
      </c>
      <c r="B707" s="5" t="s">
        <v>1797</v>
      </c>
      <c r="C707" s="4" t="s">
        <v>1798</v>
      </c>
      <c r="D707" s="6" t="s">
        <v>265</v>
      </c>
      <c r="E707" s="7">
        <v>6</v>
      </c>
      <c r="F707" s="4"/>
      <c r="G707" s="4"/>
      <c r="H707" s="4"/>
      <c r="I707" s="6"/>
      <c r="J707" s="6"/>
      <c r="K707" s="6"/>
      <c r="L707" s="6"/>
      <c r="M707" s="6"/>
      <c r="N707" s="6"/>
      <c r="O707" s="6"/>
      <c r="P707" s="6"/>
      <c r="Q707" s="6"/>
      <c r="R707" s="6"/>
      <c r="S707" s="6"/>
      <c r="T707" s="6"/>
      <c r="U707" s="6"/>
      <c r="V707" s="6"/>
      <c r="W707" s="6"/>
      <c r="X707" s="6"/>
      <c r="Y707" s="6"/>
      <c r="Z707" s="6"/>
    </row>
    <row r="708" spans="1:26" ht="15" thickBot="1" x14ac:dyDescent="0.35">
      <c r="A708" s="4" t="s">
        <v>1799</v>
      </c>
      <c r="B708" s="5" t="s">
        <v>1800</v>
      </c>
      <c r="C708" s="4" t="s">
        <v>1801</v>
      </c>
      <c r="D708" s="6" t="s">
        <v>15</v>
      </c>
      <c r="E708" s="7">
        <v>6</v>
      </c>
      <c r="F708" s="4"/>
      <c r="G708" s="4"/>
      <c r="H708" s="4"/>
      <c r="I708" s="6"/>
      <c r="J708" s="6"/>
      <c r="K708" s="6"/>
      <c r="L708" s="6"/>
      <c r="M708" s="6"/>
      <c r="N708" s="6"/>
      <c r="O708" s="6"/>
      <c r="P708" s="6"/>
      <c r="Q708" s="6"/>
      <c r="R708" s="6"/>
      <c r="S708" s="6"/>
      <c r="T708" s="6"/>
      <c r="U708" s="6"/>
      <c r="V708" s="6"/>
      <c r="W708" s="6"/>
      <c r="X708" s="6"/>
      <c r="Y708" s="6"/>
      <c r="Z708" s="6"/>
    </row>
    <row r="709" spans="1:26" ht="15" thickBot="1" x14ac:dyDescent="0.35">
      <c r="A709" s="4" t="s">
        <v>1802</v>
      </c>
      <c r="B709" s="5" t="s">
        <v>1803</v>
      </c>
      <c r="C709" s="4" t="s">
        <v>1804</v>
      </c>
      <c r="D709" s="6" t="s">
        <v>58</v>
      </c>
      <c r="E709" s="7">
        <v>6</v>
      </c>
      <c r="F709" s="4"/>
      <c r="G709" s="4"/>
      <c r="H709" s="4"/>
      <c r="I709" s="6"/>
      <c r="J709" s="6"/>
      <c r="K709" s="6"/>
      <c r="L709" s="6"/>
      <c r="M709" s="6"/>
      <c r="N709" s="6"/>
      <c r="O709" s="6"/>
      <c r="P709" s="6"/>
      <c r="Q709" s="6"/>
      <c r="R709" s="6"/>
      <c r="S709" s="6"/>
      <c r="T709" s="6"/>
      <c r="U709" s="6"/>
      <c r="V709" s="6"/>
      <c r="W709" s="6"/>
      <c r="X709" s="6"/>
      <c r="Y709" s="6"/>
      <c r="Z709" s="6"/>
    </row>
    <row r="710" spans="1:26" ht="15" thickBot="1" x14ac:dyDescent="0.35">
      <c r="A710" s="4" t="s">
        <v>1805</v>
      </c>
      <c r="B710" s="5" t="s">
        <v>1806</v>
      </c>
      <c r="C710" s="4" t="s">
        <v>1807</v>
      </c>
      <c r="D710" s="6" t="s">
        <v>42</v>
      </c>
      <c r="E710" s="7">
        <v>1</v>
      </c>
      <c r="F710" s="4"/>
      <c r="G710" s="4"/>
      <c r="H710" s="4"/>
      <c r="I710" s="6"/>
      <c r="J710" s="6"/>
      <c r="K710" s="6"/>
      <c r="L710" s="6"/>
      <c r="M710" s="6"/>
      <c r="N710" s="6"/>
      <c r="O710" s="6"/>
      <c r="P710" s="6"/>
      <c r="Q710" s="6"/>
      <c r="R710" s="6"/>
      <c r="S710" s="6"/>
      <c r="T710" s="6"/>
      <c r="U710" s="6"/>
      <c r="V710" s="6"/>
      <c r="W710" s="6"/>
      <c r="X710" s="6"/>
      <c r="Y710" s="6"/>
      <c r="Z710" s="6"/>
    </row>
    <row r="711" spans="1:26" ht="15" thickBot="1" x14ac:dyDescent="0.35">
      <c r="A711" s="4" t="s">
        <v>1808</v>
      </c>
      <c r="B711" s="5">
        <v>43525</v>
      </c>
      <c r="C711" s="4" t="s">
        <v>1809</v>
      </c>
      <c r="D711" s="6" t="s">
        <v>202</v>
      </c>
      <c r="E711" s="7">
        <v>3</v>
      </c>
      <c r="F711" s="4"/>
      <c r="G711" s="4"/>
      <c r="H711" s="4"/>
      <c r="I711" s="6"/>
      <c r="J711" s="6"/>
      <c r="K711" s="6"/>
      <c r="L711" s="6"/>
      <c r="M711" s="6"/>
      <c r="N711" s="6"/>
      <c r="O711" s="6"/>
      <c r="P711" s="6"/>
      <c r="Q711" s="6"/>
      <c r="R711" s="6"/>
      <c r="S711" s="6"/>
      <c r="T711" s="6"/>
      <c r="U711" s="6"/>
      <c r="V711" s="6"/>
      <c r="W711" s="6"/>
      <c r="X711" s="6"/>
      <c r="Y711" s="6"/>
      <c r="Z711" s="6"/>
    </row>
    <row r="712" spans="1:26" ht="15" thickBot="1" x14ac:dyDescent="0.35">
      <c r="A712" s="4" t="s">
        <v>1810</v>
      </c>
      <c r="B712" s="5" t="s">
        <v>1811</v>
      </c>
      <c r="C712" s="4" t="s">
        <v>1812</v>
      </c>
      <c r="D712" s="6" t="s">
        <v>23</v>
      </c>
      <c r="E712" s="7">
        <v>6</v>
      </c>
      <c r="F712" s="4"/>
      <c r="G712" s="4"/>
      <c r="H712" s="4"/>
      <c r="I712" s="6"/>
      <c r="J712" s="6"/>
      <c r="K712" s="6"/>
      <c r="L712" s="6"/>
      <c r="M712" s="6"/>
      <c r="N712" s="6"/>
      <c r="O712" s="6"/>
      <c r="P712" s="6"/>
      <c r="Q712" s="6"/>
      <c r="R712" s="6"/>
      <c r="S712" s="6"/>
      <c r="T712" s="6"/>
      <c r="U712" s="6"/>
      <c r="V712" s="6"/>
      <c r="W712" s="6"/>
      <c r="X712" s="6"/>
      <c r="Y712" s="6"/>
      <c r="Z712" s="6"/>
    </row>
    <row r="713" spans="1:26" ht="15" thickBot="1" x14ac:dyDescent="0.35">
      <c r="A713" s="4" t="s">
        <v>1813</v>
      </c>
      <c r="B713" s="5" t="s">
        <v>303</v>
      </c>
      <c r="C713" s="4" t="s">
        <v>1814</v>
      </c>
      <c r="D713" s="6" t="s">
        <v>101</v>
      </c>
      <c r="E713" s="7">
        <v>2</v>
      </c>
      <c r="F713" s="4"/>
      <c r="G713" s="4"/>
      <c r="H713" s="4"/>
      <c r="I713" s="6"/>
      <c r="J713" s="6"/>
      <c r="K713" s="6"/>
      <c r="L713" s="6"/>
      <c r="M713" s="6"/>
      <c r="N713" s="6"/>
      <c r="O713" s="6"/>
      <c r="P713" s="6"/>
      <c r="Q713" s="6"/>
      <c r="R713" s="6"/>
      <c r="S713" s="6"/>
      <c r="T713" s="6"/>
      <c r="U713" s="6"/>
      <c r="V713" s="6"/>
      <c r="W713" s="6"/>
      <c r="X713" s="6"/>
      <c r="Y713" s="6"/>
      <c r="Z713" s="6"/>
    </row>
    <row r="714" spans="1:26" ht="15" thickBot="1" x14ac:dyDescent="0.35">
      <c r="A714" s="4" t="s">
        <v>1815</v>
      </c>
      <c r="B714" s="5" t="s">
        <v>839</v>
      </c>
      <c r="C714" s="4" t="s">
        <v>1816</v>
      </c>
      <c r="D714" s="6" t="s">
        <v>15</v>
      </c>
      <c r="E714" s="7">
        <v>2</v>
      </c>
      <c r="F714" s="4"/>
      <c r="G714" s="4"/>
      <c r="H714" s="4"/>
      <c r="I714" s="6"/>
      <c r="J714" s="6"/>
      <c r="K714" s="6"/>
      <c r="L714" s="6"/>
      <c r="M714" s="6"/>
      <c r="N714" s="6"/>
      <c r="O714" s="6"/>
      <c r="P714" s="6"/>
      <c r="Q714" s="6"/>
      <c r="R714" s="6"/>
      <c r="S714" s="6"/>
      <c r="T714" s="6"/>
      <c r="U714" s="6"/>
      <c r="V714" s="6"/>
      <c r="W714" s="6"/>
      <c r="X714" s="6"/>
      <c r="Y714" s="6"/>
      <c r="Z714" s="6"/>
    </row>
    <row r="715" spans="1:26" ht="15" thickBot="1" x14ac:dyDescent="0.35">
      <c r="A715" s="4" t="s">
        <v>1817</v>
      </c>
      <c r="B715" s="5" t="s">
        <v>226</v>
      </c>
      <c r="C715" s="4" t="s">
        <v>1818</v>
      </c>
      <c r="D715" s="6" t="s">
        <v>228</v>
      </c>
      <c r="E715" s="7">
        <v>2</v>
      </c>
      <c r="F715" s="4"/>
      <c r="G715" s="4"/>
      <c r="H715" s="4"/>
      <c r="I715" s="6"/>
      <c r="J715" s="6"/>
      <c r="K715" s="6"/>
      <c r="L715" s="6"/>
      <c r="M715" s="6"/>
      <c r="N715" s="6"/>
      <c r="O715" s="6"/>
      <c r="P715" s="6"/>
      <c r="Q715" s="6"/>
      <c r="R715" s="6"/>
      <c r="S715" s="6"/>
      <c r="T715" s="6"/>
      <c r="U715" s="6"/>
      <c r="V715" s="6"/>
      <c r="W715" s="6"/>
      <c r="X715" s="6"/>
      <c r="Y715" s="6"/>
      <c r="Z715" s="6"/>
    </row>
    <row r="716" spans="1:26" ht="15" thickBot="1" x14ac:dyDescent="0.35">
      <c r="A716" s="4" t="s">
        <v>1819</v>
      </c>
      <c r="B716" s="5">
        <v>44481</v>
      </c>
      <c r="C716" s="4" t="s">
        <v>1820</v>
      </c>
      <c r="D716" s="6" t="s">
        <v>90</v>
      </c>
      <c r="E716" s="7">
        <v>3</v>
      </c>
      <c r="F716" s="4"/>
      <c r="G716" s="4"/>
      <c r="H716" s="4"/>
      <c r="I716" s="6"/>
      <c r="J716" s="6"/>
      <c r="K716" s="6"/>
      <c r="L716" s="6"/>
      <c r="M716" s="6"/>
      <c r="N716" s="6"/>
      <c r="O716" s="6"/>
      <c r="P716" s="6"/>
      <c r="Q716" s="6"/>
      <c r="R716" s="6"/>
      <c r="S716" s="6"/>
      <c r="T716" s="6"/>
      <c r="U716" s="6"/>
      <c r="V716" s="6"/>
      <c r="W716" s="6"/>
      <c r="X716" s="6"/>
      <c r="Y716" s="6"/>
      <c r="Z716" s="6"/>
    </row>
    <row r="717" spans="1:26" ht="15" thickBot="1" x14ac:dyDescent="0.35">
      <c r="A717" s="4" t="s">
        <v>1821</v>
      </c>
      <c r="B717" s="5" t="s">
        <v>1822</v>
      </c>
      <c r="C717" s="4" t="s">
        <v>1823</v>
      </c>
      <c r="D717" s="6" t="s">
        <v>265</v>
      </c>
      <c r="E717" s="7">
        <v>2</v>
      </c>
      <c r="F717" s="4"/>
      <c r="G717" s="4"/>
      <c r="H717" s="4"/>
      <c r="I717" s="6"/>
      <c r="J717" s="6"/>
      <c r="K717" s="6"/>
      <c r="L717" s="6"/>
      <c r="M717" s="6"/>
      <c r="N717" s="6"/>
      <c r="O717" s="6"/>
      <c r="P717" s="6"/>
      <c r="Q717" s="6"/>
      <c r="R717" s="6"/>
      <c r="S717" s="6"/>
      <c r="T717" s="6"/>
      <c r="U717" s="6"/>
      <c r="V717" s="6"/>
      <c r="W717" s="6"/>
      <c r="X717" s="6"/>
      <c r="Y717" s="6"/>
      <c r="Z717" s="6"/>
    </row>
    <row r="718" spans="1:26" ht="15" thickBot="1" x14ac:dyDescent="0.35">
      <c r="A718" s="4" t="s">
        <v>1824</v>
      </c>
      <c r="B718" s="5" t="s">
        <v>1511</v>
      </c>
      <c r="C718" s="4" t="s">
        <v>1825</v>
      </c>
      <c r="D718" s="6" t="s">
        <v>108</v>
      </c>
      <c r="E718" s="7">
        <v>2</v>
      </c>
      <c r="F718" s="4"/>
      <c r="G718" s="4"/>
      <c r="H718" s="4"/>
      <c r="I718" s="6"/>
      <c r="J718" s="6"/>
      <c r="K718" s="6"/>
      <c r="L718" s="6"/>
      <c r="M718" s="6"/>
      <c r="N718" s="6"/>
      <c r="O718" s="6"/>
      <c r="P718" s="6"/>
      <c r="Q718" s="6"/>
      <c r="R718" s="6"/>
      <c r="S718" s="6"/>
      <c r="T718" s="6"/>
      <c r="U718" s="6"/>
      <c r="V718" s="6"/>
      <c r="W718" s="6"/>
      <c r="X718" s="6"/>
      <c r="Y718" s="6"/>
      <c r="Z718" s="6"/>
    </row>
    <row r="719" spans="1:26" ht="15" thickBot="1" x14ac:dyDescent="0.35">
      <c r="A719" s="4" t="s">
        <v>1826</v>
      </c>
      <c r="B719" s="5">
        <v>43896</v>
      </c>
      <c r="C719" s="4" t="s">
        <v>1827</v>
      </c>
      <c r="D719" s="6" t="s">
        <v>26</v>
      </c>
      <c r="E719" s="7">
        <v>6</v>
      </c>
      <c r="F719" s="4"/>
      <c r="G719" s="4"/>
      <c r="H719" s="4"/>
      <c r="I719" s="6"/>
      <c r="J719" s="6"/>
      <c r="K719" s="6"/>
      <c r="L719" s="6"/>
      <c r="M719" s="6"/>
      <c r="N719" s="6"/>
      <c r="O719" s="6"/>
      <c r="P719" s="6"/>
      <c r="Q719" s="6"/>
      <c r="R719" s="6"/>
      <c r="S719" s="6"/>
      <c r="T719" s="6"/>
      <c r="U719" s="6"/>
      <c r="V719" s="6"/>
      <c r="W719" s="6"/>
      <c r="X719" s="6"/>
      <c r="Y719" s="6"/>
      <c r="Z719" s="6"/>
    </row>
    <row r="720" spans="1:26" ht="15" thickBot="1" x14ac:dyDescent="0.35">
      <c r="A720" s="4" t="s">
        <v>1828</v>
      </c>
      <c r="B720" s="5" t="s">
        <v>546</v>
      </c>
      <c r="C720" s="4" t="s">
        <v>1829</v>
      </c>
      <c r="D720" s="6" t="s">
        <v>23</v>
      </c>
      <c r="E720" s="7">
        <v>3</v>
      </c>
      <c r="F720" s="4"/>
      <c r="G720" s="4"/>
      <c r="H720" s="4"/>
      <c r="I720" s="6"/>
      <c r="J720" s="6"/>
      <c r="K720" s="6"/>
      <c r="L720" s="6"/>
      <c r="M720" s="6"/>
      <c r="N720" s="6"/>
      <c r="O720" s="6"/>
      <c r="P720" s="6"/>
      <c r="Q720" s="6"/>
      <c r="R720" s="6"/>
      <c r="S720" s="6"/>
      <c r="T720" s="6"/>
      <c r="U720" s="6"/>
      <c r="V720" s="6"/>
      <c r="W720" s="6"/>
      <c r="X720" s="6"/>
      <c r="Y720" s="6"/>
      <c r="Z720" s="6"/>
    </row>
    <row r="721" spans="1:26" ht="15" thickBot="1" x14ac:dyDescent="0.35">
      <c r="A721" s="4" t="s">
        <v>1830</v>
      </c>
      <c r="B721" s="5">
        <v>43719</v>
      </c>
      <c r="C721" s="4" t="s">
        <v>1831</v>
      </c>
      <c r="D721" s="6" t="s">
        <v>135</v>
      </c>
      <c r="E721" s="7">
        <v>4</v>
      </c>
      <c r="F721" s="4"/>
      <c r="G721" s="4"/>
      <c r="H721" s="4"/>
      <c r="I721" s="6"/>
      <c r="J721" s="6"/>
      <c r="K721" s="6"/>
      <c r="L721" s="6"/>
      <c r="M721" s="6"/>
      <c r="N721" s="6"/>
      <c r="O721" s="6"/>
      <c r="P721" s="6"/>
      <c r="Q721" s="6"/>
      <c r="R721" s="6"/>
      <c r="S721" s="6"/>
      <c r="T721" s="6"/>
      <c r="U721" s="6"/>
      <c r="V721" s="6"/>
      <c r="W721" s="6"/>
      <c r="X721" s="6"/>
      <c r="Y721" s="6"/>
      <c r="Z721" s="6"/>
    </row>
    <row r="722" spans="1:26" ht="15" thickBot="1" x14ac:dyDescent="0.35">
      <c r="A722" s="4" t="s">
        <v>1832</v>
      </c>
      <c r="B722" s="5">
        <v>44015</v>
      </c>
      <c r="C722" s="4" t="s">
        <v>1833</v>
      </c>
      <c r="D722" s="6" t="s">
        <v>327</v>
      </c>
      <c r="E722" s="7">
        <v>6</v>
      </c>
      <c r="F722" s="4"/>
      <c r="G722" s="4"/>
      <c r="H722" s="4"/>
      <c r="I722" s="6"/>
      <c r="J722" s="6"/>
      <c r="K722" s="6"/>
      <c r="L722" s="6"/>
      <c r="M722" s="6"/>
      <c r="N722" s="6"/>
      <c r="O722" s="6"/>
      <c r="P722" s="6"/>
      <c r="Q722" s="6"/>
      <c r="R722" s="6"/>
      <c r="S722" s="6"/>
      <c r="T722" s="6"/>
      <c r="U722" s="6"/>
      <c r="V722" s="6"/>
      <c r="W722" s="6"/>
      <c r="X722" s="6"/>
      <c r="Y722" s="6"/>
      <c r="Z722" s="6"/>
    </row>
    <row r="723" spans="1:26" ht="15" thickBot="1" x14ac:dyDescent="0.35">
      <c r="A723" s="4" t="s">
        <v>1834</v>
      </c>
      <c r="B723" s="5" t="s">
        <v>1721</v>
      </c>
      <c r="C723" s="4" t="s">
        <v>1835</v>
      </c>
      <c r="D723" s="6" t="s">
        <v>182</v>
      </c>
      <c r="E723" s="7">
        <v>5</v>
      </c>
      <c r="F723" s="4"/>
      <c r="G723" s="4"/>
      <c r="H723" s="4"/>
      <c r="I723" s="6"/>
      <c r="J723" s="6"/>
      <c r="K723" s="6"/>
      <c r="L723" s="6"/>
      <c r="M723" s="6"/>
      <c r="N723" s="6"/>
      <c r="O723" s="6"/>
      <c r="P723" s="6"/>
      <c r="Q723" s="6"/>
      <c r="R723" s="6"/>
      <c r="S723" s="6"/>
      <c r="T723" s="6"/>
      <c r="U723" s="6"/>
      <c r="V723" s="6"/>
      <c r="W723" s="6"/>
      <c r="X723" s="6"/>
      <c r="Y723" s="6"/>
      <c r="Z723" s="6"/>
    </row>
    <row r="724" spans="1:26" ht="15" thickBot="1" x14ac:dyDescent="0.35">
      <c r="A724" s="4" t="s">
        <v>1836</v>
      </c>
      <c r="B724" s="5">
        <v>44511</v>
      </c>
      <c r="C724" s="4" t="s">
        <v>1837</v>
      </c>
      <c r="D724" s="6" t="s">
        <v>170</v>
      </c>
      <c r="E724" s="7">
        <v>2</v>
      </c>
      <c r="F724" s="4"/>
      <c r="G724" s="4"/>
      <c r="H724" s="4"/>
      <c r="I724" s="6"/>
      <c r="J724" s="6"/>
      <c r="K724" s="6"/>
      <c r="L724" s="6"/>
      <c r="M724" s="6"/>
      <c r="N724" s="6"/>
      <c r="O724" s="6"/>
      <c r="P724" s="6"/>
      <c r="Q724" s="6"/>
      <c r="R724" s="6"/>
      <c r="S724" s="6"/>
      <c r="T724" s="6"/>
      <c r="U724" s="6"/>
      <c r="V724" s="6"/>
      <c r="W724" s="6"/>
      <c r="X724" s="6"/>
      <c r="Y724" s="6"/>
      <c r="Z724" s="6"/>
    </row>
    <row r="725" spans="1:26" ht="15" thickBot="1" x14ac:dyDescent="0.35">
      <c r="A725" s="4" t="s">
        <v>1838</v>
      </c>
      <c r="B725" s="5" t="s">
        <v>223</v>
      </c>
      <c r="C725" s="4" t="s">
        <v>1839</v>
      </c>
      <c r="D725" s="6" t="s">
        <v>152</v>
      </c>
      <c r="E725" s="7">
        <v>1</v>
      </c>
      <c r="F725" s="4"/>
      <c r="G725" s="4"/>
      <c r="H725" s="4"/>
      <c r="I725" s="6"/>
      <c r="J725" s="6"/>
      <c r="K725" s="6"/>
      <c r="L725" s="6"/>
      <c r="M725" s="6"/>
      <c r="N725" s="6"/>
      <c r="O725" s="6"/>
      <c r="P725" s="6"/>
      <c r="Q725" s="6"/>
      <c r="R725" s="6"/>
      <c r="S725" s="6"/>
      <c r="T725" s="6"/>
      <c r="U725" s="6"/>
      <c r="V725" s="6"/>
      <c r="W725" s="6"/>
      <c r="X725" s="6"/>
      <c r="Y725" s="6"/>
      <c r="Z725" s="6"/>
    </row>
    <row r="726" spans="1:26" ht="15" thickBot="1" x14ac:dyDescent="0.35">
      <c r="A726" s="4" t="s">
        <v>1840</v>
      </c>
      <c r="B726" s="5" t="s">
        <v>123</v>
      </c>
      <c r="C726" s="4" t="s">
        <v>1841</v>
      </c>
      <c r="D726" s="6" t="s">
        <v>23</v>
      </c>
      <c r="E726" s="7">
        <v>6</v>
      </c>
      <c r="F726" s="4"/>
      <c r="G726" s="4"/>
      <c r="H726" s="4"/>
      <c r="I726" s="6"/>
      <c r="J726" s="6"/>
      <c r="K726" s="6"/>
      <c r="L726" s="6"/>
      <c r="M726" s="6"/>
      <c r="N726" s="6"/>
      <c r="O726" s="6"/>
      <c r="P726" s="6"/>
      <c r="Q726" s="6"/>
      <c r="R726" s="6"/>
      <c r="S726" s="6"/>
      <c r="T726" s="6"/>
      <c r="U726" s="6"/>
      <c r="V726" s="6"/>
      <c r="W726" s="6"/>
      <c r="X726" s="6"/>
      <c r="Y726" s="6"/>
      <c r="Z726" s="6"/>
    </row>
    <row r="727" spans="1:26" ht="15" thickBot="1" x14ac:dyDescent="0.35">
      <c r="A727" s="4" t="s">
        <v>1842</v>
      </c>
      <c r="B727" s="5" t="s">
        <v>1843</v>
      </c>
      <c r="C727" s="4" t="s">
        <v>1844</v>
      </c>
      <c r="D727" s="6" t="s">
        <v>58</v>
      </c>
      <c r="E727" s="7">
        <v>2</v>
      </c>
      <c r="F727" s="4"/>
      <c r="G727" s="4"/>
      <c r="H727" s="4"/>
      <c r="I727" s="6"/>
      <c r="J727" s="6"/>
      <c r="K727" s="6"/>
      <c r="L727" s="6"/>
      <c r="M727" s="6"/>
      <c r="N727" s="6"/>
      <c r="O727" s="6"/>
      <c r="P727" s="6"/>
      <c r="Q727" s="6"/>
      <c r="R727" s="6"/>
      <c r="S727" s="6"/>
      <c r="T727" s="6"/>
      <c r="U727" s="6"/>
      <c r="V727" s="6"/>
      <c r="W727" s="6"/>
      <c r="X727" s="6"/>
      <c r="Y727" s="6"/>
      <c r="Z727" s="6"/>
    </row>
    <row r="728" spans="1:26" ht="15" thickBot="1" x14ac:dyDescent="0.35">
      <c r="A728" s="4" t="s">
        <v>1845</v>
      </c>
      <c r="B728" s="5" t="s">
        <v>1671</v>
      </c>
      <c r="C728" s="4" t="s">
        <v>1846</v>
      </c>
      <c r="D728" s="6" t="s">
        <v>19</v>
      </c>
      <c r="E728" s="7">
        <v>6</v>
      </c>
      <c r="F728" s="4"/>
      <c r="G728" s="4"/>
      <c r="H728" s="4"/>
      <c r="I728" s="6"/>
      <c r="J728" s="6"/>
      <c r="K728" s="6"/>
      <c r="L728" s="6"/>
      <c r="M728" s="6"/>
      <c r="N728" s="6"/>
      <c r="O728" s="6"/>
      <c r="P728" s="6"/>
      <c r="Q728" s="6"/>
      <c r="R728" s="6"/>
      <c r="S728" s="6"/>
      <c r="T728" s="6"/>
      <c r="U728" s="6"/>
      <c r="V728" s="6"/>
      <c r="W728" s="6"/>
      <c r="X728" s="6"/>
      <c r="Y728" s="6"/>
      <c r="Z728" s="6"/>
    </row>
    <row r="729" spans="1:26" ht="15" thickBot="1" x14ac:dyDescent="0.35">
      <c r="A729" s="4" t="s">
        <v>1847</v>
      </c>
      <c r="B729" s="5" t="s">
        <v>1848</v>
      </c>
      <c r="C729" s="4" t="s">
        <v>1849</v>
      </c>
      <c r="D729" s="6" t="s">
        <v>249</v>
      </c>
      <c r="E729" s="7">
        <v>3</v>
      </c>
      <c r="F729" s="4"/>
      <c r="G729" s="4"/>
      <c r="H729" s="4"/>
      <c r="I729" s="6"/>
      <c r="J729" s="6"/>
      <c r="K729" s="6"/>
      <c r="L729" s="6"/>
      <c r="M729" s="6"/>
      <c r="N729" s="6"/>
      <c r="O729" s="6"/>
      <c r="P729" s="6"/>
      <c r="Q729" s="6"/>
      <c r="R729" s="6"/>
      <c r="S729" s="6"/>
      <c r="T729" s="6"/>
      <c r="U729" s="6"/>
      <c r="V729" s="6"/>
      <c r="W729" s="6"/>
      <c r="X729" s="6"/>
      <c r="Y729" s="6"/>
      <c r="Z729" s="6"/>
    </row>
    <row r="730" spans="1:26" ht="15" thickBot="1" x14ac:dyDescent="0.35">
      <c r="A730" s="4" t="s">
        <v>1850</v>
      </c>
      <c r="B730" s="5">
        <v>43895</v>
      </c>
      <c r="C730" s="4" t="s">
        <v>1851</v>
      </c>
      <c r="D730" s="6" t="s">
        <v>34</v>
      </c>
      <c r="E730" s="7">
        <v>5</v>
      </c>
      <c r="F730" s="4"/>
      <c r="G730" s="4"/>
      <c r="H730" s="4"/>
      <c r="I730" s="6"/>
      <c r="J730" s="6"/>
      <c r="K730" s="6"/>
      <c r="L730" s="6"/>
      <c r="M730" s="6"/>
      <c r="N730" s="6"/>
      <c r="O730" s="6"/>
      <c r="P730" s="6"/>
      <c r="Q730" s="6"/>
      <c r="R730" s="6"/>
      <c r="S730" s="6"/>
      <c r="T730" s="6"/>
      <c r="U730" s="6"/>
      <c r="V730" s="6"/>
      <c r="W730" s="6"/>
      <c r="X730" s="6"/>
      <c r="Y730" s="6"/>
      <c r="Z730" s="6"/>
    </row>
    <row r="731" spans="1:26" ht="15" thickBot="1" x14ac:dyDescent="0.35">
      <c r="A731" s="4" t="s">
        <v>1852</v>
      </c>
      <c r="B731" s="5" t="s">
        <v>1853</v>
      </c>
      <c r="C731" s="4" t="s">
        <v>1854</v>
      </c>
      <c r="D731" s="6" t="s">
        <v>182</v>
      </c>
      <c r="E731" s="7">
        <v>6</v>
      </c>
      <c r="F731" s="4"/>
      <c r="G731" s="4"/>
      <c r="H731" s="4"/>
      <c r="I731" s="6"/>
      <c r="J731" s="6"/>
      <c r="K731" s="6"/>
      <c r="L731" s="6"/>
      <c r="M731" s="6"/>
      <c r="N731" s="6"/>
      <c r="O731" s="6"/>
      <c r="P731" s="6"/>
      <c r="Q731" s="6"/>
      <c r="R731" s="6"/>
      <c r="S731" s="6"/>
      <c r="T731" s="6"/>
      <c r="U731" s="6"/>
      <c r="V731" s="6"/>
      <c r="W731" s="6"/>
      <c r="X731" s="6"/>
      <c r="Y731" s="6"/>
      <c r="Z731" s="6"/>
    </row>
    <row r="732" spans="1:26" ht="15" thickBot="1" x14ac:dyDescent="0.35">
      <c r="A732" s="4" t="s">
        <v>1855</v>
      </c>
      <c r="B732" s="5" t="s">
        <v>67</v>
      </c>
      <c r="C732" s="4" t="s">
        <v>1856</v>
      </c>
      <c r="D732" s="6" t="s">
        <v>236</v>
      </c>
      <c r="E732" s="7">
        <v>5</v>
      </c>
      <c r="F732" s="4"/>
      <c r="G732" s="4"/>
      <c r="H732" s="4"/>
      <c r="I732" s="6"/>
      <c r="J732" s="6"/>
      <c r="K732" s="6"/>
      <c r="L732" s="6"/>
      <c r="M732" s="6"/>
      <c r="N732" s="6"/>
      <c r="O732" s="6"/>
      <c r="P732" s="6"/>
      <c r="Q732" s="6"/>
      <c r="R732" s="6"/>
      <c r="S732" s="6"/>
      <c r="T732" s="6"/>
      <c r="U732" s="6"/>
      <c r="V732" s="6"/>
      <c r="W732" s="6"/>
      <c r="X732" s="6"/>
      <c r="Y732" s="6"/>
      <c r="Z732" s="6"/>
    </row>
    <row r="733" spans="1:26" ht="15" thickBot="1" x14ac:dyDescent="0.35">
      <c r="A733" s="4" t="s">
        <v>1857</v>
      </c>
      <c r="B733" s="5">
        <v>43957</v>
      </c>
      <c r="C733" s="4" t="s">
        <v>1858</v>
      </c>
      <c r="D733" s="6" t="s">
        <v>265</v>
      </c>
      <c r="E733" s="7">
        <v>5</v>
      </c>
      <c r="F733" s="4"/>
      <c r="G733" s="4"/>
      <c r="H733" s="4"/>
      <c r="I733" s="6"/>
      <c r="J733" s="6"/>
      <c r="K733" s="6"/>
      <c r="L733" s="6"/>
      <c r="M733" s="6"/>
      <c r="N733" s="6"/>
      <c r="O733" s="6"/>
      <c r="P733" s="6"/>
      <c r="Q733" s="6"/>
      <c r="R733" s="6"/>
      <c r="S733" s="6"/>
      <c r="T733" s="6"/>
      <c r="U733" s="6"/>
      <c r="V733" s="6"/>
      <c r="W733" s="6"/>
      <c r="X733" s="6"/>
      <c r="Y733" s="6"/>
      <c r="Z733" s="6"/>
    </row>
    <row r="734" spans="1:26" ht="15" thickBot="1" x14ac:dyDescent="0.35">
      <c r="A734" s="4" t="s">
        <v>1859</v>
      </c>
      <c r="B734" s="5" t="s">
        <v>1666</v>
      </c>
      <c r="C734" s="4" t="s">
        <v>1860</v>
      </c>
      <c r="D734" s="6" t="s">
        <v>202</v>
      </c>
      <c r="E734" s="7">
        <v>4</v>
      </c>
      <c r="F734" s="4"/>
      <c r="G734" s="4"/>
      <c r="H734" s="4"/>
      <c r="I734" s="6"/>
      <c r="J734" s="6"/>
      <c r="K734" s="6"/>
      <c r="L734" s="6"/>
      <c r="M734" s="6"/>
      <c r="N734" s="6"/>
      <c r="O734" s="6"/>
      <c r="P734" s="6"/>
      <c r="Q734" s="6"/>
      <c r="R734" s="6"/>
      <c r="S734" s="6"/>
      <c r="T734" s="6"/>
      <c r="U734" s="6"/>
      <c r="V734" s="6"/>
      <c r="W734" s="6"/>
      <c r="X734" s="6"/>
      <c r="Y734" s="6"/>
      <c r="Z734" s="6"/>
    </row>
    <row r="735" spans="1:26" ht="15" thickBot="1" x14ac:dyDescent="0.35">
      <c r="A735" s="4" t="s">
        <v>1861</v>
      </c>
      <c r="B735" s="5">
        <v>44267</v>
      </c>
      <c r="C735" s="4" t="s">
        <v>1862</v>
      </c>
      <c r="D735" s="6" t="s">
        <v>108</v>
      </c>
      <c r="E735" s="7">
        <v>1</v>
      </c>
      <c r="F735" s="4"/>
      <c r="G735" s="4"/>
      <c r="H735" s="4"/>
      <c r="I735" s="6"/>
      <c r="J735" s="6"/>
      <c r="K735" s="6"/>
      <c r="L735" s="6"/>
      <c r="M735" s="6"/>
      <c r="N735" s="6"/>
      <c r="O735" s="6"/>
      <c r="P735" s="6"/>
      <c r="Q735" s="6"/>
      <c r="R735" s="6"/>
      <c r="S735" s="6"/>
      <c r="T735" s="6"/>
      <c r="U735" s="6"/>
      <c r="V735" s="6"/>
      <c r="W735" s="6"/>
      <c r="X735" s="6"/>
      <c r="Y735" s="6"/>
      <c r="Z735" s="6"/>
    </row>
    <row r="736" spans="1:26" ht="15" thickBot="1" x14ac:dyDescent="0.35">
      <c r="A736" s="4" t="s">
        <v>1863</v>
      </c>
      <c r="B736" s="5">
        <v>44811</v>
      </c>
      <c r="C736" s="4" t="s">
        <v>1864</v>
      </c>
      <c r="D736" s="6" t="s">
        <v>249</v>
      </c>
      <c r="E736" s="7">
        <v>4</v>
      </c>
      <c r="F736" s="4"/>
      <c r="G736" s="4"/>
      <c r="H736" s="4"/>
      <c r="I736" s="6"/>
      <c r="J736" s="6"/>
      <c r="K736" s="6"/>
      <c r="L736" s="6"/>
      <c r="M736" s="6"/>
      <c r="N736" s="6"/>
      <c r="O736" s="6"/>
      <c r="P736" s="6"/>
      <c r="Q736" s="6"/>
      <c r="R736" s="6"/>
      <c r="S736" s="6"/>
      <c r="T736" s="6"/>
      <c r="U736" s="6"/>
      <c r="V736" s="6"/>
      <c r="W736" s="6"/>
      <c r="X736" s="6"/>
      <c r="Y736" s="6"/>
      <c r="Z736" s="6"/>
    </row>
    <row r="737" spans="1:26" ht="15" thickBot="1" x14ac:dyDescent="0.35">
      <c r="A737" s="4" t="s">
        <v>1865</v>
      </c>
      <c r="B737" s="5" t="s">
        <v>1411</v>
      </c>
      <c r="C737" s="4" t="s">
        <v>1866</v>
      </c>
      <c r="D737" s="6" t="s">
        <v>132</v>
      </c>
      <c r="E737" s="7">
        <v>3</v>
      </c>
      <c r="F737" s="4"/>
      <c r="G737" s="4"/>
      <c r="H737" s="4"/>
      <c r="I737" s="6"/>
      <c r="J737" s="6"/>
      <c r="K737" s="6"/>
      <c r="L737" s="6"/>
      <c r="M737" s="6"/>
      <c r="N737" s="6"/>
      <c r="O737" s="6"/>
      <c r="P737" s="6"/>
      <c r="Q737" s="6"/>
      <c r="R737" s="6"/>
      <c r="S737" s="6"/>
      <c r="T737" s="6"/>
      <c r="U737" s="6"/>
      <c r="V737" s="6"/>
      <c r="W737" s="6"/>
      <c r="X737" s="6"/>
      <c r="Y737" s="6"/>
      <c r="Z737" s="6"/>
    </row>
    <row r="738" spans="1:26" ht="15" thickBot="1" x14ac:dyDescent="0.35">
      <c r="A738" s="4" t="s">
        <v>1867</v>
      </c>
      <c r="B738" s="5" t="s">
        <v>1868</v>
      </c>
      <c r="C738" s="4" t="s">
        <v>1869</v>
      </c>
      <c r="D738" s="6" t="s">
        <v>315</v>
      </c>
      <c r="E738" s="7">
        <v>3</v>
      </c>
      <c r="F738" s="4"/>
      <c r="G738" s="4"/>
      <c r="H738" s="4"/>
      <c r="I738" s="6"/>
      <c r="J738" s="6"/>
      <c r="K738" s="6"/>
      <c r="L738" s="6"/>
      <c r="M738" s="6"/>
      <c r="N738" s="6"/>
      <c r="O738" s="6"/>
      <c r="P738" s="6"/>
      <c r="Q738" s="6"/>
      <c r="R738" s="6"/>
      <c r="S738" s="6"/>
      <c r="T738" s="6"/>
      <c r="U738" s="6"/>
      <c r="V738" s="6"/>
      <c r="W738" s="6"/>
      <c r="X738" s="6"/>
      <c r="Y738" s="6"/>
      <c r="Z738" s="6"/>
    </row>
    <row r="739" spans="1:26" ht="15" thickBot="1" x14ac:dyDescent="0.35">
      <c r="A739" s="4" t="s">
        <v>1870</v>
      </c>
      <c r="B739" s="5" t="s">
        <v>1871</v>
      </c>
      <c r="C739" s="4" t="s">
        <v>1872</v>
      </c>
      <c r="D739" s="6" t="s">
        <v>132</v>
      </c>
      <c r="E739" s="7">
        <v>6</v>
      </c>
      <c r="F739" s="4"/>
      <c r="G739" s="4"/>
      <c r="H739" s="4"/>
      <c r="I739" s="6"/>
      <c r="J739" s="6"/>
      <c r="K739" s="6"/>
      <c r="L739" s="6"/>
      <c r="M739" s="6"/>
      <c r="N739" s="6"/>
      <c r="O739" s="6"/>
      <c r="P739" s="6"/>
      <c r="Q739" s="6"/>
      <c r="R739" s="6"/>
      <c r="S739" s="6"/>
      <c r="T739" s="6"/>
      <c r="U739" s="6"/>
      <c r="V739" s="6"/>
      <c r="W739" s="6"/>
      <c r="X739" s="6"/>
      <c r="Y739" s="6"/>
      <c r="Z739" s="6"/>
    </row>
    <row r="740" spans="1:26" ht="15" thickBot="1" x14ac:dyDescent="0.35">
      <c r="A740" s="4" t="s">
        <v>1873</v>
      </c>
      <c r="B740" s="5" t="s">
        <v>1227</v>
      </c>
      <c r="C740" s="4" t="s">
        <v>1874</v>
      </c>
      <c r="D740" s="6" t="s">
        <v>52</v>
      </c>
      <c r="E740" s="7">
        <v>2</v>
      </c>
      <c r="F740" s="4"/>
      <c r="G740" s="4"/>
      <c r="H740" s="4"/>
      <c r="I740" s="6"/>
      <c r="J740" s="6"/>
      <c r="K740" s="6"/>
      <c r="L740" s="6"/>
      <c r="M740" s="6"/>
      <c r="N740" s="6"/>
      <c r="O740" s="6"/>
      <c r="P740" s="6"/>
      <c r="Q740" s="6"/>
      <c r="R740" s="6"/>
      <c r="S740" s="6"/>
      <c r="T740" s="6"/>
      <c r="U740" s="6"/>
      <c r="V740" s="6"/>
      <c r="W740" s="6"/>
      <c r="X740" s="6"/>
      <c r="Y740" s="6"/>
      <c r="Z740" s="6"/>
    </row>
    <row r="741" spans="1:26" ht="15" thickBot="1" x14ac:dyDescent="0.35">
      <c r="A741" s="4" t="s">
        <v>1875</v>
      </c>
      <c r="B741" s="5">
        <v>44168</v>
      </c>
      <c r="C741" s="4" t="s">
        <v>1876</v>
      </c>
      <c r="D741" s="6" t="s">
        <v>132</v>
      </c>
      <c r="E741" s="7">
        <v>4</v>
      </c>
      <c r="F741" s="4"/>
      <c r="G741" s="4"/>
      <c r="H741" s="4"/>
      <c r="I741" s="6"/>
      <c r="J741" s="6"/>
      <c r="K741" s="6"/>
      <c r="L741" s="6"/>
      <c r="M741" s="6"/>
      <c r="N741" s="6"/>
      <c r="O741" s="6"/>
      <c r="P741" s="6"/>
      <c r="Q741" s="6"/>
      <c r="R741" s="6"/>
      <c r="S741" s="6"/>
      <c r="T741" s="6"/>
      <c r="U741" s="6"/>
      <c r="V741" s="6"/>
      <c r="W741" s="6"/>
      <c r="X741" s="6"/>
      <c r="Y741" s="6"/>
      <c r="Z741" s="6"/>
    </row>
    <row r="742" spans="1:26" ht="15" thickBot="1" x14ac:dyDescent="0.35">
      <c r="A742" s="4" t="s">
        <v>1877</v>
      </c>
      <c r="B742" s="5">
        <v>43926</v>
      </c>
      <c r="C742" s="4" t="s">
        <v>1878</v>
      </c>
      <c r="D742" s="6" t="s">
        <v>145</v>
      </c>
      <c r="E742" s="7">
        <v>4</v>
      </c>
      <c r="F742" s="4"/>
      <c r="G742" s="4"/>
      <c r="H742" s="4"/>
      <c r="I742" s="6"/>
      <c r="J742" s="6"/>
      <c r="K742" s="6"/>
      <c r="L742" s="6"/>
      <c r="M742" s="6"/>
      <c r="N742" s="6"/>
      <c r="O742" s="6"/>
      <c r="P742" s="6"/>
      <c r="Q742" s="6"/>
      <c r="R742" s="6"/>
      <c r="S742" s="6"/>
      <c r="T742" s="6"/>
      <c r="U742" s="6"/>
      <c r="V742" s="6"/>
      <c r="W742" s="6"/>
      <c r="X742" s="6"/>
      <c r="Y742" s="6"/>
      <c r="Z742" s="6"/>
    </row>
    <row r="743" spans="1:26" ht="15" thickBot="1" x14ac:dyDescent="0.35">
      <c r="A743" s="4" t="s">
        <v>1879</v>
      </c>
      <c r="B743" s="5">
        <v>44259</v>
      </c>
      <c r="C743" s="4" t="s">
        <v>1880</v>
      </c>
      <c r="D743" s="6" t="s">
        <v>245</v>
      </c>
      <c r="E743" s="7">
        <v>2</v>
      </c>
      <c r="F743" s="4"/>
      <c r="G743" s="4"/>
      <c r="H743" s="4"/>
      <c r="I743" s="6"/>
      <c r="J743" s="6"/>
      <c r="K743" s="6"/>
      <c r="L743" s="6"/>
      <c r="M743" s="6"/>
      <c r="N743" s="6"/>
      <c r="O743" s="6"/>
      <c r="P743" s="6"/>
      <c r="Q743" s="6"/>
      <c r="R743" s="6"/>
      <c r="S743" s="6"/>
      <c r="T743" s="6"/>
      <c r="U743" s="6"/>
      <c r="V743" s="6"/>
      <c r="W743" s="6"/>
      <c r="X743" s="6"/>
      <c r="Y743" s="6"/>
      <c r="Z743" s="6"/>
    </row>
    <row r="744" spans="1:26" ht="15" thickBot="1" x14ac:dyDescent="0.35">
      <c r="A744" s="4" t="s">
        <v>1881</v>
      </c>
      <c r="B744" s="5">
        <v>44567</v>
      </c>
      <c r="C744" s="4" t="s">
        <v>1882</v>
      </c>
      <c r="D744" s="6" t="s">
        <v>37</v>
      </c>
      <c r="E744" s="7">
        <v>1</v>
      </c>
      <c r="F744" s="4"/>
      <c r="G744" s="4"/>
      <c r="H744" s="4"/>
      <c r="I744" s="6"/>
      <c r="J744" s="6"/>
      <c r="K744" s="6"/>
      <c r="L744" s="6"/>
      <c r="M744" s="6"/>
      <c r="N744" s="6"/>
      <c r="O744" s="6"/>
      <c r="P744" s="6"/>
      <c r="Q744" s="6"/>
      <c r="R744" s="6"/>
      <c r="S744" s="6"/>
      <c r="T744" s="6"/>
      <c r="U744" s="6"/>
      <c r="V744" s="6"/>
      <c r="W744" s="6"/>
      <c r="X744" s="6"/>
      <c r="Y744" s="6"/>
      <c r="Z744" s="6"/>
    </row>
    <row r="745" spans="1:26" ht="15" thickBot="1" x14ac:dyDescent="0.35">
      <c r="A745" s="4" t="s">
        <v>1883</v>
      </c>
      <c r="B745" s="5" t="s">
        <v>1884</v>
      </c>
      <c r="C745" s="4" t="s">
        <v>1885</v>
      </c>
      <c r="D745" s="6" t="s">
        <v>55</v>
      </c>
      <c r="E745" s="7">
        <v>2</v>
      </c>
      <c r="F745" s="4"/>
      <c r="G745" s="4"/>
      <c r="H745" s="4"/>
      <c r="I745" s="6"/>
      <c r="J745" s="6"/>
      <c r="K745" s="6"/>
      <c r="L745" s="6"/>
      <c r="M745" s="6"/>
      <c r="N745" s="6"/>
      <c r="O745" s="6"/>
      <c r="P745" s="6"/>
      <c r="Q745" s="6"/>
      <c r="R745" s="6"/>
      <c r="S745" s="6"/>
      <c r="T745" s="6"/>
      <c r="U745" s="6"/>
      <c r="V745" s="6"/>
      <c r="W745" s="6"/>
      <c r="X745" s="6"/>
      <c r="Y745" s="6"/>
      <c r="Z745" s="6"/>
    </row>
    <row r="746" spans="1:26" ht="15" thickBot="1" x14ac:dyDescent="0.35">
      <c r="A746" s="4" t="s">
        <v>1886</v>
      </c>
      <c r="B746" s="5" t="s">
        <v>1590</v>
      </c>
      <c r="C746" s="4" t="s">
        <v>1887</v>
      </c>
      <c r="D746" s="6" t="s">
        <v>159</v>
      </c>
      <c r="E746" s="7">
        <v>3</v>
      </c>
      <c r="F746" s="4"/>
      <c r="G746" s="4"/>
      <c r="H746" s="4"/>
      <c r="I746" s="6"/>
      <c r="J746" s="6"/>
      <c r="K746" s="6"/>
      <c r="L746" s="6"/>
      <c r="M746" s="6"/>
      <c r="N746" s="6"/>
      <c r="O746" s="6"/>
      <c r="P746" s="6"/>
      <c r="Q746" s="6"/>
      <c r="R746" s="6"/>
      <c r="S746" s="6"/>
      <c r="T746" s="6"/>
      <c r="U746" s="6"/>
      <c r="V746" s="6"/>
      <c r="W746" s="6"/>
      <c r="X746" s="6"/>
      <c r="Y746" s="6"/>
      <c r="Z746" s="6"/>
    </row>
    <row r="747" spans="1:26" ht="15" thickBot="1" x14ac:dyDescent="0.35">
      <c r="A747" s="4" t="s">
        <v>1888</v>
      </c>
      <c r="B747" s="5">
        <v>44014</v>
      </c>
      <c r="C747" s="4" t="s">
        <v>1889</v>
      </c>
      <c r="D747" s="6" t="s">
        <v>487</v>
      </c>
      <c r="E747" s="7">
        <v>5</v>
      </c>
      <c r="F747" s="4"/>
      <c r="G747" s="4"/>
      <c r="H747" s="4"/>
      <c r="I747" s="6"/>
      <c r="J747" s="6"/>
      <c r="K747" s="6"/>
      <c r="L747" s="6"/>
      <c r="M747" s="6"/>
      <c r="N747" s="6"/>
      <c r="O747" s="6"/>
      <c r="P747" s="6"/>
      <c r="Q747" s="6"/>
      <c r="R747" s="6"/>
      <c r="S747" s="6"/>
      <c r="T747" s="6"/>
      <c r="U747" s="6"/>
      <c r="V747" s="6"/>
      <c r="W747" s="6"/>
      <c r="X747" s="6"/>
      <c r="Y747" s="6"/>
      <c r="Z747" s="6"/>
    </row>
    <row r="748" spans="1:26" ht="15" thickBot="1" x14ac:dyDescent="0.35">
      <c r="A748" s="4" t="s">
        <v>1890</v>
      </c>
      <c r="B748" s="5">
        <v>44410</v>
      </c>
      <c r="C748" s="4" t="s">
        <v>1891</v>
      </c>
      <c r="D748" s="6" t="s">
        <v>132</v>
      </c>
      <c r="E748" s="7">
        <v>3</v>
      </c>
      <c r="F748" s="4"/>
      <c r="G748" s="4"/>
      <c r="H748" s="4"/>
      <c r="I748" s="6"/>
      <c r="J748" s="6"/>
      <c r="K748" s="6"/>
      <c r="L748" s="6"/>
      <c r="M748" s="6"/>
      <c r="N748" s="6"/>
      <c r="O748" s="6"/>
      <c r="P748" s="6"/>
      <c r="Q748" s="6"/>
      <c r="R748" s="6"/>
      <c r="S748" s="6"/>
      <c r="T748" s="6"/>
      <c r="U748" s="6"/>
      <c r="V748" s="6"/>
      <c r="W748" s="6"/>
      <c r="X748" s="6"/>
      <c r="Y748" s="6"/>
      <c r="Z748" s="6"/>
    </row>
    <row r="749" spans="1:26" ht="15" thickBot="1" x14ac:dyDescent="0.35">
      <c r="A749" s="4" t="s">
        <v>1892</v>
      </c>
      <c r="B749" s="5">
        <v>44143</v>
      </c>
      <c r="C749" s="4" t="s">
        <v>1893</v>
      </c>
      <c r="D749" s="6" t="s">
        <v>108</v>
      </c>
      <c r="E749" s="7">
        <v>3</v>
      </c>
      <c r="F749" s="4"/>
      <c r="G749" s="4"/>
      <c r="H749" s="4"/>
      <c r="I749" s="6"/>
      <c r="J749" s="6"/>
      <c r="K749" s="6"/>
      <c r="L749" s="6"/>
      <c r="M749" s="6"/>
      <c r="N749" s="6"/>
      <c r="O749" s="6"/>
      <c r="P749" s="6"/>
      <c r="Q749" s="6"/>
      <c r="R749" s="6"/>
      <c r="S749" s="6"/>
      <c r="T749" s="6"/>
      <c r="U749" s="6"/>
      <c r="V749" s="6"/>
      <c r="W749" s="6"/>
      <c r="X749" s="6"/>
      <c r="Y749" s="6"/>
      <c r="Z749" s="6"/>
    </row>
    <row r="750" spans="1:26" ht="15" thickBot="1" x14ac:dyDescent="0.35">
      <c r="A750" s="4" t="s">
        <v>1894</v>
      </c>
      <c r="B750" s="5">
        <v>44114</v>
      </c>
      <c r="C750" s="4" t="s">
        <v>1895</v>
      </c>
      <c r="D750" s="6" t="s">
        <v>82</v>
      </c>
      <c r="E750" s="7">
        <v>6</v>
      </c>
      <c r="F750" s="4"/>
      <c r="G750" s="4"/>
      <c r="H750" s="4"/>
      <c r="I750" s="6"/>
      <c r="J750" s="6"/>
      <c r="K750" s="6"/>
      <c r="L750" s="6"/>
      <c r="M750" s="6"/>
      <c r="N750" s="6"/>
      <c r="O750" s="6"/>
      <c r="P750" s="6"/>
      <c r="Q750" s="6"/>
      <c r="R750" s="6"/>
      <c r="S750" s="6"/>
      <c r="T750" s="6"/>
      <c r="U750" s="6"/>
      <c r="V750" s="6"/>
      <c r="W750" s="6"/>
      <c r="X750" s="6"/>
      <c r="Y750" s="6"/>
      <c r="Z750" s="6"/>
    </row>
    <row r="751" spans="1:26" ht="15" thickBot="1" x14ac:dyDescent="0.35">
      <c r="A751" s="4" t="s">
        <v>1896</v>
      </c>
      <c r="B751" s="5">
        <v>44055</v>
      </c>
      <c r="C751" s="4" t="s">
        <v>1897</v>
      </c>
      <c r="D751" s="6" t="s">
        <v>145</v>
      </c>
      <c r="E751" s="7">
        <v>1</v>
      </c>
      <c r="F751" s="4"/>
      <c r="G751" s="4"/>
      <c r="H751" s="4"/>
      <c r="I751" s="6"/>
      <c r="J751" s="6"/>
      <c r="K751" s="6"/>
      <c r="L751" s="6"/>
      <c r="M751" s="6"/>
      <c r="N751" s="6"/>
      <c r="O751" s="6"/>
      <c r="P751" s="6"/>
      <c r="Q751" s="6"/>
      <c r="R751" s="6"/>
      <c r="S751" s="6"/>
      <c r="T751" s="6"/>
      <c r="U751" s="6"/>
      <c r="V751" s="6"/>
      <c r="W751" s="6"/>
      <c r="X751" s="6"/>
      <c r="Y751" s="6"/>
      <c r="Z751" s="6"/>
    </row>
    <row r="752" spans="1:26" ht="15" thickBot="1" x14ac:dyDescent="0.35">
      <c r="A752" s="4" t="s">
        <v>1898</v>
      </c>
      <c r="B752" s="5" t="s">
        <v>1091</v>
      </c>
      <c r="C752" s="4" t="s">
        <v>1899</v>
      </c>
      <c r="D752" s="6" t="s">
        <v>327</v>
      </c>
      <c r="E752" s="7">
        <v>2</v>
      </c>
      <c r="F752" s="4"/>
      <c r="G752" s="4"/>
      <c r="H752" s="4"/>
      <c r="I752" s="6"/>
      <c r="J752" s="6"/>
      <c r="K752" s="6"/>
      <c r="L752" s="6"/>
      <c r="M752" s="6"/>
      <c r="N752" s="6"/>
      <c r="O752" s="6"/>
      <c r="P752" s="6"/>
      <c r="Q752" s="6"/>
      <c r="R752" s="6"/>
      <c r="S752" s="6"/>
      <c r="T752" s="6"/>
      <c r="U752" s="6"/>
      <c r="V752" s="6"/>
      <c r="W752" s="6"/>
      <c r="X752" s="6"/>
      <c r="Y752" s="6"/>
      <c r="Z752" s="6"/>
    </row>
    <row r="753" spans="1:26" ht="15" thickBot="1" x14ac:dyDescent="0.35">
      <c r="A753" s="4" t="s">
        <v>1900</v>
      </c>
      <c r="B753" s="5">
        <v>44287</v>
      </c>
      <c r="C753" s="4" t="s">
        <v>1901</v>
      </c>
      <c r="D753" s="6" t="s">
        <v>37</v>
      </c>
      <c r="E753" s="7">
        <v>6</v>
      </c>
      <c r="F753" s="4"/>
      <c r="G753" s="4"/>
      <c r="H753" s="4"/>
      <c r="I753" s="6"/>
      <c r="J753" s="6"/>
      <c r="K753" s="6"/>
      <c r="L753" s="6"/>
      <c r="M753" s="6"/>
      <c r="N753" s="6"/>
      <c r="O753" s="6"/>
      <c r="P753" s="6"/>
      <c r="Q753" s="6"/>
      <c r="R753" s="6"/>
      <c r="S753" s="6"/>
      <c r="T753" s="6"/>
      <c r="U753" s="6"/>
      <c r="V753" s="6"/>
      <c r="W753" s="6"/>
      <c r="X753" s="6"/>
      <c r="Y753" s="6"/>
      <c r="Z753" s="6"/>
    </row>
    <row r="754" spans="1:26" ht="15" thickBot="1" x14ac:dyDescent="0.35">
      <c r="A754" s="4" t="s">
        <v>1902</v>
      </c>
      <c r="B754" s="5">
        <v>43741</v>
      </c>
      <c r="C754" s="4" t="s">
        <v>1903</v>
      </c>
      <c r="D754" s="6" t="s">
        <v>108</v>
      </c>
      <c r="E754" s="7">
        <v>4</v>
      </c>
      <c r="F754" s="4"/>
      <c r="G754" s="4"/>
      <c r="H754" s="4"/>
      <c r="I754" s="6"/>
      <c r="J754" s="6"/>
      <c r="K754" s="6"/>
      <c r="L754" s="6"/>
      <c r="M754" s="6"/>
      <c r="N754" s="6"/>
      <c r="O754" s="6"/>
      <c r="P754" s="6"/>
      <c r="Q754" s="6"/>
      <c r="R754" s="6"/>
      <c r="S754" s="6"/>
      <c r="T754" s="6"/>
      <c r="U754" s="6"/>
      <c r="V754" s="6"/>
      <c r="W754" s="6"/>
      <c r="X754" s="6"/>
      <c r="Y754" s="6"/>
      <c r="Z754" s="6"/>
    </row>
    <row r="755" spans="1:26" ht="15" thickBot="1" x14ac:dyDescent="0.35">
      <c r="A755" s="4" t="s">
        <v>1904</v>
      </c>
      <c r="B755" s="5" t="s">
        <v>1905</v>
      </c>
      <c r="C755" s="4" t="s">
        <v>1906</v>
      </c>
      <c r="D755" s="6" t="s">
        <v>159</v>
      </c>
      <c r="E755" s="7">
        <v>2</v>
      </c>
      <c r="F755" s="4"/>
      <c r="G755" s="4"/>
      <c r="H755" s="4"/>
      <c r="I755" s="6"/>
      <c r="J755" s="6"/>
      <c r="K755" s="6"/>
      <c r="L755" s="6"/>
      <c r="M755" s="6"/>
      <c r="N755" s="6"/>
      <c r="O755" s="6"/>
      <c r="P755" s="6"/>
      <c r="Q755" s="6"/>
      <c r="R755" s="6"/>
      <c r="S755" s="6"/>
      <c r="T755" s="6"/>
      <c r="U755" s="6"/>
      <c r="V755" s="6"/>
      <c r="W755" s="6"/>
      <c r="X755" s="6"/>
      <c r="Y755" s="6"/>
      <c r="Z755" s="6"/>
    </row>
    <row r="756" spans="1:26" ht="15" thickBot="1" x14ac:dyDescent="0.35">
      <c r="A756" s="4" t="s">
        <v>1907</v>
      </c>
      <c r="B756" s="5" t="s">
        <v>1908</v>
      </c>
      <c r="C756" s="4" t="s">
        <v>1909</v>
      </c>
      <c r="D756" s="6" t="s">
        <v>34</v>
      </c>
      <c r="E756" s="7">
        <v>1</v>
      </c>
      <c r="F756" s="4"/>
      <c r="G756" s="4"/>
      <c r="H756" s="4"/>
      <c r="I756" s="6"/>
      <c r="J756" s="6"/>
      <c r="K756" s="6"/>
      <c r="L756" s="6"/>
      <c r="M756" s="6"/>
      <c r="N756" s="6"/>
      <c r="O756" s="6"/>
      <c r="P756" s="6"/>
      <c r="Q756" s="6"/>
      <c r="R756" s="6"/>
      <c r="S756" s="6"/>
      <c r="T756" s="6"/>
      <c r="U756" s="6"/>
      <c r="V756" s="6"/>
      <c r="W756" s="6"/>
      <c r="X756" s="6"/>
      <c r="Y756" s="6"/>
      <c r="Z756" s="6"/>
    </row>
    <row r="757" spans="1:26" ht="15" thickBot="1" x14ac:dyDescent="0.35">
      <c r="A757" s="4" t="s">
        <v>1910</v>
      </c>
      <c r="B757" s="5" t="s">
        <v>1911</v>
      </c>
      <c r="C757" s="4" t="s">
        <v>1912</v>
      </c>
      <c r="D757" s="6" t="s">
        <v>23</v>
      </c>
      <c r="E757" s="7">
        <v>4</v>
      </c>
      <c r="F757" s="4"/>
      <c r="G757" s="4"/>
      <c r="H757" s="4"/>
      <c r="I757" s="6"/>
      <c r="J757" s="6"/>
      <c r="K757" s="6"/>
      <c r="L757" s="6"/>
      <c r="M757" s="6"/>
      <c r="N757" s="6"/>
      <c r="O757" s="6"/>
      <c r="P757" s="6"/>
      <c r="Q757" s="6"/>
      <c r="R757" s="6"/>
      <c r="S757" s="6"/>
      <c r="T757" s="6"/>
      <c r="U757" s="6"/>
      <c r="V757" s="6"/>
      <c r="W757" s="6"/>
      <c r="X757" s="6"/>
      <c r="Y757" s="6"/>
      <c r="Z757" s="6"/>
    </row>
    <row r="758" spans="1:26" ht="15" thickBot="1" x14ac:dyDescent="0.35">
      <c r="A758" s="4" t="s">
        <v>1913</v>
      </c>
      <c r="B758" s="5">
        <v>44085</v>
      </c>
      <c r="C758" s="4" t="s">
        <v>1914</v>
      </c>
      <c r="D758" s="6" t="s">
        <v>189</v>
      </c>
      <c r="E758" s="7">
        <v>5</v>
      </c>
      <c r="F758" s="4"/>
      <c r="G758" s="4"/>
      <c r="H758" s="4"/>
      <c r="I758" s="6"/>
      <c r="J758" s="6"/>
      <c r="K758" s="6"/>
      <c r="L758" s="6"/>
      <c r="M758" s="6"/>
      <c r="N758" s="6"/>
      <c r="O758" s="6"/>
      <c r="P758" s="6"/>
      <c r="Q758" s="6"/>
      <c r="R758" s="6"/>
      <c r="S758" s="6"/>
      <c r="T758" s="6"/>
      <c r="U758" s="6"/>
      <c r="V758" s="6"/>
      <c r="W758" s="6"/>
      <c r="X758" s="6"/>
      <c r="Y758" s="6"/>
      <c r="Z758" s="6"/>
    </row>
    <row r="759" spans="1:26" ht="15" thickBot="1" x14ac:dyDescent="0.35">
      <c r="A759" s="4" t="s">
        <v>1915</v>
      </c>
      <c r="B759" s="5" t="s">
        <v>1916</v>
      </c>
      <c r="C759" s="4" t="s">
        <v>1917</v>
      </c>
      <c r="D759" s="6" t="s">
        <v>46</v>
      </c>
      <c r="E759" s="7">
        <v>4</v>
      </c>
      <c r="F759" s="4"/>
      <c r="G759" s="4"/>
      <c r="H759" s="4"/>
      <c r="I759" s="6"/>
      <c r="J759" s="6"/>
      <c r="K759" s="6"/>
      <c r="L759" s="6"/>
      <c r="M759" s="6"/>
      <c r="N759" s="6"/>
      <c r="O759" s="6"/>
      <c r="P759" s="6"/>
      <c r="Q759" s="6"/>
      <c r="R759" s="6"/>
      <c r="S759" s="6"/>
      <c r="T759" s="6"/>
      <c r="U759" s="6"/>
      <c r="V759" s="6"/>
      <c r="W759" s="6"/>
      <c r="X759" s="6"/>
      <c r="Y759" s="6"/>
      <c r="Z759" s="6"/>
    </row>
    <row r="760" spans="1:26" ht="15" thickBot="1" x14ac:dyDescent="0.35">
      <c r="A760" s="4" t="s">
        <v>1918</v>
      </c>
      <c r="B760" s="5" t="s">
        <v>1919</v>
      </c>
      <c r="C760" s="4" t="s">
        <v>1920</v>
      </c>
      <c r="D760" s="6" t="s">
        <v>170</v>
      </c>
      <c r="E760" s="7">
        <v>3</v>
      </c>
      <c r="F760" s="4"/>
      <c r="G760" s="4"/>
      <c r="H760" s="4"/>
      <c r="I760" s="6"/>
      <c r="J760" s="6"/>
      <c r="K760" s="6"/>
      <c r="L760" s="6"/>
      <c r="M760" s="6"/>
      <c r="N760" s="6"/>
      <c r="O760" s="6"/>
      <c r="P760" s="6"/>
      <c r="Q760" s="6"/>
      <c r="R760" s="6"/>
      <c r="S760" s="6"/>
      <c r="T760" s="6"/>
      <c r="U760" s="6"/>
      <c r="V760" s="6"/>
      <c r="W760" s="6"/>
      <c r="X760" s="6"/>
      <c r="Y760" s="6"/>
      <c r="Z760" s="6"/>
    </row>
    <row r="761" spans="1:26" ht="15" thickBot="1" x14ac:dyDescent="0.35">
      <c r="A761" s="4" t="s">
        <v>1921</v>
      </c>
      <c r="B761" s="5">
        <v>43810</v>
      </c>
      <c r="C761" s="4" t="s">
        <v>1922</v>
      </c>
      <c r="D761" s="6" t="s">
        <v>62</v>
      </c>
      <c r="E761" s="7">
        <v>5</v>
      </c>
      <c r="F761" s="4"/>
      <c r="G761" s="4"/>
      <c r="H761" s="4"/>
      <c r="I761" s="6"/>
      <c r="J761" s="6"/>
      <c r="K761" s="6"/>
      <c r="L761" s="6"/>
      <c r="M761" s="6"/>
      <c r="N761" s="6"/>
      <c r="O761" s="6"/>
      <c r="P761" s="6"/>
      <c r="Q761" s="6"/>
      <c r="R761" s="6"/>
      <c r="S761" s="6"/>
      <c r="T761" s="6"/>
      <c r="U761" s="6"/>
      <c r="V761" s="6"/>
      <c r="W761" s="6"/>
      <c r="X761" s="6"/>
      <c r="Y761" s="6"/>
      <c r="Z761" s="6"/>
    </row>
    <row r="762" spans="1:26" ht="15" thickBot="1" x14ac:dyDescent="0.35">
      <c r="A762" s="4" t="s">
        <v>1923</v>
      </c>
      <c r="B762" s="5">
        <v>44867</v>
      </c>
      <c r="C762" s="4" t="s">
        <v>1924</v>
      </c>
      <c r="D762" s="6" t="s">
        <v>42</v>
      </c>
      <c r="E762" s="7">
        <v>3</v>
      </c>
      <c r="F762" s="4"/>
      <c r="G762" s="4"/>
      <c r="H762" s="4"/>
      <c r="I762" s="6"/>
      <c r="J762" s="6"/>
      <c r="K762" s="6"/>
      <c r="L762" s="6"/>
      <c r="M762" s="6"/>
      <c r="N762" s="6"/>
      <c r="O762" s="6"/>
      <c r="P762" s="6"/>
      <c r="Q762" s="6"/>
      <c r="R762" s="6"/>
      <c r="S762" s="6"/>
      <c r="T762" s="6"/>
      <c r="U762" s="6"/>
      <c r="V762" s="6"/>
      <c r="W762" s="6"/>
      <c r="X762" s="6"/>
      <c r="Y762" s="6"/>
      <c r="Z762" s="6"/>
    </row>
    <row r="763" spans="1:26" ht="15" thickBot="1" x14ac:dyDescent="0.35">
      <c r="A763" s="4" t="s">
        <v>1925</v>
      </c>
      <c r="B763" s="5" t="s">
        <v>561</v>
      </c>
      <c r="C763" s="4" t="s">
        <v>1926</v>
      </c>
      <c r="D763" s="6" t="s">
        <v>138</v>
      </c>
      <c r="E763" s="7">
        <v>5</v>
      </c>
      <c r="F763" s="4"/>
      <c r="G763" s="4"/>
      <c r="H763" s="4"/>
      <c r="I763" s="6"/>
      <c r="J763" s="6"/>
      <c r="K763" s="6"/>
      <c r="L763" s="6"/>
      <c r="M763" s="6"/>
      <c r="N763" s="6"/>
      <c r="O763" s="6"/>
      <c r="P763" s="6"/>
      <c r="Q763" s="6"/>
      <c r="R763" s="6"/>
      <c r="S763" s="6"/>
      <c r="T763" s="6"/>
      <c r="U763" s="6"/>
      <c r="V763" s="6"/>
      <c r="W763" s="6"/>
      <c r="X763" s="6"/>
      <c r="Y763" s="6"/>
      <c r="Z763" s="6"/>
    </row>
    <row r="764" spans="1:26" ht="15" thickBot="1" x14ac:dyDescent="0.35">
      <c r="A764" s="4" t="s">
        <v>1927</v>
      </c>
      <c r="B764" s="5">
        <v>44481</v>
      </c>
      <c r="C764" s="4" t="s">
        <v>1928</v>
      </c>
      <c r="D764" s="6" t="s">
        <v>86</v>
      </c>
      <c r="E764" s="7">
        <v>5</v>
      </c>
      <c r="F764" s="4"/>
      <c r="G764" s="4"/>
      <c r="H764" s="4"/>
      <c r="I764" s="6"/>
      <c r="J764" s="6"/>
      <c r="K764" s="6"/>
      <c r="L764" s="6"/>
      <c r="M764" s="6"/>
      <c r="N764" s="6"/>
      <c r="O764" s="6"/>
      <c r="P764" s="6"/>
      <c r="Q764" s="6"/>
      <c r="R764" s="6"/>
      <c r="S764" s="6"/>
      <c r="T764" s="6"/>
      <c r="U764" s="6"/>
      <c r="V764" s="6"/>
      <c r="W764" s="6"/>
      <c r="X764" s="6"/>
      <c r="Y764" s="6"/>
      <c r="Z764" s="6"/>
    </row>
    <row r="765" spans="1:26" ht="15" thickBot="1" x14ac:dyDescent="0.35">
      <c r="A765" s="4" t="s">
        <v>1929</v>
      </c>
      <c r="B765" s="5">
        <v>44327</v>
      </c>
      <c r="C765" s="4" t="s">
        <v>1930</v>
      </c>
      <c r="D765" s="6" t="s">
        <v>152</v>
      </c>
      <c r="E765" s="7">
        <v>6</v>
      </c>
      <c r="F765" s="4"/>
      <c r="G765" s="4"/>
      <c r="H765" s="4"/>
      <c r="I765" s="6"/>
      <c r="J765" s="6"/>
      <c r="K765" s="6"/>
      <c r="L765" s="6"/>
      <c r="M765" s="6"/>
      <c r="N765" s="6"/>
      <c r="O765" s="6"/>
      <c r="P765" s="6"/>
      <c r="Q765" s="6"/>
      <c r="R765" s="6"/>
      <c r="S765" s="6"/>
      <c r="T765" s="6"/>
      <c r="U765" s="6"/>
      <c r="V765" s="6"/>
      <c r="W765" s="6"/>
      <c r="X765" s="6"/>
      <c r="Y765" s="6"/>
      <c r="Z765" s="6"/>
    </row>
    <row r="766" spans="1:26" ht="15" thickBot="1" x14ac:dyDescent="0.35">
      <c r="A766" s="4" t="s">
        <v>1931</v>
      </c>
      <c r="B766" s="5" t="s">
        <v>795</v>
      </c>
      <c r="C766" s="4" t="s">
        <v>1932</v>
      </c>
      <c r="D766" s="6" t="s">
        <v>73</v>
      </c>
      <c r="E766" s="7">
        <v>1</v>
      </c>
      <c r="F766" s="4"/>
      <c r="G766" s="4"/>
      <c r="H766" s="4"/>
      <c r="I766" s="6"/>
      <c r="J766" s="6"/>
      <c r="K766" s="6"/>
      <c r="L766" s="6"/>
      <c r="M766" s="6"/>
      <c r="N766" s="6"/>
      <c r="O766" s="6"/>
      <c r="P766" s="6"/>
      <c r="Q766" s="6"/>
      <c r="R766" s="6"/>
      <c r="S766" s="6"/>
      <c r="T766" s="6"/>
      <c r="U766" s="6"/>
      <c r="V766" s="6"/>
      <c r="W766" s="6"/>
      <c r="X766" s="6"/>
      <c r="Y766" s="6"/>
      <c r="Z766" s="6"/>
    </row>
    <row r="767" spans="1:26" ht="15" thickBot="1" x14ac:dyDescent="0.35">
      <c r="A767" s="4" t="s">
        <v>1933</v>
      </c>
      <c r="B767" s="5">
        <v>44355</v>
      </c>
      <c r="C767" s="4" t="s">
        <v>1934</v>
      </c>
      <c r="D767" s="6" t="s">
        <v>23</v>
      </c>
      <c r="E767" s="7">
        <v>2</v>
      </c>
      <c r="F767" s="4"/>
      <c r="G767" s="4"/>
      <c r="H767" s="4"/>
      <c r="I767" s="6"/>
      <c r="J767" s="6"/>
      <c r="K767" s="6"/>
      <c r="L767" s="6"/>
      <c r="M767" s="6"/>
      <c r="N767" s="6"/>
      <c r="O767" s="6"/>
      <c r="P767" s="6"/>
      <c r="Q767" s="6"/>
      <c r="R767" s="6"/>
      <c r="S767" s="6"/>
      <c r="T767" s="6"/>
      <c r="U767" s="6"/>
      <c r="V767" s="6"/>
      <c r="W767" s="6"/>
      <c r="X767" s="6"/>
      <c r="Y767" s="6"/>
      <c r="Z767" s="6"/>
    </row>
    <row r="768" spans="1:26" ht="15" thickBot="1" x14ac:dyDescent="0.35">
      <c r="A768" s="4" t="s">
        <v>1935</v>
      </c>
      <c r="B768" s="5" t="s">
        <v>1176</v>
      </c>
      <c r="C768" s="4" t="s">
        <v>1936</v>
      </c>
      <c r="D768" s="6" t="s">
        <v>15</v>
      </c>
      <c r="E768" s="7">
        <v>6</v>
      </c>
      <c r="F768" s="4"/>
      <c r="G768" s="4"/>
      <c r="H768" s="4"/>
      <c r="I768" s="6"/>
      <c r="J768" s="6"/>
      <c r="K768" s="6"/>
      <c r="L768" s="6"/>
      <c r="M768" s="6"/>
      <c r="N768" s="6"/>
      <c r="O768" s="6"/>
      <c r="P768" s="6"/>
      <c r="Q768" s="6"/>
      <c r="R768" s="6"/>
      <c r="S768" s="6"/>
      <c r="T768" s="6"/>
      <c r="U768" s="6"/>
      <c r="V768" s="6"/>
      <c r="W768" s="6"/>
      <c r="X768" s="6"/>
      <c r="Y768" s="6"/>
      <c r="Z768" s="6"/>
    </row>
    <row r="769" spans="1:26" ht="15" thickBot="1" x14ac:dyDescent="0.35">
      <c r="A769" s="4" t="s">
        <v>1937</v>
      </c>
      <c r="B769" s="5" t="s">
        <v>1938</v>
      </c>
      <c r="C769" s="4" t="s">
        <v>1939</v>
      </c>
      <c r="D769" s="6" t="s">
        <v>52</v>
      </c>
      <c r="E769" s="7">
        <v>4</v>
      </c>
      <c r="F769" s="4"/>
      <c r="G769" s="4"/>
      <c r="H769" s="4"/>
      <c r="I769" s="6"/>
      <c r="J769" s="6"/>
      <c r="K769" s="6"/>
      <c r="L769" s="6"/>
      <c r="M769" s="6"/>
      <c r="N769" s="6"/>
      <c r="O769" s="6"/>
      <c r="P769" s="6"/>
      <c r="Q769" s="6"/>
      <c r="R769" s="6"/>
      <c r="S769" s="6"/>
      <c r="T769" s="6"/>
      <c r="U769" s="6"/>
      <c r="V769" s="6"/>
      <c r="W769" s="6"/>
      <c r="X769" s="6"/>
      <c r="Y769" s="6"/>
      <c r="Z769" s="6"/>
    </row>
    <row r="770" spans="1:26" ht="15" thickBot="1" x14ac:dyDescent="0.35">
      <c r="A770" s="4" t="s">
        <v>1940</v>
      </c>
      <c r="B770" s="5">
        <v>43993</v>
      </c>
      <c r="C770" s="4" t="s">
        <v>1941</v>
      </c>
      <c r="D770" s="6" t="s">
        <v>152</v>
      </c>
      <c r="E770" s="7">
        <v>1</v>
      </c>
      <c r="F770" s="4"/>
      <c r="G770" s="4"/>
      <c r="H770" s="4"/>
      <c r="I770" s="6"/>
      <c r="J770" s="6"/>
      <c r="K770" s="6"/>
      <c r="L770" s="6"/>
      <c r="M770" s="6"/>
      <c r="N770" s="6"/>
      <c r="O770" s="6"/>
      <c r="P770" s="6"/>
      <c r="Q770" s="6"/>
      <c r="R770" s="6"/>
      <c r="S770" s="6"/>
      <c r="T770" s="6"/>
      <c r="U770" s="6"/>
      <c r="V770" s="6"/>
      <c r="W770" s="6"/>
      <c r="X770" s="6"/>
      <c r="Y770" s="6"/>
      <c r="Z770" s="6"/>
    </row>
    <row r="771" spans="1:26" ht="15" thickBot="1" x14ac:dyDescent="0.35">
      <c r="A771" s="4" t="s">
        <v>1942</v>
      </c>
      <c r="B771" s="5" t="s">
        <v>459</v>
      </c>
      <c r="C771" s="4" t="s">
        <v>1943</v>
      </c>
      <c r="D771" s="6" t="s">
        <v>228</v>
      </c>
      <c r="E771" s="7">
        <v>1</v>
      </c>
      <c r="F771" s="4"/>
      <c r="G771" s="4"/>
      <c r="H771" s="4"/>
      <c r="I771" s="6"/>
      <c r="J771" s="6"/>
      <c r="K771" s="6"/>
      <c r="L771" s="6"/>
      <c r="M771" s="6"/>
      <c r="N771" s="6"/>
      <c r="O771" s="6"/>
      <c r="P771" s="6"/>
      <c r="Q771" s="6"/>
      <c r="R771" s="6"/>
      <c r="S771" s="6"/>
      <c r="T771" s="6"/>
      <c r="U771" s="6"/>
      <c r="V771" s="6"/>
      <c r="W771" s="6"/>
      <c r="X771" s="6"/>
      <c r="Y771" s="6"/>
      <c r="Z771" s="6"/>
    </row>
    <row r="772" spans="1:26" ht="15" thickBot="1" x14ac:dyDescent="0.35">
      <c r="A772" s="4" t="s">
        <v>1944</v>
      </c>
      <c r="B772" s="5" t="s">
        <v>537</v>
      </c>
      <c r="C772" s="4" t="s">
        <v>1945</v>
      </c>
      <c r="D772" s="6" t="s">
        <v>73</v>
      </c>
      <c r="E772" s="7">
        <v>4</v>
      </c>
      <c r="F772" s="4"/>
      <c r="G772" s="4"/>
      <c r="H772" s="4"/>
      <c r="I772" s="6"/>
      <c r="J772" s="6"/>
      <c r="K772" s="6"/>
      <c r="L772" s="6"/>
      <c r="M772" s="6"/>
      <c r="N772" s="6"/>
      <c r="O772" s="6"/>
      <c r="P772" s="6"/>
      <c r="Q772" s="6"/>
      <c r="R772" s="6"/>
      <c r="S772" s="6"/>
      <c r="T772" s="6"/>
      <c r="U772" s="6"/>
      <c r="V772" s="6"/>
      <c r="W772" s="6"/>
      <c r="X772" s="6"/>
      <c r="Y772" s="6"/>
      <c r="Z772" s="6"/>
    </row>
    <row r="773" spans="1:26" ht="15" thickBot="1" x14ac:dyDescent="0.35">
      <c r="A773" s="4" t="s">
        <v>1946</v>
      </c>
      <c r="B773" s="5" t="s">
        <v>1947</v>
      </c>
      <c r="C773" s="4" t="s">
        <v>1948</v>
      </c>
      <c r="D773" s="6" t="s">
        <v>152</v>
      </c>
      <c r="E773" s="7">
        <v>5</v>
      </c>
      <c r="F773" s="4"/>
      <c r="G773" s="4"/>
      <c r="H773" s="4"/>
      <c r="I773" s="6"/>
      <c r="J773" s="6"/>
      <c r="K773" s="6"/>
      <c r="L773" s="6"/>
      <c r="M773" s="6"/>
      <c r="N773" s="6"/>
      <c r="O773" s="6"/>
      <c r="P773" s="6"/>
      <c r="Q773" s="6"/>
      <c r="R773" s="6"/>
      <c r="S773" s="6"/>
      <c r="T773" s="6"/>
      <c r="U773" s="6"/>
      <c r="V773" s="6"/>
      <c r="W773" s="6"/>
      <c r="X773" s="6"/>
      <c r="Y773" s="6"/>
      <c r="Z773" s="6"/>
    </row>
    <row r="774" spans="1:26" ht="15" thickBot="1" x14ac:dyDescent="0.35">
      <c r="A774" s="4" t="s">
        <v>1949</v>
      </c>
      <c r="B774" s="5" t="s">
        <v>1950</v>
      </c>
      <c r="C774" s="4" t="s">
        <v>1951</v>
      </c>
      <c r="D774" s="6" t="s">
        <v>138</v>
      </c>
      <c r="E774" s="7">
        <v>5</v>
      </c>
      <c r="F774" s="4"/>
      <c r="G774" s="4"/>
      <c r="H774" s="4"/>
      <c r="I774" s="6"/>
      <c r="J774" s="6"/>
      <c r="K774" s="6"/>
      <c r="L774" s="6"/>
      <c r="M774" s="6"/>
      <c r="N774" s="6"/>
      <c r="O774" s="6"/>
      <c r="P774" s="6"/>
      <c r="Q774" s="6"/>
      <c r="R774" s="6"/>
      <c r="S774" s="6"/>
      <c r="T774" s="6"/>
      <c r="U774" s="6"/>
      <c r="V774" s="6"/>
      <c r="W774" s="6"/>
      <c r="X774" s="6"/>
      <c r="Y774" s="6"/>
      <c r="Z774" s="6"/>
    </row>
    <row r="775" spans="1:26" ht="15" thickBot="1" x14ac:dyDescent="0.35">
      <c r="A775" s="4" t="s">
        <v>1952</v>
      </c>
      <c r="B775" s="5" t="s">
        <v>1953</v>
      </c>
      <c r="C775" s="4" t="s">
        <v>1954</v>
      </c>
      <c r="D775" s="6" t="s">
        <v>202</v>
      </c>
      <c r="E775" s="7">
        <v>4</v>
      </c>
      <c r="F775" s="4"/>
      <c r="G775" s="4"/>
      <c r="H775" s="4"/>
      <c r="I775" s="6"/>
      <c r="J775" s="6"/>
      <c r="K775" s="6"/>
      <c r="L775" s="6"/>
      <c r="M775" s="6"/>
      <c r="N775" s="6"/>
      <c r="O775" s="6"/>
      <c r="P775" s="6"/>
      <c r="Q775" s="6"/>
      <c r="R775" s="6"/>
      <c r="S775" s="6"/>
      <c r="T775" s="6"/>
      <c r="U775" s="6"/>
      <c r="V775" s="6"/>
      <c r="W775" s="6"/>
      <c r="X775" s="6"/>
      <c r="Y775" s="6"/>
      <c r="Z775" s="6"/>
    </row>
    <row r="776" spans="1:26" ht="15" thickBot="1" x14ac:dyDescent="0.35">
      <c r="A776" s="4" t="s">
        <v>1955</v>
      </c>
      <c r="B776" s="5" t="s">
        <v>1947</v>
      </c>
      <c r="C776" s="4" t="s">
        <v>1956</v>
      </c>
      <c r="D776" s="6" t="s">
        <v>101</v>
      </c>
      <c r="E776" s="7">
        <v>1</v>
      </c>
      <c r="F776" s="4"/>
      <c r="G776" s="4"/>
      <c r="H776" s="4"/>
      <c r="I776" s="6"/>
      <c r="J776" s="6"/>
      <c r="K776" s="6"/>
      <c r="L776" s="6"/>
      <c r="M776" s="6"/>
      <c r="N776" s="6"/>
      <c r="O776" s="6"/>
      <c r="P776" s="6"/>
      <c r="Q776" s="6"/>
      <c r="R776" s="6"/>
      <c r="S776" s="6"/>
      <c r="T776" s="6"/>
      <c r="U776" s="6"/>
      <c r="V776" s="6"/>
      <c r="W776" s="6"/>
      <c r="X776" s="6"/>
      <c r="Y776" s="6"/>
      <c r="Z776" s="6"/>
    </row>
    <row r="777" spans="1:26" ht="15" thickBot="1" x14ac:dyDescent="0.35">
      <c r="A777" s="4" t="s">
        <v>1957</v>
      </c>
      <c r="B777" s="5">
        <v>44476</v>
      </c>
      <c r="C777" s="4" t="s">
        <v>1958</v>
      </c>
      <c r="D777" s="6" t="s">
        <v>86</v>
      </c>
      <c r="E777" s="7">
        <v>2</v>
      </c>
      <c r="F777" s="4"/>
      <c r="G777" s="4"/>
      <c r="H777" s="4"/>
      <c r="I777" s="6"/>
      <c r="J777" s="6"/>
      <c r="K777" s="6"/>
      <c r="L777" s="6"/>
      <c r="M777" s="6"/>
      <c r="N777" s="6"/>
      <c r="O777" s="6"/>
      <c r="P777" s="6"/>
      <c r="Q777" s="6"/>
      <c r="R777" s="6"/>
      <c r="S777" s="6"/>
      <c r="T777" s="6"/>
      <c r="U777" s="6"/>
      <c r="V777" s="6"/>
      <c r="W777" s="6"/>
      <c r="X777" s="6"/>
      <c r="Y777" s="6"/>
      <c r="Z777" s="6"/>
    </row>
    <row r="778" spans="1:26" ht="15" thickBot="1" x14ac:dyDescent="0.35">
      <c r="A778" s="4" t="s">
        <v>1959</v>
      </c>
      <c r="B778" s="5">
        <v>44387</v>
      </c>
      <c r="C778" s="4" t="s">
        <v>1960</v>
      </c>
      <c r="D778" s="6" t="s">
        <v>95</v>
      </c>
      <c r="E778" s="7">
        <v>6</v>
      </c>
      <c r="F778" s="4"/>
      <c r="G778" s="4"/>
      <c r="H778" s="4"/>
      <c r="I778" s="6"/>
      <c r="J778" s="6"/>
      <c r="K778" s="6"/>
      <c r="L778" s="6"/>
      <c r="M778" s="6"/>
      <c r="N778" s="6"/>
      <c r="O778" s="6"/>
      <c r="P778" s="6"/>
      <c r="Q778" s="6"/>
      <c r="R778" s="6"/>
      <c r="S778" s="6"/>
      <c r="T778" s="6"/>
      <c r="U778" s="6"/>
      <c r="V778" s="6"/>
      <c r="W778" s="6"/>
      <c r="X778" s="6"/>
      <c r="Y778" s="6"/>
      <c r="Z778" s="6"/>
    </row>
    <row r="779" spans="1:26" ht="15" thickBot="1" x14ac:dyDescent="0.35">
      <c r="A779" s="4" t="s">
        <v>1961</v>
      </c>
      <c r="B779" s="5" t="s">
        <v>1511</v>
      </c>
      <c r="C779" s="4" t="s">
        <v>1962</v>
      </c>
      <c r="D779" s="6" t="s">
        <v>675</v>
      </c>
      <c r="E779" s="7">
        <v>6</v>
      </c>
      <c r="F779" s="4"/>
      <c r="G779" s="4"/>
      <c r="H779" s="4"/>
      <c r="I779" s="6"/>
      <c r="J779" s="6"/>
      <c r="K779" s="6"/>
      <c r="L779" s="6"/>
      <c r="M779" s="6"/>
      <c r="N779" s="6"/>
      <c r="O779" s="6"/>
      <c r="P779" s="6"/>
      <c r="Q779" s="6"/>
      <c r="R779" s="6"/>
      <c r="S779" s="6"/>
      <c r="T779" s="6"/>
      <c r="U779" s="6"/>
      <c r="V779" s="6"/>
      <c r="W779" s="6"/>
      <c r="X779" s="6"/>
      <c r="Y779" s="6"/>
      <c r="Z779" s="6"/>
    </row>
    <row r="780" spans="1:26" ht="15" thickBot="1" x14ac:dyDescent="0.35">
      <c r="A780" s="4" t="s">
        <v>1963</v>
      </c>
      <c r="B780" s="5">
        <v>44688</v>
      </c>
      <c r="C780" s="4" t="s">
        <v>1964</v>
      </c>
      <c r="D780" s="6" t="s">
        <v>221</v>
      </c>
      <c r="E780" s="7">
        <v>2</v>
      </c>
      <c r="F780" s="4"/>
      <c r="G780" s="4"/>
      <c r="H780" s="4"/>
      <c r="I780" s="6"/>
      <c r="J780" s="6"/>
      <c r="K780" s="6"/>
      <c r="L780" s="6"/>
      <c r="M780" s="6"/>
      <c r="N780" s="6"/>
      <c r="O780" s="6"/>
      <c r="P780" s="6"/>
      <c r="Q780" s="6"/>
      <c r="R780" s="6"/>
      <c r="S780" s="6"/>
      <c r="T780" s="6"/>
      <c r="U780" s="6"/>
      <c r="V780" s="6"/>
      <c r="W780" s="6"/>
      <c r="X780" s="6"/>
      <c r="Y780" s="6"/>
      <c r="Z780" s="6"/>
    </row>
    <row r="781" spans="1:26" ht="15" thickBot="1" x14ac:dyDescent="0.35">
      <c r="A781" s="4" t="s">
        <v>1965</v>
      </c>
      <c r="B781" s="5" t="s">
        <v>1966</v>
      </c>
      <c r="C781" s="4" t="s">
        <v>1967</v>
      </c>
      <c r="D781" s="6" t="s">
        <v>73</v>
      </c>
      <c r="E781" s="7">
        <v>3</v>
      </c>
      <c r="F781" s="4"/>
      <c r="G781" s="4"/>
      <c r="H781" s="4"/>
      <c r="I781" s="6"/>
      <c r="J781" s="6"/>
      <c r="K781" s="6"/>
      <c r="L781" s="6"/>
      <c r="M781" s="6"/>
      <c r="N781" s="6"/>
      <c r="O781" s="6"/>
      <c r="P781" s="6"/>
      <c r="Q781" s="6"/>
      <c r="R781" s="6"/>
      <c r="S781" s="6"/>
      <c r="T781" s="6"/>
      <c r="U781" s="6"/>
      <c r="V781" s="6"/>
      <c r="W781" s="6"/>
      <c r="X781" s="6"/>
      <c r="Y781" s="6"/>
      <c r="Z781" s="6"/>
    </row>
    <row r="782" spans="1:26" ht="15" thickBot="1" x14ac:dyDescent="0.35">
      <c r="A782" s="4" t="s">
        <v>1968</v>
      </c>
      <c r="B782" s="5">
        <v>43525</v>
      </c>
      <c r="C782" s="4" t="s">
        <v>1969</v>
      </c>
      <c r="D782" s="6" t="s">
        <v>228</v>
      </c>
      <c r="E782" s="7">
        <v>6</v>
      </c>
      <c r="F782" s="4"/>
      <c r="G782" s="4"/>
      <c r="H782" s="4"/>
      <c r="I782" s="6"/>
      <c r="J782" s="6"/>
      <c r="K782" s="6"/>
      <c r="L782" s="6"/>
      <c r="M782" s="6"/>
      <c r="N782" s="6"/>
      <c r="O782" s="6"/>
      <c r="P782" s="6"/>
      <c r="Q782" s="6"/>
      <c r="R782" s="6"/>
      <c r="S782" s="6"/>
      <c r="T782" s="6"/>
      <c r="U782" s="6"/>
      <c r="V782" s="6"/>
      <c r="W782" s="6"/>
      <c r="X782" s="6"/>
      <c r="Y782" s="6"/>
      <c r="Z782" s="6"/>
    </row>
    <row r="783" spans="1:26" ht="15" thickBot="1" x14ac:dyDescent="0.35">
      <c r="A783" s="4" t="s">
        <v>1970</v>
      </c>
      <c r="B783" s="5">
        <v>44776</v>
      </c>
      <c r="C783" s="4" t="s">
        <v>1971</v>
      </c>
      <c r="D783" s="6" t="s">
        <v>149</v>
      </c>
      <c r="E783" s="7">
        <v>6</v>
      </c>
      <c r="F783" s="4"/>
      <c r="G783" s="4"/>
      <c r="H783" s="4"/>
      <c r="I783" s="6"/>
      <c r="J783" s="6"/>
      <c r="K783" s="6"/>
      <c r="L783" s="6"/>
      <c r="M783" s="6"/>
      <c r="N783" s="6"/>
      <c r="O783" s="6"/>
      <c r="P783" s="6"/>
      <c r="Q783" s="6"/>
      <c r="R783" s="6"/>
      <c r="S783" s="6"/>
      <c r="T783" s="6"/>
      <c r="U783" s="6"/>
      <c r="V783" s="6"/>
      <c r="W783" s="6"/>
      <c r="X783" s="6"/>
      <c r="Y783" s="6"/>
      <c r="Z783" s="6"/>
    </row>
    <row r="784" spans="1:26" ht="15" thickBot="1" x14ac:dyDescent="0.35">
      <c r="A784" s="4" t="s">
        <v>1972</v>
      </c>
      <c r="B784" s="5">
        <v>44107</v>
      </c>
      <c r="C784" s="4" t="s">
        <v>1973</v>
      </c>
      <c r="D784" s="6" t="s">
        <v>159</v>
      </c>
      <c r="E784" s="7">
        <v>1</v>
      </c>
      <c r="F784" s="4"/>
      <c r="G784" s="4"/>
      <c r="H784" s="4"/>
      <c r="I784" s="6"/>
      <c r="J784" s="6"/>
      <c r="K784" s="6"/>
      <c r="L784" s="6"/>
      <c r="M784" s="6"/>
      <c r="N784" s="6"/>
      <c r="O784" s="6"/>
      <c r="P784" s="6"/>
      <c r="Q784" s="6"/>
      <c r="R784" s="6"/>
      <c r="S784" s="6"/>
      <c r="T784" s="6"/>
      <c r="U784" s="6"/>
      <c r="V784" s="6"/>
      <c r="W784" s="6"/>
      <c r="X784" s="6"/>
      <c r="Y784" s="6"/>
      <c r="Z784" s="6"/>
    </row>
    <row r="785" spans="1:26" ht="15" thickBot="1" x14ac:dyDescent="0.35">
      <c r="A785" s="4" t="s">
        <v>1974</v>
      </c>
      <c r="B785" s="5" t="s">
        <v>1421</v>
      </c>
      <c r="C785" s="4" t="s">
        <v>1975</v>
      </c>
      <c r="D785" s="6" t="s">
        <v>142</v>
      </c>
      <c r="E785" s="7">
        <v>4</v>
      </c>
      <c r="F785" s="4"/>
      <c r="G785" s="4"/>
      <c r="H785" s="4"/>
      <c r="I785" s="6"/>
      <c r="J785" s="6"/>
      <c r="K785" s="6"/>
      <c r="L785" s="6"/>
      <c r="M785" s="6"/>
      <c r="N785" s="6"/>
      <c r="O785" s="6"/>
      <c r="P785" s="6"/>
      <c r="Q785" s="6"/>
      <c r="R785" s="6"/>
      <c r="S785" s="6"/>
      <c r="T785" s="6"/>
      <c r="U785" s="6"/>
      <c r="V785" s="6"/>
      <c r="W785" s="6"/>
      <c r="X785" s="6"/>
      <c r="Y785" s="6"/>
      <c r="Z785" s="6"/>
    </row>
    <row r="786" spans="1:26" ht="15" thickBot="1" x14ac:dyDescent="0.35">
      <c r="A786" s="4" t="s">
        <v>1976</v>
      </c>
      <c r="B786" s="5">
        <v>44289</v>
      </c>
      <c r="C786" s="4" t="s">
        <v>1977</v>
      </c>
      <c r="D786" s="6" t="s">
        <v>42</v>
      </c>
      <c r="E786" s="7">
        <v>2</v>
      </c>
      <c r="F786" s="4"/>
      <c r="G786" s="4"/>
      <c r="H786" s="4"/>
      <c r="I786" s="6"/>
      <c r="J786" s="6"/>
      <c r="K786" s="6"/>
      <c r="L786" s="6"/>
      <c r="M786" s="6"/>
      <c r="N786" s="6"/>
      <c r="O786" s="6"/>
      <c r="P786" s="6"/>
      <c r="Q786" s="6"/>
      <c r="R786" s="6"/>
      <c r="S786" s="6"/>
      <c r="T786" s="6"/>
      <c r="U786" s="6"/>
      <c r="V786" s="6"/>
      <c r="W786" s="6"/>
      <c r="X786" s="6"/>
      <c r="Y786" s="6"/>
      <c r="Z786" s="6"/>
    </row>
    <row r="787" spans="1:26" ht="15" thickBot="1" x14ac:dyDescent="0.35">
      <c r="A787" s="4" t="s">
        <v>1978</v>
      </c>
      <c r="B787" s="5" t="s">
        <v>1979</v>
      </c>
      <c r="C787" s="4" t="s">
        <v>1980</v>
      </c>
      <c r="D787" s="6" t="s">
        <v>202</v>
      </c>
      <c r="E787" s="7">
        <v>5</v>
      </c>
      <c r="F787" s="4"/>
      <c r="G787" s="4"/>
      <c r="H787" s="4"/>
      <c r="I787" s="6"/>
      <c r="J787" s="6"/>
      <c r="K787" s="6"/>
      <c r="L787" s="6"/>
      <c r="M787" s="6"/>
      <c r="N787" s="6"/>
      <c r="O787" s="6"/>
      <c r="P787" s="6"/>
      <c r="Q787" s="6"/>
      <c r="R787" s="6"/>
      <c r="S787" s="6"/>
      <c r="T787" s="6"/>
      <c r="U787" s="6"/>
      <c r="V787" s="6"/>
      <c r="W787" s="6"/>
      <c r="X787" s="6"/>
      <c r="Y787" s="6"/>
      <c r="Z787" s="6"/>
    </row>
    <row r="788" spans="1:26" ht="15" thickBot="1" x14ac:dyDescent="0.35">
      <c r="A788" s="4" t="s">
        <v>1981</v>
      </c>
      <c r="B788" s="5" t="s">
        <v>1982</v>
      </c>
      <c r="C788" s="4" t="s">
        <v>1983</v>
      </c>
      <c r="D788" s="6" t="s">
        <v>142</v>
      </c>
      <c r="E788" s="7">
        <v>3</v>
      </c>
      <c r="F788" s="4"/>
      <c r="G788" s="4"/>
      <c r="H788" s="4"/>
      <c r="I788" s="6"/>
      <c r="J788" s="6"/>
      <c r="K788" s="6"/>
      <c r="L788" s="6"/>
      <c r="M788" s="6"/>
      <c r="N788" s="6"/>
      <c r="O788" s="6"/>
      <c r="P788" s="6"/>
      <c r="Q788" s="6"/>
      <c r="R788" s="6"/>
      <c r="S788" s="6"/>
      <c r="T788" s="6"/>
      <c r="U788" s="6"/>
      <c r="V788" s="6"/>
      <c r="W788" s="6"/>
      <c r="X788" s="6"/>
      <c r="Y788" s="6"/>
      <c r="Z788" s="6"/>
    </row>
    <row r="789" spans="1:26" ht="15" thickBot="1" x14ac:dyDescent="0.35">
      <c r="A789" s="4" t="s">
        <v>1984</v>
      </c>
      <c r="B789" s="5" t="s">
        <v>1511</v>
      </c>
      <c r="C789" s="4" t="s">
        <v>1985</v>
      </c>
      <c r="D789" s="6" t="s">
        <v>487</v>
      </c>
      <c r="E789" s="7">
        <v>5</v>
      </c>
      <c r="F789" s="4"/>
      <c r="G789" s="4"/>
      <c r="H789" s="4"/>
      <c r="I789" s="6"/>
      <c r="J789" s="6"/>
      <c r="K789" s="6"/>
      <c r="L789" s="6"/>
      <c r="M789" s="6"/>
      <c r="N789" s="6"/>
      <c r="O789" s="6"/>
      <c r="P789" s="6"/>
      <c r="Q789" s="6"/>
      <c r="R789" s="6"/>
      <c r="S789" s="6"/>
      <c r="T789" s="6"/>
      <c r="U789" s="6"/>
      <c r="V789" s="6"/>
      <c r="W789" s="6"/>
      <c r="X789" s="6"/>
      <c r="Y789" s="6"/>
      <c r="Z789" s="6"/>
    </row>
    <row r="790" spans="1:26" ht="15" thickBot="1" x14ac:dyDescent="0.35">
      <c r="A790" s="4" t="s">
        <v>1986</v>
      </c>
      <c r="B790" s="5" t="s">
        <v>1987</v>
      </c>
      <c r="C790" s="4" t="s">
        <v>1988</v>
      </c>
      <c r="D790" s="6" t="s">
        <v>182</v>
      </c>
      <c r="E790" s="7">
        <v>4</v>
      </c>
      <c r="F790" s="4"/>
      <c r="G790" s="4"/>
      <c r="H790" s="4"/>
      <c r="I790" s="6"/>
      <c r="J790" s="6"/>
      <c r="K790" s="6"/>
      <c r="L790" s="6"/>
      <c r="M790" s="6"/>
      <c r="N790" s="6"/>
      <c r="O790" s="6"/>
      <c r="P790" s="6"/>
      <c r="Q790" s="6"/>
      <c r="R790" s="6"/>
      <c r="S790" s="6"/>
      <c r="T790" s="6"/>
      <c r="U790" s="6"/>
      <c r="V790" s="6"/>
      <c r="W790" s="6"/>
      <c r="X790" s="6"/>
      <c r="Y790" s="6"/>
      <c r="Z790" s="6"/>
    </row>
    <row r="791" spans="1:26" ht="15" thickBot="1" x14ac:dyDescent="0.35">
      <c r="A791" s="4" t="s">
        <v>1989</v>
      </c>
      <c r="B791" s="5">
        <v>43686</v>
      </c>
      <c r="C791" s="4" t="s">
        <v>1990</v>
      </c>
      <c r="D791" s="6" t="s">
        <v>265</v>
      </c>
      <c r="E791" s="7">
        <v>6</v>
      </c>
      <c r="F791" s="4"/>
      <c r="G791" s="4"/>
      <c r="H791" s="4"/>
      <c r="I791" s="6"/>
      <c r="J791" s="6"/>
      <c r="K791" s="6"/>
      <c r="L791" s="6"/>
      <c r="M791" s="6"/>
      <c r="N791" s="6"/>
      <c r="O791" s="6"/>
      <c r="P791" s="6"/>
      <c r="Q791" s="6"/>
      <c r="R791" s="6"/>
      <c r="S791" s="6"/>
      <c r="T791" s="6"/>
      <c r="U791" s="6"/>
      <c r="V791" s="6"/>
      <c r="W791" s="6"/>
      <c r="X791" s="6"/>
      <c r="Y791" s="6"/>
      <c r="Z791" s="6"/>
    </row>
    <row r="792" spans="1:26" ht="15" thickBot="1" x14ac:dyDescent="0.35">
      <c r="A792" s="4" t="s">
        <v>1991</v>
      </c>
      <c r="B792" s="5" t="s">
        <v>1132</v>
      </c>
      <c r="C792" s="4" t="s">
        <v>1992</v>
      </c>
      <c r="D792" s="6" t="s">
        <v>221</v>
      </c>
      <c r="E792" s="7">
        <v>1</v>
      </c>
      <c r="F792" s="4"/>
      <c r="G792" s="4"/>
      <c r="H792" s="4"/>
      <c r="I792" s="6"/>
      <c r="J792" s="6"/>
      <c r="K792" s="6"/>
      <c r="L792" s="6"/>
      <c r="M792" s="6"/>
      <c r="N792" s="6"/>
      <c r="O792" s="6"/>
      <c r="P792" s="6"/>
      <c r="Q792" s="6"/>
      <c r="R792" s="6"/>
      <c r="S792" s="6"/>
      <c r="T792" s="6"/>
      <c r="U792" s="6"/>
      <c r="V792" s="6"/>
      <c r="W792" s="6"/>
      <c r="X792" s="6"/>
      <c r="Y792" s="6"/>
      <c r="Z792" s="6"/>
    </row>
    <row r="793" spans="1:26" ht="15" thickBot="1" x14ac:dyDescent="0.35">
      <c r="A793" s="4" t="s">
        <v>1993</v>
      </c>
      <c r="B793" s="5">
        <v>43536</v>
      </c>
      <c r="C793" s="4" t="s">
        <v>1994</v>
      </c>
      <c r="D793" s="6" t="s">
        <v>26</v>
      </c>
      <c r="E793" s="7">
        <v>6</v>
      </c>
      <c r="F793" s="4"/>
      <c r="G793" s="4"/>
      <c r="H793" s="4"/>
      <c r="I793" s="6"/>
      <c r="J793" s="6"/>
      <c r="K793" s="6"/>
      <c r="L793" s="6"/>
      <c r="M793" s="6"/>
      <c r="N793" s="6"/>
      <c r="O793" s="6"/>
      <c r="P793" s="6"/>
      <c r="Q793" s="6"/>
      <c r="R793" s="6"/>
      <c r="S793" s="6"/>
      <c r="T793" s="6"/>
      <c r="U793" s="6"/>
      <c r="V793" s="6"/>
      <c r="W793" s="6"/>
      <c r="X793" s="6"/>
      <c r="Y793" s="6"/>
      <c r="Z793" s="6"/>
    </row>
    <row r="794" spans="1:26" ht="15" thickBot="1" x14ac:dyDescent="0.35">
      <c r="A794" s="4" t="s">
        <v>1995</v>
      </c>
      <c r="B794" s="5" t="s">
        <v>1996</v>
      </c>
      <c r="C794" s="4" t="s">
        <v>1997</v>
      </c>
      <c r="D794" s="6" t="s">
        <v>15</v>
      </c>
      <c r="E794" s="7">
        <v>1</v>
      </c>
      <c r="F794" s="4"/>
      <c r="G794" s="4"/>
      <c r="H794" s="4"/>
      <c r="I794" s="6"/>
      <c r="J794" s="6"/>
      <c r="K794" s="6"/>
      <c r="L794" s="6"/>
      <c r="M794" s="6"/>
      <c r="N794" s="6"/>
      <c r="O794" s="6"/>
      <c r="P794" s="6"/>
      <c r="Q794" s="6"/>
      <c r="R794" s="6"/>
      <c r="S794" s="6"/>
      <c r="T794" s="6"/>
      <c r="U794" s="6"/>
      <c r="V794" s="6"/>
      <c r="W794" s="6"/>
      <c r="X794" s="6"/>
      <c r="Y794" s="6"/>
      <c r="Z794" s="6"/>
    </row>
    <row r="795" spans="1:26" ht="15" thickBot="1" x14ac:dyDescent="0.35">
      <c r="A795" s="4" t="s">
        <v>1998</v>
      </c>
      <c r="B795" s="5" t="s">
        <v>1999</v>
      </c>
      <c r="C795" s="4" t="s">
        <v>2000</v>
      </c>
      <c r="D795" s="6" t="s">
        <v>125</v>
      </c>
      <c r="E795" s="7">
        <v>2</v>
      </c>
      <c r="F795" s="4"/>
      <c r="G795" s="4"/>
      <c r="H795" s="4"/>
      <c r="I795" s="6"/>
      <c r="J795" s="6"/>
      <c r="K795" s="6"/>
      <c r="L795" s="6"/>
      <c r="M795" s="6"/>
      <c r="N795" s="6"/>
      <c r="O795" s="6"/>
      <c r="P795" s="6"/>
      <c r="Q795" s="6"/>
      <c r="R795" s="6"/>
      <c r="S795" s="6"/>
      <c r="T795" s="6"/>
      <c r="U795" s="6"/>
      <c r="V795" s="6"/>
      <c r="W795" s="6"/>
      <c r="X795" s="6"/>
      <c r="Y795" s="6"/>
      <c r="Z795" s="6"/>
    </row>
    <row r="796" spans="1:26" ht="15" thickBot="1" x14ac:dyDescent="0.35">
      <c r="A796" s="4" t="s">
        <v>2001</v>
      </c>
      <c r="B796" s="5" t="s">
        <v>1064</v>
      </c>
      <c r="C796" s="4" t="s">
        <v>2002</v>
      </c>
      <c r="D796" s="6" t="s">
        <v>236</v>
      </c>
      <c r="E796" s="7">
        <v>6</v>
      </c>
      <c r="F796" s="4"/>
      <c r="G796" s="4"/>
      <c r="H796" s="4"/>
      <c r="I796" s="6"/>
      <c r="J796" s="6"/>
      <c r="K796" s="6"/>
      <c r="L796" s="6"/>
      <c r="M796" s="6"/>
      <c r="N796" s="6"/>
      <c r="O796" s="6"/>
      <c r="P796" s="6"/>
      <c r="Q796" s="6"/>
      <c r="R796" s="6"/>
      <c r="S796" s="6"/>
      <c r="T796" s="6"/>
      <c r="U796" s="6"/>
      <c r="V796" s="6"/>
      <c r="W796" s="6"/>
      <c r="X796" s="6"/>
      <c r="Y796" s="6"/>
      <c r="Z796" s="6"/>
    </row>
    <row r="797" spans="1:26" ht="15" thickBot="1" x14ac:dyDescent="0.35">
      <c r="A797" s="4" t="s">
        <v>2003</v>
      </c>
      <c r="B797" s="5" t="s">
        <v>2004</v>
      </c>
      <c r="C797" s="4" t="s">
        <v>2005</v>
      </c>
      <c r="D797" s="6" t="s">
        <v>90</v>
      </c>
      <c r="E797" s="7">
        <v>1</v>
      </c>
      <c r="F797" s="4"/>
      <c r="G797" s="4"/>
      <c r="H797" s="4"/>
      <c r="I797" s="6"/>
      <c r="J797" s="6"/>
      <c r="K797" s="6"/>
      <c r="L797" s="6"/>
      <c r="M797" s="6"/>
      <c r="N797" s="6"/>
      <c r="O797" s="6"/>
      <c r="P797" s="6"/>
      <c r="Q797" s="6"/>
      <c r="R797" s="6"/>
      <c r="S797" s="6"/>
      <c r="T797" s="6"/>
      <c r="U797" s="6"/>
      <c r="V797" s="6"/>
      <c r="W797" s="6"/>
      <c r="X797" s="6"/>
      <c r="Y797" s="6"/>
      <c r="Z797" s="6"/>
    </row>
    <row r="798" spans="1:26" ht="15" thickBot="1" x14ac:dyDescent="0.35">
      <c r="A798" s="4" t="s">
        <v>2006</v>
      </c>
      <c r="B798" s="5" t="s">
        <v>1760</v>
      </c>
      <c r="C798" s="4" t="s">
        <v>2007</v>
      </c>
      <c r="D798" s="6" t="s">
        <v>95</v>
      </c>
      <c r="E798" s="7">
        <v>3</v>
      </c>
      <c r="F798" s="4"/>
      <c r="G798" s="4"/>
      <c r="H798" s="4"/>
      <c r="I798" s="6"/>
      <c r="J798" s="6"/>
      <c r="K798" s="6"/>
      <c r="L798" s="6"/>
      <c r="M798" s="6"/>
      <c r="N798" s="6"/>
      <c r="O798" s="6"/>
      <c r="P798" s="6"/>
      <c r="Q798" s="6"/>
      <c r="R798" s="6"/>
      <c r="S798" s="6"/>
      <c r="T798" s="6"/>
      <c r="U798" s="6"/>
      <c r="V798" s="6"/>
      <c r="W798" s="6"/>
      <c r="X798" s="6"/>
      <c r="Y798" s="6"/>
      <c r="Z798" s="6"/>
    </row>
    <row r="799" spans="1:26" ht="15" thickBot="1" x14ac:dyDescent="0.35">
      <c r="A799" s="4" t="s">
        <v>2008</v>
      </c>
      <c r="B799" s="5" t="s">
        <v>157</v>
      </c>
      <c r="C799" s="4" t="s">
        <v>2009</v>
      </c>
      <c r="D799" s="6" t="s">
        <v>265</v>
      </c>
      <c r="E799" s="7">
        <v>1</v>
      </c>
      <c r="F799" s="4"/>
      <c r="G799" s="4"/>
      <c r="H799" s="4"/>
      <c r="I799" s="6"/>
      <c r="J799" s="6"/>
      <c r="K799" s="6"/>
      <c r="L799" s="6"/>
      <c r="M799" s="6"/>
      <c r="N799" s="6"/>
      <c r="O799" s="6"/>
      <c r="P799" s="6"/>
      <c r="Q799" s="6"/>
      <c r="R799" s="6"/>
      <c r="S799" s="6"/>
      <c r="T799" s="6"/>
      <c r="U799" s="6"/>
      <c r="V799" s="6"/>
      <c r="W799" s="6"/>
      <c r="X799" s="6"/>
      <c r="Y799" s="6"/>
      <c r="Z799" s="6"/>
    </row>
    <row r="800" spans="1:26" ht="15" thickBot="1" x14ac:dyDescent="0.35">
      <c r="A800" s="4" t="s">
        <v>2010</v>
      </c>
      <c r="B800" s="5">
        <v>43499</v>
      </c>
      <c r="C800" s="4" t="s">
        <v>2011</v>
      </c>
      <c r="D800" s="6" t="s">
        <v>138</v>
      </c>
      <c r="E800" s="7">
        <v>5</v>
      </c>
      <c r="F800" s="4"/>
      <c r="G800" s="4"/>
      <c r="H800" s="4"/>
      <c r="I800" s="6"/>
      <c r="J800" s="6"/>
      <c r="K800" s="6"/>
      <c r="L800" s="6"/>
      <c r="M800" s="6"/>
      <c r="N800" s="6"/>
      <c r="O800" s="6"/>
      <c r="P800" s="6"/>
      <c r="Q800" s="6"/>
      <c r="R800" s="6"/>
      <c r="S800" s="6"/>
      <c r="T800" s="6"/>
      <c r="U800" s="6"/>
      <c r="V800" s="6"/>
      <c r="W800" s="6"/>
      <c r="X800" s="6"/>
      <c r="Y800" s="6"/>
      <c r="Z800" s="6"/>
    </row>
    <row r="801" spans="1:26" ht="15" thickBot="1" x14ac:dyDescent="0.35">
      <c r="A801" s="4" t="s">
        <v>2012</v>
      </c>
      <c r="B801" s="5" t="s">
        <v>2013</v>
      </c>
      <c r="C801" s="4" t="s">
        <v>2014</v>
      </c>
      <c r="D801" s="6" t="s">
        <v>37</v>
      </c>
      <c r="E801" s="7">
        <v>3</v>
      </c>
      <c r="F801" s="4"/>
      <c r="G801" s="4"/>
      <c r="H801" s="4"/>
      <c r="I801" s="6"/>
      <c r="J801" s="6"/>
      <c r="K801" s="6"/>
      <c r="L801" s="6"/>
      <c r="M801" s="6"/>
      <c r="N801" s="6"/>
      <c r="O801" s="6"/>
      <c r="P801" s="6"/>
      <c r="Q801" s="6"/>
      <c r="R801" s="6"/>
      <c r="S801" s="6"/>
      <c r="T801" s="6"/>
      <c r="U801" s="6"/>
      <c r="V801" s="6"/>
      <c r="W801" s="6"/>
      <c r="X801" s="6"/>
      <c r="Y801" s="6"/>
      <c r="Z801" s="6"/>
    </row>
    <row r="802" spans="1:26" ht="15" thickBot="1" x14ac:dyDescent="0.35">
      <c r="A802" s="4" t="s">
        <v>2015</v>
      </c>
      <c r="B802" s="5" t="s">
        <v>1966</v>
      </c>
      <c r="C802" s="4" t="s">
        <v>2016</v>
      </c>
      <c r="D802" s="6" t="s">
        <v>30</v>
      </c>
      <c r="E802" s="7">
        <v>1</v>
      </c>
      <c r="F802" s="4"/>
      <c r="G802" s="4"/>
      <c r="H802" s="4"/>
      <c r="I802" s="6"/>
      <c r="J802" s="6"/>
      <c r="K802" s="6"/>
      <c r="L802" s="6"/>
      <c r="M802" s="6"/>
      <c r="N802" s="6"/>
      <c r="O802" s="6"/>
      <c r="P802" s="6"/>
      <c r="Q802" s="6"/>
      <c r="R802" s="6"/>
      <c r="S802" s="6"/>
      <c r="T802" s="6"/>
      <c r="U802" s="6"/>
      <c r="V802" s="6"/>
      <c r="W802" s="6"/>
      <c r="X802" s="6"/>
      <c r="Y802" s="6"/>
      <c r="Z802" s="6"/>
    </row>
    <row r="803" spans="1:26" ht="15" thickBot="1" x14ac:dyDescent="0.35">
      <c r="A803" s="4" t="s">
        <v>2017</v>
      </c>
      <c r="B803" s="5" t="s">
        <v>2018</v>
      </c>
      <c r="C803" s="4" t="s">
        <v>2019</v>
      </c>
      <c r="D803" s="6" t="s">
        <v>177</v>
      </c>
      <c r="E803" s="7">
        <v>2</v>
      </c>
      <c r="F803" s="4"/>
      <c r="G803" s="4"/>
      <c r="H803" s="4"/>
      <c r="I803" s="6"/>
      <c r="J803" s="6"/>
      <c r="K803" s="6"/>
      <c r="L803" s="6"/>
      <c r="M803" s="6"/>
      <c r="N803" s="6"/>
      <c r="O803" s="6"/>
      <c r="P803" s="6"/>
      <c r="Q803" s="6"/>
      <c r="R803" s="6"/>
      <c r="S803" s="6"/>
      <c r="T803" s="6"/>
      <c r="U803" s="6"/>
      <c r="V803" s="6"/>
      <c r="W803" s="6"/>
      <c r="X803" s="6"/>
      <c r="Y803" s="6"/>
      <c r="Z803" s="6"/>
    </row>
    <row r="804" spans="1:26" ht="15" thickBot="1" x14ac:dyDescent="0.35">
      <c r="A804" s="4" t="s">
        <v>2020</v>
      </c>
      <c r="B804" s="5" t="s">
        <v>187</v>
      </c>
      <c r="C804" s="4" t="s">
        <v>2021</v>
      </c>
      <c r="D804" s="6" t="s">
        <v>82</v>
      </c>
      <c r="E804" s="7">
        <v>2</v>
      </c>
      <c r="F804" s="4"/>
      <c r="G804" s="4"/>
      <c r="H804" s="4"/>
      <c r="I804" s="6"/>
      <c r="J804" s="6"/>
      <c r="K804" s="6"/>
      <c r="L804" s="6"/>
      <c r="M804" s="6"/>
      <c r="N804" s="6"/>
      <c r="O804" s="6"/>
      <c r="P804" s="6"/>
      <c r="Q804" s="6"/>
      <c r="R804" s="6"/>
      <c r="S804" s="6"/>
      <c r="T804" s="6"/>
      <c r="U804" s="6"/>
      <c r="V804" s="6"/>
      <c r="W804" s="6"/>
      <c r="X804" s="6"/>
      <c r="Y804" s="6"/>
      <c r="Z804" s="6"/>
    </row>
    <row r="805" spans="1:26" ht="15" thickBot="1" x14ac:dyDescent="0.35">
      <c r="A805" s="4" t="s">
        <v>2022</v>
      </c>
      <c r="B805" s="5">
        <v>43532</v>
      </c>
      <c r="C805" s="4" t="s">
        <v>2023</v>
      </c>
      <c r="D805" s="6" t="s">
        <v>19</v>
      </c>
      <c r="E805" s="7">
        <v>2</v>
      </c>
      <c r="F805" s="4"/>
      <c r="G805" s="4"/>
      <c r="H805" s="4"/>
      <c r="I805" s="6"/>
      <c r="J805" s="6"/>
      <c r="K805" s="6"/>
      <c r="L805" s="6"/>
      <c r="M805" s="6"/>
      <c r="N805" s="6"/>
      <c r="O805" s="6"/>
      <c r="P805" s="6"/>
      <c r="Q805" s="6"/>
      <c r="R805" s="6"/>
      <c r="S805" s="6"/>
      <c r="T805" s="6"/>
      <c r="U805" s="6"/>
      <c r="V805" s="6"/>
      <c r="W805" s="6"/>
      <c r="X805" s="6"/>
      <c r="Y805" s="6"/>
      <c r="Z805" s="6"/>
    </row>
    <row r="806" spans="1:26" ht="15" thickBot="1" x14ac:dyDescent="0.35">
      <c r="A806" s="4" t="s">
        <v>2024</v>
      </c>
      <c r="B806" s="5" t="s">
        <v>2025</v>
      </c>
      <c r="C806" s="4" t="s">
        <v>2026</v>
      </c>
      <c r="D806" s="6" t="s">
        <v>182</v>
      </c>
      <c r="E806" s="7">
        <v>5</v>
      </c>
      <c r="F806" s="4"/>
      <c r="G806" s="4"/>
      <c r="H806" s="4"/>
      <c r="I806" s="6"/>
      <c r="J806" s="6"/>
      <c r="K806" s="6"/>
      <c r="L806" s="6"/>
      <c r="M806" s="6"/>
      <c r="N806" s="6"/>
      <c r="O806" s="6"/>
      <c r="P806" s="6"/>
      <c r="Q806" s="6"/>
      <c r="R806" s="6"/>
      <c r="S806" s="6"/>
      <c r="T806" s="6"/>
      <c r="U806" s="6"/>
      <c r="V806" s="6"/>
      <c r="W806" s="6"/>
      <c r="X806" s="6"/>
      <c r="Y806" s="6"/>
      <c r="Z806" s="6"/>
    </row>
    <row r="807" spans="1:26" ht="15" thickBot="1" x14ac:dyDescent="0.35">
      <c r="A807" s="4" t="s">
        <v>2027</v>
      </c>
      <c r="B807" s="5">
        <v>44263</v>
      </c>
      <c r="C807" s="4" t="s">
        <v>2028</v>
      </c>
      <c r="D807" s="6" t="s">
        <v>108</v>
      </c>
      <c r="E807" s="7">
        <v>3</v>
      </c>
      <c r="F807" s="4"/>
      <c r="G807" s="4"/>
      <c r="H807" s="4"/>
      <c r="I807" s="6"/>
      <c r="J807" s="6"/>
      <c r="K807" s="6"/>
      <c r="L807" s="6"/>
      <c r="M807" s="6"/>
      <c r="N807" s="6"/>
      <c r="O807" s="6"/>
      <c r="P807" s="6"/>
      <c r="Q807" s="6"/>
      <c r="R807" s="6"/>
      <c r="S807" s="6"/>
      <c r="T807" s="6"/>
      <c r="U807" s="6"/>
      <c r="V807" s="6"/>
      <c r="W807" s="6"/>
      <c r="X807" s="6"/>
      <c r="Y807" s="6"/>
      <c r="Z807" s="6"/>
    </row>
    <row r="808" spans="1:26" ht="15" thickBot="1" x14ac:dyDescent="0.35">
      <c r="A808" s="4" t="s">
        <v>2029</v>
      </c>
      <c r="B808" s="5">
        <v>44382</v>
      </c>
      <c r="C808" s="4" t="s">
        <v>2030</v>
      </c>
      <c r="D808" s="6" t="s">
        <v>487</v>
      </c>
      <c r="E808" s="7">
        <v>1</v>
      </c>
      <c r="F808" s="4"/>
      <c r="G808" s="4"/>
      <c r="H808" s="4"/>
      <c r="I808" s="6"/>
      <c r="J808" s="6"/>
      <c r="K808" s="6"/>
      <c r="L808" s="6"/>
      <c r="M808" s="6"/>
      <c r="N808" s="6"/>
      <c r="O808" s="6"/>
      <c r="P808" s="6"/>
      <c r="Q808" s="6"/>
      <c r="R808" s="6"/>
      <c r="S808" s="6"/>
      <c r="T808" s="6"/>
      <c r="U808" s="6"/>
      <c r="V808" s="6"/>
      <c r="W808" s="6"/>
      <c r="X808" s="6"/>
      <c r="Y808" s="6"/>
      <c r="Z808" s="6"/>
    </row>
    <row r="809" spans="1:26" ht="15" thickBot="1" x14ac:dyDescent="0.35">
      <c r="A809" s="4" t="s">
        <v>2031</v>
      </c>
      <c r="B809" s="5" t="s">
        <v>2032</v>
      </c>
      <c r="C809" s="4" t="s">
        <v>2033</v>
      </c>
      <c r="D809" s="6" t="s">
        <v>128</v>
      </c>
      <c r="E809" s="7">
        <v>3</v>
      </c>
      <c r="F809" s="4"/>
      <c r="G809" s="4"/>
      <c r="H809" s="4"/>
      <c r="I809" s="6"/>
      <c r="J809" s="6"/>
      <c r="K809" s="6"/>
      <c r="L809" s="6"/>
      <c r="M809" s="6"/>
      <c r="N809" s="6"/>
      <c r="O809" s="6"/>
      <c r="P809" s="6"/>
      <c r="Q809" s="6"/>
      <c r="R809" s="6"/>
      <c r="S809" s="6"/>
      <c r="T809" s="6"/>
      <c r="U809" s="6"/>
      <c r="V809" s="6"/>
      <c r="W809" s="6"/>
      <c r="X809" s="6"/>
      <c r="Y809" s="6"/>
      <c r="Z809" s="6"/>
    </row>
    <row r="810" spans="1:26" ht="15" thickBot="1" x14ac:dyDescent="0.35">
      <c r="A810" s="4" t="s">
        <v>2034</v>
      </c>
      <c r="B810" s="5" t="s">
        <v>1186</v>
      </c>
      <c r="C810" s="4" t="s">
        <v>2035</v>
      </c>
      <c r="D810" s="6" t="s">
        <v>236</v>
      </c>
      <c r="E810" s="7">
        <v>2</v>
      </c>
      <c r="F810" s="4"/>
      <c r="G810" s="4"/>
      <c r="H810" s="4"/>
      <c r="I810" s="6"/>
      <c r="J810" s="6"/>
      <c r="K810" s="6"/>
      <c r="L810" s="6"/>
      <c r="M810" s="6"/>
      <c r="N810" s="6"/>
      <c r="O810" s="6"/>
      <c r="P810" s="6"/>
      <c r="Q810" s="6"/>
      <c r="R810" s="6"/>
      <c r="S810" s="6"/>
      <c r="T810" s="6"/>
      <c r="U810" s="6"/>
      <c r="V810" s="6"/>
      <c r="W810" s="6"/>
      <c r="X810" s="6"/>
      <c r="Y810" s="6"/>
      <c r="Z810" s="6"/>
    </row>
    <row r="811" spans="1:26" ht="15" thickBot="1" x14ac:dyDescent="0.35">
      <c r="A811" s="4" t="s">
        <v>2036</v>
      </c>
      <c r="B811" s="5" t="s">
        <v>2037</v>
      </c>
      <c r="C811" s="4" t="s">
        <v>2038</v>
      </c>
      <c r="D811" s="6" t="s">
        <v>149</v>
      </c>
      <c r="E811" s="7">
        <v>6</v>
      </c>
      <c r="F811" s="4"/>
      <c r="G811" s="4"/>
      <c r="H811" s="4"/>
      <c r="I811" s="6"/>
      <c r="J811" s="6"/>
      <c r="K811" s="6"/>
      <c r="L811" s="6"/>
      <c r="M811" s="6"/>
      <c r="N811" s="6"/>
      <c r="O811" s="6"/>
      <c r="P811" s="6"/>
      <c r="Q811" s="6"/>
      <c r="R811" s="6"/>
      <c r="S811" s="6"/>
      <c r="T811" s="6"/>
      <c r="U811" s="6"/>
      <c r="V811" s="6"/>
      <c r="W811" s="6"/>
      <c r="X811" s="6"/>
      <c r="Y811" s="6"/>
      <c r="Z811" s="6"/>
    </row>
    <row r="812" spans="1:26" ht="15" thickBot="1" x14ac:dyDescent="0.35">
      <c r="A812" s="4" t="s">
        <v>2039</v>
      </c>
      <c r="B812" s="5">
        <v>43472</v>
      </c>
      <c r="C812" s="4" t="s">
        <v>2040</v>
      </c>
      <c r="D812" s="6" t="s">
        <v>152</v>
      </c>
      <c r="E812" s="7">
        <v>5</v>
      </c>
      <c r="F812" s="4"/>
      <c r="G812" s="4"/>
      <c r="H812" s="4"/>
      <c r="I812" s="6"/>
      <c r="J812" s="6"/>
      <c r="K812" s="6"/>
      <c r="L812" s="6"/>
      <c r="M812" s="6"/>
      <c r="N812" s="6"/>
      <c r="O812" s="6"/>
      <c r="P812" s="6"/>
      <c r="Q812" s="6"/>
      <c r="R812" s="6"/>
      <c r="S812" s="6"/>
      <c r="T812" s="6"/>
      <c r="U812" s="6"/>
      <c r="V812" s="6"/>
      <c r="W812" s="6"/>
      <c r="X812" s="6"/>
      <c r="Y812" s="6"/>
      <c r="Z812" s="6"/>
    </row>
    <row r="813" spans="1:26" ht="15" thickBot="1" x14ac:dyDescent="0.35">
      <c r="A813" s="4" t="s">
        <v>2041</v>
      </c>
      <c r="B813" s="5">
        <v>43956</v>
      </c>
      <c r="C813" s="4" t="s">
        <v>2042</v>
      </c>
      <c r="D813" s="6" t="s">
        <v>221</v>
      </c>
      <c r="E813" s="7">
        <v>3</v>
      </c>
      <c r="F813" s="4"/>
      <c r="G813" s="4"/>
      <c r="H813" s="4"/>
      <c r="I813" s="6"/>
      <c r="J813" s="6"/>
      <c r="K813" s="6"/>
      <c r="L813" s="6"/>
      <c r="M813" s="6"/>
      <c r="N813" s="6"/>
      <c r="O813" s="6"/>
      <c r="P813" s="6"/>
      <c r="Q813" s="6"/>
      <c r="R813" s="6"/>
      <c r="S813" s="6"/>
      <c r="T813" s="6"/>
      <c r="U813" s="6"/>
      <c r="V813" s="6"/>
      <c r="W813" s="6"/>
      <c r="X813" s="6"/>
      <c r="Y813" s="6"/>
      <c r="Z813" s="6"/>
    </row>
    <row r="814" spans="1:26" ht="15" thickBot="1" x14ac:dyDescent="0.35">
      <c r="A814" s="4" t="s">
        <v>2043</v>
      </c>
      <c r="B814" s="5" t="s">
        <v>1613</v>
      </c>
      <c r="C814" s="4" t="s">
        <v>2044</v>
      </c>
      <c r="D814" s="6" t="s">
        <v>189</v>
      </c>
      <c r="E814" s="7">
        <v>1</v>
      </c>
      <c r="F814" s="4"/>
      <c r="G814" s="4"/>
      <c r="H814" s="4"/>
      <c r="I814" s="6"/>
      <c r="J814" s="6"/>
      <c r="K814" s="6"/>
      <c r="L814" s="6"/>
      <c r="M814" s="6"/>
      <c r="N814" s="6"/>
      <c r="O814" s="6"/>
      <c r="P814" s="6"/>
      <c r="Q814" s="6"/>
      <c r="R814" s="6"/>
      <c r="S814" s="6"/>
      <c r="T814" s="6"/>
      <c r="U814" s="6"/>
      <c r="V814" s="6"/>
      <c r="W814" s="6"/>
      <c r="X814" s="6"/>
      <c r="Y814" s="6"/>
      <c r="Z814" s="6"/>
    </row>
    <row r="815" spans="1:26" ht="15" thickBot="1" x14ac:dyDescent="0.35">
      <c r="A815" s="4" t="s">
        <v>2045</v>
      </c>
      <c r="B815" s="5" t="s">
        <v>263</v>
      </c>
      <c r="C815" s="4" t="s">
        <v>2046</v>
      </c>
      <c r="D815" s="6" t="s">
        <v>52</v>
      </c>
      <c r="E815" s="7">
        <v>6</v>
      </c>
      <c r="F815" s="4"/>
      <c r="G815" s="4"/>
      <c r="H815" s="4"/>
      <c r="I815" s="6"/>
      <c r="J815" s="6"/>
      <c r="K815" s="6"/>
      <c r="L815" s="6"/>
      <c r="M815" s="6"/>
      <c r="N815" s="6"/>
      <c r="O815" s="6"/>
      <c r="P815" s="6"/>
      <c r="Q815" s="6"/>
      <c r="R815" s="6"/>
      <c r="S815" s="6"/>
      <c r="T815" s="6"/>
      <c r="U815" s="6"/>
      <c r="V815" s="6"/>
      <c r="W815" s="6"/>
      <c r="X815" s="6"/>
      <c r="Y815" s="6"/>
      <c r="Z815" s="6"/>
    </row>
    <row r="816" spans="1:26" ht="15" thickBot="1" x14ac:dyDescent="0.35">
      <c r="A816" s="4" t="s">
        <v>2047</v>
      </c>
      <c r="B816" s="5" t="s">
        <v>2048</v>
      </c>
      <c r="C816" s="4" t="s">
        <v>2049</v>
      </c>
      <c r="D816" s="6" t="s">
        <v>182</v>
      </c>
      <c r="E816" s="7">
        <v>2</v>
      </c>
      <c r="F816" s="4"/>
      <c r="G816" s="4"/>
      <c r="H816" s="4"/>
      <c r="I816" s="6"/>
      <c r="J816" s="6"/>
      <c r="K816" s="6"/>
      <c r="L816" s="6"/>
      <c r="M816" s="6"/>
      <c r="N816" s="6"/>
      <c r="O816" s="6"/>
      <c r="P816" s="6"/>
      <c r="Q816" s="6"/>
      <c r="R816" s="6"/>
      <c r="S816" s="6"/>
      <c r="T816" s="6"/>
      <c r="U816" s="6"/>
      <c r="V816" s="6"/>
      <c r="W816" s="6"/>
      <c r="X816" s="6"/>
      <c r="Y816" s="6"/>
      <c r="Z816" s="6"/>
    </row>
    <row r="817" spans="1:26" ht="15" thickBot="1" x14ac:dyDescent="0.35">
      <c r="A817" s="4" t="s">
        <v>2050</v>
      </c>
      <c r="B817" s="5" t="s">
        <v>2051</v>
      </c>
      <c r="C817" s="4" t="s">
        <v>2052</v>
      </c>
      <c r="D817" s="6" t="s">
        <v>327</v>
      </c>
      <c r="E817" s="7">
        <v>3</v>
      </c>
      <c r="F817" s="4"/>
      <c r="G817" s="4"/>
      <c r="H817" s="4"/>
      <c r="I817" s="6"/>
      <c r="J817" s="6"/>
      <c r="K817" s="6"/>
      <c r="L817" s="6"/>
      <c r="M817" s="6"/>
      <c r="N817" s="6"/>
      <c r="O817" s="6"/>
      <c r="P817" s="6"/>
      <c r="Q817" s="6"/>
      <c r="R817" s="6"/>
      <c r="S817" s="6"/>
      <c r="T817" s="6"/>
      <c r="U817" s="6"/>
      <c r="V817" s="6"/>
      <c r="W817" s="6"/>
      <c r="X817" s="6"/>
      <c r="Y817" s="6"/>
      <c r="Z817" s="6"/>
    </row>
    <row r="818" spans="1:26" ht="15" thickBot="1" x14ac:dyDescent="0.35">
      <c r="A818" s="4" t="s">
        <v>2053</v>
      </c>
      <c r="B818" s="5">
        <v>44351</v>
      </c>
      <c r="C818" s="4" t="s">
        <v>2054</v>
      </c>
      <c r="D818" s="6" t="s">
        <v>149</v>
      </c>
      <c r="E818" s="7">
        <v>2</v>
      </c>
      <c r="F818" s="4"/>
      <c r="G818" s="4"/>
      <c r="H818" s="4"/>
      <c r="I818" s="6"/>
      <c r="J818" s="6"/>
      <c r="K818" s="6"/>
      <c r="L818" s="6"/>
      <c r="M818" s="6"/>
      <c r="N818" s="6"/>
      <c r="O818" s="6"/>
      <c r="P818" s="6"/>
      <c r="Q818" s="6"/>
      <c r="R818" s="6"/>
      <c r="S818" s="6"/>
      <c r="T818" s="6"/>
      <c r="U818" s="6"/>
      <c r="V818" s="6"/>
      <c r="W818" s="6"/>
      <c r="X818" s="6"/>
      <c r="Y818" s="6"/>
      <c r="Z818" s="6"/>
    </row>
    <row r="819" spans="1:26" ht="15" thickBot="1" x14ac:dyDescent="0.35">
      <c r="A819" s="4" t="s">
        <v>2055</v>
      </c>
      <c r="B819" s="5" t="s">
        <v>2056</v>
      </c>
      <c r="C819" s="4" t="s">
        <v>2057</v>
      </c>
      <c r="D819" s="6" t="s">
        <v>132</v>
      </c>
      <c r="E819" s="7">
        <v>1</v>
      </c>
      <c r="F819" s="4"/>
      <c r="G819" s="4"/>
      <c r="H819" s="4"/>
      <c r="I819" s="6"/>
      <c r="J819" s="6"/>
      <c r="K819" s="6"/>
      <c r="L819" s="6"/>
      <c r="M819" s="6"/>
      <c r="N819" s="6"/>
      <c r="O819" s="6"/>
      <c r="P819" s="6"/>
      <c r="Q819" s="6"/>
      <c r="R819" s="6"/>
      <c r="S819" s="6"/>
      <c r="T819" s="6"/>
      <c r="U819" s="6"/>
      <c r="V819" s="6"/>
      <c r="W819" s="6"/>
      <c r="X819" s="6"/>
      <c r="Y819" s="6"/>
      <c r="Z819" s="6"/>
    </row>
    <row r="820" spans="1:26" ht="15" thickBot="1" x14ac:dyDescent="0.35">
      <c r="A820" s="4" t="s">
        <v>2058</v>
      </c>
      <c r="B820" s="5" t="s">
        <v>1472</v>
      </c>
      <c r="C820" s="4" t="s">
        <v>2059</v>
      </c>
      <c r="D820" s="6" t="s">
        <v>152</v>
      </c>
      <c r="E820" s="7">
        <v>5</v>
      </c>
      <c r="F820" s="4"/>
      <c r="G820" s="4"/>
      <c r="H820" s="4"/>
      <c r="I820" s="6"/>
      <c r="J820" s="6"/>
      <c r="K820" s="6"/>
      <c r="L820" s="6"/>
      <c r="M820" s="6"/>
      <c r="N820" s="6"/>
      <c r="O820" s="6"/>
      <c r="P820" s="6"/>
      <c r="Q820" s="6"/>
      <c r="R820" s="6"/>
      <c r="S820" s="6"/>
      <c r="T820" s="6"/>
      <c r="U820" s="6"/>
      <c r="V820" s="6"/>
      <c r="W820" s="6"/>
      <c r="X820" s="6"/>
      <c r="Y820" s="6"/>
      <c r="Z820" s="6"/>
    </row>
    <row r="821" spans="1:26" ht="15" thickBot="1" x14ac:dyDescent="0.35">
      <c r="A821" s="4" t="s">
        <v>2060</v>
      </c>
      <c r="B821" s="5" t="s">
        <v>2061</v>
      </c>
      <c r="C821" s="4" t="s">
        <v>2062</v>
      </c>
      <c r="D821" s="6" t="s">
        <v>86</v>
      </c>
      <c r="E821" s="7">
        <v>5</v>
      </c>
      <c r="F821" s="4"/>
      <c r="G821" s="4"/>
      <c r="H821" s="4"/>
      <c r="I821" s="6"/>
      <c r="J821" s="6"/>
      <c r="K821" s="6"/>
      <c r="L821" s="6"/>
      <c r="M821" s="6"/>
      <c r="N821" s="6"/>
      <c r="O821" s="6"/>
      <c r="P821" s="6"/>
      <c r="Q821" s="6"/>
      <c r="R821" s="6"/>
      <c r="S821" s="6"/>
      <c r="T821" s="6"/>
      <c r="U821" s="6"/>
      <c r="V821" s="6"/>
      <c r="W821" s="6"/>
      <c r="X821" s="6"/>
      <c r="Y821" s="6"/>
      <c r="Z821" s="6"/>
    </row>
    <row r="822" spans="1:26" ht="15" thickBot="1" x14ac:dyDescent="0.35">
      <c r="A822" s="4" t="s">
        <v>2063</v>
      </c>
      <c r="B822" s="5" t="s">
        <v>2064</v>
      </c>
      <c r="C822" s="4" t="s">
        <v>2065</v>
      </c>
      <c r="D822" s="6" t="s">
        <v>108</v>
      </c>
      <c r="E822" s="7">
        <v>6</v>
      </c>
      <c r="F822" s="4"/>
      <c r="G822" s="4"/>
      <c r="H822" s="4"/>
      <c r="I822" s="6"/>
      <c r="J822" s="6"/>
      <c r="K822" s="6"/>
      <c r="L822" s="6"/>
      <c r="M822" s="6"/>
      <c r="N822" s="6"/>
      <c r="O822" s="6"/>
      <c r="P822" s="6"/>
      <c r="Q822" s="6"/>
      <c r="R822" s="6"/>
      <c r="S822" s="6"/>
      <c r="T822" s="6"/>
      <c r="U822" s="6"/>
      <c r="V822" s="6"/>
      <c r="W822" s="6"/>
      <c r="X822" s="6"/>
      <c r="Y822" s="6"/>
      <c r="Z822" s="6"/>
    </row>
    <row r="823" spans="1:26" ht="15" thickBot="1" x14ac:dyDescent="0.35">
      <c r="A823" s="4" t="s">
        <v>2066</v>
      </c>
      <c r="B823" s="5">
        <v>43928</v>
      </c>
      <c r="C823" s="4" t="s">
        <v>2067</v>
      </c>
      <c r="D823" s="6" t="s">
        <v>52</v>
      </c>
      <c r="E823" s="7">
        <v>4</v>
      </c>
      <c r="F823" s="4"/>
      <c r="G823" s="4"/>
      <c r="H823" s="4"/>
      <c r="I823" s="6"/>
      <c r="J823" s="6"/>
      <c r="K823" s="6"/>
      <c r="L823" s="6"/>
      <c r="M823" s="6"/>
      <c r="N823" s="6"/>
      <c r="O823" s="6"/>
      <c r="P823" s="6"/>
      <c r="Q823" s="6"/>
      <c r="R823" s="6"/>
      <c r="S823" s="6"/>
      <c r="T823" s="6"/>
      <c r="U823" s="6"/>
      <c r="V823" s="6"/>
      <c r="W823" s="6"/>
      <c r="X823" s="6"/>
      <c r="Y823" s="6"/>
      <c r="Z823" s="6"/>
    </row>
    <row r="824" spans="1:26" ht="15" thickBot="1" x14ac:dyDescent="0.35">
      <c r="A824" s="4" t="s">
        <v>2068</v>
      </c>
      <c r="B824" s="5" t="s">
        <v>1950</v>
      </c>
      <c r="C824" s="4" t="s">
        <v>2069</v>
      </c>
      <c r="D824" s="6" t="s">
        <v>145</v>
      </c>
      <c r="E824" s="7">
        <v>5</v>
      </c>
      <c r="F824" s="4"/>
      <c r="G824" s="4"/>
      <c r="H824" s="4"/>
      <c r="I824" s="6"/>
      <c r="J824" s="6"/>
      <c r="K824" s="6"/>
      <c r="L824" s="6"/>
      <c r="M824" s="6"/>
      <c r="N824" s="6"/>
      <c r="O824" s="6"/>
      <c r="P824" s="6"/>
      <c r="Q824" s="6"/>
      <c r="R824" s="6"/>
      <c r="S824" s="6"/>
      <c r="T824" s="6"/>
      <c r="U824" s="6"/>
      <c r="V824" s="6"/>
      <c r="W824" s="6"/>
      <c r="X824" s="6"/>
      <c r="Y824" s="6"/>
      <c r="Z824" s="6"/>
    </row>
    <row r="825" spans="1:26" ht="15" thickBot="1" x14ac:dyDescent="0.35">
      <c r="A825" s="4" t="s">
        <v>2070</v>
      </c>
      <c r="B825" s="5" t="s">
        <v>2071</v>
      </c>
      <c r="C825" s="4" t="s">
        <v>2072</v>
      </c>
      <c r="D825" s="6" t="s">
        <v>189</v>
      </c>
      <c r="E825" s="7">
        <v>6</v>
      </c>
      <c r="F825" s="4"/>
      <c r="G825" s="4"/>
      <c r="H825" s="4"/>
      <c r="I825" s="6"/>
      <c r="J825" s="6"/>
      <c r="K825" s="6"/>
      <c r="L825" s="6"/>
      <c r="M825" s="6"/>
      <c r="N825" s="6"/>
      <c r="O825" s="6"/>
      <c r="P825" s="6"/>
      <c r="Q825" s="6"/>
      <c r="R825" s="6"/>
      <c r="S825" s="6"/>
      <c r="T825" s="6"/>
      <c r="U825" s="6"/>
      <c r="V825" s="6"/>
      <c r="W825" s="6"/>
      <c r="X825" s="6"/>
      <c r="Y825" s="6"/>
      <c r="Z825" s="6"/>
    </row>
    <row r="826" spans="1:26" ht="15" thickBot="1" x14ac:dyDescent="0.35">
      <c r="A826" s="4" t="s">
        <v>2073</v>
      </c>
      <c r="B826" s="5">
        <v>44139</v>
      </c>
      <c r="C826" s="4" t="s">
        <v>2074</v>
      </c>
      <c r="D826" s="6" t="s">
        <v>315</v>
      </c>
      <c r="E826" s="7">
        <v>2</v>
      </c>
      <c r="F826" s="4"/>
      <c r="G826" s="4"/>
      <c r="H826" s="4"/>
      <c r="I826" s="6"/>
      <c r="J826" s="6"/>
      <c r="K826" s="6"/>
      <c r="L826" s="6"/>
      <c r="M826" s="6"/>
      <c r="N826" s="6"/>
      <c r="O826" s="6"/>
      <c r="P826" s="6"/>
      <c r="Q826" s="6"/>
      <c r="R826" s="6"/>
      <c r="S826" s="6"/>
      <c r="T826" s="6"/>
      <c r="U826" s="6"/>
      <c r="V826" s="6"/>
      <c r="W826" s="6"/>
      <c r="X826" s="6"/>
      <c r="Y826" s="6"/>
      <c r="Z826" s="6"/>
    </row>
    <row r="827" spans="1:26" ht="15" thickBot="1" x14ac:dyDescent="0.35">
      <c r="A827" s="4" t="s">
        <v>2075</v>
      </c>
      <c r="B827" s="5" t="s">
        <v>2076</v>
      </c>
      <c r="C827" s="4" t="s">
        <v>2077</v>
      </c>
      <c r="D827" s="6" t="s">
        <v>202</v>
      </c>
      <c r="E827" s="7">
        <v>5</v>
      </c>
      <c r="F827" s="4"/>
      <c r="G827" s="4"/>
      <c r="H827" s="4"/>
      <c r="I827" s="6"/>
      <c r="J827" s="6"/>
      <c r="K827" s="6"/>
      <c r="L827" s="6"/>
      <c r="M827" s="6"/>
      <c r="N827" s="6"/>
      <c r="O827" s="6"/>
      <c r="P827" s="6"/>
      <c r="Q827" s="6"/>
      <c r="R827" s="6"/>
      <c r="S827" s="6"/>
      <c r="T827" s="6"/>
      <c r="U827" s="6"/>
      <c r="V827" s="6"/>
      <c r="W827" s="6"/>
      <c r="X827" s="6"/>
      <c r="Y827" s="6"/>
      <c r="Z827" s="6"/>
    </row>
    <row r="828" spans="1:26" ht="15" thickBot="1" x14ac:dyDescent="0.35">
      <c r="A828" s="4" t="s">
        <v>2078</v>
      </c>
      <c r="B828" s="5" t="s">
        <v>2079</v>
      </c>
      <c r="C828" s="4" t="s">
        <v>2080</v>
      </c>
      <c r="D828" s="6" t="s">
        <v>170</v>
      </c>
      <c r="E828" s="7">
        <v>3</v>
      </c>
      <c r="F828" s="4"/>
      <c r="G828" s="4"/>
      <c r="H828" s="4"/>
      <c r="I828" s="6"/>
      <c r="J828" s="6"/>
      <c r="K828" s="6"/>
      <c r="L828" s="6"/>
      <c r="M828" s="6"/>
      <c r="N828" s="6"/>
      <c r="O828" s="6"/>
      <c r="P828" s="6"/>
      <c r="Q828" s="6"/>
      <c r="R828" s="6"/>
      <c r="S828" s="6"/>
      <c r="T828" s="6"/>
      <c r="U828" s="6"/>
      <c r="V828" s="6"/>
      <c r="W828" s="6"/>
      <c r="X828" s="6"/>
      <c r="Y828" s="6"/>
      <c r="Z828" s="6"/>
    </row>
    <row r="829" spans="1:26" ht="15" thickBot="1" x14ac:dyDescent="0.35">
      <c r="A829" s="4" t="s">
        <v>2081</v>
      </c>
      <c r="B829" s="5" t="s">
        <v>2082</v>
      </c>
      <c r="C829" s="4" t="s">
        <v>2083</v>
      </c>
      <c r="D829" s="6" t="s">
        <v>236</v>
      </c>
      <c r="E829" s="7">
        <v>1</v>
      </c>
      <c r="F829" s="4"/>
      <c r="G829" s="4"/>
      <c r="H829" s="4"/>
      <c r="I829" s="6"/>
      <c r="J829" s="6"/>
      <c r="K829" s="6"/>
      <c r="L829" s="6"/>
      <c r="M829" s="6"/>
      <c r="N829" s="6"/>
      <c r="O829" s="6"/>
      <c r="P829" s="6"/>
      <c r="Q829" s="6"/>
      <c r="R829" s="6"/>
      <c r="S829" s="6"/>
      <c r="T829" s="6"/>
      <c r="U829" s="6"/>
      <c r="V829" s="6"/>
      <c r="W829" s="6"/>
      <c r="X829" s="6"/>
      <c r="Y829" s="6"/>
      <c r="Z829" s="6"/>
    </row>
    <row r="830" spans="1:26" ht="15" thickBot="1" x14ac:dyDescent="0.35">
      <c r="A830" s="4" t="s">
        <v>2084</v>
      </c>
      <c r="B830" s="5" t="s">
        <v>431</v>
      </c>
      <c r="C830" s="4" t="s">
        <v>2085</v>
      </c>
      <c r="D830" s="6" t="s">
        <v>145</v>
      </c>
      <c r="E830" s="7">
        <v>5</v>
      </c>
      <c r="F830" s="4"/>
      <c r="G830" s="4"/>
      <c r="H830" s="4"/>
      <c r="I830" s="6"/>
      <c r="J830" s="6"/>
      <c r="K830" s="6"/>
      <c r="L830" s="6"/>
      <c r="M830" s="6"/>
      <c r="N830" s="6"/>
      <c r="O830" s="6"/>
      <c r="P830" s="6"/>
      <c r="Q830" s="6"/>
      <c r="R830" s="6"/>
      <c r="S830" s="6"/>
      <c r="T830" s="6"/>
      <c r="U830" s="6"/>
      <c r="V830" s="6"/>
      <c r="W830" s="6"/>
      <c r="X830" s="6"/>
      <c r="Y830" s="6"/>
      <c r="Z830" s="6"/>
    </row>
    <row r="831" spans="1:26" ht="15" thickBot="1" x14ac:dyDescent="0.35">
      <c r="A831" s="4" t="s">
        <v>2086</v>
      </c>
      <c r="B831" s="5" t="s">
        <v>2087</v>
      </c>
      <c r="C831" s="4" t="s">
        <v>2088</v>
      </c>
      <c r="D831" s="6" t="s">
        <v>182</v>
      </c>
      <c r="E831" s="7">
        <v>2</v>
      </c>
      <c r="F831" s="4"/>
      <c r="G831" s="4"/>
      <c r="H831" s="4"/>
      <c r="I831" s="6"/>
      <c r="J831" s="6"/>
      <c r="K831" s="6"/>
      <c r="L831" s="6"/>
      <c r="M831" s="6"/>
      <c r="N831" s="6"/>
      <c r="O831" s="6"/>
      <c r="P831" s="6"/>
      <c r="Q831" s="6"/>
      <c r="R831" s="6"/>
      <c r="S831" s="6"/>
      <c r="T831" s="6"/>
      <c r="U831" s="6"/>
      <c r="V831" s="6"/>
      <c r="W831" s="6"/>
      <c r="X831" s="6"/>
      <c r="Y831" s="6"/>
      <c r="Z831" s="6"/>
    </row>
    <row r="832" spans="1:26" ht="15" thickBot="1" x14ac:dyDescent="0.35">
      <c r="A832" s="4" t="s">
        <v>2089</v>
      </c>
      <c r="B832" s="5" t="s">
        <v>2090</v>
      </c>
      <c r="C832" s="4" t="s">
        <v>2091</v>
      </c>
      <c r="D832" s="6" t="s">
        <v>265</v>
      </c>
      <c r="E832" s="7">
        <v>5</v>
      </c>
      <c r="F832" s="4"/>
      <c r="G832" s="4"/>
      <c r="H832" s="4"/>
      <c r="I832" s="6"/>
      <c r="J832" s="6"/>
      <c r="K832" s="6"/>
      <c r="L832" s="6"/>
      <c r="M832" s="6"/>
      <c r="N832" s="6"/>
      <c r="O832" s="6"/>
      <c r="P832" s="6"/>
      <c r="Q832" s="6"/>
      <c r="R832" s="6"/>
      <c r="S832" s="6"/>
      <c r="T832" s="6"/>
      <c r="U832" s="6"/>
      <c r="V832" s="6"/>
      <c r="W832" s="6"/>
      <c r="X832" s="6"/>
      <c r="Y832" s="6"/>
      <c r="Z832" s="6"/>
    </row>
    <row r="833" spans="1:26" ht="15" thickBot="1" x14ac:dyDescent="0.35">
      <c r="A833" s="4" t="s">
        <v>2092</v>
      </c>
      <c r="B833" s="5">
        <v>43589</v>
      </c>
      <c r="C833" s="4" t="s">
        <v>2093</v>
      </c>
      <c r="D833" s="6" t="s">
        <v>90</v>
      </c>
      <c r="E833" s="7">
        <v>6</v>
      </c>
      <c r="F833" s="4"/>
      <c r="G833" s="4"/>
      <c r="H833" s="4"/>
      <c r="I833" s="6"/>
      <c r="J833" s="6"/>
      <c r="K833" s="6"/>
      <c r="L833" s="6"/>
      <c r="M833" s="6"/>
      <c r="N833" s="6"/>
      <c r="O833" s="6"/>
      <c r="P833" s="6"/>
      <c r="Q833" s="6"/>
      <c r="R833" s="6"/>
      <c r="S833" s="6"/>
      <c r="T833" s="6"/>
      <c r="U833" s="6"/>
      <c r="V833" s="6"/>
      <c r="W833" s="6"/>
      <c r="X833" s="6"/>
      <c r="Y833" s="6"/>
      <c r="Z833" s="6"/>
    </row>
    <row r="834" spans="1:26" ht="15" thickBot="1" x14ac:dyDescent="0.35">
      <c r="A834" s="4" t="s">
        <v>2094</v>
      </c>
      <c r="B834" s="5" t="s">
        <v>1868</v>
      </c>
      <c r="C834" s="4" t="s">
        <v>2095</v>
      </c>
      <c r="D834" s="6" t="s">
        <v>90</v>
      </c>
      <c r="E834" s="7">
        <v>4</v>
      </c>
      <c r="F834" s="4"/>
      <c r="G834" s="4"/>
      <c r="H834" s="4"/>
      <c r="I834" s="6"/>
      <c r="J834" s="6"/>
      <c r="K834" s="6"/>
      <c r="L834" s="6"/>
      <c r="M834" s="6"/>
      <c r="N834" s="6"/>
      <c r="O834" s="6"/>
      <c r="P834" s="6"/>
      <c r="Q834" s="6"/>
      <c r="R834" s="6"/>
      <c r="S834" s="6"/>
      <c r="T834" s="6"/>
      <c r="U834" s="6"/>
      <c r="V834" s="6"/>
      <c r="W834" s="6"/>
      <c r="X834" s="6"/>
      <c r="Y834" s="6"/>
      <c r="Z834" s="6"/>
    </row>
    <row r="835" spans="1:26" ht="15" thickBot="1" x14ac:dyDescent="0.35">
      <c r="A835" s="4" t="s">
        <v>2096</v>
      </c>
      <c r="B835" s="5">
        <v>44478</v>
      </c>
      <c r="C835" s="4" t="s">
        <v>2097</v>
      </c>
      <c r="D835" s="6" t="s">
        <v>26</v>
      </c>
      <c r="E835" s="7">
        <v>3</v>
      </c>
      <c r="F835" s="4"/>
      <c r="G835" s="4"/>
      <c r="H835" s="4"/>
      <c r="I835" s="6"/>
      <c r="J835" s="6"/>
      <c r="K835" s="6"/>
      <c r="L835" s="6"/>
      <c r="M835" s="6"/>
      <c r="N835" s="6"/>
      <c r="O835" s="6"/>
      <c r="P835" s="6"/>
      <c r="Q835" s="6"/>
      <c r="R835" s="6"/>
      <c r="S835" s="6"/>
      <c r="T835" s="6"/>
      <c r="U835" s="6"/>
      <c r="V835" s="6"/>
      <c r="W835" s="6"/>
      <c r="X835" s="6"/>
      <c r="Y835" s="6"/>
      <c r="Z835" s="6"/>
    </row>
    <row r="836" spans="1:26" ht="15" thickBot="1" x14ac:dyDescent="0.35">
      <c r="A836" s="4" t="s">
        <v>2098</v>
      </c>
      <c r="B836" s="5">
        <v>43983</v>
      </c>
      <c r="C836" s="4" t="s">
        <v>2099</v>
      </c>
      <c r="D836" s="6" t="s">
        <v>245</v>
      </c>
      <c r="E836" s="7">
        <v>5</v>
      </c>
      <c r="F836" s="4"/>
      <c r="G836" s="4"/>
      <c r="H836" s="4"/>
      <c r="I836" s="6"/>
      <c r="J836" s="6"/>
      <c r="K836" s="6"/>
      <c r="L836" s="6"/>
      <c r="M836" s="6"/>
      <c r="N836" s="6"/>
      <c r="O836" s="6"/>
      <c r="P836" s="6"/>
      <c r="Q836" s="6"/>
      <c r="R836" s="6"/>
      <c r="S836" s="6"/>
      <c r="T836" s="6"/>
      <c r="U836" s="6"/>
      <c r="V836" s="6"/>
      <c r="W836" s="6"/>
      <c r="X836" s="6"/>
      <c r="Y836" s="6"/>
      <c r="Z836" s="6"/>
    </row>
    <row r="837" spans="1:26" ht="15" thickBot="1" x14ac:dyDescent="0.35">
      <c r="A837" s="4" t="s">
        <v>2100</v>
      </c>
      <c r="B837" s="5" t="s">
        <v>2101</v>
      </c>
      <c r="C837" s="4" t="s">
        <v>2102</v>
      </c>
      <c r="D837" s="6" t="s">
        <v>236</v>
      </c>
      <c r="E837" s="7">
        <v>3</v>
      </c>
      <c r="F837" s="4"/>
      <c r="G837" s="4"/>
      <c r="H837" s="4"/>
      <c r="I837" s="6"/>
      <c r="J837" s="6"/>
      <c r="K837" s="6"/>
      <c r="L837" s="6"/>
      <c r="M837" s="6"/>
      <c r="N837" s="6"/>
      <c r="O837" s="6"/>
      <c r="P837" s="6"/>
      <c r="Q837" s="6"/>
      <c r="R837" s="6"/>
      <c r="S837" s="6"/>
      <c r="T837" s="6"/>
      <c r="U837" s="6"/>
      <c r="V837" s="6"/>
      <c r="W837" s="6"/>
      <c r="X837" s="6"/>
      <c r="Y837" s="6"/>
      <c r="Z837" s="6"/>
    </row>
    <row r="838" spans="1:26" ht="15" thickBot="1" x14ac:dyDescent="0.35">
      <c r="A838" s="4" t="s">
        <v>2103</v>
      </c>
      <c r="B838" s="5">
        <v>44417</v>
      </c>
      <c r="C838" s="4" t="s">
        <v>2104</v>
      </c>
      <c r="D838" s="6" t="s">
        <v>152</v>
      </c>
      <c r="E838" s="7">
        <v>4</v>
      </c>
      <c r="F838" s="4"/>
      <c r="G838" s="4"/>
      <c r="H838" s="4"/>
      <c r="I838" s="6"/>
      <c r="J838" s="6"/>
      <c r="K838" s="6"/>
      <c r="L838" s="6"/>
      <c r="M838" s="6"/>
      <c r="N838" s="6"/>
      <c r="O838" s="6"/>
      <c r="P838" s="6"/>
      <c r="Q838" s="6"/>
      <c r="R838" s="6"/>
      <c r="S838" s="6"/>
      <c r="T838" s="6"/>
      <c r="U838" s="6"/>
      <c r="V838" s="6"/>
      <c r="W838" s="6"/>
      <c r="X838" s="6"/>
      <c r="Y838" s="6"/>
      <c r="Z838" s="6"/>
    </row>
    <row r="839" spans="1:26" ht="15" thickBot="1" x14ac:dyDescent="0.35">
      <c r="A839" s="4" t="s">
        <v>2105</v>
      </c>
      <c r="B839" s="5">
        <v>44511</v>
      </c>
      <c r="C839" s="4" t="s">
        <v>2106</v>
      </c>
      <c r="D839" s="6" t="s">
        <v>82</v>
      </c>
      <c r="E839" s="7">
        <v>4</v>
      </c>
      <c r="F839" s="4"/>
      <c r="G839" s="4"/>
      <c r="H839" s="4"/>
      <c r="I839" s="6"/>
      <c r="J839" s="6"/>
      <c r="K839" s="6"/>
      <c r="L839" s="6"/>
      <c r="M839" s="6"/>
      <c r="N839" s="6"/>
      <c r="O839" s="6"/>
      <c r="P839" s="6"/>
      <c r="Q839" s="6"/>
      <c r="R839" s="6"/>
      <c r="S839" s="6"/>
      <c r="T839" s="6"/>
      <c r="U839" s="6"/>
      <c r="V839" s="6"/>
      <c r="W839" s="6"/>
      <c r="X839" s="6"/>
      <c r="Y839" s="6"/>
      <c r="Z839" s="6"/>
    </row>
    <row r="840" spans="1:26" ht="15" thickBot="1" x14ac:dyDescent="0.35">
      <c r="A840" s="4" t="s">
        <v>2107</v>
      </c>
      <c r="B840" s="5" t="s">
        <v>2108</v>
      </c>
      <c r="C840" s="4" t="s">
        <v>2109</v>
      </c>
      <c r="D840" s="6" t="s">
        <v>58</v>
      </c>
      <c r="E840" s="7">
        <v>6</v>
      </c>
      <c r="F840" s="4"/>
      <c r="G840" s="4"/>
      <c r="H840" s="4"/>
      <c r="I840" s="6"/>
      <c r="J840" s="6"/>
      <c r="K840" s="6"/>
      <c r="L840" s="6"/>
      <c r="M840" s="6"/>
      <c r="N840" s="6"/>
      <c r="O840" s="6"/>
      <c r="P840" s="6"/>
      <c r="Q840" s="6"/>
      <c r="R840" s="6"/>
      <c r="S840" s="6"/>
      <c r="T840" s="6"/>
      <c r="U840" s="6"/>
      <c r="V840" s="6"/>
      <c r="W840" s="6"/>
      <c r="X840" s="6"/>
      <c r="Y840" s="6"/>
      <c r="Z840" s="6"/>
    </row>
    <row r="841" spans="1:26" ht="15" thickBot="1" x14ac:dyDescent="0.35">
      <c r="A841" s="4" t="s">
        <v>2110</v>
      </c>
      <c r="B841" s="5" t="s">
        <v>387</v>
      </c>
      <c r="C841" s="4" t="s">
        <v>2111</v>
      </c>
      <c r="D841" s="6" t="s">
        <v>90</v>
      </c>
      <c r="E841" s="7">
        <v>1</v>
      </c>
      <c r="F841" s="4"/>
      <c r="G841" s="4"/>
      <c r="H841" s="4"/>
      <c r="I841" s="6"/>
      <c r="J841" s="6"/>
      <c r="K841" s="6"/>
      <c r="L841" s="6"/>
      <c r="M841" s="6"/>
      <c r="N841" s="6"/>
      <c r="O841" s="6"/>
      <c r="P841" s="6"/>
      <c r="Q841" s="6"/>
      <c r="R841" s="6"/>
      <c r="S841" s="6"/>
      <c r="T841" s="6"/>
      <c r="U841" s="6"/>
      <c r="V841" s="6"/>
      <c r="W841" s="6"/>
      <c r="X841" s="6"/>
      <c r="Y841" s="6"/>
      <c r="Z841" s="6"/>
    </row>
    <row r="842" spans="1:26" ht="15" thickBot="1" x14ac:dyDescent="0.35">
      <c r="A842" s="4" t="s">
        <v>2112</v>
      </c>
      <c r="B842" s="5" t="s">
        <v>1450</v>
      </c>
      <c r="C842" s="4" t="s">
        <v>2113</v>
      </c>
      <c r="D842" s="6" t="s">
        <v>82</v>
      </c>
      <c r="E842" s="7">
        <v>4</v>
      </c>
      <c r="F842" s="4"/>
      <c r="G842" s="4"/>
      <c r="H842" s="4"/>
      <c r="I842" s="6"/>
      <c r="J842" s="6"/>
      <c r="K842" s="6"/>
      <c r="L842" s="6"/>
      <c r="M842" s="6"/>
      <c r="N842" s="6"/>
      <c r="O842" s="6"/>
      <c r="P842" s="6"/>
      <c r="Q842" s="6"/>
      <c r="R842" s="6"/>
      <c r="S842" s="6"/>
      <c r="T842" s="6"/>
      <c r="U842" s="6"/>
      <c r="V842" s="6"/>
      <c r="W842" s="6"/>
      <c r="X842" s="6"/>
      <c r="Y842" s="6"/>
      <c r="Z842" s="6"/>
    </row>
    <row r="843" spans="1:26" ht="15" thickBot="1" x14ac:dyDescent="0.35">
      <c r="A843" s="4" t="s">
        <v>2114</v>
      </c>
      <c r="B843" s="5">
        <v>43926</v>
      </c>
      <c r="C843" s="4" t="s">
        <v>2115</v>
      </c>
      <c r="D843" s="6" t="s">
        <v>675</v>
      </c>
      <c r="E843" s="7">
        <v>3</v>
      </c>
      <c r="F843" s="4"/>
      <c r="G843" s="4"/>
      <c r="H843" s="4"/>
      <c r="I843" s="6"/>
      <c r="J843" s="6"/>
      <c r="K843" s="6"/>
      <c r="L843" s="6"/>
      <c r="M843" s="6"/>
      <c r="N843" s="6"/>
      <c r="O843" s="6"/>
      <c r="P843" s="6"/>
      <c r="Q843" s="6"/>
      <c r="R843" s="6"/>
      <c r="S843" s="6"/>
      <c r="T843" s="6"/>
      <c r="U843" s="6"/>
      <c r="V843" s="6"/>
      <c r="W843" s="6"/>
      <c r="X843" s="6"/>
      <c r="Y843" s="6"/>
      <c r="Z843" s="6"/>
    </row>
    <row r="844" spans="1:26" ht="15" thickBot="1" x14ac:dyDescent="0.35">
      <c r="A844" s="4" t="s">
        <v>2116</v>
      </c>
      <c r="B844" s="5">
        <v>44320</v>
      </c>
      <c r="C844" s="4" t="s">
        <v>2117</v>
      </c>
      <c r="D844" s="6" t="s">
        <v>128</v>
      </c>
      <c r="E844" s="7">
        <v>1</v>
      </c>
      <c r="F844" s="4"/>
      <c r="G844" s="4"/>
      <c r="H844" s="4"/>
      <c r="I844" s="6"/>
      <c r="J844" s="6"/>
      <c r="K844" s="6"/>
      <c r="L844" s="6"/>
      <c r="M844" s="6"/>
      <c r="N844" s="6"/>
      <c r="O844" s="6"/>
      <c r="P844" s="6"/>
      <c r="Q844" s="6"/>
      <c r="R844" s="6"/>
      <c r="S844" s="6"/>
      <c r="T844" s="6"/>
      <c r="U844" s="6"/>
      <c r="V844" s="6"/>
      <c r="W844" s="6"/>
      <c r="X844" s="6"/>
      <c r="Y844" s="6"/>
      <c r="Z844" s="6"/>
    </row>
    <row r="845" spans="1:26" ht="15" thickBot="1" x14ac:dyDescent="0.35">
      <c r="A845" s="4" t="s">
        <v>2118</v>
      </c>
      <c r="B845" s="5">
        <v>44896</v>
      </c>
      <c r="C845" s="4" t="s">
        <v>2119</v>
      </c>
      <c r="D845" s="6" t="s">
        <v>90</v>
      </c>
      <c r="E845" s="7">
        <v>1</v>
      </c>
      <c r="F845" s="4"/>
      <c r="G845" s="4"/>
      <c r="H845" s="4"/>
      <c r="I845" s="6"/>
      <c r="J845" s="6"/>
      <c r="K845" s="6"/>
      <c r="L845" s="6"/>
      <c r="M845" s="6"/>
      <c r="N845" s="6"/>
      <c r="O845" s="6"/>
      <c r="P845" s="6"/>
      <c r="Q845" s="6"/>
      <c r="R845" s="6"/>
      <c r="S845" s="6"/>
      <c r="T845" s="6"/>
      <c r="U845" s="6"/>
      <c r="V845" s="6"/>
      <c r="W845" s="6"/>
      <c r="X845" s="6"/>
      <c r="Y845" s="6"/>
      <c r="Z845" s="6"/>
    </row>
    <row r="846" spans="1:26" ht="15" thickBot="1" x14ac:dyDescent="0.35">
      <c r="A846" s="4" t="s">
        <v>2120</v>
      </c>
      <c r="B846" s="5" t="s">
        <v>757</v>
      </c>
      <c r="C846" s="4" t="s">
        <v>2121</v>
      </c>
      <c r="D846" s="6" t="s">
        <v>132</v>
      </c>
      <c r="E846" s="7">
        <v>5</v>
      </c>
      <c r="F846" s="4"/>
      <c r="G846" s="4"/>
      <c r="H846" s="4"/>
      <c r="I846" s="6"/>
      <c r="J846" s="6"/>
      <c r="K846" s="6"/>
      <c r="L846" s="6"/>
      <c r="M846" s="6"/>
      <c r="N846" s="6"/>
      <c r="O846" s="6"/>
      <c r="P846" s="6"/>
      <c r="Q846" s="6"/>
      <c r="R846" s="6"/>
      <c r="S846" s="6"/>
      <c r="T846" s="6"/>
      <c r="U846" s="6"/>
      <c r="V846" s="6"/>
      <c r="W846" s="6"/>
      <c r="X846" s="6"/>
      <c r="Y846" s="6"/>
      <c r="Z846" s="6"/>
    </row>
    <row r="847" spans="1:26" ht="15" thickBot="1" x14ac:dyDescent="0.35">
      <c r="A847" s="4" t="s">
        <v>2122</v>
      </c>
      <c r="B847" s="5" t="s">
        <v>2123</v>
      </c>
      <c r="C847" s="4" t="s">
        <v>2124</v>
      </c>
      <c r="D847" s="6" t="s">
        <v>52</v>
      </c>
      <c r="E847" s="7">
        <v>6</v>
      </c>
      <c r="F847" s="4"/>
      <c r="G847" s="4"/>
      <c r="H847" s="4"/>
      <c r="I847" s="6"/>
      <c r="J847" s="6"/>
      <c r="K847" s="6"/>
      <c r="L847" s="6"/>
      <c r="M847" s="6"/>
      <c r="N847" s="6"/>
      <c r="O847" s="6"/>
      <c r="P847" s="6"/>
      <c r="Q847" s="6"/>
      <c r="R847" s="6"/>
      <c r="S847" s="6"/>
      <c r="T847" s="6"/>
      <c r="U847" s="6"/>
      <c r="V847" s="6"/>
      <c r="W847" s="6"/>
      <c r="X847" s="6"/>
      <c r="Y847" s="6"/>
      <c r="Z847" s="6"/>
    </row>
    <row r="848" spans="1:26" ht="15" thickBot="1" x14ac:dyDescent="0.35">
      <c r="A848" s="4" t="s">
        <v>2125</v>
      </c>
      <c r="B848" s="5">
        <v>44450</v>
      </c>
      <c r="C848" s="4" t="s">
        <v>2126</v>
      </c>
      <c r="D848" s="6" t="s">
        <v>55</v>
      </c>
      <c r="E848" s="7">
        <v>2</v>
      </c>
      <c r="F848" s="4"/>
      <c r="G848" s="4"/>
      <c r="H848" s="4"/>
      <c r="I848" s="6"/>
      <c r="J848" s="6"/>
      <c r="K848" s="6"/>
      <c r="L848" s="6"/>
      <c r="M848" s="6"/>
      <c r="N848" s="6"/>
      <c r="O848" s="6"/>
      <c r="P848" s="6"/>
      <c r="Q848" s="6"/>
      <c r="R848" s="6"/>
      <c r="S848" s="6"/>
      <c r="T848" s="6"/>
      <c r="U848" s="6"/>
      <c r="V848" s="6"/>
      <c r="W848" s="6"/>
      <c r="X848" s="6"/>
      <c r="Y848" s="6"/>
      <c r="Z848" s="6"/>
    </row>
    <row r="849" spans="1:26" ht="15" thickBot="1" x14ac:dyDescent="0.35">
      <c r="A849" s="4" t="s">
        <v>2127</v>
      </c>
      <c r="B849" s="5">
        <v>44777</v>
      </c>
      <c r="C849" s="4" t="s">
        <v>2128</v>
      </c>
      <c r="D849" s="6" t="s">
        <v>82</v>
      </c>
      <c r="E849" s="7">
        <v>6</v>
      </c>
      <c r="F849" s="4"/>
      <c r="G849" s="4"/>
      <c r="H849" s="4"/>
      <c r="I849" s="6"/>
      <c r="J849" s="6"/>
      <c r="K849" s="6"/>
      <c r="L849" s="6"/>
      <c r="M849" s="6"/>
      <c r="N849" s="6"/>
      <c r="O849" s="6"/>
      <c r="P849" s="6"/>
      <c r="Q849" s="6"/>
      <c r="R849" s="6"/>
      <c r="S849" s="6"/>
      <c r="T849" s="6"/>
      <c r="U849" s="6"/>
      <c r="V849" s="6"/>
      <c r="W849" s="6"/>
      <c r="X849" s="6"/>
      <c r="Y849" s="6"/>
      <c r="Z849" s="6"/>
    </row>
    <row r="850" spans="1:26" ht="15" thickBot="1" x14ac:dyDescent="0.35">
      <c r="A850" s="4" t="s">
        <v>2129</v>
      </c>
      <c r="B850" s="5">
        <v>43687</v>
      </c>
      <c r="C850" s="4" t="s">
        <v>2130</v>
      </c>
      <c r="D850" s="6" t="s">
        <v>675</v>
      </c>
      <c r="E850" s="7">
        <v>1</v>
      </c>
      <c r="F850" s="4"/>
      <c r="G850" s="4"/>
      <c r="H850" s="4"/>
      <c r="I850" s="6"/>
      <c r="J850" s="6"/>
      <c r="K850" s="6"/>
      <c r="L850" s="6"/>
      <c r="M850" s="6"/>
      <c r="N850" s="6"/>
      <c r="O850" s="6"/>
      <c r="P850" s="6"/>
      <c r="Q850" s="6"/>
      <c r="R850" s="6"/>
      <c r="S850" s="6"/>
      <c r="T850" s="6"/>
      <c r="U850" s="6"/>
      <c r="V850" s="6"/>
      <c r="W850" s="6"/>
      <c r="X850" s="6"/>
      <c r="Y850" s="6"/>
      <c r="Z850" s="6"/>
    </row>
    <row r="851" spans="1:26" ht="15" thickBot="1" x14ac:dyDescent="0.35">
      <c r="A851" s="4" t="s">
        <v>2131</v>
      </c>
      <c r="B851" s="5">
        <v>44539</v>
      </c>
      <c r="C851" s="4" t="s">
        <v>2132</v>
      </c>
      <c r="D851" s="6" t="s">
        <v>265</v>
      </c>
      <c r="E851" s="7">
        <v>3</v>
      </c>
      <c r="F851" s="4"/>
      <c r="G851" s="4"/>
      <c r="H851" s="4"/>
      <c r="I851" s="6"/>
      <c r="J851" s="6"/>
      <c r="K851" s="6"/>
      <c r="L851" s="6"/>
      <c r="M851" s="6"/>
      <c r="N851" s="6"/>
      <c r="O851" s="6"/>
      <c r="P851" s="6"/>
      <c r="Q851" s="6"/>
      <c r="R851" s="6"/>
      <c r="S851" s="6"/>
      <c r="T851" s="6"/>
      <c r="U851" s="6"/>
      <c r="V851" s="6"/>
      <c r="W851" s="6"/>
      <c r="X851" s="6"/>
      <c r="Y851" s="6"/>
      <c r="Z851" s="6"/>
    </row>
    <row r="852" spans="1:26" ht="15" thickBot="1" x14ac:dyDescent="0.35">
      <c r="A852" s="4" t="s">
        <v>2133</v>
      </c>
      <c r="B852" s="5" t="s">
        <v>1635</v>
      </c>
      <c r="C852" s="4" t="s">
        <v>2134</v>
      </c>
      <c r="D852" s="6" t="s">
        <v>90</v>
      </c>
      <c r="E852" s="7">
        <v>5</v>
      </c>
      <c r="F852" s="4"/>
      <c r="G852" s="4"/>
      <c r="H852" s="4"/>
      <c r="I852" s="6"/>
      <c r="J852" s="6"/>
      <c r="K852" s="6"/>
      <c r="L852" s="6"/>
      <c r="M852" s="6"/>
      <c r="N852" s="6"/>
      <c r="O852" s="6"/>
      <c r="P852" s="6"/>
      <c r="Q852" s="6"/>
      <c r="R852" s="6"/>
      <c r="S852" s="6"/>
      <c r="T852" s="6"/>
      <c r="U852" s="6"/>
      <c r="V852" s="6"/>
      <c r="W852" s="6"/>
      <c r="X852" s="6"/>
      <c r="Y852" s="6"/>
      <c r="Z852" s="6"/>
    </row>
    <row r="853" spans="1:26" ht="15" thickBot="1" x14ac:dyDescent="0.35">
      <c r="A853" s="4" t="s">
        <v>2135</v>
      </c>
      <c r="B853" s="5">
        <v>43709</v>
      </c>
      <c r="C853" s="4" t="s">
        <v>2136</v>
      </c>
      <c r="D853" s="6" t="s">
        <v>675</v>
      </c>
      <c r="E853" s="7">
        <v>4</v>
      </c>
      <c r="F853" s="4"/>
      <c r="G853" s="4"/>
      <c r="H853" s="4"/>
      <c r="I853" s="6"/>
      <c r="J853" s="6"/>
      <c r="K853" s="6"/>
      <c r="L853" s="6"/>
      <c r="M853" s="6"/>
      <c r="N853" s="6"/>
      <c r="O853" s="6"/>
      <c r="P853" s="6"/>
      <c r="Q853" s="6"/>
      <c r="R853" s="6"/>
      <c r="S853" s="6"/>
      <c r="T853" s="6"/>
      <c r="U853" s="6"/>
      <c r="V853" s="6"/>
      <c r="W853" s="6"/>
      <c r="X853" s="6"/>
      <c r="Y853" s="6"/>
      <c r="Z853" s="6"/>
    </row>
    <row r="854" spans="1:26" ht="15" thickBot="1" x14ac:dyDescent="0.35">
      <c r="A854" s="4" t="s">
        <v>2137</v>
      </c>
      <c r="B854" s="5">
        <v>44902</v>
      </c>
      <c r="C854" s="4" t="s">
        <v>2138</v>
      </c>
      <c r="D854" s="6" t="s">
        <v>145</v>
      </c>
      <c r="E854" s="7">
        <v>2</v>
      </c>
      <c r="F854" s="4"/>
      <c r="G854" s="4"/>
      <c r="H854" s="4"/>
      <c r="I854" s="6"/>
      <c r="J854" s="6"/>
      <c r="K854" s="6"/>
      <c r="L854" s="6"/>
      <c r="M854" s="6"/>
      <c r="N854" s="6"/>
      <c r="O854" s="6"/>
      <c r="P854" s="6"/>
      <c r="Q854" s="6"/>
      <c r="R854" s="6"/>
      <c r="S854" s="6"/>
      <c r="T854" s="6"/>
      <c r="U854" s="6"/>
      <c r="V854" s="6"/>
      <c r="W854" s="6"/>
      <c r="X854" s="6"/>
      <c r="Y854" s="6"/>
      <c r="Z854" s="6"/>
    </row>
    <row r="855" spans="1:26" ht="15" thickBot="1" x14ac:dyDescent="0.35">
      <c r="A855" s="4" t="s">
        <v>2139</v>
      </c>
      <c r="B855" s="5" t="s">
        <v>2140</v>
      </c>
      <c r="C855" s="4" t="s">
        <v>2141</v>
      </c>
      <c r="D855" s="6" t="s">
        <v>327</v>
      </c>
      <c r="E855" s="7">
        <v>2</v>
      </c>
      <c r="F855" s="4"/>
      <c r="G855" s="4"/>
      <c r="H855" s="4"/>
      <c r="I855" s="6"/>
      <c r="J855" s="6"/>
      <c r="K855" s="6"/>
      <c r="L855" s="6"/>
      <c r="M855" s="6"/>
      <c r="N855" s="6"/>
      <c r="O855" s="6"/>
      <c r="P855" s="6"/>
      <c r="Q855" s="6"/>
      <c r="R855" s="6"/>
      <c r="S855" s="6"/>
      <c r="T855" s="6"/>
      <c r="U855" s="6"/>
      <c r="V855" s="6"/>
      <c r="W855" s="6"/>
      <c r="X855" s="6"/>
      <c r="Y855" s="6"/>
      <c r="Z855" s="6"/>
    </row>
    <row r="856" spans="1:26" ht="15" thickBot="1" x14ac:dyDescent="0.35">
      <c r="A856" s="4" t="s">
        <v>2142</v>
      </c>
      <c r="B856" s="5" t="s">
        <v>2143</v>
      </c>
      <c r="C856" s="4" t="s">
        <v>2144</v>
      </c>
      <c r="D856" s="6" t="s">
        <v>315</v>
      </c>
      <c r="E856" s="7">
        <v>1</v>
      </c>
      <c r="F856" s="4"/>
      <c r="G856" s="4"/>
      <c r="H856" s="4"/>
      <c r="I856" s="6"/>
      <c r="J856" s="6"/>
      <c r="K856" s="6"/>
      <c r="L856" s="6"/>
      <c r="M856" s="6"/>
      <c r="N856" s="6"/>
      <c r="O856" s="6"/>
      <c r="P856" s="6"/>
      <c r="Q856" s="6"/>
      <c r="R856" s="6"/>
      <c r="S856" s="6"/>
      <c r="T856" s="6"/>
      <c r="U856" s="6"/>
      <c r="V856" s="6"/>
      <c r="W856" s="6"/>
      <c r="X856" s="6"/>
      <c r="Y856" s="6"/>
      <c r="Z856" s="6"/>
    </row>
    <row r="857" spans="1:26" ht="15" thickBot="1" x14ac:dyDescent="0.35">
      <c r="A857" s="4" t="s">
        <v>2145</v>
      </c>
      <c r="B857" s="5" t="s">
        <v>2146</v>
      </c>
      <c r="C857" s="4" t="s">
        <v>2147</v>
      </c>
      <c r="D857" s="6" t="s">
        <v>95</v>
      </c>
      <c r="E857" s="7">
        <v>4</v>
      </c>
      <c r="F857" s="4"/>
      <c r="G857" s="4"/>
      <c r="H857" s="4"/>
      <c r="I857" s="6"/>
      <c r="J857" s="6"/>
      <c r="K857" s="6"/>
      <c r="L857" s="6"/>
      <c r="M857" s="6"/>
      <c r="N857" s="6"/>
      <c r="O857" s="6"/>
      <c r="P857" s="6"/>
      <c r="Q857" s="6"/>
      <c r="R857" s="6"/>
      <c r="S857" s="6"/>
      <c r="T857" s="6"/>
      <c r="U857" s="6"/>
      <c r="V857" s="6"/>
      <c r="W857" s="6"/>
      <c r="X857" s="6"/>
      <c r="Y857" s="6"/>
      <c r="Z857" s="6"/>
    </row>
    <row r="858" spans="1:26" ht="15" thickBot="1" x14ac:dyDescent="0.35">
      <c r="A858" s="4" t="s">
        <v>2148</v>
      </c>
      <c r="B858" s="5" t="s">
        <v>2149</v>
      </c>
      <c r="C858" s="4" t="s">
        <v>2150</v>
      </c>
      <c r="D858" s="6" t="s">
        <v>23</v>
      </c>
      <c r="E858" s="7">
        <v>4</v>
      </c>
      <c r="F858" s="4"/>
      <c r="G858" s="4"/>
      <c r="H858" s="4"/>
      <c r="I858" s="6"/>
      <c r="J858" s="6"/>
      <c r="K858" s="6"/>
      <c r="L858" s="6"/>
      <c r="M858" s="6"/>
      <c r="N858" s="6"/>
      <c r="O858" s="6"/>
      <c r="P858" s="6"/>
      <c r="Q858" s="6"/>
      <c r="R858" s="6"/>
      <c r="S858" s="6"/>
      <c r="T858" s="6"/>
      <c r="U858" s="6"/>
      <c r="V858" s="6"/>
      <c r="W858" s="6"/>
      <c r="X858" s="6"/>
      <c r="Y858" s="6"/>
      <c r="Z858" s="6"/>
    </row>
    <row r="859" spans="1:26" ht="15" thickBot="1" x14ac:dyDescent="0.35">
      <c r="A859" s="4" t="s">
        <v>2151</v>
      </c>
      <c r="B859" s="5" t="s">
        <v>1750</v>
      </c>
      <c r="C859" s="4" t="s">
        <v>2152</v>
      </c>
      <c r="D859" s="6" t="s">
        <v>232</v>
      </c>
      <c r="E859" s="7">
        <v>3</v>
      </c>
      <c r="F859" s="4"/>
      <c r="G859" s="4"/>
      <c r="H859" s="4"/>
      <c r="I859" s="6"/>
      <c r="J859" s="6"/>
      <c r="K859" s="6"/>
      <c r="L859" s="6"/>
      <c r="M859" s="6"/>
      <c r="N859" s="6"/>
      <c r="O859" s="6"/>
      <c r="P859" s="6"/>
      <c r="Q859" s="6"/>
      <c r="R859" s="6"/>
      <c r="S859" s="6"/>
      <c r="T859" s="6"/>
      <c r="U859" s="6"/>
      <c r="V859" s="6"/>
      <c r="W859" s="6"/>
      <c r="X859" s="6"/>
      <c r="Y859" s="6"/>
      <c r="Z859" s="6"/>
    </row>
    <row r="860" spans="1:26" ht="15" thickBot="1" x14ac:dyDescent="0.35">
      <c r="A860" s="4" t="s">
        <v>2153</v>
      </c>
      <c r="B860" s="5">
        <v>44204</v>
      </c>
      <c r="C860" s="4" t="s">
        <v>2154</v>
      </c>
      <c r="D860" s="6" t="s">
        <v>58</v>
      </c>
      <c r="E860" s="7">
        <v>5</v>
      </c>
      <c r="F860" s="4"/>
      <c r="G860" s="4"/>
      <c r="H860" s="4"/>
      <c r="I860" s="6"/>
      <c r="J860" s="6"/>
      <c r="K860" s="6"/>
      <c r="L860" s="6"/>
      <c r="M860" s="6"/>
      <c r="N860" s="6"/>
      <c r="O860" s="6"/>
      <c r="P860" s="6"/>
      <c r="Q860" s="6"/>
      <c r="R860" s="6"/>
      <c r="S860" s="6"/>
      <c r="T860" s="6"/>
      <c r="U860" s="6"/>
      <c r="V860" s="6"/>
      <c r="W860" s="6"/>
      <c r="X860" s="6"/>
      <c r="Y860" s="6"/>
      <c r="Z860" s="6"/>
    </row>
    <row r="861" spans="1:26" ht="15" thickBot="1" x14ac:dyDescent="0.35">
      <c r="A861" s="4" t="s">
        <v>2155</v>
      </c>
      <c r="B861" s="5" t="s">
        <v>2156</v>
      </c>
      <c r="C861" s="4" t="s">
        <v>2157</v>
      </c>
      <c r="D861" s="6" t="s">
        <v>221</v>
      </c>
      <c r="E861" s="7">
        <v>6</v>
      </c>
      <c r="F861" s="4"/>
      <c r="G861" s="4"/>
      <c r="H861" s="4"/>
      <c r="I861" s="6"/>
      <c r="J861" s="6"/>
      <c r="K861" s="6"/>
      <c r="L861" s="6"/>
      <c r="M861" s="6"/>
      <c r="N861" s="6"/>
      <c r="O861" s="6"/>
      <c r="P861" s="6"/>
      <c r="Q861" s="6"/>
      <c r="R861" s="6"/>
      <c r="S861" s="6"/>
      <c r="T861" s="6"/>
      <c r="U861" s="6"/>
      <c r="V861" s="6"/>
      <c r="W861" s="6"/>
      <c r="X861" s="6"/>
      <c r="Y861" s="6"/>
      <c r="Z861" s="6"/>
    </row>
    <row r="862" spans="1:26" ht="15" thickBot="1" x14ac:dyDescent="0.35">
      <c r="A862" s="4" t="s">
        <v>2158</v>
      </c>
      <c r="B862" s="5" t="s">
        <v>2159</v>
      </c>
      <c r="C862" s="4" t="s">
        <v>2160</v>
      </c>
      <c r="D862" s="6" t="s">
        <v>159</v>
      </c>
      <c r="E862" s="7">
        <v>3</v>
      </c>
      <c r="F862" s="4"/>
      <c r="G862" s="4"/>
      <c r="H862" s="4"/>
      <c r="I862" s="6"/>
      <c r="J862" s="6"/>
      <c r="K862" s="6"/>
      <c r="L862" s="6"/>
      <c r="M862" s="6"/>
      <c r="N862" s="6"/>
      <c r="O862" s="6"/>
      <c r="P862" s="6"/>
      <c r="Q862" s="6"/>
      <c r="R862" s="6"/>
      <c r="S862" s="6"/>
      <c r="T862" s="6"/>
      <c r="U862" s="6"/>
      <c r="V862" s="6"/>
      <c r="W862" s="6"/>
      <c r="X862" s="6"/>
      <c r="Y862" s="6"/>
      <c r="Z862" s="6"/>
    </row>
    <row r="863" spans="1:26" ht="15" thickBot="1" x14ac:dyDescent="0.35">
      <c r="A863" s="4" t="s">
        <v>2161</v>
      </c>
      <c r="B863" s="5" t="s">
        <v>572</v>
      </c>
      <c r="C863" s="4" t="s">
        <v>2162</v>
      </c>
      <c r="D863" s="6" t="s">
        <v>177</v>
      </c>
      <c r="E863" s="7">
        <v>5</v>
      </c>
      <c r="F863" s="4"/>
      <c r="G863" s="4"/>
      <c r="H863" s="4"/>
      <c r="I863" s="6"/>
      <c r="J863" s="6"/>
      <c r="K863" s="6"/>
      <c r="L863" s="6"/>
      <c r="M863" s="6"/>
      <c r="N863" s="6"/>
      <c r="O863" s="6"/>
      <c r="P863" s="6"/>
      <c r="Q863" s="6"/>
      <c r="R863" s="6"/>
      <c r="S863" s="6"/>
      <c r="T863" s="6"/>
      <c r="U863" s="6"/>
      <c r="V863" s="6"/>
      <c r="W863" s="6"/>
      <c r="X863" s="6"/>
      <c r="Y863" s="6"/>
      <c r="Z863" s="6"/>
    </row>
    <row r="864" spans="1:26" ht="15" thickBot="1" x14ac:dyDescent="0.35">
      <c r="A864" s="4" t="s">
        <v>2163</v>
      </c>
      <c r="B864" s="5">
        <v>44229</v>
      </c>
      <c r="C864" s="4" t="s">
        <v>2164</v>
      </c>
      <c r="D864" s="6" t="s">
        <v>34</v>
      </c>
      <c r="E864" s="7">
        <v>6</v>
      </c>
      <c r="F864" s="4"/>
      <c r="G864" s="4"/>
      <c r="H864" s="4"/>
      <c r="I864" s="6"/>
      <c r="J864" s="6"/>
      <c r="K864" s="6"/>
      <c r="L864" s="6"/>
      <c r="M864" s="6"/>
      <c r="N864" s="6"/>
      <c r="O864" s="6"/>
      <c r="P864" s="6"/>
      <c r="Q864" s="6"/>
      <c r="R864" s="6"/>
      <c r="S864" s="6"/>
      <c r="T864" s="6"/>
      <c r="U864" s="6"/>
      <c r="V864" s="6"/>
      <c r="W864" s="6"/>
      <c r="X864" s="6"/>
      <c r="Y864" s="6"/>
      <c r="Z864" s="6"/>
    </row>
    <row r="865" spans="1:26" ht="15" thickBot="1" x14ac:dyDescent="0.35">
      <c r="A865" s="4" t="s">
        <v>2165</v>
      </c>
      <c r="B865" s="5" t="s">
        <v>1006</v>
      </c>
      <c r="C865" s="4" t="s">
        <v>2166</v>
      </c>
      <c r="D865" s="6" t="s">
        <v>202</v>
      </c>
      <c r="E865" s="7">
        <v>2</v>
      </c>
      <c r="F865" s="4"/>
      <c r="G865" s="4"/>
      <c r="H865" s="4"/>
      <c r="I865" s="6"/>
      <c r="J865" s="6"/>
      <c r="K865" s="6"/>
      <c r="L865" s="6"/>
      <c r="M865" s="6"/>
      <c r="N865" s="6"/>
      <c r="O865" s="6"/>
      <c r="P865" s="6"/>
      <c r="Q865" s="6"/>
      <c r="R865" s="6"/>
      <c r="S865" s="6"/>
      <c r="T865" s="6"/>
      <c r="U865" s="6"/>
      <c r="V865" s="6"/>
      <c r="W865" s="6"/>
      <c r="X865" s="6"/>
      <c r="Y865" s="6"/>
      <c r="Z865" s="6"/>
    </row>
    <row r="866" spans="1:26" ht="15" thickBot="1" x14ac:dyDescent="0.35">
      <c r="A866" s="4" t="s">
        <v>2167</v>
      </c>
      <c r="B866" s="5" t="s">
        <v>2168</v>
      </c>
      <c r="C866" s="4" t="s">
        <v>2169</v>
      </c>
      <c r="D866" s="6" t="s">
        <v>249</v>
      </c>
      <c r="E866" s="7">
        <v>2</v>
      </c>
      <c r="F866" s="4"/>
      <c r="G866" s="4"/>
      <c r="H866" s="4"/>
      <c r="I866" s="6"/>
      <c r="J866" s="6"/>
      <c r="K866" s="6"/>
      <c r="L866" s="6"/>
      <c r="M866" s="6"/>
      <c r="N866" s="6"/>
      <c r="O866" s="6"/>
      <c r="P866" s="6"/>
      <c r="Q866" s="6"/>
      <c r="R866" s="6"/>
      <c r="S866" s="6"/>
      <c r="T866" s="6"/>
      <c r="U866" s="6"/>
      <c r="V866" s="6"/>
      <c r="W866" s="6"/>
      <c r="X866" s="6"/>
      <c r="Y866" s="6"/>
      <c r="Z866" s="6"/>
    </row>
    <row r="867" spans="1:26" ht="15" thickBot="1" x14ac:dyDescent="0.35">
      <c r="A867" s="4" t="s">
        <v>2170</v>
      </c>
      <c r="B867" s="5" t="s">
        <v>99</v>
      </c>
      <c r="C867" s="4" t="s">
        <v>2171</v>
      </c>
      <c r="D867" s="6" t="s">
        <v>245</v>
      </c>
      <c r="E867" s="7">
        <v>3</v>
      </c>
      <c r="F867" s="4"/>
      <c r="G867" s="4"/>
      <c r="H867" s="4"/>
      <c r="I867" s="6"/>
      <c r="J867" s="6"/>
      <c r="K867" s="6"/>
      <c r="L867" s="6"/>
      <c r="M867" s="6"/>
      <c r="N867" s="6"/>
      <c r="O867" s="6"/>
      <c r="P867" s="6"/>
      <c r="Q867" s="6"/>
      <c r="R867" s="6"/>
      <c r="S867" s="6"/>
      <c r="T867" s="6"/>
      <c r="U867" s="6"/>
      <c r="V867" s="6"/>
      <c r="W867" s="6"/>
      <c r="X867" s="6"/>
      <c r="Y867" s="6"/>
      <c r="Z867" s="6"/>
    </row>
    <row r="868" spans="1:26" ht="15" thickBot="1" x14ac:dyDescent="0.35">
      <c r="A868" s="4" t="s">
        <v>2172</v>
      </c>
      <c r="B868" s="5">
        <v>44748</v>
      </c>
      <c r="C868" s="4" t="s">
        <v>2173</v>
      </c>
      <c r="D868" s="6" t="s">
        <v>249</v>
      </c>
      <c r="E868" s="7">
        <v>6</v>
      </c>
      <c r="F868" s="4"/>
      <c r="G868" s="4"/>
      <c r="H868" s="4"/>
      <c r="I868" s="6"/>
      <c r="J868" s="6"/>
      <c r="K868" s="6"/>
      <c r="L868" s="6"/>
      <c r="M868" s="6"/>
      <c r="N868" s="6"/>
      <c r="O868" s="6"/>
      <c r="P868" s="6"/>
      <c r="Q868" s="6"/>
      <c r="R868" s="6"/>
      <c r="S868" s="6"/>
      <c r="T868" s="6"/>
      <c r="U868" s="6"/>
      <c r="V868" s="6"/>
      <c r="W868" s="6"/>
      <c r="X868" s="6"/>
      <c r="Y868" s="6"/>
      <c r="Z868" s="6"/>
    </row>
    <row r="869" spans="1:26" ht="15" thickBot="1" x14ac:dyDescent="0.35">
      <c r="A869" s="4" t="s">
        <v>2174</v>
      </c>
      <c r="B869" s="5">
        <v>44143</v>
      </c>
      <c r="C869" s="4" t="s">
        <v>2175</v>
      </c>
      <c r="D869" s="6" t="s">
        <v>202</v>
      </c>
      <c r="E869" s="7">
        <v>5</v>
      </c>
      <c r="F869" s="4"/>
      <c r="G869" s="4"/>
      <c r="H869" s="4"/>
      <c r="I869" s="6"/>
      <c r="J869" s="6"/>
      <c r="K869" s="6"/>
      <c r="L869" s="6"/>
      <c r="M869" s="6"/>
      <c r="N869" s="6"/>
      <c r="O869" s="6"/>
      <c r="P869" s="6"/>
      <c r="Q869" s="6"/>
      <c r="R869" s="6"/>
      <c r="S869" s="6"/>
      <c r="T869" s="6"/>
      <c r="U869" s="6"/>
      <c r="V869" s="6"/>
      <c r="W869" s="6"/>
      <c r="X869" s="6"/>
      <c r="Y869" s="6"/>
      <c r="Z869" s="6"/>
    </row>
    <row r="870" spans="1:26" ht="15" thickBot="1" x14ac:dyDescent="0.35">
      <c r="A870" s="4" t="s">
        <v>2176</v>
      </c>
      <c r="B870" s="5" t="s">
        <v>2177</v>
      </c>
      <c r="C870" s="4" t="s">
        <v>2178</v>
      </c>
      <c r="D870" s="6" t="s">
        <v>142</v>
      </c>
      <c r="E870" s="7">
        <v>4</v>
      </c>
      <c r="F870" s="4"/>
      <c r="G870" s="4"/>
      <c r="H870" s="4"/>
      <c r="I870" s="6"/>
      <c r="J870" s="6"/>
      <c r="K870" s="6"/>
      <c r="L870" s="6"/>
      <c r="M870" s="6"/>
      <c r="N870" s="6"/>
      <c r="O870" s="6"/>
      <c r="P870" s="6"/>
      <c r="Q870" s="6"/>
      <c r="R870" s="6"/>
      <c r="S870" s="6"/>
      <c r="T870" s="6"/>
      <c r="U870" s="6"/>
      <c r="V870" s="6"/>
      <c r="W870" s="6"/>
      <c r="X870" s="6"/>
      <c r="Y870" s="6"/>
      <c r="Z870" s="6"/>
    </row>
    <row r="871" spans="1:26" ht="15" thickBot="1" x14ac:dyDescent="0.35">
      <c r="A871" s="4" t="s">
        <v>2179</v>
      </c>
      <c r="B871" s="5">
        <v>43778</v>
      </c>
      <c r="C871" s="4" t="s">
        <v>2180</v>
      </c>
      <c r="D871" s="6" t="s">
        <v>159</v>
      </c>
      <c r="E871" s="7">
        <v>3</v>
      </c>
      <c r="F871" s="4"/>
      <c r="G871" s="4"/>
      <c r="H871" s="4"/>
      <c r="I871" s="6"/>
      <c r="J871" s="6"/>
      <c r="K871" s="6"/>
      <c r="L871" s="6"/>
      <c r="M871" s="6"/>
      <c r="N871" s="6"/>
      <c r="O871" s="6"/>
      <c r="P871" s="6"/>
      <c r="Q871" s="6"/>
      <c r="R871" s="6"/>
      <c r="S871" s="6"/>
      <c r="T871" s="6"/>
      <c r="U871" s="6"/>
      <c r="V871" s="6"/>
      <c r="W871" s="6"/>
      <c r="X871" s="6"/>
      <c r="Y871" s="6"/>
      <c r="Z871" s="6"/>
    </row>
    <row r="872" spans="1:26" ht="15" thickBot="1" x14ac:dyDescent="0.35">
      <c r="A872" s="4" t="s">
        <v>2181</v>
      </c>
      <c r="B872" s="5">
        <v>44412</v>
      </c>
      <c r="C872" s="4" t="s">
        <v>2182</v>
      </c>
      <c r="D872" s="6" t="s">
        <v>82</v>
      </c>
      <c r="E872" s="7">
        <v>1</v>
      </c>
      <c r="F872" s="4"/>
      <c r="G872" s="4"/>
      <c r="H872" s="4"/>
      <c r="I872" s="6"/>
      <c r="J872" s="6"/>
      <c r="K872" s="6"/>
      <c r="L872" s="6"/>
      <c r="M872" s="6"/>
      <c r="N872" s="6"/>
      <c r="O872" s="6"/>
      <c r="P872" s="6"/>
      <c r="Q872" s="6"/>
      <c r="R872" s="6"/>
      <c r="S872" s="6"/>
      <c r="T872" s="6"/>
      <c r="U872" s="6"/>
      <c r="V872" s="6"/>
      <c r="W872" s="6"/>
      <c r="X872" s="6"/>
      <c r="Y872" s="6"/>
      <c r="Z872" s="6"/>
    </row>
    <row r="873" spans="1:26" ht="15" thickBot="1" x14ac:dyDescent="0.35">
      <c r="A873" s="4" t="s">
        <v>2183</v>
      </c>
      <c r="B873" s="5">
        <v>44356</v>
      </c>
      <c r="C873" s="4" t="s">
        <v>2184</v>
      </c>
      <c r="D873" s="6" t="s">
        <v>675</v>
      </c>
      <c r="E873" s="7">
        <v>3</v>
      </c>
      <c r="F873" s="4"/>
      <c r="G873" s="4"/>
      <c r="H873" s="4"/>
      <c r="I873" s="6"/>
      <c r="J873" s="6"/>
      <c r="K873" s="6"/>
      <c r="L873" s="6"/>
      <c r="M873" s="6"/>
      <c r="N873" s="6"/>
      <c r="O873" s="6"/>
      <c r="P873" s="6"/>
      <c r="Q873" s="6"/>
      <c r="R873" s="6"/>
      <c r="S873" s="6"/>
      <c r="T873" s="6"/>
      <c r="U873" s="6"/>
      <c r="V873" s="6"/>
      <c r="W873" s="6"/>
      <c r="X873" s="6"/>
      <c r="Y873" s="6"/>
      <c r="Z873" s="6"/>
    </row>
    <row r="874" spans="1:26" ht="15" thickBot="1" x14ac:dyDescent="0.35">
      <c r="A874" s="4" t="s">
        <v>2185</v>
      </c>
      <c r="B874" s="5">
        <v>44478</v>
      </c>
      <c r="C874" s="4" t="s">
        <v>2186</v>
      </c>
      <c r="D874" s="6" t="s">
        <v>487</v>
      </c>
      <c r="E874" s="7">
        <v>4</v>
      </c>
      <c r="F874" s="4"/>
      <c r="G874" s="4"/>
      <c r="H874" s="4"/>
      <c r="I874" s="6"/>
      <c r="J874" s="6"/>
      <c r="K874" s="6"/>
      <c r="L874" s="6"/>
      <c r="M874" s="6"/>
      <c r="N874" s="6"/>
      <c r="O874" s="6"/>
      <c r="P874" s="6"/>
      <c r="Q874" s="6"/>
      <c r="R874" s="6"/>
      <c r="S874" s="6"/>
      <c r="T874" s="6"/>
      <c r="U874" s="6"/>
      <c r="V874" s="6"/>
      <c r="W874" s="6"/>
      <c r="X874" s="6"/>
      <c r="Y874" s="6"/>
      <c r="Z874" s="6"/>
    </row>
    <row r="875" spans="1:26" ht="15" thickBot="1" x14ac:dyDescent="0.35">
      <c r="A875" s="4" t="s">
        <v>2187</v>
      </c>
      <c r="B875" s="5" t="s">
        <v>2188</v>
      </c>
      <c r="C875" s="4" t="s">
        <v>2189</v>
      </c>
      <c r="D875" s="6" t="s">
        <v>236</v>
      </c>
      <c r="E875" s="7">
        <v>4</v>
      </c>
      <c r="F875" s="4"/>
      <c r="G875" s="4"/>
      <c r="H875" s="4"/>
      <c r="I875" s="6"/>
      <c r="J875" s="6"/>
      <c r="K875" s="6"/>
      <c r="L875" s="6"/>
      <c r="M875" s="6"/>
      <c r="N875" s="6"/>
      <c r="O875" s="6"/>
      <c r="P875" s="6"/>
      <c r="Q875" s="6"/>
      <c r="R875" s="6"/>
      <c r="S875" s="6"/>
      <c r="T875" s="6"/>
      <c r="U875" s="6"/>
      <c r="V875" s="6"/>
      <c r="W875" s="6"/>
      <c r="X875" s="6"/>
      <c r="Y875" s="6"/>
      <c r="Z875" s="6"/>
    </row>
    <row r="876" spans="1:26" ht="15" thickBot="1" x14ac:dyDescent="0.35">
      <c r="A876" s="4" t="s">
        <v>2190</v>
      </c>
      <c r="B876" s="5" t="s">
        <v>1806</v>
      </c>
      <c r="C876" s="4" t="s">
        <v>2191</v>
      </c>
      <c r="D876" s="6" t="s">
        <v>236</v>
      </c>
      <c r="E876" s="7">
        <v>6</v>
      </c>
      <c r="F876" s="4"/>
      <c r="G876" s="4"/>
      <c r="H876" s="4"/>
      <c r="I876" s="6"/>
      <c r="J876" s="6"/>
      <c r="K876" s="6"/>
      <c r="L876" s="6"/>
      <c r="M876" s="6"/>
      <c r="N876" s="6"/>
      <c r="O876" s="6"/>
      <c r="P876" s="6"/>
      <c r="Q876" s="6"/>
      <c r="R876" s="6"/>
      <c r="S876" s="6"/>
      <c r="T876" s="6"/>
      <c r="U876" s="6"/>
      <c r="V876" s="6"/>
      <c r="W876" s="6"/>
      <c r="X876" s="6"/>
      <c r="Y876" s="6"/>
      <c r="Z876" s="6"/>
    </row>
    <row r="877" spans="1:26" ht="15" thickBot="1" x14ac:dyDescent="0.35">
      <c r="A877" s="4" t="s">
        <v>2192</v>
      </c>
      <c r="B877" s="5" t="s">
        <v>366</v>
      </c>
      <c r="C877" s="4" t="s">
        <v>2193</v>
      </c>
      <c r="D877" s="6" t="s">
        <v>82</v>
      </c>
      <c r="E877" s="7">
        <v>2</v>
      </c>
      <c r="F877" s="4"/>
      <c r="G877" s="4"/>
      <c r="H877" s="4"/>
      <c r="I877" s="6"/>
      <c r="J877" s="6"/>
      <c r="K877" s="6"/>
      <c r="L877" s="6"/>
      <c r="M877" s="6"/>
      <c r="N877" s="6"/>
      <c r="O877" s="6"/>
      <c r="P877" s="6"/>
      <c r="Q877" s="6"/>
      <c r="R877" s="6"/>
      <c r="S877" s="6"/>
      <c r="T877" s="6"/>
      <c r="U877" s="6"/>
      <c r="V877" s="6"/>
      <c r="W877" s="6"/>
      <c r="X877" s="6"/>
      <c r="Y877" s="6"/>
      <c r="Z877" s="6"/>
    </row>
    <row r="878" spans="1:26" ht="15" thickBot="1" x14ac:dyDescent="0.35">
      <c r="A878" s="4" t="s">
        <v>2194</v>
      </c>
      <c r="B878" s="5">
        <v>44714</v>
      </c>
      <c r="C878" s="4" t="s">
        <v>2195</v>
      </c>
      <c r="D878" s="6" t="s">
        <v>34</v>
      </c>
      <c r="E878" s="7">
        <v>5</v>
      </c>
      <c r="F878" s="4"/>
      <c r="G878" s="4"/>
      <c r="H878" s="4"/>
      <c r="I878" s="6"/>
      <c r="J878" s="6"/>
      <c r="K878" s="6"/>
      <c r="L878" s="6"/>
      <c r="M878" s="6"/>
      <c r="N878" s="6"/>
      <c r="O878" s="6"/>
      <c r="P878" s="6"/>
      <c r="Q878" s="6"/>
      <c r="R878" s="6"/>
      <c r="S878" s="6"/>
      <c r="T878" s="6"/>
      <c r="U878" s="6"/>
      <c r="V878" s="6"/>
      <c r="W878" s="6"/>
      <c r="X878" s="6"/>
      <c r="Y878" s="6"/>
      <c r="Z878" s="6"/>
    </row>
    <row r="879" spans="1:26" ht="15" thickBot="1" x14ac:dyDescent="0.35">
      <c r="A879" s="4" t="s">
        <v>2196</v>
      </c>
      <c r="B879" s="5" t="s">
        <v>1287</v>
      </c>
      <c r="C879" s="4" t="s">
        <v>2197</v>
      </c>
      <c r="D879" s="6" t="s">
        <v>170</v>
      </c>
      <c r="E879" s="7">
        <v>5</v>
      </c>
      <c r="F879" s="4"/>
      <c r="G879" s="4"/>
      <c r="H879" s="4"/>
      <c r="I879" s="6"/>
      <c r="J879" s="6"/>
      <c r="K879" s="6"/>
      <c r="L879" s="6"/>
      <c r="M879" s="6"/>
      <c r="N879" s="6"/>
      <c r="O879" s="6"/>
      <c r="P879" s="6"/>
      <c r="Q879" s="6"/>
      <c r="R879" s="6"/>
      <c r="S879" s="6"/>
      <c r="T879" s="6"/>
      <c r="U879" s="6"/>
      <c r="V879" s="6"/>
      <c r="W879" s="6"/>
      <c r="X879" s="6"/>
      <c r="Y879" s="6"/>
      <c r="Z879" s="6"/>
    </row>
    <row r="880" spans="1:26" ht="15" thickBot="1" x14ac:dyDescent="0.35">
      <c r="A880" s="4" t="s">
        <v>2198</v>
      </c>
      <c r="B880" s="5" t="s">
        <v>2199</v>
      </c>
      <c r="C880" s="4" t="s">
        <v>2200</v>
      </c>
      <c r="D880" s="6" t="s">
        <v>152</v>
      </c>
      <c r="E880" s="7">
        <v>2</v>
      </c>
      <c r="F880" s="4"/>
      <c r="G880" s="4"/>
      <c r="H880" s="4"/>
      <c r="I880" s="6"/>
      <c r="J880" s="6"/>
      <c r="K880" s="6"/>
      <c r="L880" s="6"/>
      <c r="M880" s="6"/>
      <c r="N880" s="6"/>
      <c r="O880" s="6"/>
      <c r="P880" s="6"/>
      <c r="Q880" s="6"/>
      <c r="R880" s="6"/>
      <c r="S880" s="6"/>
      <c r="T880" s="6"/>
      <c r="U880" s="6"/>
      <c r="V880" s="6"/>
      <c r="W880" s="6"/>
      <c r="X880" s="6"/>
      <c r="Y880" s="6"/>
      <c r="Z880" s="6"/>
    </row>
    <row r="881" spans="1:26" ht="15" thickBot="1" x14ac:dyDescent="0.35">
      <c r="A881" s="4" t="s">
        <v>2201</v>
      </c>
      <c r="B881" s="5" t="s">
        <v>2202</v>
      </c>
      <c r="C881" s="4" t="s">
        <v>2203</v>
      </c>
      <c r="D881" s="6" t="s">
        <v>232</v>
      </c>
      <c r="E881" s="7">
        <v>1</v>
      </c>
      <c r="F881" s="4"/>
      <c r="G881" s="4"/>
      <c r="H881" s="4"/>
      <c r="I881" s="6"/>
      <c r="J881" s="6"/>
      <c r="K881" s="6"/>
      <c r="L881" s="6"/>
      <c r="M881" s="6"/>
      <c r="N881" s="6"/>
      <c r="O881" s="6"/>
      <c r="P881" s="6"/>
      <c r="Q881" s="6"/>
      <c r="R881" s="6"/>
      <c r="S881" s="6"/>
      <c r="T881" s="6"/>
      <c r="U881" s="6"/>
      <c r="V881" s="6"/>
      <c r="W881" s="6"/>
      <c r="X881" s="6"/>
      <c r="Y881" s="6"/>
      <c r="Z881" s="6"/>
    </row>
    <row r="882" spans="1:26" ht="15" thickBot="1" x14ac:dyDescent="0.35">
      <c r="A882" s="4" t="s">
        <v>2204</v>
      </c>
      <c r="B882" s="5">
        <v>44378</v>
      </c>
      <c r="C882" s="4" t="s">
        <v>2205</v>
      </c>
      <c r="D882" s="6" t="s">
        <v>37</v>
      </c>
      <c r="E882" s="7">
        <v>4</v>
      </c>
      <c r="F882" s="4"/>
      <c r="G882" s="4"/>
      <c r="H882" s="4"/>
      <c r="I882" s="6"/>
      <c r="J882" s="6"/>
      <c r="K882" s="6"/>
      <c r="L882" s="6"/>
      <c r="M882" s="6"/>
      <c r="N882" s="6"/>
      <c r="O882" s="6"/>
      <c r="P882" s="6"/>
      <c r="Q882" s="6"/>
      <c r="R882" s="6"/>
      <c r="S882" s="6"/>
      <c r="T882" s="6"/>
      <c r="U882" s="6"/>
      <c r="V882" s="6"/>
      <c r="W882" s="6"/>
      <c r="X882" s="6"/>
      <c r="Y882" s="6"/>
      <c r="Z882" s="6"/>
    </row>
    <row r="883" spans="1:26" ht="15" thickBot="1" x14ac:dyDescent="0.35">
      <c r="A883" s="4" t="s">
        <v>2206</v>
      </c>
      <c r="B883" s="5">
        <v>43923</v>
      </c>
      <c r="C883" s="4" t="s">
        <v>2207</v>
      </c>
      <c r="D883" s="6" t="s">
        <v>327</v>
      </c>
      <c r="E883" s="7">
        <v>5</v>
      </c>
      <c r="F883" s="4"/>
      <c r="G883" s="4"/>
      <c r="H883" s="4"/>
      <c r="I883" s="6"/>
      <c r="J883" s="6"/>
      <c r="K883" s="6"/>
      <c r="L883" s="6"/>
      <c r="M883" s="6"/>
      <c r="N883" s="6"/>
      <c r="O883" s="6"/>
      <c r="P883" s="6"/>
      <c r="Q883" s="6"/>
      <c r="R883" s="6"/>
      <c r="S883" s="6"/>
      <c r="T883" s="6"/>
      <c r="U883" s="6"/>
      <c r="V883" s="6"/>
      <c r="W883" s="6"/>
      <c r="X883" s="6"/>
      <c r="Y883" s="6"/>
      <c r="Z883" s="6"/>
    </row>
    <row r="884" spans="1:26" ht="15" thickBot="1" x14ac:dyDescent="0.35">
      <c r="A884" s="4" t="s">
        <v>2208</v>
      </c>
      <c r="B884" s="5" t="s">
        <v>2209</v>
      </c>
      <c r="C884" s="4" t="s">
        <v>2210</v>
      </c>
      <c r="D884" s="6" t="s">
        <v>15</v>
      </c>
      <c r="E884" s="7">
        <v>3</v>
      </c>
      <c r="F884" s="4"/>
      <c r="G884" s="4"/>
      <c r="H884" s="4"/>
      <c r="I884" s="6"/>
      <c r="J884" s="6"/>
      <c r="K884" s="6"/>
      <c r="L884" s="6"/>
      <c r="M884" s="6"/>
      <c r="N884" s="6"/>
      <c r="O884" s="6"/>
      <c r="P884" s="6"/>
      <c r="Q884" s="6"/>
      <c r="R884" s="6"/>
      <c r="S884" s="6"/>
      <c r="T884" s="6"/>
      <c r="U884" s="6"/>
      <c r="V884" s="6"/>
      <c r="W884" s="6"/>
      <c r="X884" s="6"/>
      <c r="Y884" s="6"/>
      <c r="Z884" s="6"/>
    </row>
    <row r="885" spans="1:26" ht="15" thickBot="1" x14ac:dyDescent="0.35">
      <c r="A885" s="4" t="s">
        <v>2211</v>
      </c>
      <c r="B885" s="5" t="s">
        <v>2212</v>
      </c>
      <c r="C885" s="4" t="s">
        <v>2213</v>
      </c>
      <c r="D885" s="6" t="s">
        <v>228</v>
      </c>
      <c r="E885" s="7">
        <v>6</v>
      </c>
      <c r="F885" s="4"/>
      <c r="G885" s="4"/>
      <c r="H885" s="4"/>
      <c r="I885" s="6"/>
      <c r="J885" s="6"/>
      <c r="K885" s="6"/>
      <c r="L885" s="6"/>
      <c r="M885" s="6"/>
      <c r="N885" s="6"/>
      <c r="O885" s="6"/>
      <c r="P885" s="6"/>
      <c r="Q885" s="6"/>
      <c r="R885" s="6"/>
      <c r="S885" s="6"/>
      <c r="T885" s="6"/>
      <c r="U885" s="6"/>
      <c r="V885" s="6"/>
      <c r="W885" s="6"/>
      <c r="X885" s="6"/>
      <c r="Y885" s="6"/>
      <c r="Z885" s="6"/>
    </row>
    <row r="886" spans="1:26" ht="15" thickBot="1" x14ac:dyDescent="0.35">
      <c r="A886" s="4" t="s">
        <v>2214</v>
      </c>
      <c r="B886" s="5" t="s">
        <v>2215</v>
      </c>
      <c r="C886" s="4" t="s">
        <v>2216</v>
      </c>
      <c r="D886" s="6" t="s">
        <v>132</v>
      </c>
      <c r="E886" s="7">
        <v>1</v>
      </c>
      <c r="F886" s="4"/>
      <c r="G886" s="4"/>
      <c r="H886" s="4"/>
      <c r="I886" s="6"/>
      <c r="J886" s="6"/>
      <c r="K886" s="6"/>
      <c r="L886" s="6"/>
      <c r="M886" s="6"/>
      <c r="N886" s="6"/>
      <c r="O886" s="6"/>
      <c r="P886" s="6"/>
      <c r="Q886" s="6"/>
      <c r="R886" s="6"/>
      <c r="S886" s="6"/>
      <c r="T886" s="6"/>
      <c r="U886" s="6"/>
      <c r="V886" s="6"/>
      <c r="W886" s="6"/>
      <c r="X886" s="6"/>
      <c r="Y886" s="6"/>
      <c r="Z886" s="6"/>
    </row>
    <row r="887" spans="1:26" ht="15" thickBot="1" x14ac:dyDescent="0.35">
      <c r="A887" s="4" t="s">
        <v>2217</v>
      </c>
      <c r="B887" s="5" t="s">
        <v>2218</v>
      </c>
      <c r="C887" s="4" t="s">
        <v>2219</v>
      </c>
      <c r="D887" s="6" t="s">
        <v>209</v>
      </c>
      <c r="E887" s="7">
        <v>2</v>
      </c>
      <c r="F887" s="4"/>
      <c r="G887" s="4"/>
      <c r="H887" s="4"/>
      <c r="I887" s="6"/>
      <c r="J887" s="6"/>
      <c r="K887" s="6"/>
      <c r="L887" s="6"/>
      <c r="M887" s="6"/>
      <c r="N887" s="6"/>
      <c r="O887" s="6"/>
      <c r="P887" s="6"/>
      <c r="Q887" s="6"/>
      <c r="R887" s="6"/>
      <c r="S887" s="6"/>
      <c r="T887" s="6"/>
      <c r="U887" s="6"/>
      <c r="V887" s="6"/>
      <c r="W887" s="6"/>
      <c r="X887" s="6"/>
      <c r="Y887" s="6"/>
      <c r="Z887" s="6"/>
    </row>
    <row r="888" spans="1:26" ht="15" thickBot="1" x14ac:dyDescent="0.35">
      <c r="A888" s="4" t="s">
        <v>2220</v>
      </c>
      <c r="B888" s="5">
        <v>43531</v>
      </c>
      <c r="C888" s="4" t="s">
        <v>2221</v>
      </c>
      <c r="D888" s="6" t="s">
        <v>26</v>
      </c>
      <c r="E888" s="7">
        <v>1</v>
      </c>
      <c r="F888" s="4"/>
      <c r="G888" s="4"/>
      <c r="H888" s="4"/>
      <c r="I888" s="6"/>
      <c r="J888" s="6"/>
      <c r="K888" s="6"/>
      <c r="L888" s="6"/>
      <c r="M888" s="6"/>
      <c r="N888" s="6"/>
      <c r="O888" s="6"/>
      <c r="P888" s="6"/>
      <c r="Q888" s="6"/>
      <c r="R888" s="6"/>
      <c r="S888" s="6"/>
      <c r="T888" s="6"/>
      <c r="U888" s="6"/>
      <c r="V888" s="6"/>
      <c r="W888" s="6"/>
      <c r="X888" s="6"/>
      <c r="Y888" s="6"/>
      <c r="Z888" s="6"/>
    </row>
    <row r="889" spans="1:26" ht="15" thickBot="1" x14ac:dyDescent="0.35">
      <c r="A889" s="4" t="s">
        <v>2222</v>
      </c>
      <c r="B889" s="5" t="s">
        <v>2223</v>
      </c>
      <c r="C889" s="4" t="s">
        <v>2224</v>
      </c>
      <c r="D889" s="6" t="s">
        <v>138</v>
      </c>
      <c r="E889" s="7">
        <v>1</v>
      </c>
      <c r="F889" s="4"/>
      <c r="G889" s="4"/>
      <c r="H889" s="4"/>
      <c r="I889" s="6"/>
      <c r="J889" s="6"/>
      <c r="K889" s="6"/>
      <c r="L889" s="6"/>
      <c r="M889" s="6"/>
      <c r="N889" s="6"/>
      <c r="O889" s="6"/>
      <c r="P889" s="6"/>
      <c r="Q889" s="6"/>
      <c r="R889" s="6"/>
      <c r="S889" s="6"/>
      <c r="T889" s="6"/>
      <c r="U889" s="6"/>
      <c r="V889" s="6"/>
      <c r="W889" s="6"/>
      <c r="X889" s="6"/>
      <c r="Y889" s="6"/>
      <c r="Z889" s="6"/>
    </row>
    <row r="890" spans="1:26" ht="15" thickBot="1" x14ac:dyDescent="0.35">
      <c r="A890" s="4" t="s">
        <v>2225</v>
      </c>
      <c r="B890" s="5" t="s">
        <v>2226</v>
      </c>
      <c r="C890" s="4" t="s">
        <v>2227</v>
      </c>
      <c r="D890" s="6" t="s">
        <v>265</v>
      </c>
      <c r="E890" s="7">
        <v>5</v>
      </c>
      <c r="F890" s="4"/>
      <c r="G890" s="4"/>
      <c r="H890" s="4"/>
      <c r="I890" s="6"/>
      <c r="J890" s="6"/>
      <c r="K890" s="6"/>
      <c r="L890" s="6"/>
      <c r="M890" s="6"/>
      <c r="N890" s="6"/>
      <c r="O890" s="6"/>
      <c r="P890" s="6"/>
      <c r="Q890" s="6"/>
      <c r="R890" s="6"/>
      <c r="S890" s="6"/>
      <c r="T890" s="6"/>
      <c r="U890" s="6"/>
      <c r="V890" s="6"/>
      <c r="W890" s="6"/>
      <c r="X890" s="6"/>
      <c r="Y890" s="6"/>
      <c r="Z890" s="6"/>
    </row>
    <row r="891" spans="1:26" ht="15" thickBot="1" x14ac:dyDescent="0.35">
      <c r="A891" s="4" t="s">
        <v>2228</v>
      </c>
      <c r="B891" s="5">
        <v>44263</v>
      </c>
      <c r="C891" s="4" t="s">
        <v>2229</v>
      </c>
      <c r="D891" s="6" t="s">
        <v>265</v>
      </c>
      <c r="E891" s="7">
        <v>3</v>
      </c>
      <c r="F891" s="4"/>
      <c r="G891" s="4"/>
      <c r="H891" s="4"/>
      <c r="I891" s="6"/>
      <c r="J891" s="6"/>
      <c r="K891" s="6"/>
      <c r="L891" s="6"/>
      <c r="M891" s="6"/>
      <c r="N891" s="6"/>
      <c r="O891" s="6"/>
      <c r="P891" s="6"/>
      <c r="Q891" s="6"/>
      <c r="R891" s="6"/>
      <c r="S891" s="6"/>
      <c r="T891" s="6"/>
      <c r="U891" s="6"/>
      <c r="V891" s="6"/>
      <c r="W891" s="6"/>
      <c r="X891" s="6"/>
      <c r="Y891" s="6"/>
      <c r="Z891" s="6"/>
    </row>
    <row r="892" spans="1:26" ht="15" thickBot="1" x14ac:dyDescent="0.35">
      <c r="A892" s="4" t="s">
        <v>2230</v>
      </c>
      <c r="B892" s="5" t="s">
        <v>2159</v>
      </c>
      <c r="C892" s="4" t="s">
        <v>2231</v>
      </c>
      <c r="D892" s="6" t="s">
        <v>125</v>
      </c>
      <c r="E892" s="7">
        <v>6</v>
      </c>
      <c r="F892" s="4"/>
      <c r="G892" s="4"/>
      <c r="H892" s="4"/>
      <c r="I892" s="6"/>
      <c r="J892" s="6"/>
      <c r="K892" s="6"/>
      <c r="L892" s="6"/>
      <c r="M892" s="6"/>
      <c r="N892" s="6"/>
      <c r="O892" s="6"/>
      <c r="P892" s="6"/>
      <c r="Q892" s="6"/>
      <c r="R892" s="6"/>
      <c r="S892" s="6"/>
      <c r="T892" s="6"/>
      <c r="U892" s="6"/>
      <c r="V892" s="6"/>
      <c r="W892" s="6"/>
      <c r="X892" s="6"/>
      <c r="Y892" s="6"/>
      <c r="Z892" s="6"/>
    </row>
    <row r="893" spans="1:26" ht="15" thickBot="1" x14ac:dyDescent="0.35">
      <c r="A893" s="4" t="s">
        <v>2232</v>
      </c>
      <c r="B893" s="5">
        <v>43469</v>
      </c>
      <c r="C893" s="4" t="s">
        <v>2233</v>
      </c>
      <c r="D893" s="6" t="s">
        <v>189</v>
      </c>
      <c r="E893" s="7">
        <v>1</v>
      </c>
      <c r="F893" s="4"/>
      <c r="G893" s="4"/>
      <c r="H893" s="4"/>
      <c r="I893" s="6"/>
      <c r="J893" s="6"/>
      <c r="K893" s="6"/>
      <c r="L893" s="6"/>
      <c r="M893" s="6"/>
      <c r="N893" s="6"/>
      <c r="O893" s="6"/>
      <c r="P893" s="6"/>
      <c r="Q893" s="6"/>
      <c r="R893" s="6"/>
      <c r="S893" s="6"/>
      <c r="T893" s="6"/>
      <c r="U893" s="6"/>
      <c r="V893" s="6"/>
      <c r="W893" s="6"/>
      <c r="X893" s="6"/>
      <c r="Y893" s="6"/>
      <c r="Z893" s="6"/>
    </row>
    <row r="894" spans="1:26" ht="15" thickBot="1" x14ac:dyDescent="0.35">
      <c r="A894" s="4" t="s">
        <v>2234</v>
      </c>
      <c r="B894" s="5">
        <v>44420</v>
      </c>
      <c r="C894" s="4" t="s">
        <v>2235</v>
      </c>
      <c r="D894" s="6" t="s">
        <v>73</v>
      </c>
      <c r="E894" s="7">
        <v>3</v>
      </c>
      <c r="F894" s="4"/>
      <c r="G894" s="4"/>
      <c r="H894" s="4"/>
      <c r="I894" s="6"/>
      <c r="J894" s="6"/>
      <c r="K894" s="6"/>
      <c r="L894" s="6"/>
      <c r="M894" s="6"/>
      <c r="N894" s="6"/>
      <c r="O894" s="6"/>
      <c r="P894" s="6"/>
      <c r="Q894" s="6"/>
      <c r="R894" s="6"/>
      <c r="S894" s="6"/>
      <c r="T894" s="6"/>
      <c r="U894" s="6"/>
      <c r="V894" s="6"/>
      <c r="W894" s="6"/>
      <c r="X894" s="6"/>
      <c r="Y894" s="6"/>
      <c r="Z894" s="6"/>
    </row>
    <row r="895" spans="1:26" ht="15" thickBot="1" x14ac:dyDescent="0.35">
      <c r="A895" s="4" t="s">
        <v>2236</v>
      </c>
      <c r="B895" s="5" t="s">
        <v>2237</v>
      </c>
      <c r="C895" s="4" t="s">
        <v>2238</v>
      </c>
      <c r="D895" s="6" t="s">
        <v>487</v>
      </c>
      <c r="E895" s="7">
        <v>5</v>
      </c>
      <c r="F895" s="4"/>
      <c r="G895" s="4"/>
      <c r="H895" s="4"/>
      <c r="I895" s="6"/>
      <c r="J895" s="6"/>
      <c r="K895" s="6"/>
      <c r="L895" s="6"/>
      <c r="M895" s="6"/>
      <c r="N895" s="6"/>
      <c r="O895" s="6"/>
      <c r="P895" s="6"/>
      <c r="Q895" s="6"/>
      <c r="R895" s="6"/>
      <c r="S895" s="6"/>
      <c r="T895" s="6"/>
      <c r="U895" s="6"/>
      <c r="V895" s="6"/>
      <c r="W895" s="6"/>
      <c r="X895" s="6"/>
      <c r="Y895" s="6"/>
      <c r="Z895" s="6"/>
    </row>
    <row r="896" spans="1:26" ht="15" thickBot="1" x14ac:dyDescent="0.35">
      <c r="A896" s="4" t="s">
        <v>2239</v>
      </c>
      <c r="B896" s="5" t="s">
        <v>361</v>
      </c>
      <c r="C896" s="4" t="s">
        <v>2240</v>
      </c>
      <c r="D896" s="6" t="s">
        <v>245</v>
      </c>
      <c r="E896" s="7">
        <v>5</v>
      </c>
      <c r="F896" s="4"/>
      <c r="G896" s="4"/>
      <c r="H896" s="4"/>
      <c r="I896" s="6"/>
      <c r="J896" s="6"/>
      <c r="K896" s="6"/>
      <c r="L896" s="6"/>
      <c r="M896" s="6"/>
      <c r="N896" s="6"/>
      <c r="O896" s="6"/>
      <c r="P896" s="6"/>
      <c r="Q896" s="6"/>
      <c r="R896" s="6"/>
      <c r="S896" s="6"/>
      <c r="T896" s="6"/>
      <c r="U896" s="6"/>
      <c r="V896" s="6"/>
      <c r="W896" s="6"/>
      <c r="X896" s="6"/>
      <c r="Y896" s="6"/>
      <c r="Z896" s="6"/>
    </row>
    <row r="897" spans="1:26" ht="15" thickBot="1" x14ac:dyDescent="0.35">
      <c r="A897" s="4" t="s">
        <v>2241</v>
      </c>
      <c r="B897" s="5" t="s">
        <v>2242</v>
      </c>
      <c r="C897" s="4" t="s">
        <v>2243</v>
      </c>
      <c r="D897" s="6" t="s">
        <v>189</v>
      </c>
      <c r="E897" s="7">
        <v>2</v>
      </c>
      <c r="F897" s="4"/>
      <c r="G897" s="4"/>
      <c r="H897" s="4"/>
      <c r="I897" s="6"/>
      <c r="J897" s="6"/>
      <c r="K897" s="6"/>
      <c r="L897" s="6"/>
      <c r="M897" s="6"/>
      <c r="N897" s="6"/>
      <c r="O897" s="6"/>
      <c r="P897" s="6"/>
      <c r="Q897" s="6"/>
      <c r="R897" s="6"/>
      <c r="S897" s="6"/>
      <c r="T897" s="6"/>
      <c r="U897" s="6"/>
      <c r="V897" s="6"/>
      <c r="W897" s="6"/>
      <c r="X897" s="6"/>
      <c r="Y897" s="6"/>
      <c r="Z897" s="6"/>
    </row>
    <row r="898" spans="1:26" ht="15" thickBot="1" x14ac:dyDescent="0.35">
      <c r="A898" s="4" t="s">
        <v>2244</v>
      </c>
      <c r="B898" s="5" t="s">
        <v>311</v>
      </c>
      <c r="C898" s="4" t="s">
        <v>2245</v>
      </c>
      <c r="D898" s="6" t="s">
        <v>675</v>
      </c>
      <c r="E898" s="7">
        <v>6</v>
      </c>
      <c r="F898" s="4"/>
      <c r="G898" s="4"/>
      <c r="H898" s="4"/>
      <c r="I898" s="6"/>
      <c r="J898" s="6"/>
      <c r="K898" s="6"/>
      <c r="L898" s="6"/>
      <c r="M898" s="6"/>
      <c r="N898" s="6"/>
      <c r="O898" s="6"/>
      <c r="P898" s="6"/>
      <c r="Q898" s="6"/>
      <c r="R898" s="6"/>
      <c r="S898" s="6"/>
      <c r="T898" s="6"/>
      <c r="U898" s="6"/>
      <c r="V898" s="6"/>
      <c r="W898" s="6"/>
      <c r="X898" s="6"/>
      <c r="Y898" s="6"/>
      <c r="Z898" s="6"/>
    </row>
    <row r="899" spans="1:26" ht="15" thickBot="1" x14ac:dyDescent="0.35">
      <c r="A899" s="4" t="s">
        <v>2246</v>
      </c>
      <c r="B899" s="5" t="s">
        <v>501</v>
      </c>
      <c r="C899" s="4" t="s">
        <v>2247</v>
      </c>
      <c r="D899" s="6" t="s">
        <v>128</v>
      </c>
      <c r="E899" s="7">
        <v>6</v>
      </c>
      <c r="F899" s="4"/>
      <c r="G899" s="4"/>
      <c r="H899" s="4"/>
      <c r="I899" s="6"/>
      <c r="J899" s="6"/>
      <c r="K899" s="6"/>
      <c r="L899" s="6"/>
      <c r="M899" s="6"/>
      <c r="N899" s="6"/>
      <c r="O899" s="6"/>
      <c r="P899" s="6"/>
      <c r="Q899" s="6"/>
      <c r="R899" s="6"/>
      <c r="S899" s="6"/>
      <c r="T899" s="6"/>
      <c r="U899" s="6"/>
      <c r="V899" s="6"/>
      <c r="W899" s="6"/>
      <c r="X899" s="6"/>
      <c r="Y899" s="6"/>
      <c r="Z899" s="6"/>
    </row>
    <row r="900" spans="1:26" ht="15" thickBot="1" x14ac:dyDescent="0.35">
      <c r="A900" s="4" t="s">
        <v>2248</v>
      </c>
      <c r="B900" s="5">
        <v>44903</v>
      </c>
      <c r="C900" s="4" t="s">
        <v>2249</v>
      </c>
      <c r="D900" s="6" t="s">
        <v>245</v>
      </c>
      <c r="E900" s="7">
        <v>2</v>
      </c>
      <c r="F900" s="4"/>
      <c r="G900" s="4"/>
      <c r="H900" s="4"/>
      <c r="I900" s="6"/>
      <c r="J900" s="6"/>
      <c r="K900" s="6"/>
      <c r="L900" s="6"/>
      <c r="M900" s="6"/>
      <c r="N900" s="6"/>
      <c r="O900" s="6"/>
      <c r="P900" s="6"/>
      <c r="Q900" s="6"/>
      <c r="R900" s="6"/>
      <c r="S900" s="6"/>
      <c r="T900" s="6"/>
      <c r="U900" s="6"/>
      <c r="V900" s="6"/>
      <c r="W900" s="6"/>
      <c r="X900" s="6"/>
      <c r="Y900" s="6"/>
      <c r="Z900" s="6"/>
    </row>
    <row r="901" spans="1:26" ht="15" thickBot="1" x14ac:dyDescent="0.35">
      <c r="A901" s="4" t="s">
        <v>2250</v>
      </c>
      <c r="B901" s="5">
        <v>43831</v>
      </c>
      <c r="C901" s="4" t="s">
        <v>2251</v>
      </c>
      <c r="D901" s="6" t="s">
        <v>62</v>
      </c>
      <c r="E901" s="7">
        <v>2</v>
      </c>
      <c r="F901" s="4"/>
      <c r="G901" s="4"/>
      <c r="H901" s="4"/>
      <c r="I901" s="6"/>
      <c r="J901" s="6"/>
      <c r="K901" s="6"/>
      <c r="L901" s="6"/>
      <c r="M901" s="6"/>
      <c r="N901" s="6"/>
      <c r="O901" s="6"/>
      <c r="P901" s="6"/>
      <c r="Q901" s="6"/>
      <c r="R901" s="6"/>
      <c r="S901" s="6"/>
      <c r="T901" s="6"/>
      <c r="U901" s="6"/>
      <c r="V901" s="6"/>
      <c r="W901" s="6"/>
      <c r="X901" s="6"/>
      <c r="Y901" s="6"/>
      <c r="Z901" s="6"/>
    </row>
    <row r="902" spans="1:26" ht="15" thickBot="1" x14ac:dyDescent="0.35">
      <c r="A902" s="4" t="s">
        <v>2252</v>
      </c>
      <c r="B902" s="5" t="s">
        <v>2253</v>
      </c>
      <c r="C902" s="4" t="s">
        <v>2254</v>
      </c>
      <c r="D902" s="6" t="s">
        <v>145</v>
      </c>
      <c r="E902" s="7">
        <v>1</v>
      </c>
      <c r="F902" s="4"/>
      <c r="G902" s="4"/>
      <c r="H902" s="4"/>
      <c r="I902" s="6"/>
      <c r="J902" s="6"/>
      <c r="K902" s="6"/>
      <c r="L902" s="6"/>
      <c r="M902" s="6"/>
      <c r="N902" s="6"/>
      <c r="O902" s="6"/>
      <c r="P902" s="6"/>
      <c r="Q902" s="6"/>
      <c r="R902" s="6"/>
      <c r="S902" s="6"/>
      <c r="T902" s="6"/>
      <c r="U902" s="6"/>
      <c r="V902" s="6"/>
      <c r="W902" s="6"/>
      <c r="X902" s="6"/>
      <c r="Y902" s="6"/>
      <c r="Z902" s="6"/>
    </row>
    <row r="903" spans="1:26" ht="15" thickBot="1" x14ac:dyDescent="0.35">
      <c r="A903" s="4" t="s">
        <v>2255</v>
      </c>
      <c r="B903" s="5" t="s">
        <v>2256</v>
      </c>
      <c r="C903" s="4" t="s">
        <v>2257</v>
      </c>
      <c r="D903" s="6" t="s">
        <v>245</v>
      </c>
      <c r="E903" s="7">
        <v>4</v>
      </c>
      <c r="F903" s="4"/>
      <c r="G903" s="4"/>
      <c r="H903" s="4"/>
      <c r="I903" s="6"/>
      <c r="J903" s="6"/>
      <c r="K903" s="6"/>
      <c r="L903" s="6"/>
      <c r="M903" s="6"/>
      <c r="N903" s="6"/>
      <c r="O903" s="6"/>
      <c r="P903" s="6"/>
      <c r="Q903" s="6"/>
      <c r="R903" s="6"/>
      <c r="S903" s="6"/>
      <c r="T903" s="6"/>
      <c r="U903" s="6"/>
      <c r="V903" s="6"/>
      <c r="W903" s="6"/>
      <c r="X903" s="6"/>
      <c r="Y903" s="6"/>
      <c r="Z903" s="6"/>
    </row>
    <row r="904" spans="1:26" ht="15" thickBot="1" x14ac:dyDescent="0.35">
      <c r="A904" s="4" t="s">
        <v>2258</v>
      </c>
      <c r="B904" s="5">
        <v>43926</v>
      </c>
      <c r="C904" s="4" t="s">
        <v>2259</v>
      </c>
      <c r="D904" s="6" t="s">
        <v>256</v>
      </c>
      <c r="E904" s="7">
        <v>1</v>
      </c>
      <c r="F904" s="4"/>
      <c r="G904" s="4"/>
      <c r="H904" s="4"/>
      <c r="I904" s="6"/>
      <c r="J904" s="6"/>
      <c r="K904" s="6"/>
      <c r="L904" s="6"/>
      <c r="M904" s="6"/>
      <c r="N904" s="6"/>
      <c r="O904" s="6"/>
      <c r="P904" s="6"/>
      <c r="Q904" s="6"/>
      <c r="R904" s="6"/>
      <c r="S904" s="6"/>
      <c r="T904" s="6"/>
      <c r="U904" s="6"/>
      <c r="V904" s="6"/>
      <c r="W904" s="6"/>
      <c r="X904" s="6"/>
      <c r="Y904" s="6"/>
      <c r="Z904" s="6"/>
    </row>
    <row r="905" spans="1:26" ht="15" thickBot="1" x14ac:dyDescent="0.35">
      <c r="A905" s="4" t="s">
        <v>2260</v>
      </c>
      <c r="B905" s="5" t="s">
        <v>1183</v>
      </c>
      <c r="C905" s="4" t="s">
        <v>2261</v>
      </c>
      <c r="D905" s="6" t="s">
        <v>95</v>
      </c>
      <c r="E905" s="7">
        <v>5</v>
      </c>
      <c r="F905" s="4"/>
      <c r="G905" s="4"/>
      <c r="H905" s="4"/>
      <c r="I905" s="6"/>
      <c r="J905" s="6"/>
      <c r="K905" s="6"/>
      <c r="L905" s="6"/>
      <c r="M905" s="6"/>
      <c r="N905" s="6"/>
      <c r="O905" s="6"/>
      <c r="P905" s="6"/>
      <c r="Q905" s="6"/>
      <c r="R905" s="6"/>
      <c r="S905" s="6"/>
      <c r="T905" s="6"/>
      <c r="U905" s="6"/>
      <c r="V905" s="6"/>
      <c r="W905" s="6"/>
      <c r="X905" s="6"/>
      <c r="Y905" s="6"/>
      <c r="Z905" s="6"/>
    </row>
    <row r="906" spans="1:26" ht="15" thickBot="1" x14ac:dyDescent="0.35">
      <c r="A906" s="4" t="s">
        <v>2262</v>
      </c>
      <c r="B906" s="5">
        <v>44015</v>
      </c>
      <c r="C906" s="4" t="s">
        <v>2263</v>
      </c>
      <c r="D906" s="6" t="s">
        <v>15</v>
      </c>
      <c r="E906" s="7">
        <v>3</v>
      </c>
      <c r="F906" s="4"/>
      <c r="G906" s="4"/>
      <c r="H906" s="4"/>
      <c r="I906" s="6"/>
      <c r="J906" s="6"/>
      <c r="K906" s="6"/>
      <c r="L906" s="6"/>
      <c r="M906" s="6"/>
      <c r="N906" s="6"/>
      <c r="O906" s="6"/>
      <c r="P906" s="6"/>
      <c r="Q906" s="6"/>
      <c r="R906" s="6"/>
      <c r="S906" s="6"/>
      <c r="T906" s="6"/>
      <c r="U906" s="6"/>
      <c r="V906" s="6"/>
      <c r="W906" s="6"/>
      <c r="X906" s="6"/>
      <c r="Y906" s="6"/>
      <c r="Z906" s="6"/>
    </row>
    <row r="907" spans="1:26" ht="15" thickBot="1" x14ac:dyDescent="0.35">
      <c r="A907" s="4" t="s">
        <v>2264</v>
      </c>
      <c r="B907" s="5">
        <v>43589</v>
      </c>
      <c r="C907" s="4" t="s">
        <v>2265</v>
      </c>
      <c r="D907" s="6" t="s">
        <v>221</v>
      </c>
      <c r="E907" s="7">
        <v>6</v>
      </c>
      <c r="F907" s="4"/>
      <c r="G907" s="4"/>
      <c r="H907" s="4"/>
      <c r="I907" s="6"/>
      <c r="J907" s="6"/>
      <c r="K907" s="6"/>
      <c r="L907" s="6"/>
      <c r="M907" s="6"/>
      <c r="N907" s="6"/>
      <c r="O907" s="6"/>
      <c r="P907" s="6"/>
      <c r="Q907" s="6"/>
      <c r="R907" s="6"/>
      <c r="S907" s="6"/>
      <c r="T907" s="6"/>
      <c r="U907" s="6"/>
      <c r="V907" s="6"/>
      <c r="W907" s="6"/>
      <c r="X907" s="6"/>
      <c r="Y907" s="6"/>
      <c r="Z907" s="6"/>
    </row>
    <row r="908" spans="1:26" ht="15" thickBot="1" x14ac:dyDescent="0.35">
      <c r="A908" s="4" t="s">
        <v>2266</v>
      </c>
      <c r="B908" s="5">
        <v>44718</v>
      </c>
      <c r="C908" s="4" t="s">
        <v>2267</v>
      </c>
      <c r="D908" s="6" t="s">
        <v>128</v>
      </c>
      <c r="E908" s="7">
        <v>5</v>
      </c>
      <c r="F908" s="4"/>
      <c r="G908" s="4"/>
      <c r="H908" s="4"/>
      <c r="I908" s="6"/>
      <c r="J908" s="6"/>
      <c r="K908" s="6"/>
      <c r="L908" s="6"/>
      <c r="M908" s="6"/>
      <c r="N908" s="6"/>
      <c r="O908" s="6"/>
      <c r="P908" s="6"/>
      <c r="Q908" s="6"/>
      <c r="R908" s="6"/>
      <c r="S908" s="6"/>
      <c r="T908" s="6"/>
      <c r="U908" s="6"/>
      <c r="V908" s="6"/>
      <c r="W908" s="6"/>
      <c r="X908" s="6"/>
      <c r="Y908" s="6"/>
      <c r="Z908" s="6"/>
    </row>
    <row r="909" spans="1:26" ht="15" thickBot="1" x14ac:dyDescent="0.35">
      <c r="A909" s="4" t="s">
        <v>2268</v>
      </c>
      <c r="B909" s="5" t="s">
        <v>2269</v>
      </c>
      <c r="C909" s="4" t="s">
        <v>2270</v>
      </c>
      <c r="D909" s="6" t="s">
        <v>135</v>
      </c>
      <c r="E909" s="7">
        <v>3</v>
      </c>
      <c r="F909" s="4"/>
      <c r="G909" s="4"/>
      <c r="H909" s="4"/>
      <c r="I909" s="6"/>
      <c r="J909" s="6"/>
      <c r="K909" s="6"/>
      <c r="L909" s="6"/>
      <c r="M909" s="6"/>
      <c r="N909" s="6"/>
      <c r="O909" s="6"/>
      <c r="P909" s="6"/>
      <c r="Q909" s="6"/>
      <c r="R909" s="6"/>
      <c r="S909" s="6"/>
      <c r="T909" s="6"/>
      <c r="U909" s="6"/>
      <c r="V909" s="6"/>
      <c r="W909" s="6"/>
      <c r="X909" s="6"/>
      <c r="Y909" s="6"/>
      <c r="Z909" s="6"/>
    </row>
    <row r="910" spans="1:26" ht="15" thickBot="1" x14ac:dyDescent="0.35">
      <c r="A910" s="4" t="s">
        <v>2271</v>
      </c>
      <c r="B910" s="5" t="s">
        <v>1569</v>
      </c>
      <c r="C910" s="4" t="s">
        <v>2272</v>
      </c>
      <c r="D910" s="6" t="s">
        <v>19</v>
      </c>
      <c r="E910" s="7">
        <v>6</v>
      </c>
      <c r="F910" s="4"/>
      <c r="G910" s="4"/>
      <c r="H910" s="4"/>
      <c r="I910" s="6"/>
      <c r="J910" s="6"/>
      <c r="K910" s="6"/>
      <c r="L910" s="6"/>
      <c r="M910" s="6"/>
      <c r="N910" s="6"/>
      <c r="O910" s="6"/>
      <c r="P910" s="6"/>
      <c r="Q910" s="6"/>
      <c r="R910" s="6"/>
      <c r="S910" s="6"/>
      <c r="T910" s="6"/>
      <c r="U910" s="6"/>
      <c r="V910" s="6"/>
      <c r="W910" s="6"/>
      <c r="X910" s="6"/>
      <c r="Y910" s="6"/>
      <c r="Z910" s="6"/>
    </row>
    <row r="911" spans="1:26" ht="15" thickBot="1" x14ac:dyDescent="0.35">
      <c r="A911" s="4" t="s">
        <v>2273</v>
      </c>
      <c r="B911" s="5" t="s">
        <v>2274</v>
      </c>
      <c r="C911" s="4" t="s">
        <v>2275</v>
      </c>
      <c r="D911" s="6" t="s">
        <v>73</v>
      </c>
      <c r="E911" s="7">
        <v>3</v>
      </c>
      <c r="F911" s="4"/>
      <c r="G911" s="4"/>
      <c r="H911" s="4"/>
      <c r="I911" s="6"/>
      <c r="J911" s="6"/>
      <c r="K911" s="6"/>
      <c r="L911" s="6"/>
      <c r="M911" s="6"/>
      <c r="N911" s="6"/>
      <c r="O911" s="6"/>
      <c r="P911" s="6"/>
      <c r="Q911" s="6"/>
      <c r="R911" s="6"/>
      <c r="S911" s="6"/>
      <c r="T911" s="6"/>
      <c r="U911" s="6"/>
      <c r="V911" s="6"/>
      <c r="W911" s="6"/>
      <c r="X911" s="6"/>
      <c r="Y911" s="6"/>
      <c r="Z911" s="6"/>
    </row>
    <row r="912" spans="1:26" ht="15" thickBot="1" x14ac:dyDescent="0.35">
      <c r="A912" s="4" t="s">
        <v>2276</v>
      </c>
      <c r="B912" s="5">
        <v>43983</v>
      </c>
      <c r="C912" s="4" t="s">
        <v>2277</v>
      </c>
      <c r="D912" s="6" t="s">
        <v>487</v>
      </c>
      <c r="E912" s="7">
        <v>1</v>
      </c>
      <c r="F912" s="4"/>
      <c r="G912" s="4"/>
      <c r="H912" s="4"/>
      <c r="I912" s="6"/>
      <c r="J912" s="6"/>
      <c r="K912" s="6"/>
      <c r="L912" s="6"/>
      <c r="M912" s="6"/>
      <c r="N912" s="6"/>
      <c r="O912" s="6"/>
      <c r="P912" s="6"/>
      <c r="Q912" s="6"/>
      <c r="R912" s="6"/>
      <c r="S912" s="6"/>
      <c r="T912" s="6"/>
      <c r="U912" s="6"/>
      <c r="V912" s="6"/>
      <c r="W912" s="6"/>
      <c r="X912" s="6"/>
      <c r="Y912" s="6"/>
      <c r="Z912" s="6"/>
    </row>
    <row r="913" spans="1:26" ht="15" thickBot="1" x14ac:dyDescent="0.35">
      <c r="A913" s="4" t="s">
        <v>2278</v>
      </c>
      <c r="B913" s="5">
        <v>44263</v>
      </c>
      <c r="C913" s="4" t="s">
        <v>2279</v>
      </c>
      <c r="D913" s="6" t="s">
        <v>42</v>
      </c>
      <c r="E913" s="7">
        <v>1</v>
      </c>
      <c r="F913" s="4"/>
      <c r="G913" s="4"/>
      <c r="H913" s="4"/>
      <c r="I913" s="6"/>
      <c r="J913" s="6"/>
      <c r="K913" s="6"/>
      <c r="L913" s="6"/>
      <c r="M913" s="6"/>
      <c r="N913" s="6"/>
      <c r="O913" s="6"/>
      <c r="P913" s="6"/>
      <c r="Q913" s="6"/>
      <c r="R913" s="6"/>
      <c r="S913" s="6"/>
      <c r="T913" s="6"/>
      <c r="U913" s="6"/>
      <c r="V913" s="6"/>
      <c r="W913" s="6"/>
      <c r="X913" s="6"/>
      <c r="Y913" s="6"/>
      <c r="Z913" s="6"/>
    </row>
    <row r="914" spans="1:26" ht="15" thickBot="1" x14ac:dyDescent="0.35">
      <c r="A914" s="4" t="s">
        <v>2280</v>
      </c>
      <c r="B914" s="5" t="s">
        <v>2281</v>
      </c>
      <c r="C914" s="4" t="s">
        <v>2282</v>
      </c>
      <c r="D914" s="6" t="s">
        <v>86</v>
      </c>
      <c r="E914" s="7">
        <v>3</v>
      </c>
      <c r="F914" s="4"/>
      <c r="G914" s="4"/>
      <c r="H914" s="4"/>
      <c r="I914" s="6"/>
      <c r="J914" s="6"/>
      <c r="K914" s="6"/>
      <c r="L914" s="6"/>
      <c r="M914" s="6"/>
      <c r="N914" s="6"/>
      <c r="O914" s="6"/>
      <c r="P914" s="6"/>
      <c r="Q914" s="6"/>
      <c r="R914" s="6"/>
      <c r="S914" s="6"/>
      <c r="T914" s="6"/>
      <c r="U914" s="6"/>
      <c r="V914" s="6"/>
      <c r="W914" s="6"/>
      <c r="X914" s="6"/>
      <c r="Y914" s="6"/>
      <c r="Z914" s="6"/>
    </row>
    <row r="915" spans="1:26" ht="15" thickBot="1" x14ac:dyDescent="0.35">
      <c r="A915" s="6"/>
      <c r="B915" s="11"/>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 thickBot="1" x14ac:dyDescent="0.35">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 thickBot="1" x14ac:dyDescent="0.35">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 thickBot="1" x14ac:dyDescent="0.35">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 thickBot="1" x14ac:dyDescent="0.35">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 thickBot="1" x14ac:dyDescent="0.35">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 thickBot="1" x14ac:dyDescent="0.35">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 thickBot="1" x14ac:dyDescent="0.35">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 thickBot="1" x14ac:dyDescent="0.35">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 thickBot="1" x14ac:dyDescent="0.35">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 thickBot="1" x14ac:dyDescent="0.35">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 thickBot="1" x14ac:dyDescent="0.35">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 thickBot="1" x14ac:dyDescent="0.35">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 thickBot="1" x14ac:dyDescent="0.35">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 thickBot="1" x14ac:dyDescent="0.35">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 thickBot="1" x14ac:dyDescent="0.35">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 thickBot="1" x14ac:dyDescent="0.35">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 thickBot="1" x14ac:dyDescent="0.35">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 thickBot="1" x14ac:dyDescent="0.35">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 thickBot="1" x14ac:dyDescent="0.35">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 thickBot="1" x14ac:dyDescent="0.35">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 thickBot="1" x14ac:dyDescent="0.35">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 thickBot="1" x14ac:dyDescent="0.35">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 thickBot="1" x14ac:dyDescent="0.35">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 thickBot="1" x14ac:dyDescent="0.35">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 thickBot="1" x14ac:dyDescent="0.35">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 thickBot="1" x14ac:dyDescent="0.35">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 thickBot="1" x14ac:dyDescent="0.35">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 thickBot="1" x14ac:dyDescent="0.35">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 thickBot="1" x14ac:dyDescent="0.35">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 thickBot="1" x14ac:dyDescent="0.35">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 thickBot="1" x14ac:dyDescent="0.35">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 thickBot="1" x14ac:dyDescent="0.35">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 thickBot="1" x14ac:dyDescent="0.35">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 thickBot="1" x14ac:dyDescent="0.35">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 thickBot="1" x14ac:dyDescent="0.35">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 thickBot="1" x14ac:dyDescent="0.35">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 thickBot="1" x14ac:dyDescent="0.35">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 thickBot="1" x14ac:dyDescent="0.35">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 thickBot="1" x14ac:dyDescent="0.35">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 thickBot="1" x14ac:dyDescent="0.35">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 thickBot="1" x14ac:dyDescent="0.35">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 thickBot="1" x14ac:dyDescent="0.35">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 thickBot="1" x14ac:dyDescent="0.35">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 thickBot="1" x14ac:dyDescent="0.35">
      <c r="A959" s="1"/>
      <c r="B959" s="3"/>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 thickBot="1" x14ac:dyDescent="0.35">
      <c r="A960" s="1"/>
      <c r="B960" s="3"/>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 thickBot="1" x14ac:dyDescent="0.35">
      <c r="A961" s="1"/>
      <c r="B961" s="3"/>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 thickBot="1" x14ac:dyDescent="0.35">
      <c r="A962" s="1"/>
      <c r="B962" s="3"/>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 thickBot="1" x14ac:dyDescent="0.35">
      <c r="A963" s="1"/>
      <c r="B963" s="3"/>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 thickBot="1" x14ac:dyDescent="0.35">
      <c r="A964" s="1"/>
      <c r="B964" s="3"/>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 thickBot="1" x14ac:dyDescent="0.35">
      <c r="A965" s="1"/>
      <c r="B965" s="3"/>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 thickBot="1" x14ac:dyDescent="0.35">
      <c r="A966" s="1"/>
      <c r="B966" s="3"/>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 thickBot="1" x14ac:dyDescent="0.35">
      <c r="A967" s="1"/>
      <c r="B967" s="3"/>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 thickBot="1" x14ac:dyDescent="0.35">
      <c r="A968" s="1"/>
      <c r="B968" s="3"/>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 thickBot="1" x14ac:dyDescent="0.35">
      <c r="A969" s="1"/>
      <c r="B969" s="3"/>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 thickBot="1" x14ac:dyDescent="0.35">
      <c r="A970" s="1"/>
      <c r="B970" s="3"/>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 thickBot="1" x14ac:dyDescent="0.35">
      <c r="A971" s="1"/>
      <c r="B971" s="3"/>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 thickBot="1" x14ac:dyDescent="0.35">
      <c r="A972" s="1"/>
      <c r="B972" s="3"/>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 thickBot="1" x14ac:dyDescent="0.35">
      <c r="A973" s="1"/>
      <c r="B973" s="3"/>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 thickBot="1" x14ac:dyDescent="0.35">
      <c r="A974" s="1"/>
      <c r="B974" s="3"/>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 thickBot="1" x14ac:dyDescent="0.35">
      <c r="A975" s="1"/>
      <c r="B975" s="3"/>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 thickBot="1" x14ac:dyDescent="0.35">
      <c r="A976" s="1"/>
      <c r="B976" s="3"/>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 thickBot="1" x14ac:dyDescent="0.35">
      <c r="A977" s="1"/>
      <c r="B977" s="3"/>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 thickBot="1" x14ac:dyDescent="0.35">
      <c r="A978" s="1"/>
      <c r="B978" s="3"/>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 thickBot="1" x14ac:dyDescent="0.35">
      <c r="A979" s="1"/>
      <c r="B979" s="3"/>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 thickBot="1" x14ac:dyDescent="0.35">
      <c r="A980" s="1"/>
      <c r="B980" s="3"/>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 thickBot="1" x14ac:dyDescent="0.35">
      <c r="A981" s="1"/>
      <c r="B981" s="3"/>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 thickBot="1" x14ac:dyDescent="0.35">
      <c r="A982" s="1"/>
      <c r="B982" s="3"/>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 thickBot="1" x14ac:dyDescent="0.35">
      <c r="A983" s="1"/>
      <c r="B983" s="3"/>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 thickBot="1" x14ac:dyDescent="0.35">
      <c r="A984" s="1"/>
      <c r="B984" s="3"/>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 thickBot="1" x14ac:dyDescent="0.35">
      <c r="A985" s="1"/>
      <c r="B985" s="3"/>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 thickBot="1" x14ac:dyDescent="0.35">
      <c r="A986" s="1"/>
      <c r="B986" s="3"/>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 thickBot="1" x14ac:dyDescent="0.35">
      <c r="A987" s="1"/>
      <c r="B987" s="3"/>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 thickBot="1" x14ac:dyDescent="0.35">
      <c r="A988" s="1"/>
      <c r="B988" s="3"/>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 thickBot="1" x14ac:dyDescent="0.35">
      <c r="A989" s="1"/>
      <c r="B989" s="3"/>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 thickBot="1" x14ac:dyDescent="0.35">
      <c r="A990" s="1"/>
      <c r="B990" s="3"/>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 thickBot="1" x14ac:dyDescent="0.35">
      <c r="A991" s="1"/>
      <c r="B991" s="3"/>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 thickBot="1" x14ac:dyDescent="0.35">
      <c r="A992" s="1"/>
      <c r="B992" s="3"/>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 thickBot="1" x14ac:dyDescent="0.35">
      <c r="A993" s="1"/>
      <c r="B993" s="3"/>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 thickBot="1" x14ac:dyDescent="0.35">
      <c r="A994" s="1"/>
      <c r="B994" s="3"/>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 thickBot="1" x14ac:dyDescent="0.35">
      <c r="A995" s="1"/>
      <c r="B995" s="3"/>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 thickBot="1" x14ac:dyDescent="0.35">
      <c r="A996" s="1"/>
      <c r="B996" s="3"/>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 thickBot="1" x14ac:dyDescent="0.35">
      <c r="A997" s="1"/>
      <c r="B997" s="3"/>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 thickBot="1" x14ac:dyDescent="0.35">
      <c r="A998" s="1"/>
      <c r="B998" s="3"/>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 thickBot="1" x14ac:dyDescent="0.35">
      <c r="A999" s="1"/>
      <c r="B999" s="3"/>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 thickBot="1" x14ac:dyDescent="0.35">
      <c r="A1000" s="1"/>
      <c r="B1000" s="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 thickBot="1" x14ac:dyDescent="0.35">
      <c r="A1001" s="1"/>
      <c r="B1001" s="3"/>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CD798-E9AB-49BF-BFC3-E52E79E7DF7D}">
  <dimension ref="A1:Z1001"/>
  <sheetViews>
    <sheetView workbookViewId="0">
      <selection activeCell="B1" sqref="B1"/>
    </sheetView>
  </sheetViews>
  <sheetFormatPr defaultRowHeight="14.4" x14ac:dyDescent="0.3"/>
  <cols>
    <col min="1" max="1" width="16" bestFit="1" customWidth="1"/>
    <col min="2" max="2" width="21.77734375" bestFit="1" customWidth="1"/>
    <col min="3" max="3" width="35.5546875" bestFit="1" customWidth="1"/>
    <col min="4" max="4" width="17.88671875" bestFit="1" customWidth="1"/>
    <col min="5" max="5" width="25.21875" bestFit="1" customWidth="1"/>
    <col min="6" max="6" width="19" bestFit="1" customWidth="1"/>
    <col min="7" max="7" width="14" bestFit="1" customWidth="1"/>
    <col min="8" max="8" width="8.77734375" bestFit="1" customWidth="1"/>
    <col min="9" max="9" width="11.44140625" bestFit="1" customWidth="1"/>
  </cols>
  <sheetData>
    <row r="1" spans="1:26" ht="15" thickBot="1" x14ac:dyDescent="0.35">
      <c r="A1" s="12" t="s">
        <v>2</v>
      </c>
      <c r="B1" s="12" t="s">
        <v>5</v>
      </c>
      <c r="C1" s="12" t="s">
        <v>6</v>
      </c>
      <c r="D1" s="12" t="s">
        <v>2283</v>
      </c>
      <c r="E1" s="12" t="s">
        <v>2284</v>
      </c>
      <c r="F1" s="12" t="s">
        <v>2285</v>
      </c>
      <c r="G1" s="12" t="s">
        <v>7</v>
      </c>
      <c r="H1" s="12" t="s">
        <v>2286</v>
      </c>
      <c r="I1" s="12" t="s">
        <v>2287</v>
      </c>
      <c r="J1" s="6"/>
      <c r="K1" s="6"/>
      <c r="L1" s="6"/>
      <c r="M1" s="6"/>
      <c r="N1" s="6"/>
      <c r="O1" s="6"/>
      <c r="P1" s="6"/>
      <c r="Q1" s="6"/>
      <c r="R1" s="6"/>
      <c r="S1" s="6"/>
      <c r="T1" s="6"/>
      <c r="U1" s="6"/>
      <c r="V1" s="6"/>
      <c r="W1" s="6"/>
      <c r="X1" s="6"/>
      <c r="Y1" s="6"/>
      <c r="Z1" s="6"/>
    </row>
    <row r="2" spans="1:26" ht="15" thickBot="1" x14ac:dyDescent="0.35">
      <c r="A2" s="4" t="s">
        <v>14</v>
      </c>
      <c r="B2" s="4" t="s">
        <v>2288</v>
      </c>
      <c r="C2" s="4" t="s">
        <v>2289</v>
      </c>
      <c r="D2" s="4" t="s">
        <v>2290</v>
      </c>
      <c r="E2" s="4" t="s">
        <v>2291</v>
      </c>
      <c r="F2" s="4" t="s">
        <v>2292</v>
      </c>
      <c r="G2" s="4" t="s">
        <v>2293</v>
      </c>
      <c r="H2" s="7">
        <v>7505</v>
      </c>
      <c r="I2" s="6" t="s">
        <v>2294</v>
      </c>
      <c r="J2" s="6"/>
      <c r="K2" s="6"/>
      <c r="L2" s="6"/>
      <c r="M2" s="6"/>
      <c r="N2" s="6"/>
      <c r="O2" s="6"/>
      <c r="P2" s="6"/>
      <c r="Q2" s="6"/>
      <c r="R2" s="6"/>
      <c r="S2" s="6"/>
      <c r="T2" s="6"/>
      <c r="U2" s="6"/>
      <c r="V2" s="6"/>
      <c r="W2" s="6"/>
      <c r="X2" s="6"/>
      <c r="Y2" s="6"/>
      <c r="Z2" s="6"/>
    </row>
    <row r="3" spans="1:26" ht="15" thickBot="1" x14ac:dyDescent="0.35">
      <c r="A3" s="4" t="s">
        <v>2295</v>
      </c>
      <c r="B3" s="4" t="s">
        <v>2296</v>
      </c>
      <c r="C3" s="4" t="s">
        <v>2297</v>
      </c>
      <c r="D3" s="4" t="s">
        <v>2298</v>
      </c>
      <c r="E3" s="4" t="s">
        <v>2299</v>
      </c>
      <c r="F3" s="4" t="s">
        <v>2300</v>
      </c>
      <c r="G3" s="4" t="s">
        <v>2301</v>
      </c>
      <c r="H3" s="4" t="s">
        <v>2302</v>
      </c>
      <c r="I3" s="6" t="s">
        <v>2303</v>
      </c>
      <c r="J3" s="6"/>
      <c r="K3" s="6"/>
      <c r="L3" s="6"/>
      <c r="M3" s="6"/>
      <c r="N3" s="6"/>
      <c r="O3" s="6"/>
      <c r="P3" s="6"/>
      <c r="Q3" s="6"/>
      <c r="R3" s="6"/>
      <c r="S3" s="6"/>
      <c r="T3" s="6"/>
      <c r="U3" s="6"/>
      <c r="V3" s="6"/>
      <c r="W3" s="6"/>
      <c r="X3" s="6"/>
      <c r="Y3" s="6"/>
      <c r="Z3" s="6"/>
    </row>
    <row r="4" spans="1:26" ht="15" thickBot="1" x14ac:dyDescent="0.35">
      <c r="A4" s="4" t="s">
        <v>18</v>
      </c>
      <c r="B4" s="4" t="s">
        <v>2304</v>
      </c>
      <c r="C4" s="4" t="s">
        <v>2305</v>
      </c>
      <c r="D4" s="4" t="s">
        <v>2306</v>
      </c>
      <c r="E4" s="4" t="s">
        <v>2307</v>
      </c>
      <c r="F4" s="4" t="s">
        <v>2308</v>
      </c>
      <c r="G4" s="4" t="s">
        <v>2293</v>
      </c>
      <c r="H4" s="7">
        <v>78205</v>
      </c>
      <c r="I4" s="6" t="s">
        <v>2294</v>
      </c>
      <c r="J4" s="6"/>
      <c r="K4" s="6"/>
      <c r="L4" s="6"/>
      <c r="M4" s="6"/>
      <c r="N4" s="6"/>
      <c r="O4" s="6"/>
      <c r="P4" s="6"/>
      <c r="Q4" s="6"/>
      <c r="R4" s="6"/>
      <c r="S4" s="6"/>
      <c r="T4" s="6"/>
      <c r="U4" s="6"/>
      <c r="V4" s="6"/>
      <c r="W4" s="6"/>
      <c r="X4" s="6"/>
      <c r="Y4" s="6"/>
      <c r="Z4" s="6"/>
    </row>
    <row r="5" spans="1:26" ht="15" thickBot="1" x14ac:dyDescent="0.35">
      <c r="A5" s="4" t="s">
        <v>2309</v>
      </c>
      <c r="B5" s="4" t="s">
        <v>2310</v>
      </c>
      <c r="C5" s="4" t="s">
        <v>2311</v>
      </c>
      <c r="D5" s="4" t="s">
        <v>2312</v>
      </c>
      <c r="E5" s="4" t="s">
        <v>2313</v>
      </c>
      <c r="F5" s="4" t="s">
        <v>2314</v>
      </c>
      <c r="G5" s="4" t="s">
        <v>2293</v>
      </c>
      <c r="H5" s="7">
        <v>62711</v>
      </c>
      <c r="I5" s="6" t="s">
        <v>2294</v>
      </c>
      <c r="J5" s="6"/>
      <c r="K5" s="6"/>
      <c r="L5" s="6"/>
      <c r="M5" s="6"/>
      <c r="N5" s="6"/>
      <c r="O5" s="6"/>
      <c r="P5" s="6"/>
      <c r="Q5" s="6"/>
      <c r="R5" s="6"/>
      <c r="S5" s="6"/>
      <c r="T5" s="6"/>
      <c r="U5" s="6"/>
      <c r="V5" s="6"/>
      <c r="W5" s="6"/>
      <c r="X5" s="6"/>
      <c r="Y5" s="6"/>
      <c r="Z5" s="6"/>
    </row>
    <row r="6" spans="1:26" ht="15" thickBot="1" x14ac:dyDescent="0.35">
      <c r="A6" s="4" t="s">
        <v>22</v>
      </c>
      <c r="B6" s="4" t="s">
        <v>2315</v>
      </c>
      <c r="C6" s="4"/>
      <c r="D6" s="4" t="s">
        <v>2316</v>
      </c>
      <c r="E6" s="4" t="s">
        <v>2317</v>
      </c>
      <c r="F6" s="4" t="s">
        <v>2318</v>
      </c>
      <c r="G6" s="4" t="s">
        <v>2301</v>
      </c>
      <c r="H6" s="4" t="s">
        <v>2319</v>
      </c>
      <c r="I6" s="6" t="s">
        <v>2303</v>
      </c>
      <c r="J6" s="6"/>
      <c r="K6" s="6"/>
      <c r="L6" s="6"/>
      <c r="M6" s="6"/>
      <c r="N6" s="6"/>
      <c r="O6" s="6"/>
      <c r="P6" s="6"/>
      <c r="Q6" s="6"/>
      <c r="R6" s="6"/>
      <c r="S6" s="6"/>
      <c r="T6" s="6"/>
      <c r="U6" s="6"/>
      <c r="V6" s="6"/>
      <c r="W6" s="6"/>
      <c r="X6" s="6"/>
      <c r="Y6" s="6"/>
      <c r="Z6" s="6"/>
    </row>
    <row r="7" spans="1:26" ht="15" thickBot="1" x14ac:dyDescent="0.35">
      <c r="A7" s="4" t="s">
        <v>25</v>
      </c>
      <c r="B7" s="4" t="s">
        <v>2320</v>
      </c>
      <c r="C7" s="4"/>
      <c r="D7" s="4" t="s">
        <v>2321</v>
      </c>
      <c r="E7" s="4" t="s">
        <v>2322</v>
      </c>
      <c r="F7" s="4" t="s">
        <v>2323</v>
      </c>
      <c r="G7" s="4" t="s">
        <v>2293</v>
      </c>
      <c r="H7" s="7">
        <v>18505</v>
      </c>
      <c r="I7" s="6" t="s">
        <v>2303</v>
      </c>
      <c r="J7" s="6"/>
      <c r="K7" s="6"/>
      <c r="L7" s="6"/>
      <c r="M7" s="6"/>
      <c r="N7" s="6"/>
      <c r="O7" s="6"/>
      <c r="P7" s="6"/>
      <c r="Q7" s="6"/>
      <c r="R7" s="6"/>
      <c r="S7" s="6"/>
      <c r="T7" s="6"/>
      <c r="U7" s="6"/>
      <c r="V7" s="6"/>
      <c r="W7" s="6"/>
      <c r="X7" s="6"/>
      <c r="Y7" s="6"/>
      <c r="Z7" s="6"/>
    </row>
    <row r="8" spans="1:26" ht="15" thickBot="1" x14ac:dyDescent="0.35">
      <c r="A8" s="4" t="s">
        <v>29</v>
      </c>
      <c r="B8" s="4" t="s">
        <v>2324</v>
      </c>
      <c r="C8" s="4" t="s">
        <v>2325</v>
      </c>
      <c r="D8" s="4" t="s">
        <v>2326</v>
      </c>
      <c r="E8" s="4" t="s">
        <v>2327</v>
      </c>
      <c r="F8" s="4" t="s">
        <v>2328</v>
      </c>
      <c r="G8" s="4" t="s">
        <v>2293</v>
      </c>
      <c r="H8" s="7">
        <v>45440</v>
      </c>
      <c r="I8" s="6" t="s">
        <v>2294</v>
      </c>
      <c r="J8" s="6"/>
      <c r="K8" s="6"/>
      <c r="L8" s="6"/>
      <c r="M8" s="6"/>
      <c r="N8" s="6"/>
      <c r="O8" s="6"/>
      <c r="P8" s="6"/>
      <c r="Q8" s="6"/>
      <c r="R8" s="6"/>
      <c r="S8" s="6"/>
      <c r="T8" s="6"/>
      <c r="U8" s="6"/>
      <c r="V8" s="6"/>
      <c r="W8" s="6"/>
      <c r="X8" s="6"/>
      <c r="Y8" s="6"/>
      <c r="Z8" s="6"/>
    </row>
    <row r="9" spans="1:26" ht="15" thickBot="1" x14ac:dyDescent="0.35">
      <c r="A9" s="4" t="s">
        <v>33</v>
      </c>
      <c r="B9" s="4" t="s">
        <v>2329</v>
      </c>
      <c r="C9" s="4"/>
      <c r="D9" s="4" t="s">
        <v>2330</v>
      </c>
      <c r="E9" s="4" t="s">
        <v>2331</v>
      </c>
      <c r="F9" s="4" t="s">
        <v>2332</v>
      </c>
      <c r="G9" s="4" t="s">
        <v>2301</v>
      </c>
      <c r="H9" s="4" t="s">
        <v>2333</v>
      </c>
      <c r="I9" s="6" t="s">
        <v>2294</v>
      </c>
      <c r="J9" s="6"/>
      <c r="K9" s="6"/>
      <c r="L9" s="6"/>
      <c r="M9" s="6"/>
      <c r="N9" s="6"/>
      <c r="O9" s="6"/>
      <c r="P9" s="6"/>
      <c r="Q9" s="6"/>
      <c r="R9" s="6"/>
      <c r="S9" s="6"/>
      <c r="T9" s="6"/>
      <c r="U9" s="6"/>
      <c r="V9" s="6"/>
      <c r="W9" s="6"/>
      <c r="X9" s="6"/>
      <c r="Y9" s="6"/>
      <c r="Z9" s="6"/>
    </row>
    <row r="10" spans="1:26" ht="15" thickBot="1" x14ac:dyDescent="0.35">
      <c r="A10" s="4" t="s">
        <v>36</v>
      </c>
      <c r="B10" s="4" t="s">
        <v>2334</v>
      </c>
      <c r="C10" s="4" t="s">
        <v>2335</v>
      </c>
      <c r="D10" s="4" t="s">
        <v>2336</v>
      </c>
      <c r="E10" s="4" t="s">
        <v>2337</v>
      </c>
      <c r="F10" s="4" t="s">
        <v>2338</v>
      </c>
      <c r="G10" s="4" t="s">
        <v>2293</v>
      </c>
      <c r="H10" s="7">
        <v>90045</v>
      </c>
      <c r="I10" s="6" t="s">
        <v>2303</v>
      </c>
      <c r="J10" s="6"/>
      <c r="K10" s="6"/>
      <c r="L10" s="6"/>
      <c r="M10" s="6"/>
      <c r="N10" s="6"/>
      <c r="O10" s="6"/>
      <c r="P10" s="6"/>
      <c r="Q10" s="6"/>
      <c r="R10" s="6"/>
      <c r="S10" s="6"/>
      <c r="T10" s="6"/>
      <c r="U10" s="6"/>
      <c r="V10" s="6"/>
      <c r="W10" s="6"/>
      <c r="X10" s="6"/>
      <c r="Y10" s="6"/>
      <c r="Z10" s="6"/>
    </row>
    <row r="11" spans="1:26" ht="15" thickBot="1" x14ac:dyDescent="0.35">
      <c r="A11" s="4" t="s">
        <v>39</v>
      </c>
      <c r="B11" s="4" t="s">
        <v>2339</v>
      </c>
      <c r="C11" s="4" t="s">
        <v>2340</v>
      </c>
      <c r="D11" s="4" t="s">
        <v>2341</v>
      </c>
      <c r="E11" s="4" t="s">
        <v>2342</v>
      </c>
      <c r="F11" s="4" t="s">
        <v>2338</v>
      </c>
      <c r="G11" s="4" t="s">
        <v>2293</v>
      </c>
      <c r="H11" s="7">
        <v>90065</v>
      </c>
      <c r="I11" s="6" t="s">
        <v>2303</v>
      </c>
      <c r="J11" s="6"/>
      <c r="K11" s="6"/>
      <c r="L11" s="6"/>
      <c r="M11" s="6"/>
      <c r="N11" s="6"/>
      <c r="O11" s="6"/>
      <c r="P11" s="6"/>
      <c r="Q11" s="6"/>
      <c r="R11" s="6"/>
      <c r="S11" s="6"/>
      <c r="T11" s="6"/>
      <c r="U11" s="6"/>
      <c r="V11" s="6"/>
      <c r="W11" s="6"/>
      <c r="X11" s="6"/>
      <c r="Y11" s="6"/>
      <c r="Z11" s="6"/>
    </row>
    <row r="12" spans="1:26" ht="15" thickBot="1" x14ac:dyDescent="0.35">
      <c r="A12" s="4" t="s">
        <v>41</v>
      </c>
      <c r="B12" s="4" t="s">
        <v>2343</v>
      </c>
      <c r="C12" s="4" t="s">
        <v>2344</v>
      </c>
      <c r="D12" s="4" t="s">
        <v>2345</v>
      </c>
      <c r="E12" s="4" t="s">
        <v>2346</v>
      </c>
      <c r="F12" s="4" t="s">
        <v>2347</v>
      </c>
      <c r="G12" s="4" t="s">
        <v>2293</v>
      </c>
      <c r="H12" s="7">
        <v>95160</v>
      </c>
      <c r="I12" s="6" t="s">
        <v>2303</v>
      </c>
      <c r="J12" s="6"/>
      <c r="K12" s="6"/>
      <c r="L12" s="6"/>
      <c r="M12" s="6"/>
      <c r="N12" s="6"/>
      <c r="O12" s="6"/>
      <c r="P12" s="6"/>
      <c r="Q12" s="6"/>
      <c r="R12" s="6"/>
      <c r="S12" s="6"/>
      <c r="T12" s="6"/>
      <c r="U12" s="6"/>
      <c r="V12" s="6"/>
      <c r="W12" s="6"/>
      <c r="X12" s="6"/>
      <c r="Y12" s="6"/>
      <c r="Z12" s="6"/>
    </row>
    <row r="13" spans="1:26" ht="15" thickBot="1" x14ac:dyDescent="0.35">
      <c r="A13" s="4" t="s">
        <v>45</v>
      </c>
      <c r="B13" s="4" t="s">
        <v>2348</v>
      </c>
      <c r="C13" s="4" t="s">
        <v>2349</v>
      </c>
      <c r="D13" s="4" t="s">
        <v>2350</v>
      </c>
      <c r="E13" s="4" t="s">
        <v>2351</v>
      </c>
      <c r="F13" s="4" t="s">
        <v>2347</v>
      </c>
      <c r="G13" s="4" t="s">
        <v>2293</v>
      </c>
      <c r="H13" s="7">
        <v>95194</v>
      </c>
      <c r="I13" s="6" t="s">
        <v>2294</v>
      </c>
      <c r="J13" s="6"/>
      <c r="K13" s="6"/>
      <c r="L13" s="6"/>
      <c r="M13" s="6"/>
      <c r="N13" s="6"/>
      <c r="O13" s="6"/>
      <c r="P13" s="6"/>
      <c r="Q13" s="6"/>
      <c r="R13" s="6"/>
      <c r="S13" s="6"/>
      <c r="T13" s="6"/>
      <c r="U13" s="6"/>
      <c r="V13" s="6"/>
      <c r="W13" s="6"/>
      <c r="X13" s="6"/>
      <c r="Y13" s="6"/>
      <c r="Z13" s="6"/>
    </row>
    <row r="14" spans="1:26" ht="15" thickBot="1" x14ac:dyDescent="0.35">
      <c r="A14" s="4" t="s">
        <v>48</v>
      </c>
      <c r="B14" s="4" t="s">
        <v>2352</v>
      </c>
      <c r="C14" s="4" t="s">
        <v>2353</v>
      </c>
      <c r="D14" s="4" t="s">
        <v>2354</v>
      </c>
      <c r="E14" s="4" t="s">
        <v>2355</v>
      </c>
      <c r="F14" s="4" t="s">
        <v>2356</v>
      </c>
      <c r="G14" s="4" t="s">
        <v>2293</v>
      </c>
      <c r="H14" s="7">
        <v>23285</v>
      </c>
      <c r="I14" s="6" t="s">
        <v>2303</v>
      </c>
      <c r="J14" s="6"/>
      <c r="K14" s="6"/>
      <c r="L14" s="6"/>
      <c r="M14" s="6"/>
      <c r="N14" s="6"/>
      <c r="O14" s="6"/>
      <c r="P14" s="6"/>
      <c r="Q14" s="6"/>
      <c r="R14" s="6"/>
      <c r="S14" s="6"/>
      <c r="T14" s="6"/>
      <c r="U14" s="6"/>
      <c r="V14" s="6"/>
      <c r="W14" s="6"/>
      <c r="X14" s="6"/>
      <c r="Y14" s="6"/>
      <c r="Z14" s="6"/>
    </row>
    <row r="15" spans="1:26" ht="15" thickBot="1" x14ac:dyDescent="0.35">
      <c r="A15" s="4" t="s">
        <v>51</v>
      </c>
      <c r="B15" s="4" t="s">
        <v>2357</v>
      </c>
      <c r="C15" s="4" t="s">
        <v>2358</v>
      </c>
      <c r="D15" s="4"/>
      <c r="E15" s="4" t="s">
        <v>2359</v>
      </c>
      <c r="F15" s="4" t="s">
        <v>2360</v>
      </c>
      <c r="G15" s="4" t="s">
        <v>2293</v>
      </c>
      <c r="H15" s="7">
        <v>41905</v>
      </c>
      <c r="I15" s="6" t="s">
        <v>2303</v>
      </c>
      <c r="J15" s="6"/>
      <c r="K15" s="6"/>
      <c r="L15" s="6"/>
      <c r="M15" s="6"/>
      <c r="N15" s="6"/>
      <c r="O15" s="6"/>
      <c r="P15" s="6"/>
      <c r="Q15" s="6"/>
      <c r="R15" s="6"/>
      <c r="S15" s="6"/>
      <c r="T15" s="6"/>
      <c r="U15" s="6"/>
      <c r="V15" s="6"/>
      <c r="W15" s="6"/>
      <c r="X15" s="6"/>
      <c r="Y15" s="6"/>
      <c r="Z15" s="6"/>
    </row>
    <row r="16" spans="1:26" ht="15" thickBot="1" x14ac:dyDescent="0.35">
      <c r="A16" s="4" t="s">
        <v>54</v>
      </c>
      <c r="B16" s="4" t="s">
        <v>2361</v>
      </c>
      <c r="C16" s="4" t="s">
        <v>2362</v>
      </c>
      <c r="D16" s="4" t="s">
        <v>2363</v>
      </c>
      <c r="E16" s="4" t="s">
        <v>2364</v>
      </c>
      <c r="F16" s="4" t="s">
        <v>2365</v>
      </c>
      <c r="G16" s="4" t="s">
        <v>2293</v>
      </c>
      <c r="H16" s="7">
        <v>63131</v>
      </c>
      <c r="I16" s="6" t="s">
        <v>2294</v>
      </c>
      <c r="J16" s="6"/>
      <c r="K16" s="6"/>
      <c r="L16" s="6"/>
      <c r="M16" s="6"/>
      <c r="N16" s="6"/>
      <c r="O16" s="6"/>
      <c r="P16" s="6"/>
      <c r="Q16" s="6"/>
      <c r="R16" s="6"/>
      <c r="S16" s="6"/>
      <c r="T16" s="6"/>
      <c r="U16" s="6"/>
      <c r="V16" s="6"/>
      <c r="W16" s="6"/>
      <c r="X16" s="6"/>
      <c r="Y16" s="6"/>
      <c r="Z16" s="6"/>
    </row>
    <row r="17" spans="1:26" ht="15" thickBot="1" x14ac:dyDescent="0.35">
      <c r="A17" s="4" t="s">
        <v>57</v>
      </c>
      <c r="B17" s="4" t="s">
        <v>2366</v>
      </c>
      <c r="C17" s="4" t="s">
        <v>2367</v>
      </c>
      <c r="D17" s="4"/>
      <c r="E17" s="4" t="s">
        <v>2368</v>
      </c>
      <c r="F17" s="4" t="s">
        <v>2369</v>
      </c>
      <c r="G17" s="4" t="s">
        <v>2293</v>
      </c>
      <c r="H17" s="7">
        <v>19172</v>
      </c>
      <c r="I17" s="6" t="s">
        <v>2303</v>
      </c>
      <c r="J17" s="6"/>
      <c r="K17" s="6"/>
      <c r="L17" s="6"/>
      <c r="M17" s="6"/>
      <c r="N17" s="6"/>
      <c r="O17" s="6"/>
      <c r="P17" s="6"/>
      <c r="Q17" s="6"/>
      <c r="R17" s="6"/>
      <c r="S17" s="6"/>
      <c r="T17" s="6"/>
      <c r="U17" s="6"/>
      <c r="V17" s="6"/>
      <c r="W17" s="6"/>
      <c r="X17" s="6"/>
      <c r="Y17" s="6"/>
      <c r="Z17" s="6"/>
    </row>
    <row r="18" spans="1:26" ht="15" thickBot="1" x14ac:dyDescent="0.35">
      <c r="A18" s="4" t="s">
        <v>61</v>
      </c>
      <c r="B18" s="4" t="s">
        <v>2370</v>
      </c>
      <c r="C18" s="4" t="s">
        <v>2371</v>
      </c>
      <c r="D18" s="4" t="s">
        <v>2372</v>
      </c>
      <c r="E18" s="4" t="s">
        <v>2373</v>
      </c>
      <c r="F18" s="4" t="s">
        <v>2374</v>
      </c>
      <c r="G18" s="4" t="s">
        <v>2293</v>
      </c>
      <c r="H18" s="7">
        <v>97271</v>
      </c>
      <c r="I18" s="6" t="s">
        <v>2303</v>
      </c>
      <c r="J18" s="6"/>
      <c r="K18" s="6"/>
      <c r="L18" s="6"/>
      <c r="M18" s="6"/>
      <c r="N18" s="6"/>
      <c r="O18" s="6"/>
      <c r="P18" s="6"/>
      <c r="Q18" s="6"/>
      <c r="R18" s="6"/>
      <c r="S18" s="6"/>
      <c r="T18" s="6"/>
      <c r="U18" s="6"/>
      <c r="V18" s="6"/>
      <c r="W18" s="6"/>
      <c r="X18" s="6"/>
      <c r="Y18" s="6"/>
      <c r="Z18" s="6"/>
    </row>
    <row r="19" spans="1:26" ht="15" thickBot="1" x14ac:dyDescent="0.35">
      <c r="A19" s="4" t="s">
        <v>65</v>
      </c>
      <c r="B19" s="4" t="s">
        <v>2375</v>
      </c>
      <c r="C19" s="4" t="s">
        <v>2376</v>
      </c>
      <c r="D19" s="4" t="s">
        <v>2377</v>
      </c>
      <c r="E19" s="4" t="s">
        <v>2378</v>
      </c>
      <c r="F19" s="4" t="s">
        <v>2379</v>
      </c>
      <c r="G19" s="4" t="s">
        <v>2293</v>
      </c>
      <c r="H19" s="7">
        <v>77240</v>
      </c>
      <c r="I19" s="6" t="s">
        <v>2303</v>
      </c>
      <c r="J19" s="6"/>
      <c r="K19" s="6"/>
      <c r="L19" s="6"/>
      <c r="M19" s="6"/>
      <c r="N19" s="6"/>
      <c r="O19" s="6"/>
      <c r="P19" s="6"/>
      <c r="Q19" s="6"/>
      <c r="R19" s="6"/>
      <c r="S19" s="6"/>
      <c r="T19" s="6"/>
      <c r="U19" s="6"/>
      <c r="V19" s="6"/>
      <c r="W19" s="6"/>
      <c r="X19" s="6"/>
      <c r="Y19" s="6"/>
      <c r="Z19" s="6"/>
    </row>
    <row r="20" spans="1:26" ht="15" thickBot="1" x14ac:dyDescent="0.35">
      <c r="A20" s="4" t="s">
        <v>68</v>
      </c>
      <c r="B20" s="4" t="s">
        <v>2380</v>
      </c>
      <c r="C20" s="4" t="s">
        <v>2381</v>
      </c>
      <c r="D20" s="4"/>
      <c r="E20" s="4" t="s">
        <v>2382</v>
      </c>
      <c r="F20" s="4" t="s">
        <v>2383</v>
      </c>
      <c r="G20" s="4" t="s">
        <v>2301</v>
      </c>
      <c r="H20" s="4" t="s">
        <v>2384</v>
      </c>
      <c r="I20" s="6" t="s">
        <v>2294</v>
      </c>
      <c r="J20" s="6"/>
      <c r="K20" s="6"/>
      <c r="L20" s="6"/>
      <c r="M20" s="6"/>
      <c r="N20" s="6"/>
      <c r="O20" s="6"/>
      <c r="P20" s="6"/>
      <c r="Q20" s="6"/>
      <c r="R20" s="6"/>
      <c r="S20" s="6"/>
      <c r="T20" s="6"/>
      <c r="U20" s="6"/>
      <c r="V20" s="6"/>
      <c r="W20" s="6"/>
      <c r="X20" s="6"/>
      <c r="Y20" s="6"/>
      <c r="Z20" s="6"/>
    </row>
    <row r="21" spans="1:26" ht="15" thickBot="1" x14ac:dyDescent="0.35">
      <c r="A21" s="4" t="s">
        <v>70</v>
      </c>
      <c r="B21" s="4" t="s">
        <v>2385</v>
      </c>
      <c r="C21" s="4" t="s">
        <v>2386</v>
      </c>
      <c r="D21" s="4" t="s">
        <v>2387</v>
      </c>
      <c r="E21" s="4" t="s">
        <v>2388</v>
      </c>
      <c r="F21" s="4" t="s">
        <v>2389</v>
      </c>
      <c r="G21" s="4" t="s">
        <v>2293</v>
      </c>
      <c r="H21" s="7">
        <v>10060</v>
      </c>
      <c r="I21" s="6" t="s">
        <v>2294</v>
      </c>
      <c r="J21" s="6"/>
      <c r="K21" s="6"/>
      <c r="L21" s="6"/>
      <c r="M21" s="6"/>
      <c r="N21" s="6"/>
      <c r="O21" s="6"/>
      <c r="P21" s="6"/>
      <c r="Q21" s="6"/>
      <c r="R21" s="6"/>
      <c r="S21" s="6"/>
      <c r="T21" s="6"/>
      <c r="U21" s="6"/>
      <c r="V21" s="6"/>
      <c r="W21" s="6"/>
      <c r="X21" s="6"/>
      <c r="Y21" s="6"/>
      <c r="Z21" s="6"/>
    </row>
    <row r="22" spans="1:26" ht="15" thickBot="1" x14ac:dyDescent="0.35">
      <c r="A22" s="4" t="s">
        <v>2390</v>
      </c>
      <c r="B22" s="4" t="s">
        <v>2391</v>
      </c>
      <c r="C22" s="4"/>
      <c r="D22" s="4" t="s">
        <v>2392</v>
      </c>
      <c r="E22" s="4" t="s">
        <v>2393</v>
      </c>
      <c r="F22" s="4" t="s">
        <v>2394</v>
      </c>
      <c r="G22" s="4" t="s">
        <v>2301</v>
      </c>
      <c r="H22" s="4" t="s">
        <v>2395</v>
      </c>
      <c r="I22" s="6" t="s">
        <v>2294</v>
      </c>
      <c r="J22" s="6"/>
      <c r="K22" s="6"/>
      <c r="L22" s="6"/>
      <c r="M22" s="6"/>
      <c r="N22" s="6"/>
      <c r="O22" s="6"/>
      <c r="P22" s="6"/>
      <c r="Q22" s="6"/>
      <c r="R22" s="6"/>
      <c r="S22" s="6"/>
      <c r="T22" s="6"/>
      <c r="U22" s="6"/>
      <c r="V22" s="6"/>
      <c r="W22" s="6"/>
      <c r="X22" s="6"/>
      <c r="Y22" s="6"/>
      <c r="Z22" s="6"/>
    </row>
    <row r="23" spans="1:26" ht="15" thickBot="1" x14ac:dyDescent="0.35">
      <c r="A23" s="4" t="s">
        <v>72</v>
      </c>
      <c r="B23" s="4" t="s">
        <v>2396</v>
      </c>
      <c r="C23" s="4" t="s">
        <v>2397</v>
      </c>
      <c r="D23" s="4" t="s">
        <v>2398</v>
      </c>
      <c r="E23" s="4" t="s">
        <v>2399</v>
      </c>
      <c r="F23" s="4" t="s">
        <v>2400</v>
      </c>
      <c r="G23" s="4" t="s">
        <v>2293</v>
      </c>
      <c r="H23" s="7">
        <v>49560</v>
      </c>
      <c r="I23" s="6" t="s">
        <v>2303</v>
      </c>
      <c r="J23" s="6"/>
      <c r="K23" s="6"/>
      <c r="L23" s="6"/>
      <c r="M23" s="6"/>
      <c r="N23" s="6"/>
      <c r="O23" s="6"/>
      <c r="P23" s="6"/>
      <c r="Q23" s="6"/>
      <c r="R23" s="6"/>
      <c r="S23" s="6"/>
      <c r="T23" s="6"/>
      <c r="U23" s="6"/>
      <c r="V23" s="6"/>
      <c r="W23" s="6"/>
      <c r="X23" s="6"/>
      <c r="Y23" s="6"/>
      <c r="Z23" s="6"/>
    </row>
    <row r="24" spans="1:26" ht="15" thickBot="1" x14ac:dyDescent="0.35">
      <c r="A24" s="4" t="s">
        <v>76</v>
      </c>
      <c r="B24" s="4" t="s">
        <v>2401</v>
      </c>
      <c r="C24" s="4" t="s">
        <v>2402</v>
      </c>
      <c r="D24" s="4" t="s">
        <v>2403</v>
      </c>
      <c r="E24" s="4" t="s">
        <v>2404</v>
      </c>
      <c r="F24" s="4" t="s">
        <v>2405</v>
      </c>
      <c r="G24" s="4" t="s">
        <v>2293</v>
      </c>
      <c r="H24" s="7">
        <v>33982</v>
      </c>
      <c r="I24" s="6" t="s">
        <v>2294</v>
      </c>
      <c r="J24" s="6"/>
      <c r="K24" s="6"/>
      <c r="L24" s="6"/>
      <c r="M24" s="6"/>
      <c r="N24" s="6"/>
      <c r="O24" s="6"/>
      <c r="P24" s="6"/>
      <c r="Q24" s="6"/>
      <c r="R24" s="6"/>
      <c r="S24" s="6"/>
      <c r="T24" s="6"/>
      <c r="U24" s="6"/>
      <c r="V24" s="6"/>
      <c r="W24" s="6"/>
      <c r="X24" s="6"/>
      <c r="Y24" s="6"/>
      <c r="Z24" s="6"/>
    </row>
    <row r="25" spans="1:26" ht="15" thickBot="1" x14ac:dyDescent="0.35">
      <c r="A25" s="4" t="s">
        <v>78</v>
      </c>
      <c r="B25" s="4" t="s">
        <v>2406</v>
      </c>
      <c r="C25" s="4" t="s">
        <v>2407</v>
      </c>
      <c r="D25" s="4" t="s">
        <v>2408</v>
      </c>
      <c r="E25" s="4" t="s">
        <v>2409</v>
      </c>
      <c r="F25" s="4" t="s">
        <v>2410</v>
      </c>
      <c r="G25" s="4" t="s">
        <v>2293</v>
      </c>
      <c r="H25" s="7">
        <v>98682</v>
      </c>
      <c r="I25" s="6" t="s">
        <v>2294</v>
      </c>
      <c r="J25" s="6"/>
      <c r="K25" s="6"/>
      <c r="L25" s="6"/>
      <c r="M25" s="6"/>
      <c r="N25" s="6"/>
      <c r="O25" s="6"/>
      <c r="P25" s="6"/>
      <c r="Q25" s="6"/>
      <c r="R25" s="6"/>
      <c r="S25" s="6"/>
      <c r="T25" s="6"/>
      <c r="U25" s="6"/>
      <c r="V25" s="6"/>
      <c r="W25" s="6"/>
      <c r="X25" s="6"/>
      <c r="Y25" s="6"/>
      <c r="Z25" s="6"/>
    </row>
    <row r="26" spans="1:26" ht="15" thickBot="1" x14ac:dyDescent="0.35">
      <c r="A26" s="4" t="s">
        <v>81</v>
      </c>
      <c r="B26" s="4" t="s">
        <v>2411</v>
      </c>
      <c r="C26" s="4" t="s">
        <v>2412</v>
      </c>
      <c r="D26" s="4" t="s">
        <v>2413</v>
      </c>
      <c r="E26" s="4" t="s">
        <v>2414</v>
      </c>
      <c r="F26" s="4" t="s">
        <v>2415</v>
      </c>
      <c r="G26" s="4" t="s">
        <v>2293</v>
      </c>
      <c r="H26" s="7">
        <v>80150</v>
      </c>
      <c r="I26" s="6" t="s">
        <v>2303</v>
      </c>
      <c r="J26" s="6"/>
      <c r="K26" s="6"/>
      <c r="L26" s="6"/>
      <c r="M26" s="6"/>
      <c r="N26" s="6"/>
      <c r="O26" s="6"/>
      <c r="P26" s="6"/>
      <c r="Q26" s="6"/>
      <c r="R26" s="6"/>
      <c r="S26" s="6"/>
      <c r="T26" s="6"/>
      <c r="U26" s="6"/>
      <c r="V26" s="6"/>
      <c r="W26" s="6"/>
      <c r="X26" s="6"/>
      <c r="Y26" s="6"/>
      <c r="Z26" s="6"/>
    </row>
    <row r="27" spans="1:26" ht="15" thickBot="1" x14ac:dyDescent="0.35">
      <c r="A27" s="4" t="s">
        <v>85</v>
      </c>
      <c r="B27" s="4" t="s">
        <v>2416</v>
      </c>
      <c r="C27" s="4"/>
      <c r="D27" s="4" t="s">
        <v>2417</v>
      </c>
      <c r="E27" s="4" t="s">
        <v>2418</v>
      </c>
      <c r="F27" s="4" t="s">
        <v>2405</v>
      </c>
      <c r="G27" s="4" t="s">
        <v>2293</v>
      </c>
      <c r="H27" s="7">
        <v>33982</v>
      </c>
      <c r="I27" s="6" t="s">
        <v>2294</v>
      </c>
      <c r="J27" s="6"/>
      <c r="K27" s="6"/>
      <c r="L27" s="6"/>
      <c r="M27" s="6"/>
      <c r="N27" s="6"/>
      <c r="O27" s="6"/>
      <c r="P27" s="6"/>
      <c r="Q27" s="6"/>
      <c r="R27" s="6"/>
      <c r="S27" s="6"/>
      <c r="T27" s="6"/>
      <c r="U27" s="6"/>
      <c r="V27" s="6"/>
      <c r="W27" s="6"/>
      <c r="X27" s="6"/>
      <c r="Y27" s="6"/>
      <c r="Z27" s="6"/>
    </row>
    <row r="28" spans="1:26" ht="15" thickBot="1" x14ac:dyDescent="0.35">
      <c r="A28" s="4" t="s">
        <v>89</v>
      </c>
      <c r="B28" s="4" t="s">
        <v>2419</v>
      </c>
      <c r="C28" s="4" t="s">
        <v>2420</v>
      </c>
      <c r="D28" s="4" t="s">
        <v>2421</v>
      </c>
      <c r="E28" s="4" t="s">
        <v>2422</v>
      </c>
      <c r="F28" s="4" t="s">
        <v>2423</v>
      </c>
      <c r="G28" s="4" t="s">
        <v>2293</v>
      </c>
      <c r="H28" s="7">
        <v>94975</v>
      </c>
      <c r="I28" s="6" t="s">
        <v>2294</v>
      </c>
      <c r="J28" s="6"/>
      <c r="K28" s="6"/>
      <c r="L28" s="6"/>
      <c r="M28" s="6"/>
      <c r="N28" s="6"/>
      <c r="O28" s="6"/>
      <c r="P28" s="6"/>
      <c r="Q28" s="6"/>
      <c r="R28" s="6"/>
      <c r="S28" s="6"/>
      <c r="T28" s="6"/>
      <c r="U28" s="6"/>
      <c r="V28" s="6"/>
      <c r="W28" s="6"/>
      <c r="X28" s="6"/>
      <c r="Y28" s="6"/>
      <c r="Z28" s="6"/>
    </row>
    <row r="29" spans="1:26" ht="15" thickBot="1" x14ac:dyDescent="0.35">
      <c r="A29" s="4" t="s">
        <v>92</v>
      </c>
      <c r="B29" s="4" t="s">
        <v>2424</v>
      </c>
      <c r="C29" s="4" t="s">
        <v>2425</v>
      </c>
      <c r="D29" s="4" t="s">
        <v>2426</v>
      </c>
      <c r="E29" s="4" t="s">
        <v>2427</v>
      </c>
      <c r="F29" s="4" t="s">
        <v>2428</v>
      </c>
      <c r="G29" s="4" t="s">
        <v>2301</v>
      </c>
      <c r="H29" s="4" t="s">
        <v>2429</v>
      </c>
      <c r="I29" s="6" t="s">
        <v>2303</v>
      </c>
      <c r="J29" s="6"/>
      <c r="K29" s="6"/>
      <c r="L29" s="6"/>
      <c r="M29" s="6"/>
      <c r="N29" s="6"/>
      <c r="O29" s="6"/>
      <c r="P29" s="6"/>
      <c r="Q29" s="6"/>
      <c r="R29" s="6"/>
      <c r="S29" s="6"/>
      <c r="T29" s="6"/>
      <c r="U29" s="6"/>
      <c r="V29" s="6"/>
      <c r="W29" s="6"/>
      <c r="X29" s="6"/>
      <c r="Y29" s="6"/>
      <c r="Z29" s="6"/>
    </row>
    <row r="30" spans="1:26" ht="15" thickBot="1" x14ac:dyDescent="0.35">
      <c r="A30" s="4" t="s">
        <v>94</v>
      </c>
      <c r="B30" s="4" t="s">
        <v>2430</v>
      </c>
      <c r="C30" s="4" t="s">
        <v>2431</v>
      </c>
      <c r="D30" s="4" t="s">
        <v>2432</v>
      </c>
      <c r="E30" s="4" t="s">
        <v>2433</v>
      </c>
      <c r="F30" s="4" t="s">
        <v>2434</v>
      </c>
      <c r="G30" s="4" t="s">
        <v>2301</v>
      </c>
      <c r="H30" s="4" t="s">
        <v>2435</v>
      </c>
      <c r="I30" s="6" t="s">
        <v>2303</v>
      </c>
      <c r="J30" s="6"/>
      <c r="K30" s="6"/>
      <c r="L30" s="6"/>
      <c r="M30" s="6"/>
      <c r="N30" s="6"/>
      <c r="O30" s="6"/>
      <c r="P30" s="6"/>
      <c r="Q30" s="6"/>
      <c r="R30" s="6"/>
      <c r="S30" s="6"/>
      <c r="T30" s="6"/>
      <c r="U30" s="6"/>
      <c r="V30" s="6"/>
      <c r="W30" s="6"/>
      <c r="X30" s="6"/>
      <c r="Y30" s="6"/>
      <c r="Z30" s="6"/>
    </row>
    <row r="31" spans="1:26" ht="15" thickBot="1" x14ac:dyDescent="0.35">
      <c r="A31" s="4" t="s">
        <v>97</v>
      </c>
      <c r="B31" s="4" t="s">
        <v>2436</v>
      </c>
      <c r="C31" s="4" t="s">
        <v>2437</v>
      </c>
      <c r="D31" s="4" t="s">
        <v>2438</v>
      </c>
      <c r="E31" s="4" t="s">
        <v>2439</v>
      </c>
      <c r="F31" s="4" t="s">
        <v>2440</v>
      </c>
      <c r="G31" s="4" t="s">
        <v>2301</v>
      </c>
      <c r="H31" s="4" t="s">
        <v>2441</v>
      </c>
      <c r="I31" s="6" t="s">
        <v>2294</v>
      </c>
      <c r="J31" s="6"/>
      <c r="K31" s="6"/>
      <c r="L31" s="6"/>
      <c r="M31" s="6"/>
      <c r="N31" s="6"/>
      <c r="O31" s="6"/>
      <c r="P31" s="6"/>
      <c r="Q31" s="6"/>
      <c r="R31" s="6"/>
      <c r="S31" s="6"/>
      <c r="T31" s="6"/>
      <c r="U31" s="6"/>
      <c r="V31" s="6"/>
      <c r="W31" s="6"/>
      <c r="X31" s="6"/>
      <c r="Y31" s="6"/>
      <c r="Z31" s="6"/>
    </row>
    <row r="32" spans="1:26" ht="15" thickBot="1" x14ac:dyDescent="0.35">
      <c r="A32" s="4" t="s">
        <v>100</v>
      </c>
      <c r="B32" s="4" t="s">
        <v>2442</v>
      </c>
      <c r="C32" s="4"/>
      <c r="D32" s="4" t="s">
        <v>2443</v>
      </c>
      <c r="E32" s="4" t="s">
        <v>2444</v>
      </c>
      <c r="F32" s="4" t="s">
        <v>2445</v>
      </c>
      <c r="G32" s="4" t="s">
        <v>2293</v>
      </c>
      <c r="H32" s="7">
        <v>80044</v>
      </c>
      <c r="I32" s="6" t="s">
        <v>2303</v>
      </c>
      <c r="J32" s="6"/>
      <c r="K32" s="6"/>
      <c r="L32" s="6"/>
      <c r="M32" s="6"/>
      <c r="N32" s="6"/>
      <c r="O32" s="6"/>
      <c r="P32" s="6"/>
      <c r="Q32" s="6"/>
      <c r="R32" s="6"/>
      <c r="S32" s="6"/>
      <c r="T32" s="6"/>
      <c r="U32" s="6"/>
      <c r="V32" s="6"/>
      <c r="W32" s="6"/>
      <c r="X32" s="6"/>
      <c r="Y32" s="6"/>
      <c r="Z32" s="6"/>
    </row>
    <row r="33" spans="1:26" ht="15" thickBot="1" x14ac:dyDescent="0.35">
      <c r="A33" s="4" t="s">
        <v>2446</v>
      </c>
      <c r="B33" s="4" t="s">
        <v>2447</v>
      </c>
      <c r="C33" s="4" t="s">
        <v>2448</v>
      </c>
      <c r="D33" s="4" t="s">
        <v>2449</v>
      </c>
      <c r="E33" s="4" t="s">
        <v>2450</v>
      </c>
      <c r="F33" s="4" t="s">
        <v>2451</v>
      </c>
      <c r="G33" s="4" t="s">
        <v>2293</v>
      </c>
      <c r="H33" s="7">
        <v>11407</v>
      </c>
      <c r="I33" s="6" t="s">
        <v>2303</v>
      </c>
      <c r="J33" s="6"/>
      <c r="K33" s="6"/>
      <c r="L33" s="6"/>
      <c r="M33" s="6"/>
      <c r="N33" s="6"/>
      <c r="O33" s="6"/>
      <c r="P33" s="6"/>
      <c r="Q33" s="6"/>
      <c r="R33" s="6"/>
      <c r="S33" s="6"/>
      <c r="T33" s="6"/>
      <c r="U33" s="6"/>
      <c r="V33" s="6"/>
      <c r="W33" s="6"/>
      <c r="X33" s="6"/>
      <c r="Y33" s="6"/>
      <c r="Z33" s="6"/>
    </row>
    <row r="34" spans="1:26" ht="15" thickBot="1" x14ac:dyDescent="0.35">
      <c r="A34" s="4" t="s">
        <v>2452</v>
      </c>
      <c r="B34" s="4" t="s">
        <v>2453</v>
      </c>
      <c r="C34" s="4" t="s">
        <v>2454</v>
      </c>
      <c r="D34" s="4" t="s">
        <v>2455</v>
      </c>
      <c r="E34" s="4" t="s">
        <v>2456</v>
      </c>
      <c r="F34" s="4" t="s">
        <v>2457</v>
      </c>
      <c r="G34" s="4" t="s">
        <v>2301</v>
      </c>
      <c r="H34" s="4" t="s">
        <v>2458</v>
      </c>
      <c r="I34" s="6" t="s">
        <v>2294</v>
      </c>
      <c r="J34" s="6"/>
      <c r="K34" s="6"/>
      <c r="L34" s="6"/>
      <c r="M34" s="6"/>
      <c r="N34" s="6"/>
      <c r="O34" s="6"/>
      <c r="P34" s="6"/>
      <c r="Q34" s="6"/>
      <c r="R34" s="6"/>
      <c r="S34" s="6"/>
      <c r="T34" s="6"/>
      <c r="U34" s="6"/>
      <c r="V34" s="6"/>
      <c r="W34" s="6"/>
      <c r="X34" s="6"/>
      <c r="Y34" s="6"/>
      <c r="Z34" s="6"/>
    </row>
    <row r="35" spans="1:26" ht="15" thickBot="1" x14ac:dyDescent="0.35">
      <c r="A35" s="4" t="s">
        <v>104</v>
      </c>
      <c r="B35" s="4" t="s">
        <v>2459</v>
      </c>
      <c r="C35" s="4" t="s">
        <v>2460</v>
      </c>
      <c r="D35" s="4"/>
      <c r="E35" s="4" t="s">
        <v>2461</v>
      </c>
      <c r="F35" s="4" t="s">
        <v>2462</v>
      </c>
      <c r="G35" s="4" t="s">
        <v>2293</v>
      </c>
      <c r="H35" s="7">
        <v>58207</v>
      </c>
      <c r="I35" s="6" t="s">
        <v>2303</v>
      </c>
      <c r="J35" s="6"/>
      <c r="K35" s="6"/>
      <c r="L35" s="6"/>
      <c r="M35" s="6"/>
      <c r="N35" s="6"/>
      <c r="O35" s="6"/>
      <c r="P35" s="6"/>
      <c r="Q35" s="6"/>
      <c r="R35" s="6"/>
      <c r="S35" s="6"/>
      <c r="T35" s="6"/>
      <c r="U35" s="6"/>
      <c r="V35" s="6"/>
      <c r="W35" s="6"/>
      <c r="X35" s="6"/>
      <c r="Y35" s="6"/>
      <c r="Z35" s="6"/>
    </row>
    <row r="36" spans="1:26" ht="15" thickBot="1" x14ac:dyDescent="0.35">
      <c r="A36" s="4" t="s">
        <v>107</v>
      </c>
      <c r="B36" s="4" t="s">
        <v>2463</v>
      </c>
      <c r="C36" s="4" t="s">
        <v>2464</v>
      </c>
      <c r="D36" s="4" t="s">
        <v>2465</v>
      </c>
      <c r="E36" s="4" t="s">
        <v>2466</v>
      </c>
      <c r="F36" s="4" t="s">
        <v>2467</v>
      </c>
      <c r="G36" s="4" t="s">
        <v>2468</v>
      </c>
      <c r="H36" s="4" t="s">
        <v>2469</v>
      </c>
      <c r="I36" s="6" t="s">
        <v>2294</v>
      </c>
      <c r="J36" s="6"/>
      <c r="K36" s="6"/>
      <c r="L36" s="6"/>
      <c r="M36" s="6"/>
      <c r="N36" s="6"/>
      <c r="O36" s="6"/>
      <c r="P36" s="6"/>
      <c r="Q36" s="6"/>
      <c r="R36" s="6"/>
      <c r="S36" s="6"/>
      <c r="T36" s="6"/>
      <c r="U36" s="6"/>
      <c r="V36" s="6"/>
      <c r="W36" s="6"/>
      <c r="X36" s="6"/>
      <c r="Y36" s="6"/>
      <c r="Z36" s="6"/>
    </row>
    <row r="37" spans="1:26" ht="15" thickBot="1" x14ac:dyDescent="0.35">
      <c r="A37" s="4" t="s">
        <v>110</v>
      </c>
      <c r="B37" s="4" t="s">
        <v>2470</v>
      </c>
      <c r="C37" s="4" t="s">
        <v>2471</v>
      </c>
      <c r="D37" s="4" t="s">
        <v>2472</v>
      </c>
      <c r="E37" s="4" t="s">
        <v>2473</v>
      </c>
      <c r="F37" s="4" t="s">
        <v>2474</v>
      </c>
      <c r="G37" s="4" t="s">
        <v>2293</v>
      </c>
      <c r="H37" s="7">
        <v>25362</v>
      </c>
      <c r="I37" s="6" t="s">
        <v>2303</v>
      </c>
      <c r="J37" s="6"/>
      <c r="K37" s="6"/>
      <c r="L37" s="6"/>
      <c r="M37" s="6"/>
      <c r="N37" s="6"/>
      <c r="O37" s="6"/>
      <c r="P37" s="6"/>
      <c r="Q37" s="6"/>
      <c r="R37" s="6"/>
      <c r="S37" s="6"/>
      <c r="T37" s="6"/>
      <c r="U37" s="6"/>
      <c r="V37" s="6"/>
      <c r="W37" s="6"/>
      <c r="X37" s="6"/>
      <c r="Y37" s="6"/>
      <c r="Z37" s="6"/>
    </row>
    <row r="38" spans="1:26" ht="15" thickBot="1" x14ac:dyDescent="0.35">
      <c r="A38" s="4" t="s">
        <v>112</v>
      </c>
      <c r="B38" s="4" t="s">
        <v>2475</v>
      </c>
      <c r="C38" s="4" t="s">
        <v>2476</v>
      </c>
      <c r="D38" s="4" t="s">
        <v>2477</v>
      </c>
      <c r="E38" s="4" t="s">
        <v>2478</v>
      </c>
      <c r="F38" s="4" t="s">
        <v>2479</v>
      </c>
      <c r="G38" s="4" t="s">
        <v>2293</v>
      </c>
      <c r="H38" s="7">
        <v>72204</v>
      </c>
      <c r="I38" s="6" t="s">
        <v>2303</v>
      </c>
      <c r="J38" s="6"/>
      <c r="K38" s="6"/>
      <c r="L38" s="6"/>
      <c r="M38" s="6"/>
      <c r="N38" s="6"/>
      <c r="O38" s="6"/>
      <c r="P38" s="6"/>
      <c r="Q38" s="6"/>
      <c r="R38" s="6"/>
      <c r="S38" s="6"/>
      <c r="T38" s="6"/>
      <c r="U38" s="6"/>
      <c r="V38" s="6"/>
      <c r="W38" s="6"/>
      <c r="X38" s="6"/>
      <c r="Y38" s="6"/>
      <c r="Z38" s="6"/>
    </row>
    <row r="39" spans="1:26" ht="15" thickBot="1" x14ac:dyDescent="0.35">
      <c r="A39" s="4" t="s">
        <v>115</v>
      </c>
      <c r="B39" s="4" t="s">
        <v>2480</v>
      </c>
      <c r="C39" s="4" t="s">
        <v>2481</v>
      </c>
      <c r="D39" s="4" t="s">
        <v>2482</v>
      </c>
      <c r="E39" s="4" t="s">
        <v>2483</v>
      </c>
      <c r="F39" s="4" t="s">
        <v>2484</v>
      </c>
      <c r="G39" s="4" t="s">
        <v>2293</v>
      </c>
      <c r="H39" s="7">
        <v>80291</v>
      </c>
      <c r="I39" s="6" t="s">
        <v>2303</v>
      </c>
      <c r="J39" s="6"/>
      <c r="K39" s="6"/>
      <c r="L39" s="6"/>
      <c r="M39" s="6"/>
      <c r="N39" s="6"/>
      <c r="O39" s="6"/>
      <c r="P39" s="6"/>
      <c r="Q39" s="6"/>
      <c r="R39" s="6"/>
      <c r="S39" s="6"/>
      <c r="T39" s="6"/>
      <c r="U39" s="6"/>
      <c r="V39" s="6"/>
      <c r="W39" s="6"/>
      <c r="X39" s="6"/>
      <c r="Y39" s="6"/>
      <c r="Z39" s="6"/>
    </row>
    <row r="40" spans="1:26" ht="15" thickBot="1" x14ac:dyDescent="0.35">
      <c r="A40" s="4" t="s">
        <v>118</v>
      </c>
      <c r="B40" s="4" t="s">
        <v>2485</v>
      </c>
      <c r="C40" s="4" t="s">
        <v>2486</v>
      </c>
      <c r="D40" s="4" t="s">
        <v>2487</v>
      </c>
      <c r="E40" s="4" t="s">
        <v>2488</v>
      </c>
      <c r="F40" s="4" t="s">
        <v>2489</v>
      </c>
      <c r="G40" s="4" t="s">
        <v>2293</v>
      </c>
      <c r="H40" s="7">
        <v>55458</v>
      </c>
      <c r="I40" s="6" t="s">
        <v>2303</v>
      </c>
      <c r="J40" s="6"/>
      <c r="K40" s="6"/>
      <c r="L40" s="6"/>
      <c r="M40" s="6"/>
      <c r="N40" s="6"/>
      <c r="O40" s="6"/>
      <c r="P40" s="6"/>
      <c r="Q40" s="6"/>
      <c r="R40" s="6"/>
      <c r="S40" s="6"/>
      <c r="T40" s="6"/>
      <c r="U40" s="6"/>
      <c r="V40" s="6"/>
      <c r="W40" s="6"/>
      <c r="X40" s="6"/>
      <c r="Y40" s="6"/>
      <c r="Z40" s="6"/>
    </row>
    <row r="41" spans="1:26" ht="15" thickBot="1" x14ac:dyDescent="0.35">
      <c r="A41" s="4" t="s">
        <v>121</v>
      </c>
      <c r="B41" s="4" t="s">
        <v>2490</v>
      </c>
      <c r="C41" s="4"/>
      <c r="D41" s="4"/>
      <c r="E41" s="4" t="s">
        <v>2491</v>
      </c>
      <c r="F41" s="4" t="s">
        <v>2492</v>
      </c>
      <c r="G41" s="4" t="s">
        <v>2293</v>
      </c>
      <c r="H41" s="7">
        <v>85715</v>
      </c>
      <c r="I41" s="6" t="s">
        <v>2294</v>
      </c>
      <c r="J41" s="6"/>
      <c r="K41" s="6"/>
      <c r="L41" s="6"/>
      <c r="M41" s="6"/>
      <c r="N41" s="6"/>
      <c r="O41" s="6"/>
      <c r="P41" s="6"/>
      <c r="Q41" s="6"/>
      <c r="R41" s="6"/>
      <c r="S41" s="6"/>
      <c r="T41" s="6"/>
      <c r="U41" s="6"/>
      <c r="V41" s="6"/>
      <c r="W41" s="6"/>
      <c r="X41" s="6"/>
      <c r="Y41" s="6"/>
      <c r="Z41" s="6"/>
    </row>
    <row r="42" spans="1:26" ht="15" thickBot="1" x14ac:dyDescent="0.35">
      <c r="A42" s="4" t="s">
        <v>124</v>
      </c>
      <c r="B42" s="4" t="s">
        <v>2493</v>
      </c>
      <c r="C42" s="4"/>
      <c r="D42" s="4" t="s">
        <v>2494</v>
      </c>
      <c r="E42" s="4" t="s">
        <v>2495</v>
      </c>
      <c r="F42" s="4" t="s">
        <v>2496</v>
      </c>
      <c r="G42" s="4" t="s">
        <v>2293</v>
      </c>
      <c r="H42" s="7">
        <v>70116</v>
      </c>
      <c r="I42" s="6" t="s">
        <v>2303</v>
      </c>
      <c r="J42" s="6"/>
      <c r="K42" s="6"/>
      <c r="L42" s="6"/>
      <c r="M42" s="6"/>
      <c r="N42" s="6"/>
      <c r="O42" s="6"/>
      <c r="P42" s="6"/>
      <c r="Q42" s="6"/>
      <c r="R42" s="6"/>
      <c r="S42" s="6"/>
      <c r="T42" s="6"/>
      <c r="U42" s="6"/>
      <c r="V42" s="6"/>
      <c r="W42" s="6"/>
      <c r="X42" s="6"/>
      <c r="Y42" s="6"/>
      <c r="Z42" s="6"/>
    </row>
    <row r="43" spans="1:26" ht="15" thickBot="1" x14ac:dyDescent="0.35">
      <c r="A43" s="4" t="s">
        <v>127</v>
      </c>
      <c r="B43" s="4" t="s">
        <v>2497</v>
      </c>
      <c r="C43" s="4" t="s">
        <v>2498</v>
      </c>
      <c r="D43" s="4" t="s">
        <v>2499</v>
      </c>
      <c r="E43" s="4" t="s">
        <v>2500</v>
      </c>
      <c r="F43" s="4" t="s">
        <v>2501</v>
      </c>
      <c r="G43" s="4" t="s">
        <v>2293</v>
      </c>
      <c r="H43" s="7">
        <v>6183</v>
      </c>
      <c r="I43" s="6" t="s">
        <v>2294</v>
      </c>
      <c r="J43" s="6"/>
      <c r="K43" s="6"/>
      <c r="L43" s="6"/>
      <c r="M43" s="6"/>
      <c r="N43" s="6"/>
      <c r="O43" s="6"/>
      <c r="P43" s="6"/>
      <c r="Q43" s="6"/>
      <c r="R43" s="6"/>
      <c r="S43" s="6"/>
      <c r="T43" s="6"/>
      <c r="U43" s="6"/>
      <c r="V43" s="6"/>
      <c r="W43" s="6"/>
      <c r="X43" s="6"/>
      <c r="Y43" s="6"/>
      <c r="Z43" s="6"/>
    </row>
    <row r="44" spans="1:26" ht="15" thickBot="1" x14ac:dyDescent="0.35">
      <c r="A44" s="4" t="s">
        <v>131</v>
      </c>
      <c r="B44" s="4" t="s">
        <v>2502</v>
      </c>
      <c r="C44" s="4" t="s">
        <v>2503</v>
      </c>
      <c r="D44" s="4" t="s">
        <v>2504</v>
      </c>
      <c r="E44" s="4" t="s">
        <v>2505</v>
      </c>
      <c r="F44" s="4" t="s">
        <v>2506</v>
      </c>
      <c r="G44" s="4" t="s">
        <v>2293</v>
      </c>
      <c r="H44" s="7">
        <v>84409</v>
      </c>
      <c r="I44" s="6" t="s">
        <v>2294</v>
      </c>
      <c r="J44" s="6"/>
      <c r="K44" s="6"/>
      <c r="L44" s="6"/>
      <c r="M44" s="6"/>
      <c r="N44" s="6"/>
      <c r="O44" s="6"/>
      <c r="P44" s="6"/>
      <c r="Q44" s="6"/>
      <c r="R44" s="6"/>
      <c r="S44" s="6"/>
      <c r="T44" s="6"/>
      <c r="U44" s="6"/>
      <c r="V44" s="6"/>
      <c r="W44" s="6"/>
      <c r="X44" s="6"/>
      <c r="Y44" s="6"/>
      <c r="Z44" s="6"/>
    </row>
    <row r="45" spans="1:26" ht="15" thickBot="1" x14ac:dyDescent="0.35">
      <c r="A45" s="4" t="s">
        <v>134</v>
      </c>
      <c r="B45" s="4" t="s">
        <v>2507</v>
      </c>
      <c r="C45" s="4"/>
      <c r="D45" s="4" t="s">
        <v>2508</v>
      </c>
      <c r="E45" s="4" t="s">
        <v>2509</v>
      </c>
      <c r="F45" s="4" t="s">
        <v>2510</v>
      </c>
      <c r="G45" s="4" t="s">
        <v>2293</v>
      </c>
      <c r="H45" s="7">
        <v>2216</v>
      </c>
      <c r="I45" s="6" t="s">
        <v>2303</v>
      </c>
      <c r="J45" s="6"/>
      <c r="K45" s="6"/>
      <c r="L45" s="6"/>
      <c r="M45" s="6"/>
      <c r="N45" s="6"/>
      <c r="O45" s="6"/>
      <c r="P45" s="6"/>
      <c r="Q45" s="6"/>
      <c r="R45" s="6"/>
      <c r="S45" s="6"/>
      <c r="T45" s="6"/>
      <c r="U45" s="6"/>
      <c r="V45" s="6"/>
      <c r="W45" s="6"/>
      <c r="X45" s="6"/>
      <c r="Y45" s="6"/>
      <c r="Z45" s="6"/>
    </row>
    <row r="46" spans="1:26" ht="15" thickBot="1" x14ac:dyDescent="0.35">
      <c r="A46" s="4" t="s">
        <v>137</v>
      </c>
      <c r="B46" s="4" t="s">
        <v>2511</v>
      </c>
      <c r="C46" s="4" t="s">
        <v>2512</v>
      </c>
      <c r="D46" s="4" t="s">
        <v>2513</v>
      </c>
      <c r="E46" s="4" t="s">
        <v>2514</v>
      </c>
      <c r="F46" s="4" t="s">
        <v>2515</v>
      </c>
      <c r="G46" s="4" t="s">
        <v>2293</v>
      </c>
      <c r="H46" s="7">
        <v>14604</v>
      </c>
      <c r="I46" s="6" t="s">
        <v>2294</v>
      </c>
      <c r="J46" s="6"/>
      <c r="K46" s="6"/>
      <c r="L46" s="6"/>
      <c r="M46" s="6"/>
      <c r="N46" s="6"/>
      <c r="O46" s="6"/>
      <c r="P46" s="6"/>
      <c r="Q46" s="6"/>
      <c r="R46" s="6"/>
      <c r="S46" s="6"/>
      <c r="T46" s="6"/>
      <c r="U46" s="6"/>
      <c r="V46" s="6"/>
      <c r="W46" s="6"/>
      <c r="X46" s="6"/>
      <c r="Y46" s="6"/>
      <c r="Z46" s="6"/>
    </row>
    <row r="47" spans="1:26" ht="15" thickBot="1" x14ac:dyDescent="0.35">
      <c r="A47" s="4" t="s">
        <v>141</v>
      </c>
      <c r="B47" s="4" t="s">
        <v>2516</v>
      </c>
      <c r="C47" s="4" t="s">
        <v>2517</v>
      </c>
      <c r="D47" s="4" t="s">
        <v>2518</v>
      </c>
      <c r="E47" s="4" t="s">
        <v>2519</v>
      </c>
      <c r="F47" s="4" t="s">
        <v>2520</v>
      </c>
      <c r="G47" s="4" t="s">
        <v>2293</v>
      </c>
      <c r="H47" s="7">
        <v>10469</v>
      </c>
      <c r="I47" s="6" t="s">
        <v>2303</v>
      </c>
      <c r="J47" s="6"/>
      <c r="K47" s="6"/>
      <c r="L47" s="6"/>
      <c r="M47" s="6"/>
      <c r="N47" s="6"/>
      <c r="O47" s="6"/>
      <c r="P47" s="6"/>
      <c r="Q47" s="6"/>
      <c r="R47" s="6"/>
      <c r="S47" s="6"/>
      <c r="T47" s="6"/>
      <c r="U47" s="6"/>
      <c r="V47" s="6"/>
      <c r="W47" s="6"/>
      <c r="X47" s="6"/>
      <c r="Y47" s="6"/>
      <c r="Z47" s="6"/>
    </row>
    <row r="48" spans="1:26" ht="15" thickBot="1" x14ac:dyDescent="0.35">
      <c r="A48" s="4" t="s">
        <v>144</v>
      </c>
      <c r="B48" s="4" t="s">
        <v>2521</v>
      </c>
      <c r="C48" s="4"/>
      <c r="D48" s="4" t="s">
        <v>2522</v>
      </c>
      <c r="E48" s="4" t="s">
        <v>2523</v>
      </c>
      <c r="F48" s="4" t="s">
        <v>2524</v>
      </c>
      <c r="G48" s="4" t="s">
        <v>2293</v>
      </c>
      <c r="H48" s="7">
        <v>35205</v>
      </c>
      <c r="I48" s="6" t="s">
        <v>2294</v>
      </c>
      <c r="J48" s="6"/>
      <c r="K48" s="6"/>
      <c r="L48" s="6"/>
      <c r="M48" s="6"/>
      <c r="N48" s="6"/>
      <c r="O48" s="6"/>
      <c r="P48" s="6"/>
      <c r="Q48" s="6"/>
      <c r="R48" s="6"/>
      <c r="S48" s="6"/>
      <c r="T48" s="6"/>
      <c r="U48" s="6"/>
      <c r="V48" s="6"/>
      <c r="W48" s="6"/>
      <c r="X48" s="6"/>
      <c r="Y48" s="6"/>
      <c r="Z48" s="6"/>
    </row>
    <row r="49" spans="1:26" ht="15" thickBot="1" x14ac:dyDescent="0.35">
      <c r="A49" s="4" t="s">
        <v>148</v>
      </c>
      <c r="B49" s="4" t="s">
        <v>2525</v>
      </c>
      <c r="C49" s="4" t="s">
        <v>2526</v>
      </c>
      <c r="D49" s="4" t="s">
        <v>2527</v>
      </c>
      <c r="E49" s="4" t="s">
        <v>2528</v>
      </c>
      <c r="F49" s="4" t="s">
        <v>2529</v>
      </c>
      <c r="G49" s="4" t="s">
        <v>2293</v>
      </c>
      <c r="H49" s="7">
        <v>92415</v>
      </c>
      <c r="I49" s="6" t="s">
        <v>2294</v>
      </c>
      <c r="J49" s="6"/>
      <c r="K49" s="6"/>
      <c r="L49" s="6"/>
      <c r="M49" s="6"/>
      <c r="N49" s="6"/>
      <c r="O49" s="6"/>
      <c r="P49" s="6"/>
      <c r="Q49" s="6"/>
      <c r="R49" s="6"/>
      <c r="S49" s="6"/>
      <c r="T49" s="6"/>
      <c r="U49" s="6"/>
      <c r="V49" s="6"/>
      <c r="W49" s="6"/>
      <c r="X49" s="6"/>
      <c r="Y49" s="6"/>
      <c r="Z49" s="6"/>
    </row>
    <row r="50" spans="1:26" ht="15" thickBot="1" x14ac:dyDescent="0.35">
      <c r="A50" s="4" t="s">
        <v>151</v>
      </c>
      <c r="B50" s="4" t="s">
        <v>2530</v>
      </c>
      <c r="C50" s="4" t="s">
        <v>2531</v>
      </c>
      <c r="D50" s="4"/>
      <c r="E50" s="4" t="s">
        <v>2532</v>
      </c>
      <c r="F50" s="4" t="s">
        <v>2533</v>
      </c>
      <c r="G50" s="4" t="s">
        <v>2293</v>
      </c>
      <c r="H50" s="7">
        <v>23514</v>
      </c>
      <c r="I50" s="6" t="s">
        <v>2303</v>
      </c>
      <c r="J50" s="6"/>
      <c r="K50" s="6"/>
      <c r="L50" s="6"/>
      <c r="M50" s="6"/>
      <c r="N50" s="6"/>
      <c r="O50" s="6"/>
      <c r="P50" s="6"/>
      <c r="Q50" s="6"/>
      <c r="R50" s="6"/>
      <c r="S50" s="6"/>
      <c r="T50" s="6"/>
      <c r="U50" s="6"/>
      <c r="V50" s="6"/>
      <c r="W50" s="6"/>
      <c r="X50" s="6"/>
      <c r="Y50" s="6"/>
      <c r="Z50" s="6"/>
    </row>
    <row r="51" spans="1:26" ht="15" thickBot="1" x14ac:dyDescent="0.35">
      <c r="A51" s="4" t="s">
        <v>155</v>
      </c>
      <c r="B51" s="4" t="s">
        <v>2534</v>
      </c>
      <c r="C51" s="4" t="s">
        <v>2535</v>
      </c>
      <c r="D51" s="4" t="s">
        <v>2536</v>
      </c>
      <c r="E51" s="4" t="s">
        <v>2537</v>
      </c>
      <c r="F51" s="4" t="s">
        <v>2538</v>
      </c>
      <c r="G51" s="4" t="s">
        <v>2293</v>
      </c>
      <c r="H51" s="7">
        <v>20409</v>
      </c>
      <c r="I51" s="6" t="s">
        <v>2303</v>
      </c>
      <c r="J51" s="6"/>
      <c r="K51" s="6"/>
      <c r="L51" s="6"/>
      <c r="M51" s="6"/>
      <c r="N51" s="6"/>
      <c r="O51" s="6"/>
      <c r="P51" s="6"/>
      <c r="Q51" s="6"/>
      <c r="R51" s="6"/>
      <c r="S51" s="6"/>
      <c r="T51" s="6"/>
      <c r="U51" s="6"/>
      <c r="V51" s="6"/>
      <c r="W51" s="6"/>
      <c r="X51" s="6"/>
      <c r="Y51" s="6"/>
      <c r="Z51" s="6"/>
    </row>
    <row r="52" spans="1:26" ht="15" thickBot="1" x14ac:dyDescent="0.35">
      <c r="A52" s="4" t="s">
        <v>158</v>
      </c>
      <c r="B52" s="4" t="s">
        <v>2539</v>
      </c>
      <c r="C52" s="4" t="s">
        <v>2540</v>
      </c>
      <c r="D52" s="4" t="s">
        <v>2541</v>
      </c>
      <c r="E52" s="4" t="s">
        <v>2542</v>
      </c>
      <c r="F52" s="4" t="s">
        <v>2543</v>
      </c>
      <c r="G52" s="4" t="s">
        <v>2293</v>
      </c>
      <c r="H52" s="7">
        <v>33355</v>
      </c>
      <c r="I52" s="6" t="s">
        <v>2303</v>
      </c>
      <c r="J52" s="6"/>
      <c r="K52" s="6"/>
      <c r="L52" s="6"/>
      <c r="M52" s="6"/>
      <c r="N52" s="6"/>
      <c r="O52" s="6"/>
      <c r="P52" s="6"/>
      <c r="Q52" s="6"/>
      <c r="R52" s="6"/>
      <c r="S52" s="6"/>
      <c r="T52" s="6"/>
      <c r="U52" s="6"/>
      <c r="V52" s="6"/>
      <c r="W52" s="6"/>
      <c r="X52" s="6"/>
      <c r="Y52" s="6"/>
      <c r="Z52" s="6"/>
    </row>
    <row r="53" spans="1:26" ht="15" thickBot="1" x14ac:dyDescent="0.35">
      <c r="A53" s="4" t="s">
        <v>162</v>
      </c>
      <c r="B53" s="4" t="s">
        <v>2544</v>
      </c>
      <c r="C53" s="4" t="s">
        <v>2545</v>
      </c>
      <c r="D53" s="4" t="s">
        <v>2546</v>
      </c>
      <c r="E53" s="4" t="s">
        <v>2547</v>
      </c>
      <c r="F53" s="4" t="s">
        <v>2300</v>
      </c>
      <c r="G53" s="4" t="s">
        <v>2301</v>
      </c>
      <c r="H53" s="4" t="s">
        <v>2302</v>
      </c>
      <c r="I53" s="6" t="s">
        <v>2294</v>
      </c>
      <c r="J53" s="6"/>
      <c r="K53" s="6"/>
      <c r="L53" s="6"/>
      <c r="M53" s="6"/>
      <c r="N53" s="6"/>
      <c r="O53" s="6"/>
      <c r="P53" s="6"/>
      <c r="Q53" s="6"/>
      <c r="R53" s="6"/>
      <c r="S53" s="6"/>
      <c r="T53" s="6"/>
      <c r="U53" s="6"/>
      <c r="V53" s="6"/>
      <c r="W53" s="6"/>
      <c r="X53" s="6"/>
      <c r="Y53" s="6"/>
      <c r="Z53" s="6"/>
    </row>
    <row r="54" spans="1:26" ht="15" thickBot="1" x14ac:dyDescent="0.35">
      <c r="A54" s="4" t="s">
        <v>164</v>
      </c>
      <c r="B54" s="4" t="s">
        <v>2548</v>
      </c>
      <c r="C54" s="4" t="s">
        <v>2549</v>
      </c>
      <c r="D54" s="4"/>
      <c r="E54" s="4" t="s">
        <v>2550</v>
      </c>
      <c r="F54" s="4" t="s">
        <v>2551</v>
      </c>
      <c r="G54" s="4" t="s">
        <v>2468</v>
      </c>
      <c r="H54" s="4" t="s">
        <v>2552</v>
      </c>
      <c r="I54" s="6" t="s">
        <v>2303</v>
      </c>
      <c r="J54" s="6"/>
      <c r="K54" s="6"/>
      <c r="L54" s="6"/>
      <c r="M54" s="6"/>
      <c r="N54" s="6"/>
      <c r="O54" s="6"/>
      <c r="P54" s="6"/>
      <c r="Q54" s="6"/>
      <c r="R54" s="6"/>
      <c r="S54" s="6"/>
      <c r="T54" s="6"/>
      <c r="U54" s="6"/>
      <c r="V54" s="6"/>
      <c r="W54" s="6"/>
      <c r="X54" s="6"/>
      <c r="Y54" s="6"/>
      <c r="Z54" s="6"/>
    </row>
    <row r="55" spans="1:26" ht="15" thickBot="1" x14ac:dyDescent="0.35">
      <c r="A55" s="4" t="s">
        <v>2553</v>
      </c>
      <c r="B55" s="4" t="s">
        <v>2554</v>
      </c>
      <c r="C55" s="4" t="s">
        <v>2555</v>
      </c>
      <c r="D55" s="4" t="s">
        <v>2556</v>
      </c>
      <c r="E55" s="4" t="s">
        <v>2557</v>
      </c>
      <c r="F55" s="4" t="s">
        <v>2558</v>
      </c>
      <c r="G55" s="4" t="s">
        <v>2293</v>
      </c>
      <c r="H55" s="7">
        <v>84605</v>
      </c>
      <c r="I55" s="6" t="s">
        <v>2303</v>
      </c>
      <c r="J55" s="6"/>
      <c r="K55" s="6"/>
      <c r="L55" s="6"/>
      <c r="M55" s="6"/>
      <c r="N55" s="6"/>
      <c r="O55" s="6"/>
      <c r="P55" s="6"/>
      <c r="Q55" s="6"/>
      <c r="R55" s="6"/>
      <c r="S55" s="6"/>
      <c r="T55" s="6"/>
      <c r="U55" s="6"/>
      <c r="V55" s="6"/>
      <c r="W55" s="6"/>
      <c r="X55" s="6"/>
      <c r="Y55" s="6"/>
      <c r="Z55" s="6"/>
    </row>
    <row r="56" spans="1:26" ht="15" thickBot="1" x14ac:dyDescent="0.35">
      <c r="A56" s="4" t="s">
        <v>167</v>
      </c>
      <c r="B56" s="4" t="s">
        <v>2559</v>
      </c>
      <c r="C56" s="4" t="s">
        <v>2560</v>
      </c>
      <c r="D56" s="4" t="s">
        <v>2561</v>
      </c>
      <c r="E56" s="4" t="s">
        <v>2562</v>
      </c>
      <c r="F56" s="4" t="s">
        <v>2563</v>
      </c>
      <c r="G56" s="4" t="s">
        <v>2293</v>
      </c>
      <c r="H56" s="7">
        <v>43666</v>
      </c>
      <c r="I56" s="6" t="s">
        <v>2303</v>
      </c>
      <c r="J56" s="6"/>
      <c r="K56" s="6"/>
      <c r="L56" s="6"/>
      <c r="M56" s="6"/>
      <c r="N56" s="6"/>
      <c r="O56" s="6"/>
      <c r="P56" s="6"/>
      <c r="Q56" s="6"/>
      <c r="R56" s="6"/>
      <c r="S56" s="6"/>
      <c r="T56" s="6"/>
      <c r="U56" s="6"/>
      <c r="V56" s="6"/>
      <c r="W56" s="6"/>
      <c r="X56" s="6"/>
      <c r="Y56" s="6"/>
      <c r="Z56" s="6"/>
    </row>
    <row r="57" spans="1:26" ht="15" thickBot="1" x14ac:dyDescent="0.35">
      <c r="A57" s="4" t="s">
        <v>169</v>
      </c>
      <c r="B57" s="4" t="s">
        <v>2564</v>
      </c>
      <c r="C57" s="4"/>
      <c r="D57" s="4" t="s">
        <v>2565</v>
      </c>
      <c r="E57" s="4" t="s">
        <v>2566</v>
      </c>
      <c r="F57" s="4" t="s">
        <v>2567</v>
      </c>
      <c r="G57" s="4" t="s">
        <v>2293</v>
      </c>
      <c r="H57" s="7">
        <v>8650</v>
      </c>
      <c r="I57" s="6" t="s">
        <v>2303</v>
      </c>
      <c r="J57" s="6"/>
      <c r="K57" s="6"/>
      <c r="L57" s="6"/>
      <c r="M57" s="6"/>
      <c r="N57" s="6"/>
      <c r="O57" s="6"/>
      <c r="P57" s="6"/>
      <c r="Q57" s="6"/>
      <c r="R57" s="6"/>
      <c r="S57" s="6"/>
      <c r="T57" s="6"/>
      <c r="U57" s="6"/>
      <c r="V57" s="6"/>
      <c r="W57" s="6"/>
      <c r="X57" s="6"/>
      <c r="Y57" s="6"/>
      <c r="Z57" s="6"/>
    </row>
    <row r="58" spans="1:26" ht="15" thickBot="1" x14ac:dyDescent="0.35">
      <c r="A58" s="4" t="s">
        <v>173</v>
      </c>
      <c r="B58" s="4" t="s">
        <v>2568</v>
      </c>
      <c r="C58" s="4" t="s">
        <v>2569</v>
      </c>
      <c r="D58" s="4" t="s">
        <v>2570</v>
      </c>
      <c r="E58" s="4" t="s">
        <v>2571</v>
      </c>
      <c r="F58" s="4" t="s">
        <v>2572</v>
      </c>
      <c r="G58" s="4" t="s">
        <v>2293</v>
      </c>
      <c r="H58" s="7">
        <v>33686</v>
      </c>
      <c r="I58" s="6" t="s">
        <v>2294</v>
      </c>
      <c r="J58" s="6"/>
      <c r="K58" s="6"/>
      <c r="L58" s="6"/>
      <c r="M58" s="6"/>
      <c r="N58" s="6"/>
      <c r="O58" s="6"/>
      <c r="P58" s="6"/>
      <c r="Q58" s="6"/>
      <c r="R58" s="6"/>
      <c r="S58" s="6"/>
      <c r="T58" s="6"/>
      <c r="U58" s="6"/>
      <c r="V58" s="6"/>
      <c r="W58" s="6"/>
      <c r="X58" s="6"/>
      <c r="Y58" s="6"/>
      <c r="Z58" s="6"/>
    </row>
    <row r="59" spans="1:26" ht="15" thickBot="1" x14ac:dyDescent="0.35">
      <c r="A59" s="4" t="s">
        <v>176</v>
      </c>
      <c r="B59" s="4" t="s">
        <v>2573</v>
      </c>
      <c r="C59" s="4" t="s">
        <v>2574</v>
      </c>
      <c r="D59" s="4" t="s">
        <v>2575</v>
      </c>
      <c r="E59" s="4" t="s">
        <v>2576</v>
      </c>
      <c r="F59" s="4" t="s">
        <v>2577</v>
      </c>
      <c r="G59" s="4" t="s">
        <v>2293</v>
      </c>
      <c r="H59" s="7">
        <v>32590</v>
      </c>
      <c r="I59" s="6" t="s">
        <v>2303</v>
      </c>
      <c r="J59" s="6"/>
      <c r="K59" s="6"/>
      <c r="L59" s="6"/>
      <c r="M59" s="6"/>
      <c r="N59" s="6"/>
      <c r="O59" s="6"/>
      <c r="P59" s="6"/>
      <c r="Q59" s="6"/>
      <c r="R59" s="6"/>
      <c r="S59" s="6"/>
      <c r="T59" s="6"/>
      <c r="U59" s="6"/>
      <c r="V59" s="6"/>
      <c r="W59" s="6"/>
      <c r="X59" s="6"/>
      <c r="Y59" s="6"/>
      <c r="Z59" s="6"/>
    </row>
    <row r="60" spans="1:26" ht="15" thickBot="1" x14ac:dyDescent="0.35">
      <c r="A60" s="4" t="s">
        <v>179</v>
      </c>
      <c r="B60" s="4" t="s">
        <v>2578</v>
      </c>
      <c r="C60" s="4"/>
      <c r="D60" s="4" t="s">
        <v>2579</v>
      </c>
      <c r="E60" s="4" t="s">
        <v>2580</v>
      </c>
      <c r="F60" s="4" t="s">
        <v>2581</v>
      </c>
      <c r="G60" s="4" t="s">
        <v>2293</v>
      </c>
      <c r="H60" s="7">
        <v>33543</v>
      </c>
      <c r="I60" s="6" t="s">
        <v>2294</v>
      </c>
      <c r="J60" s="6"/>
      <c r="K60" s="6"/>
      <c r="L60" s="6"/>
      <c r="M60" s="6"/>
      <c r="N60" s="6"/>
      <c r="O60" s="6"/>
      <c r="P60" s="6"/>
      <c r="Q60" s="6"/>
      <c r="R60" s="6"/>
      <c r="S60" s="6"/>
      <c r="T60" s="6"/>
      <c r="U60" s="6"/>
      <c r="V60" s="6"/>
      <c r="W60" s="6"/>
      <c r="X60" s="6"/>
      <c r="Y60" s="6"/>
      <c r="Z60" s="6"/>
    </row>
    <row r="61" spans="1:26" ht="15" thickBot="1" x14ac:dyDescent="0.35">
      <c r="A61" s="4" t="s">
        <v>181</v>
      </c>
      <c r="B61" s="4" t="s">
        <v>2582</v>
      </c>
      <c r="C61" s="4" t="s">
        <v>2583</v>
      </c>
      <c r="D61" s="4"/>
      <c r="E61" s="4" t="s">
        <v>2584</v>
      </c>
      <c r="F61" s="4" t="s">
        <v>2585</v>
      </c>
      <c r="G61" s="4" t="s">
        <v>2293</v>
      </c>
      <c r="H61" s="7">
        <v>55123</v>
      </c>
      <c r="I61" s="6" t="s">
        <v>2294</v>
      </c>
      <c r="J61" s="6"/>
      <c r="K61" s="6"/>
      <c r="L61" s="6"/>
      <c r="M61" s="6"/>
      <c r="N61" s="6"/>
      <c r="O61" s="6"/>
      <c r="P61" s="6"/>
      <c r="Q61" s="6"/>
      <c r="R61" s="6"/>
      <c r="S61" s="6"/>
      <c r="T61" s="6"/>
      <c r="U61" s="6"/>
      <c r="V61" s="6"/>
      <c r="W61" s="6"/>
      <c r="X61" s="6"/>
      <c r="Y61" s="6"/>
      <c r="Z61" s="6"/>
    </row>
    <row r="62" spans="1:26" ht="15" thickBot="1" x14ac:dyDescent="0.35">
      <c r="A62" s="4" t="s">
        <v>185</v>
      </c>
      <c r="B62" s="4" t="s">
        <v>2586</v>
      </c>
      <c r="C62" s="4" t="s">
        <v>2587</v>
      </c>
      <c r="D62" s="4" t="s">
        <v>2588</v>
      </c>
      <c r="E62" s="4" t="s">
        <v>2589</v>
      </c>
      <c r="F62" s="4" t="s">
        <v>2590</v>
      </c>
      <c r="G62" s="4" t="s">
        <v>2293</v>
      </c>
      <c r="H62" s="7">
        <v>46862</v>
      </c>
      <c r="I62" s="6" t="s">
        <v>2303</v>
      </c>
      <c r="J62" s="6"/>
      <c r="K62" s="6"/>
      <c r="L62" s="6"/>
      <c r="M62" s="6"/>
      <c r="N62" s="6"/>
      <c r="O62" s="6"/>
      <c r="P62" s="6"/>
      <c r="Q62" s="6"/>
      <c r="R62" s="6"/>
      <c r="S62" s="6"/>
      <c r="T62" s="6"/>
      <c r="U62" s="6"/>
      <c r="V62" s="6"/>
      <c r="W62" s="6"/>
      <c r="X62" s="6"/>
      <c r="Y62" s="6"/>
      <c r="Z62" s="6"/>
    </row>
    <row r="63" spans="1:26" ht="15" thickBot="1" x14ac:dyDescent="0.35">
      <c r="A63" s="4" t="s">
        <v>188</v>
      </c>
      <c r="B63" s="4" t="s">
        <v>2591</v>
      </c>
      <c r="C63" s="4"/>
      <c r="D63" s="4" t="s">
        <v>2592</v>
      </c>
      <c r="E63" s="4" t="s">
        <v>2593</v>
      </c>
      <c r="F63" s="4" t="s">
        <v>2594</v>
      </c>
      <c r="G63" s="4" t="s">
        <v>2468</v>
      </c>
      <c r="H63" s="4" t="s">
        <v>2595</v>
      </c>
      <c r="I63" s="6" t="s">
        <v>2294</v>
      </c>
      <c r="J63" s="6"/>
      <c r="K63" s="6"/>
      <c r="L63" s="6"/>
      <c r="M63" s="6"/>
      <c r="N63" s="6"/>
      <c r="O63" s="6"/>
      <c r="P63" s="6"/>
      <c r="Q63" s="6"/>
      <c r="R63" s="6"/>
      <c r="S63" s="6"/>
      <c r="T63" s="6"/>
      <c r="U63" s="6"/>
      <c r="V63" s="6"/>
      <c r="W63" s="6"/>
      <c r="X63" s="6"/>
      <c r="Y63" s="6"/>
      <c r="Z63" s="6"/>
    </row>
    <row r="64" spans="1:26" ht="15" thickBot="1" x14ac:dyDescent="0.35">
      <c r="A64" s="4" t="s">
        <v>191</v>
      </c>
      <c r="B64" s="4" t="s">
        <v>2596</v>
      </c>
      <c r="C64" s="4"/>
      <c r="D64" s="4" t="s">
        <v>2597</v>
      </c>
      <c r="E64" s="4" t="s">
        <v>2598</v>
      </c>
      <c r="F64" s="4" t="s">
        <v>2599</v>
      </c>
      <c r="G64" s="4" t="s">
        <v>2293</v>
      </c>
      <c r="H64" s="7">
        <v>34114</v>
      </c>
      <c r="I64" s="6" t="s">
        <v>2294</v>
      </c>
      <c r="J64" s="6"/>
      <c r="K64" s="6"/>
      <c r="L64" s="6"/>
      <c r="M64" s="6"/>
      <c r="N64" s="6"/>
      <c r="O64" s="6"/>
      <c r="P64" s="6"/>
      <c r="Q64" s="6"/>
      <c r="R64" s="6"/>
      <c r="S64" s="6"/>
      <c r="T64" s="6"/>
      <c r="U64" s="6"/>
      <c r="V64" s="6"/>
      <c r="W64" s="6"/>
      <c r="X64" s="6"/>
      <c r="Y64" s="6"/>
      <c r="Z64" s="6"/>
    </row>
    <row r="65" spans="1:26" ht="15" thickBot="1" x14ac:dyDescent="0.35">
      <c r="A65" s="4" t="s">
        <v>193</v>
      </c>
      <c r="B65" s="4" t="s">
        <v>2600</v>
      </c>
      <c r="C65" s="4" t="s">
        <v>2601</v>
      </c>
      <c r="D65" s="4" t="s">
        <v>2602</v>
      </c>
      <c r="E65" s="4" t="s">
        <v>2603</v>
      </c>
      <c r="F65" s="4" t="s">
        <v>2604</v>
      </c>
      <c r="G65" s="4" t="s">
        <v>2293</v>
      </c>
      <c r="H65" s="7">
        <v>60681</v>
      </c>
      <c r="I65" s="6" t="s">
        <v>2303</v>
      </c>
      <c r="J65" s="6"/>
      <c r="K65" s="6"/>
      <c r="L65" s="6"/>
      <c r="M65" s="6"/>
      <c r="N65" s="6"/>
      <c r="O65" s="6"/>
      <c r="P65" s="6"/>
      <c r="Q65" s="6"/>
      <c r="R65" s="6"/>
      <c r="S65" s="6"/>
      <c r="T65" s="6"/>
      <c r="U65" s="6"/>
      <c r="V65" s="6"/>
      <c r="W65" s="6"/>
      <c r="X65" s="6"/>
      <c r="Y65" s="6"/>
      <c r="Z65" s="6"/>
    </row>
    <row r="66" spans="1:26" ht="15" thickBot="1" x14ac:dyDescent="0.35">
      <c r="A66" s="4" t="s">
        <v>196</v>
      </c>
      <c r="B66" s="4" t="s">
        <v>2605</v>
      </c>
      <c r="C66" s="4"/>
      <c r="D66" s="4" t="s">
        <v>2606</v>
      </c>
      <c r="E66" s="4" t="s">
        <v>2607</v>
      </c>
      <c r="F66" s="4" t="s">
        <v>2608</v>
      </c>
      <c r="G66" s="4" t="s">
        <v>2293</v>
      </c>
      <c r="H66" s="7">
        <v>7104</v>
      </c>
      <c r="I66" s="6" t="s">
        <v>2294</v>
      </c>
      <c r="J66" s="6"/>
      <c r="K66" s="6"/>
      <c r="L66" s="6"/>
      <c r="M66" s="6"/>
      <c r="N66" s="6"/>
      <c r="O66" s="6"/>
      <c r="P66" s="6"/>
      <c r="Q66" s="6"/>
      <c r="R66" s="6"/>
      <c r="S66" s="6"/>
      <c r="T66" s="6"/>
      <c r="U66" s="6"/>
      <c r="V66" s="6"/>
      <c r="W66" s="6"/>
      <c r="X66" s="6"/>
      <c r="Y66" s="6"/>
      <c r="Z66" s="6"/>
    </row>
    <row r="67" spans="1:26" ht="15" thickBot="1" x14ac:dyDescent="0.35">
      <c r="A67" s="4" t="s">
        <v>198</v>
      </c>
      <c r="B67" s="4" t="s">
        <v>2609</v>
      </c>
      <c r="C67" s="4" t="s">
        <v>2610</v>
      </c>
      <c r="D67" s="4" t="s">
        <v>2611</v>
      </c>
      <c r="E67" s="4" t="s">
        <v>2612</v>
      </c>
      <c r="F67" s="4" t="s">
        <v>2613</v>
      </c>
      <c r="G67" s="4" t="s">
        <v>2293</v>
      </c>
      <c r="H67" s="7">
        <v>22184</v>
      </c>
      <c r="I67" s="6" t="s">
        <v>2294</v>
      </c>
      <c r="J67" s="6"/>
      <c r="K67" s="6"/>
      <c r="L67" s="6"/>
      <c r="M67" s="6"/>
      <c r="N67" s="6"/>
      <c r="O67" s="6"/>
      <c r="P67" s="6"/>
      <c r="Q67" s="6"/>
      <c r="R67" s="6"/>
      <c r="S67" s="6"/>
      <c r="T67" s="6"/>
      <c r="U67" s="6"/>
      <c r="V67" s="6"/>
      <c r="W67" s="6"/>
      <c r="X67" s="6"/>
      <c r="Y67" s="6"/>
      <c r="Z67" s="6"/>
    </row>
    <row r="68" spans="1:26" ht="15" thickBot="1" x14ac:dyDescent="0.35">
      <c r="A68" s="4" t="s">
        <v>201</v>
      </c>
      <c r="B68" s="4" t="s">
        <v>2614</v>
      </c>
      <c r="C68" s="4" t="s">
        <v>2615</v>
      </c>
      <c r="D68" s="4" t="s">
        <v>2616</v>
      </c>
      <c r="E68" s="4" t="s">
        <v>2617</v>
      </c>
      <c r="F68" s="4" t="s">
        <v>2618</v>
      </c>
      <c r="G68" s="4" t="s">
        <v>2293</v>
      </c>
      <c r="H68" s="7">
        <v>76178</v>
      </c>
      <c r="I68" s="6" t="s">
        <v>2294</v>
      </c>
      <c r="J68" s="6"/>
      <c r="K68" s="6"/>
      <c r="L68" s="6"/>
      <c r="M68" s="6"/>
      <c r="N68" s="6"/>
      <c r="O68" s="6"/>
      <c r="P68" s="6"/>
      <c r="Q68" s="6"/>
      <c r="R68" s="6"/>
      <c r="S68" s="6"/>
      <c r="T68" s="6"/>
      <c r="U68" s="6"/>
      <c r="V68" s="6"/>
      <c r="W68" s="6"/>
      <c r="X68" s="6"/>
      <c r="Y68" s="6"/>
      <c r="Z68" s="6"/>
    </row>
    <row r="69" spans="1:26" ht="15" thickBot="1" x14ac:dyDescent="0.35">
      <c r="A69" s="4" t="s">
        <v>205</v>
      </c>
      <c r="B69" s="4" t="s">
        <v>2619</v>
      </c>
      <c r="C69" s="4" t="s">
        <v>2620</v>
      </c>
      <c r="D69" s="4" t="s">
        <v>2621</v>
      </c>
      <c r="E69" s="4" t="s">
        <v>2622</v>
      </c>
      <c r="F69" s="4" t="s">
        <v>2623</v>
      </c>
      <c r="G69" s="4" t="s">
        <v>2293</v>
      </c>
      <c r="H69" s="7">
        <v>91505</v>
      </c>
      <c r="I69" s="6" t="s">
        <v>2303</v>
      </c>
      <c r="J69" s="6"/>
      <c r="K69" s="6"/>
      <c r="L69" s="6"/>
      <c r="M69" s="6"/>
      <c r="N69" s="6"/>
      <c r="O69" s="6"/>
      <c r="P69" s="6"/>
      <c r="Q69" s="6"/>
      <c r="R69" s="6"/>
      <c r="S69" s="6"/>
      <c r="T69" s="6"/>
      <c r="U69" s="6"/>
      <c r="V69" s="6"/>
      <c r="W69" s="6"/>
      <c r="X69" s="6"/>
      <c r="Y69" s="6"/>
      <c r="Z69" s="6"/>
    </row>
    <row r="70" spans="1:26" ht="15" thickBot="1" x14ac:dyDescent="0.35">
      <c r="A70" s="4" t="s">
        <v>208</v>
      </c>
      <c r="B70" s="4" t="s">
        <v>2624</v>
      </c>
      <c r="C70" s="4" t="s">
        <v>2625</v>
      </c>
      <c r="D70" s="4" t="s">
        <v>2626</v>
      </c>
      <c r="E70" s="4" t="s">
        <v>2627</v>
      </c>
      <c r="F70" s="4" t="s">
        <v>2628</v>
      </c>
      <c r="G70" s="4" t="s">
        <v>2293</v>
      </c>
      <c r="H70" s="7">
        <v>37665</v>
      </c>
      <c r="I70" s="6" t="s">
        <v>2303</v>
      </c>
      <c r="J70" s="6"/>
      <c r="K70" s="6"/>
      <c r="L70" s="6"/>
      <c r="M70" s="6"/>
      <c r="N70" s="6"/>
      <c r="O70" s="6"/>
      <c r="P70" s="6"/>
      <c r="Q70" s="6"/>
      <c r="R70" s="6"/>
      <c r="S70" s="6"/>
      <c r="T70" s="6"/>
      <c r="U70" s="6"/>
      <c r="V70" s="6"/>
      <c r="W70" s="6"/>
      <c r="X70" s="6"/>
      <c r="Y70" s="6"/>
      <c r="Z70" s="6"/>
    </row>
    <row r="71" spans="1:26" ht="15" thickBot="1" x14ac:dyDescent="0.35">
      <c r="A71" s="4" t="s">
        <v>212</v>
      </c>
      <c r="B71" s="4" t="s">
        <v>2629</v>
      </c>
      <c r="C71" s="4" t="s">
        <v>2630</v>
      </c>
      <c r="D71" s="4" t="s">
        <v>2631</v>
      </c>
      <c r="E71" s="4" t="s">
        <v>2632</v>
      </c>
      <c r="F71" s="4" t="s">
        <v>2633</v>
      </c>
      <c r="G71" s="4" t="s">
        <v>2468</v>
      </c>
      <c r="H71" s="4" t="s">
        <v>2634</v>
      </c>
      <c r="I71" s="6" t="s">
        <v>2294</v>
      </c>
      <c r="J71" s="6"/>
      <c r="K71" s="6"/>
      <c r="L71" s="6"/>
      <c r="M71" s="6"/>
      <c r="N71" s="6"/>
      <c r="O71" s="6"/>
      <c r="P71" s="6"/>
      <c r="Q71" s="6"/>
      <c r="R71" s="6"/>
      <c r="S71" s="6"/>
      <c r="T71" s="6"/>
      <c r="U71" s="6"/>
      <c r="V71" s="6"/>
      <c r="W71" s="6"/>
      <c r="X71" s="6"/>
      <c r="Y71" s="6"/>
      <c r="Z71" s="6"/>
    </row>
    <row r="72" spans="1:26" ht="15" thickBot="1" x14ac:dyDescent="0.35">
      <c r="A72" s="4" t="s">
        <v>215</v>
      </c>
      <c r="B72" s="4" t="s">
        <v>2635</v>
      </c>
      <c r="C72" s="4" t="s">
        <v>2636</v>
      </c>
      <c r="D72" s="4" t="s">
        <v>2637</v>
      </c>
      <c r="E72" s="4" t="s">
        <v>2638</v>
      </c>
      <c r="F72" s="4" t="s">
        <v>2639</v>
      </c>
      <c r="G72" s="4" t="s">
        <v>2293</v>
      </c>
      <c r="H72" s="7">
        <v>43231</v>
      </c>
      <c r="I72" s="6" t="s">
        <v>2303</v>
      </c>
      <c r="J72" s="6"/>
      <c r="K72" s="6"/>
      <c r="L72" s="6"/>
      <c r="M72" s="6"/>
      <c r="N72" s="6"/>
      <c r="O72" s="6"/>
      <c r="P72" s="6"/>
      <c r="Q72" s="6"/>
      <c r="R72" s="6"/>
      <c r="S72" s="6"/>
      <c r="T72" s="6"/>
      <c r="U72" s="6"/>
      <c r="V72" s="6"/>
      <c r="W72" s="6"/>
      <c r="X72" s="6"/>
      <c r="Y72" s="6"/>
      <c r="Z72" s="6"/>
    </row>
    <row r="73" spans="1:26" ht="15" thickBot="1" x14ac:dyDescent="0.35">
      <c r="A73" s="4" t="s">
        <v>217</v>
      </c>
      <c r="B73" s="4" t="s">
        <v>2640</v>
      </c>
      <c r="C73" s="4" t="s">
        <v>2641</v>
      </c>
      <c r="D73" s="4" t="s">
        <v>2642</v>
      </c>
      <c r="E73" s="4" t="s">
        <v>2643</v>
      </c>
      <c r="F73" s="4" t="s">
        <v>2644</v>
      </c>
      <c r="G73" s="4" t="s">
        <v>2301</v>
      </c>
      <c r="H73" s="4" t="s">
        <v>2645</v>
      </c>
      <c r="I73" s="6" t="s">
        <v>2303</v>
      </c>
      <c r="J73" s="6"/>
      <c r="K73" s="6"/>
      <c r="L73" s="6"/>
      <c r="M73" s="6"/>
      <c r="N73" s="6"/>
      <c r="O73" s="6"/>
      <c r="P73" s="6"/>
      <c r="Q73" s="6"/>
      <c r="R73" s="6"/>
      <c r="S73" s="6"/>
      <c r="T73" s="6"/>
      <c r="U73" s="6"/>
      <c r="V73" s="6"/>
      <c r="W73" s="6"/>
      <c r="X73" s="6"/>
      <c r="Y73" s="6"/>
      <c r="Z73" s="6"/>
    </row>
    <row r="74" spans="1:26" ht="15" thickBot="1" x14ac:dyDescent="0.35">
      <c r="A74" s="4" t="s">
        <v>220</v>
      </c>
      <c r="B74" s="4" t="s">
        <v>2646</v>
      </c>
      <c r="C74" s="4"/>
      <c r="D74" s="4" t="s">
        <v>2647</v>
      </c>
      <c r="E74" s="4" t="s">
        <v>2648</v>
      </c>
      <c r="F74" s="4" t="s">
        <v>2496</v>
      </c>
      <c r="G74" s="4" t="s">
        <v>2293</v>
      </c>
      <c r="H74" s="7">
        <v>70183</v>
      </c>
      <c r="I74" s="6" t="s">
        <v>2303</v>
      </c>
      <c r="J74" s="6"/>
      <c r="K74" s="6"/>
      <c r="L74" s="6"/>
      <c r="M74" s="6"/>
      <c r="N74" s="6"/>
      <c r="O74" s="6"/>
      <c r="P74" s="6"/>
      <c r="Q74" s="6"/>
      <c r="R74" s="6"/>
      <c r="S74" s="6"/>
      <c r="T74" s="6"/>
      <c r="U74" s="6"/>
      <c r="V74" s="6"/>
      <c r="W74" s="6"/>
      <c r="X74" s="6"/>
      <c r="Y74" s="6"/>
      <c r="Z74" s="6"/>
    </row>
    <row r="75" spans="1:26" ht="15" thickBot="1" x14ac:dyDescent="0.35">
      <c r="A75" s="4" t="s">
        <v>224</v>
      </c>
      <c r="B75" s="4" t="s">
        <v>2649</v>
      </c>
      <c r="C75" s="4"/>
      <c r="D75" s="4" t="s">
        <v>2650</v>
      </c>
      <c r="E75" s="4" t="s">
        <v>2651</v>
      </c>
      <c r="F75" s="4" t="s">
        <v>2652</v>
      </c>
      <c r="G75" s="4" t="s">
        <v>2293</v>
      </c>
      <c r="H75" s="7">
        <v>28230</v>
      </c>
      <c r="I75" s="6" t="s">
        <v>2294</v>
      </c>
      <c r="J75" s="6"/>
      <c r="K75" s="6"/>
      <c r="L75" s="6"/>
      <c r="M75" s="6"/>
      <c r="N75" s="6"/>
      <c r="O75" s="6"/>
      <c r="P75" s="6"/>
      <c r="Q75" s="6"/>
      <c r="R75" s="6"/>
      <c r="S75" s="6"/>
      <c r="T75" s="6"/>
      <c r="U75" s="6"/>
      <c r="V75" s="6"/>
      <c r="W75" s="6"/>
      <c r="X75" s="6"/>
      <c r="Y75" s="6"/>
      <c r="Z75" s="6"/>
    </row>
    <row r="76" spans="1:26" ht="15" thickBot="1" x14ac:dyDescent="0.35">
      <c r="A76" s="4" t="s">
        <v>227</v>
      </c>
      <c r="B76" s="4" t="s">
        <v>2653</v>
      </c>
      <c r="C76" s="4" t="s">
        <v>2654</v>
      </c>
      <c r="D76" s="4" t="s">
        <v>2655</v>
      </c>
      <c r="E76" s="4" t="s">
        <v>2656</v>
      </c>
      <c r="F76" s="4" t="s">
        <v>2314</v>
      </c>
      <c r="G76" s="4" t="s">
        <v>2293</v>
      </c>
      <c r="H76" s="7">
        <v>1114</v>
      </c>
      <c r="I76" s="6" t="s">
        <v>2294</v>
      </c>
      <c r="J76" s="6"/>
      <c r="K76" s="6"/>
      <c r="L76" s="6"/>
      <c r="M76" s="6"/>
      <c r="N76" s="6"/>
      <c r="O76" s="6"/>
      <c r="P76" s="6"/>
      <c r="Q76" s="6"/>
      <c r="R76" s="6"/>
      <c r="S76" s="6"/>
      <c r="T76" s="6"/>
      <c r="U76" s="6"/>
      <c r="V76" s="6"/>
      <c r="W76" s="6"/>
      <c r="X76" s="6"/>
      <c r="Y76" s="6"/>
      <c r="Z76" s="6"/>
    </row>
    <row r="77" spans="1:26" ht="15" thickBot="1" x14ac:dyDescent="0.35">
      <c r="A77" s="4" t="s">
        <v>231</v>
      </c>
      <c r="B77" s="4" t="s">
        <v>2657</v>
      </c>
      <c r="C77" s="4" t="s">
        <v>2658</v>
      </c>
      <c r="D77" s="4" t="s">
        <v>2659</v>
      </c>
      <c r="E77" s="4" t="s">
        <v>2660</v>
      </c>
      <c r="F77" s="4" t="s">
        <v>2661</v>
      </c>
      <c r="G77" s="4" t="s">
        <v>2301</v>
      </c>
      <c r="H77" s="4" t="s">
        <v>2662</v>
      </c>
      <c r="I77" s="6" t="s">
        <v>2294</v>
      </c>
      <c r="J77" s="6"/>
      <c r="K77" s="6"/>
      <c r="L77" s="6"/>
      <c r="M77" s="6"/>
      <c r="N77" s="6"/>
      <c r="O77" s="6"/>
      <c r="P77" s="6"/>
      <c r="Q77" s="6"/>
      <c r="R77" s="6"/>
      <c r="S77" s="6"/>
      <c r="T77" s="6"/>
      <c r="U77" s="6"/>
      <c r="V77" s="6"/>
      <c r="W77" s="6"/>
      <c r="X77" s="6"/>
      <c r="Y77" s="6"/>
      <c r="Z77" s="6"/>
    </row>
    <row r="78" spans="1:26" ht="15" thickBot="1" x14ac:dyDescent="0.35">
      <c r="A78" s="4" t="s">
        <v>235</v>
      </c>
      <c r="B78" s="4" t="s">
        <v>2663</v>
      </c>
      <c r="C78" s="4"/>
      <c r="D78" s="4" t="s">
        <v>2664</v>
      </c>
      <c r="E78" s="4" t="s">
        <v>2665</v>
      </c>
      <c r="F78" s="4" t="s">
        <v>2666</v>
      </c>
      <c r="G78" s="4" t="s">
        <v>2301</v>
      </c>
      <c r="H78" s="4" t="s">
        <v>2667</v>
      </c>
      <c r="I78" s="6" t="s">
        <v>2294</v>
      </c>
      <c r="J78" s="6"/>
      <c r="K78" s="6"/>
      <c r="L78" s="6"/>
      <c r="M78" s="6"/>
      <c r="N78" s="6"/>
      <c r="O78" s="6"/>
      <c r="P78" s="6"/>
      <c r="Q78" s="6"/>
      <c r="R78" s="6"/>
      <c r="S78" s="6"/>
      <c r="T78" s="6"/>
      <c r="U78" s="6"/>
      <c r="V78" s="6"/>
      <c r="W78" s="6"/>
      <c r="X78" s="6"/>
      <c r="Y78" s="6"/>
      <c r="Z78" s="6"/>
    </row>
    <row r="79" spans="1:26" ht="15" thickBot="1" x14ac:dyDescent="0.35">
      <c r="A79" s="4" t="s">
        <v>238</v>
      </c>
      <c r="B79" s="4" t="s">
        <v>2668</v>
      </c>
      <c r="C79" s="4" t="s">
        <v>2669</v>
      </c>
      <c r="D79" s="4" t="s">
        <v>2670</v>
      </c>
      <c r="E79" s="4" t="s">
        <v>2671</v>
      </c>
      <c r="F79" s="4" t="s">
        <v>2672</v>
      </c>
      <c r="G79" s="4" t="s">
        <v>2293</v>
      </c>
      <c r="H79" s="7">
        <v>79705</v>
      </c>
      <c r="I79" s="6" t="s">
        <v>2303</v>
      </c>
      <c r="J79" s="6"/>
      <c r="K79" s="6"/>
      <c r="L79" s="6"/>
      <c r="M79" s="6"/>
      <c r="N79" s="6"/>
      <c r="O79" s="6"/>
      <c r="P79" s="6"/>
      <c r="Q79" s="6"/>
      <c r="R79" s="6"/>
      <c r="S79" s="6"/>
      <c r="T79" s="6"/>
      <c r="U79" s="6"/>
      <c r="V79" s="6"/>
      <c r="W79" s="6"/>
      <c r="X79" s="6"/>
      <c r="Y79" s="6"/>
      <c r="Z79" s="6"/>
    </row>
    <row r="80" spans="1:26" ht="15" thickBot="1" x14ac:dyDescent="0.35">
      <c r="A80" s="4" t="s">
        <v>241</v>
      </c>
      <c r="B80" s="4" t="s">
        <v>2673</v>
      </c>
      <c r="C80" s="4" t="s">
        <v>2674</v>
      </c>
      <c r="D80" s="4" t="s">
        <v>2675</v>
      </c>
      <c r="E80" s="4" t="s">
        <v>2676</v>
      </c>
      <c r="F80" s="4" t="s">
        <v>2677</v>
      </c>
      <c r="G80" s="4" t="s">
        <v>2293</v>
      </c>
      <c r="H80" s="7">
        <v>75323</v>
      </c>
      <c r="I80" s="6" t="s">
        <v>2294</v>
      </c>
      <c r="J80" s="6"/>
      <c r="K80" s="6"/>
      <c r="L80" s="6"/>
      <c r="M80" s="6"/>
      <c r="N80" s="6"/>
      <c r="O80" s="6"/>
      <c r="P80" s="6"/>
      <c r="Q80" s="6"/>
      <c r="R80" s="6"/>
      <c r="S80" s="6"/>
      <c r="T80" s="6"/>
      <c r="U80" s="6"/>
      <c r="V80" s="6"/>
      <c r="W80" s="6"/>
      <c r="X80" s="6"/>
      <c r="Y80" s="6"/>
      <c r="Z80" s="6"/>
    </row>
    <row r="81" spans="1:26" ht="15" thickBot="1" x14ac:dyDescent="0.35">
      <c r="A81" s="4" t="s">
        <v>244</v>
      </c>
      <c r="B81" s="4" t="s">
        <v>2678</v>
      </c>
      <c r="C81" s="4" t="s">
        <v>2679</v>
      </c>
      <c r="D81" s="4" t="s">
        <v>2680</v>
      </c>
      <c r="E81" s="4" t="s">
        <v>2681</v>
      </c>
      <c r="F81" s="4" t="s">
        <v>2682</v>
      </c>
      <c r="G81" s="4" t="s">
        <v>2293</v>
      </c>
      <c r="H81" s="7">
        <v>20189</v>
      </c>
      <c r="I81" s="6" t="s">
        <v>2303</v>
      </c>
      <c r="J81" s="6"/>
      <c r="K81" s="6"/>
      <c r="L81" s="6"/>
      <c r="M81" s="6"/>
      <c r="N81" s="6"/>
      <c r="O81" s="6"/>
      <c r="P81" s="6"/>
      <c r="Q81" s="6"/>
      <c r="R81" s="6"/>
      <c r="S81" s="6"/>
      <c r="T81" s="6"/>
      <c r="U81" s="6"/>
      <c r="V81" s="6"/>
      <c r="W81" s="6"/>
      <c r="X81" s="6"/>
      <c r="Y81" s="6"/>
      <c r="Z81" s="6"/>
    </row>
    <row r="82" spans="1:26" ht="15" thickBot="1" x14ac:dyDescent="0.35">
      <c r="A82" s="4" t="s">
        <v>248</v>
      </c>
      <c r="B82" s="4" t="s">
        <v>2683</v>
      </c>
      <c r="C82" s="4" t="s">
        <v>2684</v>
      </c>
      <c r="D82" s="4" t="s">
        <v>2685</v>
      </c>
      <c r="E82" s="4" t="s">
        <v>2686</v>
      </c>
      <c r="F82" s="4" t="s">
        <v>2687</v>
      </c>
      <c r="G82" s="4" t="s">
        <v>2293</v>
      </c>
      <c r="H82" s="7">
        <v>94627</v>
      </c>
      <c r="I82" s="6" t="s">
        <v>2294</v>
      </c>
      <c r="J82" s="6"/>
      <c r="K82" s="6"/>
      <c r="L82" s="6"/>
      <c r="M82" s="6"/>
      <c r="N82" s="6"/>
      <c r="O82" s="6"/>
      <c r="P82" s="6"/>
      <c r="Q82" s="6"/>
      <c r="R82" s="6"/>
      <c r="S82" s="6"/>
      <c r="T82" s="6"/>
      <c r="U82" s="6"/>
      <c r="V82" s="6"/>
      <c r="W82" s="6"/>
      <c r="X82" s="6"/>
      <c r="Y82" s="6"/>
      <c r="Z82" s="6"/>
    </row>
    <row r="83" spans="1:26" ht="15" thickBot="1" x14ac:dyDescent="0.35">
      <c r="A83" s="4" t="s">
        <v>252</v>
      </c>
      <c r="B83" s="4" t="s">
        <v>2688</v>
      </c>
      <c r="C83" s="4" t="s">
        <v>2689</v>
      </c>
      <c r="D83" s="4" t="s">
        <v>2690</v>
      </c>
      <c r="E83" s="4" t="s">
        <v>2691</v>
      </c>
      <c r="F83" s="4" t="s">
        <v>2692</v>
      </c>
      <c r="G83" s="4" t="s">
        <v>2293</v>
      </c>
      <c r="H83" s="7">
        <v>80930</v>
      </c>
      <c r="I83" s="6" t="s">
        <v>2294</v>
      </c>
      <c r="J83" s="6"/>
      <c r="K83" s="6"/>
      <c r="L83" s="6"/>
      <c r="M83" s="6"/>
      <c r="N83" s="6"/>
      <c r="O83" s="6"/>
      <c r="P83" s="6"/>
      <c r="Q83" s="6"/>
      <c r="R83" s="6"/>
      <c r="S83" s="6"/>
      <c r="T83" s="6"/>
      <c r="U83" s="6"/>
      <c r="V83" s="6"/>
      <c r="W83" s="6"/>
      <c r="X83" s="6"/>
      <c r="Y83" s="6"/>
      <c r="Z83" s="6"/>
    </row>
    <row r="84" spans="1:26" ht="15" thickBot="1" x14ac:dyDescent="0.35">
      <c r="A84" s="4" t="s">
        <v>255</v>
      </c>
      <c r="B84" s="4" t="s">
        <v>2693</v>
      </c>
      <c r="C84" s="4" t="s">
        <v>2694</v>
      </c>
      <c r="D84" s="4" t="s">
        <v>2695</v>
      </c>
      <c r="E84" s="4" t="s">
        <v>2696</v>
      </c>
      <c r="F84" s="4" t="s">
        <v>2697</v>
      </c>
      <c r="G84" s="4" t="s">
        <v>2301</v>
      </c>
      <c r="H84" s="4" t="s">
        <v>2698</v>
      </c>
      <c r="I84" s="6" t="s">
        <v>2294</v>
      </c>
      <c r="J84" s="6"/>
      <c r="K84" s="6"/>
      <c r="L84" s="6"/>
      <c r="M84" s="6"/>
      <c r="N84" s="6"/>
      <c r="O84" s="6"/>
      <c r="P84" s="6"/>
      <c r="Q84" s="6"/>
      <c r="R84" s="6"/>
      <c r="S84" s="6"/>
      <c r="T84" s="6"/>
      <c r="U84" s="6"/>
      <c r="V84" s="6"/>
      <c r="W84" s="6"/>
      <c r="X84" s="6"/>
      <c r="Y84" s="6"/>
      <c r="Z84" s="6"/>
    </row>
    <row r="85" spans="1:26" ht="15" thickBot="1" x14ac:dyDescent="0.35">
      <c r="A85" s="4" t="s">
        <v>258</v>
      </c>
      <c r="B85" s="4" t="s">
        <v>2699</v>
      </c>
      <c r="C85" s="4"/>
      <c r="D85" s="4" t="s">
        <v>2700</v>
      </c>
      <c r="E85" s="4" t="s">
        <v>2701</v>
      </c>
      <c r="F85" s="4" t="s">
        <v>2702</v>
      </c>
      <c r="G85" s="4" t="s">
        <v>2293</v>
      </c>
      <c r="H85" s="7">
        <v>14205</v>
      </c>
      <c r="I85" s="6" t="s">
        <v>2294</v>
      </c>
      <c r="J85" s="6"/>
      <c r="K85" s="6"/>
      <c r="L85" s="6"/>
      <c r="M85" s="6"/>
      <c r="N85" s="6"/>
      <c r="O85" s="6"/>
      <c r="P85" s="6"/>
      <c r="Q85" s="6"/>
      <c r="R85" s="6"/>
      <c r="S85" s="6"/>
      <c r="T85" s="6"/>
      <c r="U85" s="6"/>
      <c r="V85" s="6"/>
      <c r="W85" s="6"/>
      <c r="X85" s="6"/>
      <c r="Y85" s="6"/>
      <c r="Z85" s="6"/>
    </row>
    <row r="86" spans="1:26" ht="15" thickBot="1" x14ac:dyDescent="0.35">
      <c r="A86" s="4" t="s">
        <v>261</v>
      </c>
      <c r="B86" s="4" t="s">
        <v>2703</v>
      </c>
      <c r="C86" s="4" t="s">
        <v>2704</v>
      </c>
      <c r="D86" s="4" t="s">
        <v>2705</v>
      </c>
      <c r="E86" s="4" t="s">
        <v>2706</v>
      </c>
      <c r="F86" s="4" t="s">
        <v>2707</v>
      </c>
      <c r="G86" s="4" t="s">
        <v>2293</v>
      </c>
      <c r="H86" s="7">
        <v>93715</v>
      </c>
      <c r="I86" s="6" t="s">
        <v>2303</v>
      </c>
      <c r="J86" s="6"/>
      <c r="K86" s="6"/>
      <c r="L86" s="6"/>
      <c r="M86" s="6"/>
      <c r="N86" s="6"/>
      <c r="O86" s="6"/>
      <c r="P86" s="6"/>
      <c r="Q86" s="6"/>
      <c r="R86" s="6"/>
      <c r="S86" s="6"/>
      <c r="T86" s="6"/>
      <c r="U86" s="6"/>
      <c r="V86" s="6"/>
      <c r="W86" s="6"/>
      <c r="X86" s="6"/>
      <c r="Y86" s="6"/>
      <c r="Z86" s="6"/>
    </row>
    <row r="87" spans="1:26" ht="15" thickBot="1" x14ac:dyDescent="0.35">
      <c r="A87" s="4" t="s">
        <v>264</v>
      </c>
      <c r="B87" s="4" t="s">
        <v>2708</v>
      </c>
      <c r="C87" s="4" t="s">
        <v>2709</v>
      </c>
      <c r="D87" s="4"/>
      <c r="E87" s="4" t="s">
        <v>2710</v>
      </c>
      <c r="F87" s="4" t="s">
        <v>2618</v>
      </c>
      <c r="G87" s="4" t="s">
        <v>2293</v>
      </c>
      <c r="H87" s="7">
        <v>76121</v>
      </c>
      <c r="I87" s="6" t="s">
        <v>2303</v>
      </c>
      <c r="J87" s="6"/>
      <c r="K87" s="6"/>
      <c r="L87" s="6"/>
      <c r="M87" s="6"/>
      <c r="N87" s="6"/>
      <c r="O87" s="6"/>
      <c r="P87" s="6"/>
      <c r="Q87" s="6"/>
      <c r="R87" s="6"/>
      <c r="S87" s="6"/>
      <c r="T87" s="6"/>
      <c r="U87" s="6"/>
      <c r="V87" s="6"/>
      <c r="W87" s="6"/>
      <c r="X87" s="6"/>
      <c r="Y87" s="6"/>
      <c r="Z87" s="6"/>
    </row>
    <row r="88" spans="1:26" ht="15" thickBot="1" x14ac:dyDescent="0.35">
      <c r="A88" s="4" t="s">
        <v>385</v>
      </c>
      <c r="B88" s="4" t="s">
        <v>2711</v>
      </c>
      <c r="C88" s="4" t="s">
        <v>2712</v>
      </c>
      <c r="D88" s="4"/>
      <c r="E88" s="4" t="s">
        <v>2713</v>
      </c>
      <c r="F88" s="4" t="s">
        <v>2714</v>
      </c>
      <c r="G88" s="4" t="s">
        <v>2293</v>
      </c>
      <c r="H88" s="7">
        <v>73179</v>
      </c>
      <c r="I88" s="6" t="s">
        <v>2294</v>
      </c>
      <c r="J88" s="6"/>
      <c r="K88" s="6"/>
      <c r="L88" s="6"/>
      <c r="M88" s="6"/>
      <c r="N88" s="6"/>
      <c r="O88" s="6"/>
      <c r="P88" s="6"/>
      <c r="Q88" s="6"/>
      <c r="R88" s="6"/>
      <c r="S88" s="6"/>
      <c r="T88" s="6"/>
      <c r="U88" s="6"/>
      <c r="V88" s="6"/>
      <c r="W88" s="6"/>
      <c r="X88" s="6"/>
      <c r="Y88" s="6"/>
      <c r="Z88" s="6"/>
    </row>
    <row r="89" spans="1:26" ht="15" thickBot="1" x14ac:dyDescent="0.35">
      <c r="A89" s="4" t="s">
        <v>267</v>
      </c>
      <c r="B89" s="4" t="s">
        <v>2715</v>
      </c>
      <c r="C89" s="4" t="s">
        <v>2716</v>
      </c>
      <c r="D89" s="4"/>
      <c r="E89" s="4" t="s">
        <v>2717</v>
      </c>
      <c r="F89" s="4" t="s">
        <v>2718</v>
      </c>
      <c r="G89" s="4" t="s">
        <v>2293</v>
      </c>
      <c r="H89" s="7">
        <v>77705</v>
      </c>
      <c r="I89" s="6" t="s">
        <v>2303</v>
      </c>
      <c r="J89" s="6"/>
      <c r="K89" s="6"/>
      <c r="L89" s="6"/>
      <c r="M89" s="6"/>
      <c r="N89" s="6"/>
      <c r="O89" s="6"/>
      <c r="P89" s="6"/>
      <c r="Q89" s="6"/>
      <c r="R89" s="6"/>
      <c r="S89" s="6"/>
      <c r="T89" s="6"/>
      <c r="U89" s="6"/>
      <c r="V89" s="6"/>
      <c r="W89" s="6"/>
      <c r="X89" s="6"/>
      <c r="Y89" s="6"/>
      <c r="Z89" s="6"/>
    </row>
    <row r="90" spans="1:26" ht="15" thickBot="1" x14ac:dyDescent="0.35">
      <c r="A90" s="4" t="s">
        <v>270</v>
      </c>
      <c r="B90" s="4" t="s">
        <v>2719</v>
      </c>
      <c r="C90" s="4" t="s">
        <v>2720</v>
      </c>
      <c r="D90" s="4"/>
      <c r="E90" s="4" t="s">
        <v>2721</v>
      </c>
      <c r="F90" s="4" t="s">
        <v>2722</v>
      </c>
      <c r="G90" s="4" t="s">
        <v>2293</v>
      </c>
      <c r="H90" s="7">
        <v>89519</v>
      </c>
      <c r="I90" s="6" t="s">
        <v>2303</v>
      </c>
      <c r="J90" s="6"/>
      <c r="K90" s="6"/>
      <c r="L90" s="6"/>
      <c r="M90" s="6"/>
      <c r="N90" s="6"/>
      <c r="O90" s="6"/>
      <c r="P90" s="6"/>
      <c r="Q90" s="6"/>
      <c r="R90" s="6"/>
      <c r="S90" s="6"/>
      <c r="T90" s="6"/>
      <c r="U90" s="6"/>
      <c r="V90" s="6"/>
      <c r="W90" s="6"/>
      <c r="X90" s="6"/>
      <c r="Y90" s="6"/>
      <c r="Z90" s="6"/>
    </row>
    <row r="91" spans="1:26" ht="15" thickBot="1" x14ac:dyDescent="0.35">
      <c r="A91" s="4" t="s">
        <v>273</v>
      </c>
      <c r="B91" s="4" t="s">
        <v>2723</v>
      </c>
      <c r="C91" s="4" t="s">
        <v>2724</v>
      </c>
      <c r="D91" s="4" t="s">
        <v>2725</v>
      </c>
      <c r="E91" s="4" t="s">
        <v>2726</v>
      </c>
      <c r="F91" s="4" t="s">
        <v>2727</v>
      </c>
      <c r="G91" s="4" t="s">
        <v>2293</v>
      </c>
      <c r="H91" s="7">
        <v>64136</v>
      </c>
      <c r="I91" s="6" t="s">
        <v>2303</v>
      </c>
      <c r="J91" s="6"/>
      <c r="K91" s="6"/>
      <c r="L91" s="6"/>
      <c r="M91" s="6"/>
      <c r="N91" s="6"/>
      <c r="O91" s="6"/>
      <c r="P91" s="6"/>
      <c r="Q91" s="6"/>
      <c r="R91" s="6"/>
      <c r="S91" s="6"/>
      <c r="T91" s="6"/>
      <c r="U91" s="6"/>
      <c r="V91" s="6"/>
      <c r="W91" s="6"/>
      <c r="X91" s="6"/>
      <c r="Y91" s="6"/>
      <c r="Z91" s="6"/>
    </row>
    <row r="92" spans="1:26" ht="15" thickBot="1" x14ac:dyDescent="0.35">
      <c r="A92" s="4" t="s">
        <v>276</v>
      </c>
      <c r="B92" s="4" t="s">
        <v>2728</v>
      </c>
      <c r="C92" s="4"/>
      <c r="D92" s="4" t="s">
        <v>2729</v>
      </c>
      <c r="E92" s="4" t="s">
        <v>2730</v>
      </c>
      <c r="F92" s="4" t="s">
        <v>2300</v>
      </c>
      <c r="G92" s="4" t="s">
        <v>2301</v>
      </c>
      <c r="H92" s="4" t="s">
        <v>2302</v>
      </c>
      <c r="I92" s="6" t="s">
        <v>2294</v>
      </c>
      <c r="J92" s="6"/>
      <c r="K92" s="6"/>
      <c r="L92" s="6"/>
      <c r="M92" s="6"/>
      <c r="N92" s="6"/>
      <c r="O92" s="6"/>
      <c r="P92" s="6"/>
      <c r="Q92" s="6"/>
      <c r="R92" s="6"/>
      <c r="S92" s="6"/>
      <c r="T92" s="6"/>
      <c r="U92" s="6"/>
      <c r="V92" s="6"/>
      <c r="W92" s="6"/>
      <c r="X92" s="6"/>
      <c r="Y92" s="6"/>
      <c r="Z92" s="6"/>
    </row>
    <row r="93" spans="1:26" ht="15" thickBot="1" x14ac:dyDescent="0.35">
      <c r="A93" s="4" t="s">
        <v>278</v>
      </c>
      <c r="B93" s="4" t="s">
        <v>2731</v>
      </c>
      <c r="C93" s="4" t="s">
        <v>2732</v>
      </c>
      <c r="D93" s="4" t="s">
        <v>2733</v>
      </c>
      <c r="E93" s="4" t="s">
        <v>2734</v>
      </c>
      <c r="F93" s="4" t="s">
        <v>2735</v>
      </c>
      <c r="G93" s="4" t="s">
        <v>2293</v>
      </c>
      <c r="H93" s="7">
        <v>92878</v>
      </c>
      <c r="I93" s="6" t="s">
        <v>2303</v>
      </c>
      <c r="J93" s="6"/>
      <c r="K93" s="6"/>
      <c r="L93" s="6"/>
      <c r="M93" s="6"/>
      <c r="N93" s="6"/>
      <c r="O93" s="6"/>
      <c r="P93" s="6"/>
      <c r="Q93" s="6"/>
      <c r="R93" s="6"/>
      <c r="S93" s="6"/>
      <c r="T93" s="6"/>
      <c r="U93" s="6"/>
      <c r="V93" s="6"/>
      <c r="W93" s="6"/>
      <c r="X93" s="6"/>
      <c r="Y93" s="6"/>
      <c r="Z93" s="6"/>
    </row>
    <row r="94" spans="1:26" ht="15" thickBot="1" x14ac:dyDescent="0.35">
      <c r="A94" s="4" t="s">
        <v>281</v>
      </c>
      <c r="B94" s="4" t="s">
        <v>2736</v>
      </c>
      <c r="C94" s="4"/>
      <c r="D94" s="4" t="s">
        <v>2737</v>
      </c>
      <c r="E94" s="4" t="s">
        <v>2738</v>
      </c>
      <c r="F94" s="4" t="s">
        <v>2739</v>
      </c>
      <c r="G94" s="4" t="s">
        <v>2293</v>
      </c>
      <c r="H94" s="7">
        <v>78759</v>
      </c>
      <c r="I94" s="6" t="s">
        <v>2294</v>
      </c>
      <c r="J94" s="6"/>
      <c r="K94" s="6"/>
      <c r="L94" s="6"/>
      <c r="M94" s="6"/>
      <c r="N94" s="6"/>
      <c r="O94" s="6"/>
      <c r="P94" s="6"/>
      <c r="Q94" s="6"/>
      <c r="R94" s="6"/>
      <c r="S94" s="6"/>
      <c r="T94" s="6"/>
      <c r="U94" s="6"/>
      <c r="V94" s="6"/>
      <c r="W94" s="6"/>
      <c r="X94" s="6"/>
      <c r="Y94" s="6"/>
      <c r="Z94" s="6"/>
    </row>
    <row r="95" spans="1:26" ht="15" thickBot="1" x14ac:dyDescent="0.35">
      <c r="A95" s="4" t="s">
        <v>284</v>
      </c>
      <c r="B95" s="4" t="s">
        <v>2740</v>
      </c>
      <c r="C95" s="4" t="s">
        <v>2741</v>
      </c>
      <c r="D95" s="4" t="s">
        <v>2742</v>
      </c>
      <c r="E95" s="4" t="s">
        <v>2743</v>
      </c>
      <c r="F95" s="4" t="s">
        <v>2744</v>
      </c>
      <c r="G95" s="4" t="s">
        <v>2468</v>
      </c>
      <c r="H95" s="4" t="s">
        <v>2745</v>
      </c>
      <c r="I95" s="6" t="s">
        <v>2294</v>
      </c>
      <c r="J95" s="6"/>
      <c r="K95" s="6"/>
      <c r="L95" s="6"/>
      <c r="M95" s="6"/>
      <c r="N95" s="6"/>
      <c r="O95" s="6"/>
      <c r="P95" s="6"/>
      <c r="Q95" s="6"/>
      <c r="R95" s="6"/>
      <c r="S95" s="6"/>
      <c r="T95" s="6"/>
      <c r="U95" s="6"/>
      <c r="V95" s="6"/>
      <c r="W95" s="6"/>
      <c r="X95" s="6"/>
      <c r="Y95" s="6"/>
      <c r="Z95" s="6"/>
    </row>
    <row r="96" spans="1:26" ht="15" thickBot="1" x14ac:dyDescent="0.35">
      <c r="A96" s="4" t="s">
        <v>286</v>
      </c>
      <c r="B96" s="4" t="s">
        <v>2746</v>
      </c>
      <c r="C96" s="4"/>
      <c r="D96" s="4"/>
      <c r="E96" s="4" t="s">
        <v>2747</v>
      </c>
      <c r="F96" s="4" t="s">
        <v>2748</v>
      </c>
      <c r="G96" s="4" t="s">
        <v>2301</v>
      </c>
      <c r="H96" s="4" t="s">
        <v>2749</v>
      </c>
      <c r="I96" s="6" t="s">
        <v>2294</v>
      </c>
      <c r="J96" s="6"/>
      <c r="K96" s="6"/>
      <c r="L96" s="6"/>
      <c r="M96" s="6"/>
      <c r="N96" s="6"/>
      <c r="O96" s="6"/>
      <c r="P96" s="6"/>
      <c r="Q96" s="6"/>
      <c r="R96" s="6"/>
      <c r="S96" s="6"/>
      <c r="T96" s="6"/>
      <c r="U96" s="6"/>
      <c r="V96" s="6"/>
      <c r="W96" s="6"/>
      <c r="X96" s="6"/>
      <c r="Y96" s="6"/>
      <c r="Z96" s="6"/>
    </row>
    <row r="97" spans="1:26" ht="15" thickBot="1" x14ac:dyDescent="0.35">
      <c r="A97" s="4" t="s">
        <v>289</v>
      </c>
      <c r="B97" s="4" t="s">
        <v>2750</v>
      </c>
      <c r="C97" s="4" t="s">
        <v>2751</v>
      </c>
      <c r="D97" s="4"/>
      <c r="E97" s="4" t="s">
        <v>2752</v>
      </c>
      <c r="F97" s="4" t="s">
        <v>2707</v>
      </c>
      <c r="G97" s="4" t="s">
        <v>2293</v>
      </c>
      <c r="H97" s="7">
        <v>93762</v>
      </c>
      <c r="I97" s="6" t="s">
        <v>2303</v>
      </c>
      <c r="J97" s="6"/>
      <c r="K97" s="6"/>
      <c r="L97" s="6"/>
      <c r="M97" s="6"/>
      <c r="N97" s="6"/>
      <c r="O97" s="6"/>
      <c r="P97" s="6"/>
      <c r="Q97" s="6"/>
      <c r="R97" s="6"/>
      <c r="S97" s="6"/>
      <c r="T97" s="6"/>
      <c r="U97" s="6"/>
      <c r="V97" s="6"/>
      <c r="W97" s="6"/>
      <c r="X97" s="6"/>
      <c r="Y97" s="6"/>
      <c r="Z97" s="6"/>
    </row>
    <row r="98" spans="1:26" ht="15" thickBot="1" x14ac:dyDescent="0.35">
      <c r="A98" s="4" t="s">
        <v>291</v>
      </c>
      <c r="B98" s="4" t="s">
        <v>2753</v>
      </c>
      <c r="C98" s="4" t="s">
        <v>2754</v>
      </c>
      <c r="D98" s="4"/>
      <c r="E98" s="4" t="s">
        <v>2755</v>
      </c>
      <c r="F98" s="4" t="s">
        <v>2365</v>
      </c>
      <c r="G98" s="4" t="s">
        <v>2293</v>
      </c>
      <c r="H98" s="7">
        <v>63150</v>
      </c>
      <c r="I98" s="6" t="s">
        <v>2303</v>
      </c>
      <c r="J98" s="6"/>
      <c r="K98" s="6"/>
      <c r="L98" s="6"/>
      <c r="M98" s="6"/>
      <c r="N98" s="6"/>
      <c r="O98" s="6"/>
      <c r="P98" s="6"/>
      <c r="Q98" s="6"/>
      <c r="R98" s="6"/>
      <c r="S98" s="6"/>
      <c r="T98" s="6"/>
      <c r="U98" s="6"/>
      <c r="V98" s="6"/>
      <c r="W98" s="6"/>
      <c r="X98" s="6"/>
      <c r="Y98" s="6"/>
      <c r="Z98" s="6"/>
    </row>
    <row r="99" spans="1:26" ht="15" thickBot="1" x14ac:dyDescent="0.35">
      <c r="A99" s="4" t="s">
        <v>293</v>
      </c>
      <c r="B99" s="4" t="s">
        <v>2756</v>
      </c>
      <c r="C99" s="4" t="s">
        <v>2757</v>
      </c>
      <c r="D99" s="4" t="s">
        <v>2758</v>
      </c>
      <c r="E99" s="4" t="s">
        <v>2759</v>
      </c>
      <c r="F99" s="4" t="s">
        <v>2707</v>
      </c>
      <c r="G99" s="4" t="s">
        <v>2293</v>
      </c>
      <c r="H99" s="7">
        <v>93726</v>
      </c>
      <c r="I99" s="6" t="s">
        <v>2303</v>
      </c>
      <c r="J99" s="6"/>
      <c r="K99" s="6"/>
      <c r="L99" s="6"/>
      <c r="M99" s="6"/>
      <c r="N99" s="6"/>
      <c r="O99" s="6"/>
      <c r="P99" s="6"/>
      <c r="Q99" s="6"/>
      <c r="R99" s="6"/>
      <c r="S99" s="6"/>
      <c r="T99" s="6"/>
      <c r="U99" s="6"/>
      <c r="V99" s="6"/>
      <c r="W99" s="6"/>
      <c r="X99" s="6"/>
      <c r="Y99" s="6"/>
      <c r="Z99" s="6"/>
    </row>
    <row r="100" spans="1:26" ht="15" thickBot="1" x14ac:dyDescent="0.35">
      <c r="A100" s="4" t="s">
        <v>295</v>
      </c>
      <c r="B100" s="4" t="s">
        <v>2760</v>
      </c>
      <c r="C100" s="4"/>
      <c r="D100" s="4" t="s">
        <v>2761</v>
      </c>
      <c r="E100" s="4" t="s">
        <v>2762</v>
      </c>
      <c r="F100" s="4" t="s">
        <v>2763</v>
      </c>
      <c r="G100" s="4" t="s">
        <v>2301</v>
      </c>
      <c r="H100" s="4" t="s">
        <v>2764</v>
      </c>
      <c r="I100" s="6" t="s">
        <v>2303</v>
      </c>
      <c r="J100" s="6"/>
      <c r="K100" s="6"/>
      <c r="L100" s="6"/>
      <c r="M100" s="6"/>
      <c r="N100" s="6"/>
      <c r="O100" s="6"/>
      <c r="P100" s="6"/>
      <c r="Q100" s="6"/>
      <c r="R100" s="6"/>
      <c r="S100" s="6"/>
      <c r="T100" s="6"/>
      <c r="U100" s="6"/>
      <c r="V100" s="6"/>
      <c r="W100" s="6"/>
      <c r="X100" s="6"/>
      <c r="Y100" s="6"/>
      <c r="Z100" s="6"/>
    </row>
    <row r="101" spans="1:26" ht="15" thickBot="1" x14ac:dyDescent="0.35">
      <c r="A101" s="4" t="s">
        <v>297</v>
      </c>
      <c r="B101" s="4" t="s">
        <v>2765</v>
      </c>
      <c r="C101" s="4"/>
      <c r="D101" s="4" t="s">
        <v>2766</v>
      </c>
      <c r="E101" s="4" t="s">
        <v>2767</v>
      </c>
      <c r="F101" s="4" t="s">
        <v>2639</v>
      </c>
      <c r="G101" s="4" t="s">
        <v>2293</v>
      </c>
      <c r="H101" s="7">
        <v>43210</v>
      </c>
      <c r="I101" s="6" t="s">
        <v>2294</v>
      </c>
      <c r="J101" s="6"/>
      <c r="K101" s="6"/>
      <c r="L101" s="6"/>
      <c r="M101" s="6"/>
      <c r="N101" s="6"/>
      <c r="O101" s="6"/>
      <c r="P101" s="6"/>
      <c r="Q101" s="6"/>
      <c r="R101" s="6"/>
      <c r="S101" s="6"/>
      <c r="T101" s="6"/>
      <c r="U101" s="6"/>
      <c r="V101" s="6"/>
      <c r="W101" s="6"/>
      <c r="X101" s="6"/>
      <c r="Y101" s="6"/>
      <c r="Z101" s="6"/>
    </row>
    <row r="102" spans="1:26" ht="15" thickBot="1" x14ac:dyDescent="0.35">
      <c r="A102" s="4" t="s">
        <v>299</v>
      </c>
      <c r="B102" s="4" t="s">
        <v>2768</v>
      </c>
      <c r="C102" s="4"/>
      <c r="D102" s="4" t="s">
        <v>2769</v>
      </c>
      <c r="E102" s="4" t="s">
        <v>2770</v>
      </c>
      <c r="F102" s="4" t="s">
        <v>2771</v>
      </c>
      <c r="G102" s="4" t="s">
        <v>2293</v>
      </c>
      <c r="H102" s="7">
        <v>95205</v>
      </c>
      <c r="I102" s="6" t="s">
        <v>2294</v>
      </c>
      <c r="J102" s="6"/>
      <c r="K102" s="6"/>
      <c r="L102" s="6"/>
      <c r="M102" s="6"/>
      <c r="N102" s="6"/>
      <c r="O102" s="6"/>
      <c r="P102" s="6"/>
      <c r="Q102" s="6"/>
      <c r="R102" s="6"/>
      <c r="S102" s="6"/>
      <c r="T102" s="6"/>
      <c r="U102" s="6"/>
      <c r="V102" s="6"/>
      <c r="W102" s="6"/>
      <c r="X102" s="6"/>
      <c r="Y102" s="6"/>
      <c r="Z102" s="6"/>
    </row>
    <row r="103" spans="1:26" ht="15" thickBot="1" x14ac:dyDescent="0.35">
      <c r="A103" s="4" t="s">
        <v>301</v>
      </c>
      <c r="B103" s="4" t="s">
        <v>2772</v>
      </c>
      <c r="C103" s="4" t="s">
        <v>2773</v>
      </c>
      <c r="D103" s="4" t="s">
        <v>2774</v>
      </c>
      <c r="E103" s="4" t="s">
        <v>2775</v>
      </c>
      <c r="F103" s="4" t="s">
        <v>2776</v>
      </c>
      <c r="G103" s="4" t="s">
        <v>2301</v>
      </c>
      <c r="H103" s="4" t="s">
        <v>2777</v>
      </c>
      <c r="I103" s="6" t="s">
        <v>2294</v>
      </c>
      <c r="J103" s="6"/>
      <c r="K103" s="6"/>
      <c r="L103" s="6"/>
      <c r="M103" s="6"/>
      <c r="N103" s="6"/>
      <c r="O103" s="6"/>
      <c r="P103" s="6"/>
      <c r="Q103" s="6"/>
      <c r="R103" s="6"/>
      <c r="S103" s="6"/>
      <c r="T103" s="6"/>
      <c r="U103" s="6"/>
      <c r="V103" s="6"/>
      <c r="W103" s="6"/>
      <c r="X103" s="6"/>
      <c r="Y103" s="6"/>
      <c r="Z103" s="6"/>
    </row>
    <row r="104" spans="1:26" ht="15" thickBot="1" x14ac:dyDescent="0.35">
      <c r="A104" s="4" t="s">
        <v>304</v>
      </c>
      <c r="B104" s="4" t="s">
        <v>2778</v>
      </c>
      <c r="C104" s="4" t="s">
        <v>2779</v>
      </c>
      <c r="D104" s="4" t="s">
        <v>2780</v>
      </c>
      <c r="E104" s="4" t="s">
        <v>2781</v>
      </c>
      <c r="F104" s="4" t="s">
        <v>2782</v>
      </c>
      <c r="G104" s="4" t="s">
        <v>2301</v>
      </c>
      <c r="H104" s="4" t="s">
        <v>2764</v>
      </c>
      <c r="I104" s="6" t="s">
        <v>2294</v>
      </c>
      <c r="J104" s="6"/>
      <c r="K104" s="6"/>
      <c r="L104" s="6"/>
      <c r="M104" s="6"/>
      <c r="N104" s="6"/>
      <c r="O104" s="6"/>
      <c r="P104" s="6"/>
      <c r="Q104" s="6"/>
      <c r="R104" s="6"/>
      <c r="S104" s="6"/>
      <c r="T104" s="6"/>
      <c r="U104" s="6"/>
      <c r="V104" s="6"/>
      <c r="W104" s="6"/>
      <c r="X104" s="6"/>
      <c r="Y104" s="6"/>
      <c r="Z104" s="6"/>
    </row>
    <row r="105" spans="1:26" ht="15" thickBot="1" x14ac:dyDescent="0.35">
      <c r="A105" s="4" t="s">
        <v>306</v>
      </c>
      <c r="B105" s="4" t="s">
        <v>2783</v>
      </c>
      <c r="C105" s="4" t="s">
        <v>2784</v>
      </c>
      <c r="D105" s="4" t="s">
        <v>2785</v>
      </c>
      <c r="E105" s="4" t="s">
        <v>2786</v>
      </c>
      <c r="F105" s="4" t="s">
        <v>2515</v>
      </c>
      <c r="G105" s="4" t="s">
        <v>2293</v>
      </c>
      <c r="H105" s="7">
        <v>14652</v>
      </c>
      <c r="I105" s="6" t="s">
        <v>2303</v>
      </c>
      <c r="J105" s="6"/>
      <c r="K105" s="6"/>
      <c r="L105" s="6"/>
      <c r="M105" s="6"/>
      <c r="N105" s="6"/>
      <c r="O105" s="6"/>
      <c r="P105" s="6"/>
      <c r="Q105" s="6"/>
      <c r="R105" s="6"/>
      <c r="S105" s="6"/>
      <c r="T105" s="6"/>
      <c r="U105" s="6"/>
      <c r="V105" s="6"/>
      <c r="W105" s="6"/>
      <c r="X105" s="6"/>
      <c r="Y105" s="6"/>
      <c r="Z105" s="6"/>
    </row>
    <row r="106" spans="1:26" ht="15" thickBot="1" x14ac:dyDescent="0.35">
      <c r="A106" s="4" t="s">
        <v>309</v>
      </c>
      <c r="B106" s="4" t="s">
        <v>2787</v>
      </c>
      <c r="C106" s="4" t="s">
        <v>2788</v>
      </c>
      <c r="D106" s="4" t="s">
        <v>2789</v>
      </c>
      <c r="E106" s="4" t="s">
        <v>2790</v>
      </c>
      <c r="F106" s="4" t="s">
        <v>2791</v>
      </c>
      <c r="G106" s="4" t="s">
        <v>2293</v>
      </c>
      <c r="H106" s="7">
        <v>35487</v>
      </c>
      <c r="I106" s="6" t="s">
        <v>2303</v>
      </c>
      <c r="J106" s="6"/>
      <c r="K106" s="6"/>
      <c r="L106" s="6"/>
      <c r="M106" s="6"/>
      <c r="N106" s="6"/>
      <c r="O106" s="6"/>
      <c r="P106" s="6"/>
      <c r="Q106" s="6"/>
      <c r="R106" s="6"/>
      <c r="S106" s="6"/>
      <c r="T106" s="6"/>
      <c r="U106" s="6"/>
      <c r="V106" s="6"/>
      <c r="W106" s="6"/>
      <c r="X106" s="6"/>
      <c r="Y106" s="6"/>
      <c r="Z106" s="6"/>
    </row>
    <row r="107" spans="1:26" ht="15" thickBot="1" x14ac:dyDescent="0.35">
      <c r="A107" s="4" t="s">
        <v>312</v>
      </c>
      <c r="B107" s="4" t="s">
        <v>2792</v>
      </c>
      <c r="C107" s="4" t="s">
        <v>2793</v>
      </c>
      <c r="D107" s="4" t="s">
        <v>2794</v>
      </c>
      <c r="E107" s="4" t="s">
        <v>2795</v>
      </c>
      <c r="F107" s="4" t="s">
        <v>2379</v>
      </c>
      <c r="G107" s="4" t="s">
        <v>2293</v>
      </c>
      <c r="H107" s="7">
        <v>77260</v>
      </c>
      <c r="I107" s="6" t="s">
        <v>2294</v>
      </c>
      <c r="J107" s="6"/>
      <c r="K107" s="6"/>
      <c r="L107" s="6"/>
      <c r="M107" s="6"/>
      <c r="N107" s="6"/>
      <c r="O107" s="6"/>
      <c r="P107" s="6"/>
      <c r="Q107" s="6"/>
      <c r="R107" s="6"/>
      <c r="S107" s="6"/>
      <c r="T107" s="6"/>
      <c r="U107" s="6"/>
      <c r="V107" s="6"/>
      <c r="W107" s="6"/>
      <c r="X107" s="6"/>
      <c r="Y107" s="6"/>
      <c r="Z107" s="6"/>
    </row>
    <row r="108" spans="1:26" ht="15" thickBot="1" x14ac:dyDescent="0.35">
      <c r="A108" s="4" t="s">
        <v>314</v>
      </c>
      <c r="B108" s="4" t="s">
        <v>2796</v>
      </c>
      <c r="C108" s="4" t="s">
        <v>2797</v>
      </c>
      <c r="D108" s="4" t="s">
        <v>2798</v>
      </c>
      <c r="E108" s="4" t="s">
        <v>2799</v>
      </c>
      <c r="F108" s="4" t="s">
        <v>2800</v>
      </c>
      <c r="G108" s="4" t="s">
        <v>2293</v>
      </c>
      <c r="H108" s="7">
        <v>88514</v>
      </c>
      <c r="I108" s="6" t="s">
        <v>2303</v>
      </c>
      <c r="J108" s="6"/>
      <c r="K108" s="6"/>
      <c r="L108" s="6"/>
      <c r="M108" s="6"/>
      <c r="N108" s="6"/>
      <c r="O108" s="6"/>
      <c r="P108" s="6"/>
      <c r="Q108" s="6"/>
      <c r="R108" s="6"/>
      <c r="S108" s="6"/>
      <c r="T108" s="6"/>
      <c r="U108" s="6"/>
      <c r="V108" s="6"/>
      <c r="W108" s="6"/>
      <c r="X108" s="6"/>
      <c r="Y108" s="6"/>
      <c r="Z108" s="6"/>
    </row>
    <row r="109" spans="1:26" ht="15" thickBot="1" x14ac:dyDescent="0.35">
      <c r="A109" s="4" t="s">
        <v>318</v>
      </c>
      <c r="B109" s="4" t="s">
        <v>2801</v>
      </c>
      <c r="C109" s="4" t="s">
        <v>2802</v>
      </c>
      <c r="D109" s="4" t="s">
        <v>2803</v>
      </c>
      <c r="E109" s="4" t="s">
        <v>2804</v>
      </c>
      <c r="F109" s="4" t="s">
        <v>2692</v>
      </c>
      <c r="G109" s="4" t="s">
        <v>2293</v>
      </c>
      <c r="H109" s="7">
        <v>80935</v>
      </c>
      <c r="I109" s="6" t="s">
        <v>2294</v>
      </c>
      <c r="J109" s="6"/>
      <c r="K109" s="6"/>
      <c r="L109" s="6"/>
      <c r="M109" s="6"/>
      <c r="N109" s="6"/>
      <c r="O109" s="6"/>
      <c r="P109" s="6"/>
      <c r="Q109" s="6"/>
      <c r="R109" s="6"/>
      <c r="S109" s="6"/>
      <c r="T109" s="6"/>
      <c r="U109" s="6"/>
      <c r="V109" s="6"/>
      <c r="W109" s="6"/>
      <c r="X109" s="6"/>
      <c r="Y109" s="6"/>
      <c r="Z109" s="6"/>
    </row>
    <row r="110" spans="1:26" ht="15" thickBot="1" x14ac:dyDescent="0.35">
      <c r="A110" s="4" t="s">
        <v>321</v>
      </c>
      <c r="B110" s="4" t="s">
        <v>2805</v>
      </c>
      <c r="C110" s="4"/>
      <c r="D110" s="4" t="s">
        <v>2806</v>
      </c>
      <c r="E110" s="4" t="s">
        <v>2807</v>
      </c>
      <c r="F110" s="4" t="s">
        <v>2590</v>
      </c>
      <c r="G110" s="4" t="s">
        <v>2293</v>
      </c>
      <c r="H110" s="7">
        <v>46862</v>
      </c>
      <c r="I110" s="6" t="s">
        <v>2303</v>
      </c>
      <c r="J110" s="6"/>
      <c r="K110" s="6"/>
      <c r="L110" s="6"/>
      <c r="M110" s="6"/>
      <c r="N110" s="6"/>
      <c r="O110" s="6"/>
      <c r="P110" s="6"/>
      <c r="Q110" s="6"/>
      <c r="R110" s="6"/>
      <c r="S110" s="6"/>
      <c r="T110" s="6"/>
      <c r="U110" s="6"/>
      <c r="V110" s="6"/>
      <c r="W110" s="6"/>
      <c r="X110" s="6"/>
      <c r="Y110" s="6"/>
      <c r="Z110" s="6"/>
    </row>
    <row r="111" spans="1:26" ht="15" thickBot="1" x14ac:dyDescent="0.35">
      <c r="A111" s="4" t="s">
        <v>323</v>
      </c>
      <c r="B111" s="4" t="s">
        <v>2808</v>
      </c>
      <c r="C111" s="4" t="s">
        <v>2809</v>
      </c>
      <c r="D111" s="4" t="s">
        <v>2810</v>
      </c>
      <c r="E111" s="4" t="s">
        <v>2811</v>
      </c>
      <c r="F111" s="4" t="s">
        <v>2812</v>
      </c>
      <c r="G111" s="4" t="s">
        <v>2293</v>
      </c>
      <c r="H111" s="7">
        <v>11054</v>
      </c>
      <c r="I111" s="6" t="s">
        <v>2294</v>
      </c>
      <c r="J111" s="6"/>
      <c r="K111" s="6"/>
      <c r="L111" s="6"/>
      <c r="M111" s="6"/>
      <c r="N111" s="6"/>
      <c r="O111" s="6"/>
      <c r="P111" s="6"/>
      <c r="Q111" s="6"/>
      <c r="R111" s="6"/>
      <c r="S111" s="6"/>
      <c r="T111" s="6"/>
      <c r="U111" s="6"/>
      <c r="V111" s="6"/>
      <c r="W111" s="6"/>
      <c r="X111" s="6"/>
      <c r="Y111" s="6"/>
      <c r="Z111" s="6"/>
    </row>
    <row r="112" spans="1:26" ht="15" thickBot="1" x14ac:dyDescent="0.35">
      <c r="A112" s="4" t="s">
        <v>326</v>
      </c>
      <c r="B112" s="4" t="s">
        <v>2813</v>
      </c>
      <c r="C112" s="4" t="s">
        <v>2814</v>
      </c>
      <c r="D112" s="4" t="s">
        <v>2815</v>
      </c>
      <c r="E112" s="4" t="s">
        <v>2816</v>
      </c>
      <c r="F112" s="4" t="s">
        <v>2314</v>
      </c>
      <c r="G112" s="4" t="s">
        <v>2293</v>
      </c>
      <c r="H112" s="7">
        <v>1105</v>
      </c>
      <c r="I112" s="6" t="s">
        <v>2294</v>
      </c>
      <c r="J112" s="6"/>
      <c r="K112" s="6"/>
      <c r="L112" s="6"/>
      <c r="M112" s="6"/>
      <c r="N112" s="6"/>
      <c r="O112" s="6"/>
      <c r="P112" s="6"/>
      <c r="Q112" s="6"/>
      <c r="R112" s="6"/>
      <c r="S112" s="6"/>
      <c r="T112" s="6"/>
      <c r="U112" s="6"/>
      <c r="V112" s="6"/>
      <c r="W112" s="6"/>
      <c r="X112" s="6"/>
      <c r="Y112" s="6"/>
      <c r="Z112" s="6"/>
    </row>
    <row r="113" spans="1:26" ht="15" thickBot="1" x14ac:dyDescent="0.35">
      <c r="A113" s="4" t="s">
        <v>330</v>
      </c>
      <c r="B113" s="4" t="s">
        <v>2817</v>
      </c>
      <c r="C113" s="4" t="s">
        <v>2818</v>
      </c>
      <c r="D113" s="4"/>
      <c r="E113" s="4" t="s">
        <v>2819</v>
      </c>
      <c r="F113" s="4" t="s">
        <v>2577</v>
      </c>
      <c r="G113" s="4" t="s">
        <v>2293</v>
      </c>
      <c r="H113" s="7">
        <v>32575</v>
      </c>
      <c r="I113" s="6" t="s">
        <v>2303</v>
      </c>
      <c r="J113" s="6"/>
      <c r="K113" s="6"/>
      <c r="L113" s="6"/>
      <c r="M113" s="6"/>
      <c r="N113" s="6"/>
      <c r="O113" s="6"/>
      <c r="P113" s="6"/>
      <c r="Q113" s="6"/>
      <c r="R113" s="6"/>
      <c r="S113" s="6"/>
      <c r="T113" s="6"/>
      <c r="U113" s="6"/>
      <c r="V113" s="6"/>
      <c r="W113" s="6"/>
      <c r="X113" s="6"/>
      <c r="Y113" s="6"/>
      <c r="Z113" s="6"/>
    </row>
    <row r="114" spans="1:26" ht="15" thickBot="1" x14ac:dyDescent="0.35">
      <c r="A114" s="4" t="s">
        <v>332</v>
      </c>
      <c r="B114" s="4" t="s">
        <v>2820</v>
      </c>
      <c r="C114" s="4" t="s">
        <v>2821</v>
      </c>
      <c r="D114" s="4" t="s">
        <v>2822</v>
      </c>
      <c r="E114" s="4" t="s">
        <v>2823</v>
      </c>
      <c r="F114" s="4" t="s">
        <v>2356</v>
      </c>
      <c r="G114" s="4" t="s">
        <v>2293</v>
      </c>
      <c r="H114" s="7">
        <v>23242</v>
      </c>
      <c r="I114" s="6" t="s">
        <v>2303</v>
      </c>
      <c r="J114" s="6"/>
      <c r="K114" s="6"/>
      <c r="L114" s="6"/>
      <c r="M114" s="6"/>
      <c r="N114" s="6"/>
      <c r="O114" s="6"/>
      <c r="P114" s="6"/>
      <c r="Q114" s="6"/>
      <c r="R114" s="6"/>
      <c r="S114" s="6"/>
      <c r="T114" s="6"/>
      <c r="U114" s="6"/>
      <c r="V114" s="6"/>
      <c r="W114" s="6"/>
      <c r="X114" s="6"/>
      <c r="Y114" s="6"/>
      <c r="Z114" s="6"/>
    </row>
    <row r="115" spans="1:26" ht="15" thickBot="1" x14ac:dyDescent="0.35">
      <c r="A115" s="4" t="s">
        <v>334</v>
      </c>
      <c r="B115" s="4" t="s">
        <v>2824</v>
      </c>
      <c r="C115" s="4" t="s">
        <v>2825</v>
      </c>
      <c r="D115" s="4" t="s">
        <v>2826</v>
      </c>
      <c r="E115" s="4" t="s">
        <v>2827</v>
      </c>
      <c r="F115" s="4" t="s">
        <v>2828</v>
      </c>
      <c r="G115" s="4" t="s">
        <v>2301</v>
      </c>
      <c r="H115" s="4" t="s">
        <v>2829</v>
      </c>
      <c r="I115" s="6" t="s">
        <v>2303</v>
      </c>
      <c r="J115" s="6"/>
      <c r="K115" s="6"/>
      <c r="L115" s="6"/>
      <c r="M115" s="6"/>
      <c r="N115" s="6"/>
      <c r="O115" s="6"/>
      <c r="P115" s="6"/>
      <c r="Q115" s="6"/>
      <c r="R115" s="6"/>
      <c r="S115" s="6"/>
      <c r="T115" s="6"/>
      <c r="U115" s="6"/>
      <c r="V115" s="6"/>
      <c r="W115" s="6"/>
      <c r="X115" s="6"/>
      <c r="Y115" s="6"/>
      <c r="Z115" s="6"/>
    </row>
    <row r="116" spans="1:26" ht="15" thickBot="1" x14ac:dyDescent="0.35">
      <c r="A116" s="4" t="s">
        <v>336</v>
      </c>
      <c r="B116" s="4" t="s">
        <v>2830</v>
      </c>
      <c r="C116" s="4"/>
      <c r="D116" s="4" t="s">
        <v>2831</v>
      </c>
      <c r="E116" s="4" t="s">
        <v>2832</v>
      </c>
      <c r="F116" s="4" t="s">
        <v>2833</v>
      </c>
      <c r="G116" s="4" t="s">
        <v>2293</v>
      </c>
      <c r="H116" s="7">
        <v>25705</v>
      </c>
      <c r="I116" s="6" t="s">
        <v>2303</v>
      </c>
      <c r="J116" s="6"/>
      <c r="K116" s="6"/>
      <c r="L116" s="6"/>
      <c r="M116" s="6"/>
      <c r="N116" s="6"/>
      <c r="O116" s="6"/>
      <c r="P116" s="6"/>
      <c r="Q116" s="6"/>
      <c r="R116" s="6"/>
      <c r="S116" s="6"/>
      <c r="T116" s="6"/>
      <c r="U116" s="6"/>
      <c r="V116" s="6"/>
      <c r="W116" s="6"/>
      <c r="X116" s="6"/>
      <c r="Y116" s="6"/>
      <c r="Z116" s="6"/>
    </row>
    <row r="117" spans="1:26" ht="15" thickBot="1" x14ac:dyDescent="0.35">
      <c r="A117" s="4" t="s">
        <v>339</v>
      </c>
      <c r="B117" s="4" t="s">
        <v>2834</v>
      </c>
      <c r="C117" s="4" t="s">
        <v>2835</v>
      </c>
      <c r="D117" s="4" t="s">
        <v>2836</v>
      </c>
      <c r="E117" s="4" t="s">
        <v>2837</v>
      </c>
      <c r="F117" s="4" t="s">
        <v>2524</v>
      </c>
      <c r="G117" s="4" t="s">
        <v>2468</v>
      </c>
      <c r="H117" s="4" t="s">
        <v>2838</v>
      </c>
      <c r="I117" s="6" t="s">
        <v>2303</v>
      </c>
      <c r="J117" s="6"/>
      <c r="K117" s="6"/>
      <c r="L117" s="6"/>
      <c r="M117" s="6"/>
      <c r="N117" s="6"/>
      <c r="O117" s="6"/>
      <c r="P117" s="6"/>
      <c r="Q117" s="6"/>
      <c r="R117" s="6"/>
      <c r="S117" s="6"/>
      <c r="T117" s="6"/>
      <c r="U117" s="6"/>
      <c r="V117" s="6"/>
      <c r="W117" s="6"/>
      <c r="X117" s="6"/>
      <c r="Y117" s="6"/>
      <c r="Z117" s="6"/>
    </row>
    <row r="118" spans="1:26" ht="15" thickBot="1" x14ac:dyDescent="0.35">
      <c r="A118" s="4" t="s">
        <v>341</v>
      </c>
      <c r="B118" s="4" t="s">
        <v>2839</v>
      </c>
      <c r="C118" s="4" t="s">
        <v>2840</v>
      </c>
      <c r="D118" s="4" t="s">
        <v>2841</v>
      </c>
      <c r="E118" s="4" t="s">
        <v>2842</v>
      </c>
      <c r="F118" s="4" t="s">
        <v>2843</v>
      </c>
      <c r="G118" s="4" t="s">
        <v>2301</v>
      </c>
      <c r="H118" s="4" t="s">
        <v>2844</v>
      </c>
      <c r="I118" s="6" t="s">
        <v>2294</v>
      </c>
      <c r="J118" s="6"/>
      <c r="K118" s="6"/>
      <c r="L118" s="6"/>
      <c r="M118" s="6"/>
      <c r="N118" s="6"/>
      <c r="O118" s="6"/>
      <c r="P118" s="6"/>
      <c r="Q118" s="6"/>
      <c r="R118" s="6"/>
      <c r="S118" s="6"/>
      <c r="T118" s="6"/>
      <c r="U118" s="6"/>
      <c r="V118" s="6"/>
      <c r="W118" s="6"/>
      <c r="X118" s="6"/>
      <c r="Y118" s="6"/>
      <c r="Z118" s="6"/>
    </row>
    <row r="119" spans="1:26" ht="15" thickBot="1" x14ac:dyDescent="0.35">
      <c r="A119" s="4" t="s">
        <v>343</v>
      </c>
      <c r="B119" s="4" t="s">
        <v>2845</v>
      </c>
      <c r="C119" s="4" t="s">
        <v>2846</v>
      </c>
      <c r="D119" s="4" t="s">
        <v>2847</v>
      </c>
      <c r="E119" s="4" t="s">
        <v>2848</v>
      </c>
      <c r="F119" s="4" t="s">
        <v>2328</v>
      </c>
      <c r="G119" s="4" t="s">
        <v>2293</v>
      </c>
      <c r="H119" s="7">
        <v>45432</v>
      </c>
      <c r="I119" s="6" t="s">
        <v>2303</v>
      </c>
      <c r="J119" s="6"/>
      <c r="K119" s="6"/>
      <c r="L119" s="6"/>
      <c r="M119" s="6"/>
      <c r="N119" s="6"/>
      <c r="O119" s="6"/>
      <c r="P119" s="6"/>
      <c r="Q119" s="6"/>
      <c r="R119" s="6"/>
      <c r="S119" s="6"/>
      <c r="T119" s="6"/>
      <c r="U119" s="6"/>
      <c r="V119" s="6"/>
      <c r="W119" s="6"/>
      <c r="X119" s="6"/>
      <c r="Y119" s="6"/>
      <c r="Z119" s="6"/>
    </row>
    <row r="120" spans="1:26" ht="15" thickBot="1" x14ac:dyDescent="0.35">
      <c r="A120" s="4" t="s">
        <v>346</v>
      </c>
      <c r="B120" s="4" t="s">
        <v>2849</v>
      </c>
      <c r="C120" s="4" t="s">
        <v>2850</v>
      </c>
      <c r="D120" s="4" t="s">
        <v>2851</v>
      </c>
      <c r="E120" s="4" t="s">
        <v>2852</v>
      </c>
      <c r="F120" s="4" t="s">
        <v>2853</v>
      </c>
      <c r="G120" s="4" t="s">
        <v>2293</v>
      </c>
      <c r="H120" s="7">
        <v>99507</v>
      </c>
      <c r="I120" s="6" t="s">
        <v>2294</v>
      </c>
      <c r="J120" s="6"/>
      <c r="K120" s="6"/>
      <c r="L120" s="6"/>
      <c r="M120" s="6"/>
      <c r="N120" s="6"/>
      <c r="O120" s="6"/>
      <c r="P120" s="6"/>
      <c r="Q120" s="6"/>
      <c r="R120" s="6"/>
      <c r="S120" s="6"/>
      <c r="T120" s="6"/>
      <c r="U120" s="6"/>
      <c r="V120" s="6"/>
      <c r="W120" s="6"/>
      <c r="X120" s="6"/>
      <c r="Y120" s="6"/>
      <c r="Z120" s="6"/>
    </row>
    <row r="121" spans="1:26" ht="15" thickBot="1" x14ac:dyDescent="0.35">
      <c r="A121" s="4" t="s">
        <v>348</v>
      </c>
      <c r="B121" s="4" t="s">
        <v>2854</v>
      </c>
      <c r="C121" s="4" t="s">
        <v>2855</v>
      </c>
      <c r="D121" s="4" t="s">
        <v>2856</v>
      </c>
      <c r="E121" s="4" t="s">
        <v>2857</v>
      </c>
      <c r="F121" s="4" t="s">
        <v>2858</v>
      </c>
      <c r="G121" s="4" t="s">
        <v>2293</v>
      </c>
      <c r="H121" s="7">
        <v>37215</v>
      </c>
      <c r="I121" s="6" t="s">
        <v>2303</v>
      </c>
      <c r="J121" s="6"/>
      <c r="K121" s="6"/>
      <c r="L121" s="6"/>
      <c r="M121" s="6"/>
      <c r="N121" s="6"/>
      <c r="O121" s="6"/>
      <c r="P121" s="6"/>
      <c r="Q121" s="6"/>
      <c r="R121" s="6"/>
      <c r="S121" s="6"/>
      <c r="T121" s="6"/>
      <c r="U121" s="6"/>
      <c r="V121" s="6"/>
      <c r="W121" s="6"/>
      <c r="X121" s="6"/>
      <c r="Y121" s="6"/>
      <c r="Z121" s="6"/>
    </row>
    <row r="122" spans="1:26" ht="15" thickBot="1" x14ac:dyDescent="0.35">
      <c r="A122" s="4" t="s">
        <v>2859</v>
      </c>
      <c r="B122" s="4" t="s">
        <v>2860</v>
      </c>
      <c r="C122" s="4" t="s">
        <v>2861</v>
      </c>
      <c r="D122" s="4" t="s">
        <v>2862</v>
      </c>
      <c r="E122" s="4" t="s">
        <v>2863</v>
      </c>
      <c r="F122" s="4" t="s">
        <v>2338</v>
      </c>
      <c r="G122" s="4" t="s">
        <v>2293</v>
      </c>
      <c r="H122" s="7">
        <v>90040</v>
      </c>
      <c r="I122" s="6" t="s">
        <v>2294</v>
      </c>
      <c r="J122" s="6"/>
      <c r="K122" s="6"/>
      <c r="L122" s="6"/>
      <c r="M122" s="6"/>
      <c r="N122" s="6"/>
      <c r="O122" s="6"/>
      <c r="P122" s="6"/>
      <c r="Q122" s="6"/>
      <c r="R122" s="6"/>
      <c r="S122" s="6"/>
      <c r="T122" s="6"/>
      <c r="U122" s="6"/>
      <c r="V122" s="6"/>
      <c r="W122" s="6"/>
      <c r="X122" s="6"/>
      <c r="Y122" s="6"/>
      <c r="Z122" s="6"/>
    </row>
    <row r="123" spans="1:26" ht="15" thickBot="1" x14ac:dyDescent="0.35">
      <c r="A123" s="4" t="s">
        <v>2864</v>
      </c>
      <c r="B123" s="4" t="s">
        <v>2865</v>
      </c>
      <c r="C123" s="4" t="s">
        <v>2866</v>
      </c>
      <c r="D123" s="4" t="s">
        <v>2867</v>
      </c>
      <c r="E123" s="4" t="s">
        <v>2868</v>
      </c>
      <c r="F123" s="4" t="s">
        <v>2652</v>
      </c>
      <c r="G123" s="4" t="s">
        <v>2293</v>
      </c>
      <c r="H123" s="7">
        <v>28289</v>
      </c>
      <c r="I123" s="6" t="s">
        <v>2303</v>
      </c>
      <c r="J123" s="6"/>
      <c r="K123" s="6"/>
      <c r="L123" s="6"/>
      <c r="M123" s="6"/>
      <c r="N123" s="6"/>
      <c r="O123" s="6"/>
      <c r="P123" s="6"/>
      <c r="Q123" s="6"/>
      <c r="R123" s="6"/>
      <c r="S123" s="6"/>
      <c r="T123" s="6"/>
      <c r="U123" s="6"/>
      <c r="V123" s="6"/>
      <c r="W123" s="6"/>
      <c r="X123" s="6"/>
      <c r="Y123" s="6"/>
      <c r="Z123" s="6"/>
    </row>
    <row r="124" spans="1:26" ht="15" thickBot="1" x14ac:dyDescent="0.35">
      <c r="A124" s="4" t="s">
        <v>351</v>
      </c>
      <c r="B124" s="4" t="s">
        <v>2869</v>
      </c>
      <c r="C124" s="4" t="s">
        <v>2870</v>
      </c>
      <c r="D124" s="4" t="s">
        <v>2871</v>
      </c>
      <c r="E124" s="4" t="s">
        <v>2872</v>
      </c>
      <c r="F124" s="4" t="s">
        <v>2484</v>
      </c>
      <c r="G124" s="4" t="s">
        <v>2293</v>
      </c>
      <c r="H124" s="7">
        <v>80217</v>
      </c>
      <c r="I124" s="6" t="s">
        <v>2294</v>
      </c>
      <c r="J124" s="6"/>
      <c r="K124" s="6"/>
      <c r="L124" s="6"/>
      <c r="M124" s="6"/>
      <c r="N124" s="6"/>
      <c r="O124" s="6"/>
      <c r="P124" s="6"/>
      <c r="Q124" s="6"/>
      <c r="R124" s="6"/>
      <c r="S124" s="6"/>
      <c r="T124" s="6"/>
      <c r="U124" s="6"/>
      <c r="V124" s="6"/>
      <c r="W124" s="6"/>
      <c r="X124" s="6"/>
      <c r="Y124" s="6"/>
      <c r="Z124" s="6"/>
    </row>
    <row r="125" spans="1:26" ht="15" thickBot="1" x14ac:dyDescent="0.35">
      <c r="A125" s="4" t="s">
        <v>353</v>
      </c>
      <c r="B125" s="4" t="s">
        <v>2873</v>
      </c>
      <c r="C125" s="4" t="s">
        <v>2874</v>
      </c>
      <c r="D125" s="4" t="s">
        <v>2875</v>
      </c>
      <c r="E125" s="4" t="s">
        <v>2876</v>
      </c>
      <c r="F125" s="4" t="s">
        <v>2877</v>
      </c>
      <c r="G125" s="4" t="s">
        <v>2293</v>
      </c>
      <c r="H125" s="7">
        <v>6912</v>
      </c>
      <c r="I125" s="6" t="s">
        <v>2303</v>
      </c>
      <c r="J125" s="6"/>
      <c r="K125" s="6"/>
      <c r="L125" s="6"/>
      <c r="M125" s="6"/>
      <c r="N125" s="6"/>
      <c r="O125" s="6"/>
      <c r="P125" s="6"/>
      <c r="Q125" s="6"/>
      <c r="R125" s="6"/>
      <c r="S125" s="6"/>
      <c r="T125" s="6"/>
      <c r="U125" s="6"/>
      <c r="V125" s="6"/>
      <c r="W125" s="6"/>
      <c r="X125" s="6"/>
      <c r="Y125" s="6"/>
      <c r="Z125" s="6"/>
    </row>
    <row r="126" spans="1:26" ht="15" thickBot="1" x14ac:dyDescent="0.35">
      <c r="A126" s="4" t="s">
        <v>356</v>
      </c>
      <c r="B126" s="4" t="s">
        <v>2878</v>
      </c>
      <c r="C126" s="4" t="s">
        <v>2879</v>
      </c>
      <c r="D126" s="4" t="s">
        <v>2880</v>
      </c>
      <c r="E126" s="4" t="s">
        <v>2881</v>
      </c>
      <c r="F126" s="4" t="s">
        <v>2882</v>
      </c>
      <c r="G126" s="4" t="s">
        <v>2293</v>
      </c>
      <c r="H126" s="7">
        <v>23605</v>
      </c>
      <c r="I126" s="6" t="s">
        <v>2294</v>
      </c>
      <c r="J126" s="6"/>
      <c r="K126" s="6"/>
      <c r="L126" s="6"/>
      <c r="M126" s="6"/>
      <c r="N126" s="6"/>
      <c r="O126" s="6"/>
      <c r="P126" s="6"/>
      <c r="Q126" s="6"/>
      <c r="R126" s="6"/>
      <c r="S126" s="6"/>
      <c r="T126" s="6"/>
      <c r="U126" s="6"/>
      <c r="V126" s="6"/>
      <c r="W126" s="6"/>
      <c r="X126" s="6"/>
      <c r="Y126" s="6"/>
      <c r="Z126" s="6"/>
    </row>
    <row r="127" spans="1:26" ht="15" thickBot="1" x14ac:dyDescent="0.35">
      <c r="A127" s="4" t="s">
        <v>359</v>
      </c>
      <c r="B127" s="4" t="s">
        <v>2883</v>
      </c>
      <c r="C127" s="4" t="s">
        <v>2884</v>
      </c>
      <c r="D127" s="4" t="s">
        <v>2885</v>
      </c>
      <c r="E127" s="4" t="s">
        <v>2886</v>
      </c>
      <c r="F127" s="4" t="s">
        <v>2887</v>
      </c>
      <c r="G127" s="4" t="s">
        <v>2301</v>
      </c>
      <c r="H127" s="4" t="s">
        <v>2888</v>
      </c>
      <c r="I127" s="6" t="s">
        <v>2294</v>
      </c>
      <c r="J127" s="6"/>
      <c r="K127" s="6"/>
      <c r="L127" s="6"/>
      <c r="M127" s="6"/>
      <c r="N127" s="6"/>
      <c r="O127" s="6"/>
      <c r="P127" s="6"/>
      <c r="Q127" s="6"/>
      <c r="R127" s="6"/>
      <c r="S127" s="6"/>
      <c r="T127" s="6"/>
      <c r="U127" s="6"/>
      <c r="V127" s="6"/>
      <c r="W127" s="6"/>
      <c r="X127" s="6"/>
      <c r="Y127" s="6"/>
      <c r="Z127" s="6"/>
    </row>
    <row r="128" spans="1:26" ht="15" thickBot="1" x14ac:dyDescent="0.35">
      <c r="A128" s="4" t="s">
        <v>362</v>
      </c>
      <c r="B128" s="4" t="s">
        <v>2889</v>
      </c>
      <c r="C128" s="4" t="s">
        <v>2890</v>
      </c>
      <c r="D128" s="4" t="s">
        <v>2891</v>
      </c>
      <c r="E128" s="4" t="s">
        <v>2892</v>
      </c>
      <c r="F128" s="4" t="s">
        <v>2853</v>
      </c>
      <c r="G128" s="4" t="s">
        <v>2293</v>
      </c>
      <c r="H128" s="7">
        <v>99599</v>
      </c>
      <c r="I128" s="6" t="s">
        <v>2303</v>
      </c>
      <c r="J128" s="6"/>
      <c r="K128" s="6"/>
      <c r="L128" s="6"/>
      <c r="M128" s="6"/>
      <c r="N128" s="6"/>
      <c r="O128" s="6"/>
      <c r="P128" s="6"/>
      <c r="Q128" s="6"/>
      <c r="R128" s="6"/>
      <c r="S128" s="6"/>
      <c r="T128" s="6"/>
      <c r="U128" s="6"/>
      <c r="V128" s="6"/>
      <c r="W128" s="6"/>
      <c r="X128" s="6"/>
      <c r="Y128" s="6"/>
      <c r="Z128" s="6"/>
    </row>
    <row r="129" spans="1:26" ht="15" thickBot="1" x14ac:dyDescent="0.35">
      <c r="A129" s="4" t="s">
        <v>364</v>
      </c>
      <c r="B129" s="4" t="s">
        <v>2893</v>
      </c>
      <c r="C129" s="4" t="s">
        <v>2894</v>
      </c>
      <c r="D129" s="4" t="s">
        <v>2895</v>
      </c>
      <c r="E129" s="4" t="s">
        <v>2896</v>
      </c>
      <c r="F129" s="4" t="s">
        <v>2718</v>
      </c>
      <c r="G129" s="4" t="s">
        <v>2301</v>
      </c>
      <c r="H129" s="4" t="s">
        <v>2897</v>
      </c>
      <c r="I129" s="6" t="s">
        <v>2303</v>
      </c>
      <c r="J129" s="6"/>
      <c r="K129" s="6"/>
      <c r="L129" s="6"/>
      <c r="M129" s="6"/>
      <c r="N129" s="6"/>
      <c r="O129" s="6"/>
      <c r="P129" s="6"/>
      <c r="Q129" s="6"/>
      <c r="R129" s="6"/>
      <c r="S129" s="6"/>
      <c r="T129" s="6"/>
      <c r="U129" s="6"/>
      <c r="V129" s="6"/>
      <c r="W129" s="6"/>
      <c r="X129" s="6"/>
      <c r="Y129" s="6"/>
      <c r="Z129" s="6"/>
    </row>
    <row r="130" spans="1:26" ht="15" thickBot="1" x14ac:dyDescent="0.35">
      <c r="A130" s="4" t="s">
        <v>367</v>
      </c>
      <c r="B130" s="4" t="s">
        <v>2898</v>
      </c>
      <c r="C130" s="4" t="s">
        <v>2899</v>
      </c>
      <c r="D130" s="4" t="s">
        <v>2900</v>
      </c>
      <c r="E130" s="4" t="s">
        <v>2901</v>
      </c>
      <c r="F130" s="4" t="s">
        <v>2902</v>
      </c>
      <c r="G130" s="4" t="s">
        <v>2293</v>
      </c>
      <c r="H130" s="7">
        <v>58122</v>
      </c>
      <c r="I130" s="6" t="s">
        <v>2303</v>
      </c>
      <c r="J130" s="6"/>
      <c r="K130" s="6"/>
      <c r="L130" s="6"/>
      <c r="M130" s="6"/>
      <c r="N130" s="6"/>
      <c r="O130" s="6"/>
      <c r="P130" s="6"/>
      <c r="Q130" s="6"/>
      <c r="R130" s="6"/>
      <c r="S130" s="6"/>
      <c r="T130" s="6"/>
      <c r="U130" s="6"/>
      <c r="V130" s="6"/>
      <c r="W130" s="6"/>
      <c r="X130" s="6"/>
      <c r="Y130" s="6"/>
      <c r="Z130" s="6"/>
    </row>
    <row r="131" spans="1:26" ht="15" thickBot="1" x14ac:dyDescent="0.35">
      <c r="A131" s="4" t="s">
        <v>369</v>
      </c>
      <c r="B131" s="4" t="s">
        <v>2903</v>
      </c>
      <c r="C131" s="4" t="s">
        <v>2904</v>
      </c>
      <c r="D131" s="4" t="s">
        <v>2905</v>
      </c>
      <c r="E131" s="4" t="s">
        <v>2906</v>
      </c>
      <c r="F131" s="4" t="s">
        <v>2907</v>
      </c>
      <c r="G131" s="4" t="s">
        <v>2293</v>
      </c>
      <c r="H131" s="7">
        <v>47737</v>
      </c>
      <c r="I131" s="6" t="s">
        <v>2294</v>
      </c>
      <c r="J131" s="6"/>
      <c r="K131" s="6"/>
      <c r="L131" s="6"/>
      <c r="M131" s="6"/>
      <c r="N131" s="6"/>
      <c r="O131" s="6"/>
      <c r="P131" s="6"/>
      <c r="Q131" s="6"/>
      <c r="R131" s="6"/>
      <c r="S131" s="6"/>
      <c r="T131" s="6"/>
      <c r="U131" s="6"/>
      <c r="V131" s="6"/>
      <c r="W131" s="6"/>
      <c r="X131" s="6"/>
      <c r="Y131" s="6"/>
      <c r="Z131" s="6"/>
    </row>
    <row r="132" spans="1:26" ht="15" thickBot="1" x14ac:dyDescent="0.35">
      <c r="A132" s="4" t="s">
        <v>371</v>
      </c>
      <c r="B132" s="4" t="s">
        <v>2908</v>
      </c>
      <c r="C132" s="4"/>
      <c r="D132" s="4" t="s">
        <v>2909</v>
      </c>
      <c r="E132" s="4" t="s">
        <v>2910</v>
      </c>
      <c r="F132" s="4" t="s">
        <v>2828</v>
      </c>
      <c r="G132" s="4" t="s">
        <v>2301</v>
      </c>
      <c r="H132" s="4" t="s">
        <v>2829</v>
      </c>
      <c r="I132" s="6" t="s">
        <v>2294</v>
      </c>
      <c r="J132" s="6"/>
      <c r="K132" s="6"/>
      <c r="L132" s="6"/>
      <c r="M132" s="6"/>
      <c r="N132" s="6"/>
      <c r="O132" s="6"/>
      <c r="P132" s="6"/>
      <c r="Q132" s="6"/>
      <c r="R132" s="6"/>
      <c r="S132" s="6"/>
      <c r="T132" s="6"/>
      <c r="U132" s="6"/>
      <c r="V132" s="6"/>
      <c r="W132" s="6"/>
      <c r="X132" s="6"/>
      <c r="Y132" s="6"/>
      <c r="Z132" s="6"/>
    </row>
    <row r="133" spans="1:26" ht="15" thickBot="1" x14ac:dyDescent="0.35">
      <c r="A133" s="4" t="s">
        <v>374</v>
      </c>
      <c r="B133" s="4" t="s">
        <v>2911</v>
      </c>
      <c r="C133" s="4" t="s">
        <v>2912</v>
      </c>
      <c r="D133" s="4" t="s">
        <v>2913</v>
      </c>
      <c r="E133" s="4" t="s">
        <v>2914</v>
      </c>
      <c r="F133" s="4" t="s">
        <v>2652</v>
      </c>
      <c r="G133" s="4" t="s">
        <v>2293</v>
      </c>
      <c r="H133" s="7">
        <v>28210</v>
      </c>
      <c r="I133" s="6" t="s">
        <v>2294</v>
      </c>
      <c r="J133" s="6"/>
      <c r="K133" s="6"/>
      <c r="L133" s="6"/>
      <c r="M133" s="6"/>
      <c r="N133" s="6"/>
      <c r="O133" s="6"/>
      <c r="P133" s="6"/>
      <c r="Q133" s="6"/>
      <c r="R133" s="6"/>
      <c r="S133" s="6"/>
      <c r="T133" s="6"/>
      <c r="U133" s="6"/>
      <c r="V133" s="6"/>
      <c r="W133" s="6"/>
      <c r="X133" s="6"/>
      <c r="Y133" s="6"/>
      <c r="Z133" s="6"/>
    </row>
    <row r="134" spans="1:26" ht="15" thickBot="1" x14ac:dyDescent="0.35">
      <c r="A134" s="4" t="s">
        <v>377</v>
      </c>
      <c r="B134" s="4" t="s">
        <v>2915</v>
      </c>
      <c r="C134" s="4" t="s">
        <v>2916</v>
      </c>
      <c r="D134" s="4" t="s">
        <v>2917</v>
      </c>
      <c r="E134" s="4" t="s">
        <v>2918</v>
      </c>
      <c r="F134" s="4" t="s">
        <v>2919</v>
      </c>
      <c r="G134" s="4" t="s">
        <v>2293</v>
      </c>
      <c r="H134" s="7">
        <v>35815</v>
      </c>
      <c r="I134" s="6" t="s">
        <v>2294</v>
      </c>
      <c r="J134" s="6"/>
      <c r="K134" s="6"/>
      <c r="L134" s="6"/>
      <c r="M134" s="6"/>
      <c r="N134" s="6"/>
      <c r="O134" s="6"/>
      <c r="P134" s="6"/>
      <c r="Q134" s="6"/>
      <c r="R134" s="6"/>
      <c r="S134" s="6"/>
      <c r="T134" s="6"/>
      <c r="U134" s="6"/>
      <c r="V134" s="6"/>
      <c r="W134" s="6"/>
      <c r="X134" s="6"/>
      <c r="Y134" s="6"/>
      <c r="Z134" s="6"/>
    </row>
    <row r="135" spans="1:26" ht="15" thickBot="1" x14ac:dyDescent="0.35">
      <c r="A135" s="4" t="s">
        <v>380</v>
      </c>
      <c r="B135" s="4" t="s">
        <v>2920</v>
      </c>
      <c r="C135" s="4" t="s">
        <v>2921</v>
      </c>
      <c r="D135" s="4" t="s">
        <v>2922</v>
      </c>
      <c r="E135" s="4" t="s">
        <v>2923</v>
      </c>
      <c r="F135" s="4" t="s">
        <v>2924</v>
      </c>
      <c r="G135" s="4" t="s">
        <v>2293</v>
      </c>
      <c r="H135" s="7">
        <v>92725</v>
      </c>
      <c r="I135" s="6" t="s">
        <v>2303</v>
      </c>
      <c r="J135" s="6"/>
      <c r="K135" s="6"/>
      <c r="L135" s="6"/>
      <c r="M135" s="6"/>
      <c r="N135" s="6"/>
      <c r="O135" s="6"/>
      <c r="P135" s="6"/>
      <c r="Q135" s="6"/>
      <c r="R135" s="6"/>
      <c r="S135" s="6"/>
      <c r="T135" s="6"/>
      <c r="U135" s="6"/>
      <c r="V135" s="6"/>
      <c r="W135" s="6"/>
      <c r="X135" s="6"/>
      <c r="Y135" s="6"/>
      <c r="Z135" s="6"/>
    </row>
    <row r="136" spans="1:26" ht="15" thickBot="1" x14ac:dyDescent="0.35">
      <c r="A136" s="4" t="s">
        <v>383</v>
      </c>
      <c r="B136" s="4" t="s">
        <v>2925</v>
      </c>
      <c r="C136" s="4"/>
      <c r="D136" s="4"/>
      <c r="E136" s="4" t="s">
        <v>2926</v>
      </c>
      <c r="F136" s="4" t="s">
        <v>2538</v>
      </c>
      <c r="G136" s="4" t="s">
        <v>2293</v>
      </c>
      <c r="H136" s="7">
        <v>20520</v>
      </c>
      <c r="I136" s="6" t="s">
        <v>2294</v>
      </c>
      <c r="J136" s="6"/>
      <c r="K136" s="6"/>
      <c r="L136" s="6"/>
      <c r="M136" s="6"/>
      <c r="N136" s="6"/>
      <c r="O136" s="6"/>
      <c r="P136" s="6"/>
      <c r="Q136" s="6"/>
      <c r="R136" s="6"/>
      <c r="S136" s="6"/>
      <c r="T136" s="6"/>
      <c r="U136" s="6"/>
      <c r="V136" s="6"/>
      <c r="W136" s="6"/>
      <c r="X136" s="6"/>
      <c r="Y136" s="6"/>
      <c r="Z136" s="6"/>
    </row>
    <row r="137" spans="1:26" ht="15" thickBot="1" x14ac:dyDescent="0.35">
      <c r="A137" s="4" t="s">
        <v>2927</v>
      </c>
      <c r="B137" s="4" t="s">
        <v>2928</v>
      </c>
      <c r="C137" s="4" t="s">
        <v>2929</v>
      </c>
      <c r="D137" s="4" t="s">
        <v>2930</v>
      </c>
      <c r="E137" s="4" t="s">
        <v>2931</v>
      </c>
      <c r="F137" s="4" t="s">
        <v>2932</v>
      </c>
      <c r="G137" s="4" t="s">
        <v>2301</v>
      </c>
      <c r="H137" s="4" t="s">
        <v>2933</v>
      </c>
      <c r="I137" s="6" t="s">
        <v>2303</v>
      </c>
      <c r="J137" s="6"/>
      <c r="K137" s="6"/>
      <c r="L137" s="6"/>
      <c r="M137" s="6"/>
      <c r="N137" s="6"/>
      <c r="O137" s="6"/>
      <c r="P137" s="6"/>
      <c r="Q137" s="6"/>
      <c r="R137" s="6"/>
      <c r="S137" s="6"/>
      <c r="T137" s="6"/>
      <c r="U137" s="6"/>
      <c r="V137" s="6"/>
      <c r="W137" s="6"/>
      <c r="X137" s="6"/>
      <c r="Y137" s="6"/>
      <c r="Z137" s="6"/>
    </row>
    <row r="138" spans="1:26" ht="15" thickBot="1" x14ac:dyDescent="0.35">
      <c r="A138" s="4" t="s">
        <v>388</v>
      </c>
      <c r="B138" s="4" t="s">
        <v>2934</v>
      </c>
      <c r="C138" s="4" t="s">
        <v>2935</v>
      </c>
      <c r="D138" s="4" t="s">
        <v>2936</v>
      </c>
      <c r="E138" s="4" t="s">
        <v>2937</v>
      </c>
      <c r="F138" s="4" t="s">
        <v>2365</v>
      </c>
      <c r="G138" s="4" t="s">
        <v>2293</v>
      </c>
      <c r="H138" s="7">
        <v>63131</v>
      </c>
      <c r="I138" s="6" t="s">
        <v>2303</v>
      </c>
      <c r="J138" s="6"/>
      <c r="K138" s="6"/>
      <c r="L138" s="6"/>
      <c r="M138" s="6"/>
      <c r="N138" s="6"/>
      <c r="O138" s="6"/>
      <c r="P138" s="6"/>
      <c r="Q138" s="6"/>
      <c r="R138" s="6"/>
      <c r="S138" s="6"/>
      <c r="T138" s="6"/>
      <c r="U138" s="6"/>
      <c r="V138" s="6"/>
      <c r="W138" s="6"/>
      <c r="X138" s="6"/>
      <c r="Y138" s="6"/>
      <c r="Z138" s="6"/>
    </row>
    <row r="139" spans="1:26" ht="15" thickBot="1" x14ac:dyDescent="0.35">
      <c r="A139" s="4" t="s">
        <v>391</v>
      </c>
      <c r="B139" s="4" t="s">
        <v>2938</v>
      </c>
      <c r="C139" s="4"/>
      <c r="D139" s="4" t="s">
        <v>2939</v>
      </c>
      <c r="E139" s="4" t="s">
        <v>2940</v>
      </c>
      <c r="F139" s="4" t="s">
        <v>2457</v>
      </c>
      <c r="G139" s="4" t="s">
        <v>2301</v>
      </c>
      <c r="H139" s="4" t="s">
        <v>2458</v>
      </c>
      <c r="I139" s="6" t="s">
        <v>2303</v>
      </c>
      <c r="J139" s="6"/>
      <c r="K139" s="6"/>
      <c r="L139" s="6"/>
      <c r="M139" s="6"/>
      <c r="N139" s="6"/>
      <c r="O139" s="6"/>
      <c r="P139" s="6"/>
      <c r="Q139" s="6"/>
      <c r="R139" s="6"/>
      <c r="S139" s="6"/>
      <c r="T139" s="6"/>
      <c r="U139" s="6"/>
      <c r="V139" s="6"/>
      <c r="W139" s="6"/>
      <c r="X139" s="6"/>
      <c r="Y139" s="6"/>
      <c r="Z139" s="6"/>
    </row>
    <row r="140" spans="1:26" ht="15" thickBot="1" x14ac:dyDescent="0.35">
      <c r="A140" s="4" t="s">
        <v>393</v>
      </c>
      <c r="B140" s="4" t="s">
        <v>2941</v>
      </c>
      <c r="C140" s="4"/>
      <c r="D140" s="4" t="s">
        <v>2942</v>
      </c>
      <c r="E140" s="4" t="s">
        <v>2943</v>
      </c>
      <c r="F140" s="4" t="s">
        <v>2944</v>
      </c>
      <c r="G140" s="4" t="s">
        <v>2293</v>
      </c>
      <c r="H140" s="7">
        <v>96805</v>
      </c>
      <c r="I140" s="6" t="s">
        <v>2303</v>
      </c>
      <c r="J140" s="6"/>
      <c r="K140" s="6"/>
      <c r="L140" s="6"/>
      <c r="M140" s="6"/>
      <c r="N140" s="6"/>
      <c r="O140" s="6"/>
      <c r="P140" s="6"/>
      <c r="Q140" s="6"/>
      <c r="R140" s="6"/>
      <c r="S140" s="6"/>
      <c r="T140" s="6"/>
      <c r="U140" s="6"/>
      <c r="V140" s="6"/>
      <c r="W140" s="6"/>
      <c r="X140" s="6"/>
      <c r="Y140" s="6"/>
      <c r="Z140" s="6"/>
    </row>
    <row r="141" spans="1:26" ht="15" thickBot="1" x14ac:dyDescent="0.35">
      <c r="A141" s="4" t="s">
        <v>396</v>
      </c>
      <c r="B141" s="4" t="s">
        <v>2945</v>
      </c>
      <c r="C141" s="4"/>
      <c r="D141" s="4" t="s">
        <v>2946</v>
      </c>
      <c r="E141" s="4" t="s">
        <v>2947</v>
      </c>
      <c r="F141" s="4" t="s">
        <v>2735</v>
      </c>
      <c r="G141" s="4" t="s">
        <v>2293</v>
      </c>
      <c r="H141" s="7">
        <v>92878</v>
      </c>
      <c r="I141" s="6" t="s">
        <v>2294</v>
      </c>
      <c r="J141" s="6"/>
      <c r="K141" s="6"/>
      <c r="L141" s="6"/>
      <c r="M141" s="6"/>
      <c r="N141" s="6"/>
      <c r="O141" s="6"/>
      <c r="P141" s="6"/>
      <c r="Q141" s="6"/>
      <c r="R141" s="6"/>
      <c r="S141" s="6"/>
      <c r="T141" s="6"/>
      <c r="U141" s="6"/>
      <c r="V141" s="6"/>
      <c r="W141" s="6"/>
      <c r="X141" s="6"/>
      <c r="Y141" s="6"/>
      <c r="Z141" s="6"/>
    </row>
    <row r="142" spans="1:26" ht="15" thickBot="1" x14ac:dyDescent="0.35">
      <c r="A142" s="4" t="s">
        <v>399</v>
      </c>
      <c r="B142" s="4" t="s">
        <v>2948</v>
      </c>
      <c r="C142" s="4" t="s">
        <v>2949</v>
      </c>
      <c r="D142" s="4" t="s">
        <v>2950</v>
      </c>
      <c r="E142" s="4" t="s">
        <v>2951</v>
      </c>
      <c r="F142" s="4" t="s">
        <v>2952</v>
      </c>
      <c r="G142" s="4" t="s">
        <v>2301</v>
      </c>
      <c r="H142" s="4" t="s">
        <v>2897</v>
      </c>
      <c r="I142" s="6" t="s">
        <v>2294</v>
      </c>
      <c r="J142" s="6"/>
      <c r="K142" s="6"/>
      <c r="L142" s="6"/>
      <c r="M142" s="6"/>
      <c r="N142" s="6"/>
      <c r="O142" s="6"/>
      <c r="P142" s="6"/>
      <c r="Q142" s="6"/>
      <c r="R142" s="6"/>
      <c r="S142" s="6"/>
      <c r="T142" s="6"/>
      <c r="U142" s="6"/>
      <c r="V142" s="6"/>
      <c r="W142" s="6"/>
      <c r="X142" s="6"/>
      <c r="Y142" s="6"/>
      <c r="Z142" s="6"/>
    </row>
    <row r="143" spans="1:26" ht="15" thickBot="1" x14ac:dyDescent="0.35">
      <c r="A143" s="4" t="s">
        <v>402</v>
      </c>
      <c r="B143" s="4" t="s">
        <v>2953</v>
      </c>
      <c r="C143" s="4" t="s">
        <v>2954</v>
      </c>
      <c r="D143" s="4" t="s">
        <v>2955</v>
      </c>
      <c r="E143" s="4" t="s">
        <v>2956</v>
      </c>
      <c r="F143" s="4" t="s">
        <v>2538</v>
      </c>
      <c r="G143" s="4" t="s">
        <v>2293</v>
      </c>
      <c r="H143" s="7">
        <v>20520</v>
      </c>
      <c r="I143" s="6" t="s">
        <v>2294</v>
      </c>
      <c r="J143" s="6"/>
      <c r="K143" s="6"/>
      <c r="L143" s="6"/>
      <c r="M143" s="6"/>
      <c r="N143" s="6"/>
      <c r="O143" s="6"/>
      <c r="P143" s="6"/>
      <c r="Q143" s="6"/>
      <c r="R143" s="6"/>
      <c r="S143" s="6"/>
      <c r="T143" s="6"/>
      <c r="U143" s="6"/>
      <c r="V143" s="6"/>
      <c r="W143" s="6"/>
      <c r="X143" s="6"/>
      <c r="Y143" s="6"/>
      <c r="Z143" s="6"/>
    </row>
    <row r="144" spans="1:26" ht="15" thickBot="1" x14ac:dyDescent="0.35">
      <c r="A144" s="4" t="s">
        <v>405</v>
      </c>
      <c r="B144" s="4" t="s">
        <v>2957</v>
      </c>
      <c r="C144" s="4"/>
      <c r="D144" s="4"/>
      <c r="E144" s="4" t="s">
        <v>2958</v>
      </c>
      <c r="F144" s="4" t="s">
        <v>2959</v>
      </c>
      <c r="G144" s="4" t="s">
        <v>2301</v>
      </c>
      <c r="H144" s="4" t="s">
        <v>2662</v>
      </c>
      <c r="I144" s="6" t="s">
        <v>2294</v>
      </c>
      <c r="J144" s="6"/>
      <c r="K144" s="6"/>
      <c r="L144" s="6"/>
      <c r="M144" s="6"/>
      <c r="N144" s="6"/>
      <c r="O144" s="6"/>
      <c r="P144" s="6"/>
      <c r="Q144" s="6"/>
      <c r="R144" s="6"/>
      <c r="S144" s="6"/>
      <c r="T144" s="6"/>
      <c r="U144" s="6"/>
      <c r="V144" s="6"/>
      <c r="W144" s="6"/>
      <c r="X144" s="6"/>
      <c r="Y144" s="6"/>
      <c r="Z144" s="6"/>
    </row>
    <row r="145" spans="1:26" ht="15" thickBot="1" x14ac:dyDescent="0.35">
      <c r="A145" s="4" t="s">
        <v>407</v>
      </c>
      <c r="B145" s="4" t="s">
        <v>2960</v>
      </c>
      <c r="C145" s="4" t="s">
        <v>2961</v>
      </c>
      <c r="D145" s="4" t="s">
        <v>2962</v>
      </c>
      <c r="E145" s="4" t="s">
        <v>2963</v>
      </c>
      <c r="F145" s="4" t="s">
        <v>2379</v>
      </c>
      <c r="G145" s="4" t="s">
        <v>2293</v>
      </c>
      <c r="H145" s="7">
        <v>77281</v>
      </c>
      <c r="I145" s="6" t="s">
        <v>2303</v>
      </c>
      <c r="J145" s="6"/>
      <c r="K145" s="6"/>
      <c r="L145" s="6"/>
      <c r="M145" s="6"/>
      <c r="N145" s="6"/>
      <c r="O145" s="6"/>
      <c r="P145" s="6"/>
      <c r="Q145" s="6"/>
      <c r="R145" s="6"/>
      <c r="S145" s="6"/>
      <c r="T145" s="6"/>
      <c r="U145" s="6"/>
      <c r="V145" s="6"/>
      <c r="W145" s="6"/>
      <c r="X145" s="6"/>
      <c r="Y145" s="6"/>
      <c r="Z145" s="6"/>
    </row>
    <row r="146" spans="1:26" ht="15" thickBot="1" x14ac:dyDescent="0.35">
      <c r="A146" s="4" t="s">
        <v>409</v>
      </c>
      <c r="B146" s="4" t="s">
        <v>2964</v>
      </c>
      <c r="C146" s="4" t="s">
        <v>2965</v>
      </c>
      <c r="D146" s="4" t="s">
        <v>2966</v>
      </c>
      <c r="E146" s="4" t="s">
        <v>2967</v>
      </c>
      <c r="F146" s="4" t="s">
        <v>2968</v>
      </c>
      <c r="G146" s="4" t="s">
        <v>2293</v>
      </c>
      <c r="H146" s="7">
        <v>92668</v>
      </c>
      <c r="I146" s="6" t="s">
        <v>2294</v>
      </c>
      <c r="J146" s="6"/>
      <c r="K146" s="6"/>
      <c r="L146" s="6"/>
      <c r="M146" s="6"/>
      <c r="N146" s="6"/>
      <c r="O146" s="6"/>
      <c r="P146" s="6"/>
      <c r="Q146" s="6"/>
      <c r="R146" s="6"/>
      <c r="S146" s="6"/>
      <c r="T146" s="6"/>
      <c r="U146" s="6"/>
      <c r="V146" s="6"/>
      <c r="W146" s="6"/>
      <c r="X146" s="6"/>
      <c r="Y146" s="6"/>
      <c r="Z146" s="6"/>
    </row>
    <row r="147" spans="1:26" ht="15" thickBot="1" x14ac:dyDescent="0.35">
      <c r="A147" s="4" t="s">
        <v>411</v>
      </c>
      <c r="B147" s="4" t="s">
        <v>2969</v>
      </c>
      <c r="C147" s="4" t="s">
        <v>2970</v>
      </c>
      <c r="D147" s="4" t="s">
        <v>2971</v>
      </c>
      <c r="E147" s="4" t="s">
        <v>2972</v>
      </c>
      <c r="F147" s="4" t="s">
        <v>2800</v>
      </c>
      <c r="G147" s="4" t="s">
        <v>2293</v>
      </c>
      <c r="H147" s="7">
        <v>88553</v>
      </c>
      <c r="I147" s="6" t="s">
        <v>2303</v>
      </c>
      <c r="J147" s="6"/>
      <c r="K147" s="6"/>
      <c r="L147" s="6"/>
      <c r="M147" s="6"/>
      <c r="N147" s="6"/>
      <c r="O147" s="6"/>
      <c r="P147" s="6"/>
      <c r="Q147" s="6"/>
      <c r="R147" s="6"/>
      <c r="S147" s="6"/>
      <c r="T147" s="6"/>
      <c r="U147" s="6"/>
      <c r="V147" s="6"/>
      <c r="W147" s="6"/>
      <c r="X147" s="6"/>
      <c r="Y147" s="6"/>
      <c r="Z147" s="6"/>
    </row>
    <row r="148" spans="1:26" ht="15" thickBot="1" x14ac:dyDescent="0.35">
      <c r="A148" s="4" t="s">
        <v>413</v>
      </c>
      <c r="B148" s="4" t="s">
        <v>2973</v>
      </c>
      <c r="C148" s="4" t="s">
        <v>2974</v>
      </c>
      <c r="D148" s="4" t="s">
        <v>2975</v>
      </c>
      <c r="E148" s="4" t="s">
        <v>2976</v>
      </c>
      <c r="F148" s="4" t="s">
        <v>2977</v>
      </c>
      <c r="G148" s="4" t="s">
        <v>2293</v>
      </c>
      <c r="H148" s="7">
        <v>89714</v>
      </c>
      <c r="I148" s="6" t="s">
        <v>2303</v>
      </c>
      <c r="J148" s="6"/>
      <c r="K148" s="6"/>
      <c r="L148" s="6"/>
      <c r="M148" s="6"/>
      <c r="N148" s="6"/>
      <c r="O148" s="6"/>
      <c r="P148" s="6"/>
      <c r="Q148" s="6"/>
      <c r="R148" s="6"/>
      <c r="S148" s="6"/>
      <c r="T148" s="6"/>
      <c r="U148" s="6"/>
      <c r="V148" s="6"/>
      <c r="W148" s="6"/>
      <c r="X148" s="6"/>
      <c r="Y148" s="6"/>
      <c r="Z148" s="6"/>
    </row>
    <row r="149" spans="1:26" ht="15" thickBot="1" x14ac:dyDescent="0.35">
      <c r="A149" s="4" t="s">
        <v>2978</v>
      </c>
      <c r="B149" s="4" t="s">
        <v>2979</v>
      </c>
      <c r="C149" s="4" t="s">
        <v>2980</v>
      </c>
      <c r="D149" s="4" t="s">
        <v>2981</v>
      </c>
      <c r="E149" s="4" t="s">
        <v>2982</v>
      </c>
      <c r="F149" s="4" t="s">
        <v>2618</v>
      </c>
      <c r="G149" s="4" t="s">
        <v>2293</v>
      </c>
      <c r="H149" s="7">
        <v>76105</v>
      </c>
      <c r="I149" s="6" t="s">
        <v>2294</v>
      </c>
      <c r="J149" s="6"/>
      <c r="K149" s="6"/>
      <c r="L149" s="6"/>
      <c r="M149" s="6"/>
      <c r="N149" s="6"/>
      <c r="O149" s="6"/>
      <c r="P149" s="6"/>
      <c r="Q149" s="6"/>
      <c r="R149" s="6"/>
      <c r="S149" s="6"/>
      <c r="T149" s="6"/>
      <c r="U149" s="6"/>
      <c r="V149" s="6"/>
      <c r="W149" s="6"/>
      <c r="X149" s="6"/>
      <c r="Y149" s="6"/>
      <c r="Z149" s="6"/>
    </row>
    <row r="150" spans="1:26" ht="15" thickBot="1" x14ac:dyDescent="0.35">
      <c r="A150" s="4" t="s">
        <v>416</v>
      </c>
      <c r="B150" s="4" t="s">
        <v>2983</v>
      </c>
      <c r="C150" s="4" t="s">
        <v>2984</v>
      </c>
      <c r="D150" s="4" t="s">
        <v>2985</v>
      </c>
      <c r="E150" s="4" t="s">
        <v>2986</v>
      </c>
      <c r="F150" s="4" t="s">
        <v>2558</v>
      </c>
      <c r="G150" s="4" t="s">
        <v>2293</v>
      </c>
      <c r="H150" s="7">
        <v>84605</v>
      </c>
      <c r="I150" s="6" t="s">
        <v>2294</v>
      </c>
      <c r="J150" s="6"/>
      <c r="K150" s="6"/>
      <c r="L150" s="6"/>
      <c r="M150" s="6"/>
      <c r="N150" s="6"/>
      <c r="O150" s="6"/>
      <c r="P150" s="6"/>
      <c r="Q150" s="6"/>
      <c r="R150" s="6"/>
      <c r="S150" s="6"/>
      <c r="T150" s="6"/>
      <c r="U150" s="6"/>
      <c r="V150" s="6"/>
      <c r="W150" s="6"/>
      <c r="X150" s="6"/>
      <c r="Y150" s="6"/>
      <c r="Z150" s="6"/>
    </row>
    <row r="151" spans="1:26" ht="15" thickBot="1" x14ac:dyDescent="0.35">
      <c r="A151" s="4" t="s">
        <v>418</v>
      </c>
      <c r="B151" s="4" t="s">
        <v>2987</v>
      </c>
      <c r="C151" s="4"/>
      <c r="D151" s="4" t="s">
        <v>2988</v>
      </c>
      <c r="E151" s="4" t="s">
        <v>2989</v>
      </c>
      <c r="F151" s="4" t="s">
        <v>2990</v>
      </c>
      <c r="G151" s="4" t="s">
        <v>2293</v>
      </c>
      <c r="H151" s="7">
        <v>33487</v>
      </c>
      <c r="I151" s="6" t="s">
        <v>2294</v>
      </c>
      <c r="J151" s="6"/>
      <c r="K151" s="6"/>
      <c r="L151" s="6"/>
      <c r="M151" s="6"/>
      <c r="N151" s="6"/>
      <c r="O151" s="6"/>
      <c r="P151" s="6"/>
      <c r="Q151" s="6"/>
      <c r="R151" s="6"/>
      <c r="S151" s="6"/>
      <c r="T151" s="6"/>
      <c r="U151" s="6"/>
      <c r="V151" s="6"/>
      <c r="W151" s="6"/>
      <c r="X151" s="6"/>
      <c r="Y151" s="6"/>
      <c r="Z151" s="6"/>
    </row>
    <row r="152" spans="1:26" ht="15" thickBot="1" x14ac:dyDescent="0.35">
      <c r="A152" s="4" t="s">
        <v>420</v>
      </c>
      <c r="B152" s="4" t="s">
        <v>2991</v>
      </c>
      <c r="C152" s="4" t="s">
        <v>2992</v>
      </c>
      <c r="D152" s="4" t="s">
        <v>2993</v>
      </c>
      <c r="E152" s="4" t="s">
        <v>2994</v>
      </c>
      <c r="F152" s="4" t="s">
        <v>2995</v>
      </c>
      <c r="G152" s="4" t="s">
        <v>2293</v>
      </c>
      <c r="H152" s="7">
        <v>24040</v>
      </c>
      <c r="I152" s="6" t="s">
        <v>2294</v>
      </c>
      <c r="J152" s="6"/>
      <c r="K152" s="6"/>
      <c r="L152" s="6"/>
      <c r="M152" s="6"/>
      <c r="N152" s="6"/>
      <c r="O152" s="6"/>
      <c r="P152" s="6"/>
      <c r="Q152" s="6"/>
      <c r="R152" s="6"/>
      <c r="S152" s="6"/>
      <c r="T152" s="6"/>
      <c r="U152" s="6"/>
      <c r="V152" s="6"/>
      <c r="W152" s="6"/>
      <c r="X152" s="6"/>
      <c r="Y152" s="6"/>
      <c r="Z152" s="6"/>
    </row>
    <row r="153" spans="1:26" ht="15" thickBot="1" x14ac:dyDescent="0.35">
      <c r="A153" s="4" t="s">
        <v>422</v>
      </c>
      <c r="B153" s="4" t="s">
        <v>2996</v>
      </c>
      <c r="C153" s="4"/>
      <c r="D153" s="4" t="s">
        <v>2997</v>
      </c>
      <c r="E153" s="4" t="s">
        <v>2998</v>
      </c>
      <c r="F153" s="4" t="s">
        <v>2999</v>
      </c>
      <c r="G153" s="4" t="s">
        <v>2293</v>
      </c>
      <c r="H153" s="7">
        <v>50369</v>
      </c>
      <c r="I153" s="6" t="s">
        <v>2294</v>
      </c>
      <c r="J153" s="6"/>
      <c r="K153" s="6"/>
      <c r="L153" s="6"/>
      <c r="M153" s="6"/>
      <c r="N153" s="6"/>
      <c r="O153" s="6"/>
      <c r="P153" s="6"/>
      <c r="Q153" s="6"/>
      <c r="R153" s="6"/>
      <c r="S153" s="6"/>
      <c r="T153" s="6"/>
      <c r="U153" s="6"/>
      <c r="V153" s="6"/>
      <c r="W153" s="6"/>
      <c r="X153" s="6"/>
      <c r="Y153" s="6"/>
      <c r="Z153" s="6"/>
    </row>
    <row r="154" spans="1:26" ht="15" thickBot="1" x14ac:dyDescent="0.35">
      <c r="A154" s="4" t="s">
        <v>424</v>
      </c>
      <c r="B154" s="4" t="s">
        <v>3000</v>
      </c>
      <c r="C154" s="4" t="s">
        <v>3001</v>
      </c>
      <c r="D154" s="4" t="s">
        <v>3002</v>
      </c>
      <c r="E154" s="4" t="s">
        <v>3003</v>
      </c>
      <c r="F154" s="4" t="s">
        <v>2944</v>
      </c>
      <c r="G154" s="4" t="s">
        <v>2293</v>
      </c>
      <c r="H154" s="7">
        <v>96805</v>
      </c>
      <c r="I154" s="6" t="s">
        <v>2294</v>
      </c>
      <c r="J154" s="6"/>
      <c r="K154" s="6"/>
      <c r="L154" s="6"/>
      <c r="M154" s="6"/>
      <c r="N154" s="6"/>
      <c r="O154" s="6"/>
      <c r="P154" s="6"/>
      <c r="Q154" s="6"/>
      <c r="R154" s="6"/>
      <c r="S154" s="6"/>
      <c r="T154" s="6"/>
      <c r="U154" s="6"/>
      <c r="V154" s="6"/>
      <c r="W154" s="6"/>
      <c r="X154" s="6"/>
      <c r="Y154" s="6"/>
      <c r="Z154" s="6"/>
    </row>
    <row r="155" spans="1:26" ht="15" thickBot="1" x14ac:dyDescent="0.35">
      <c r="A155" s="4" t="s">
        <v>427</v>
      </c>
      <c r="B155" s="4" t="s">
        <v>3004</v>
      </c>
      <c r="C155" s="4"/>
      <c r="D155" s="4" t="s">
        <v>3005</v>
      </c>
      <c r="E155" s="4" t="s">
        <v>3006</v>
      </c>
      <c r="F155" s="4" t="s">
        <v>2543</v>
      </c>
      <c r="G155" s="4" t="s">
        <v>2293</v>
      </c>
      <c r="H155" s="7">
        <v>33345</v>
      </c>
      <c r="I155" s="6" t="s">
        <v>2303</v>
      </c>
      <c r="J155" s="6"/>
      <c r="K155" s="6"/>
      <c r="L155" s="6"/>
      <c r="M155" s="6"/>
      <c r="N155" s="6"/>
      <c r="O155" s="6"/>
      <c r="P155" s="6"/>
      <c r="Q155" s="6"/>
      <c r="R155" s="6"/>
      <c r="S155" s="6"/>
      <c r="T155" s="6"/>
      <c r="U155" s="6"/>
      <c r="V155" s="6"/>
      <c r="W155" s="6"/>
      <c r="X155" s="6"/>
      <c r="Y155" s="6"/>
      <c r="Z155" s="6"/>
    </row>
    <row r="156" spans="1:26" ht="15" thickBot="1" x14ac:dyDescent="0.35">
      <c r="A156" s="4" t="s">
        <v>429</v>
      </c>
      <c r="B156" s="4" t="s">
        <v>3007</v>
      </c>
      <c r="C156" s="4" t="s">
        <v>3008</v>
      </c>
      <c r="D156" s="4" t="s">
        <v>3009</v>
      </c>
      <c r="E156" s="4" t="s">
        <v>3010</v>
      </c>
      <c r="F156" s="4" t="s">
        <v>2369</v>
      </c>
      <c r="G156" s="4" t="s">
        <v>2293</v>
      </c>
      <c r="H156" s="7">
        <v>19172</v>
      </c>
      <c r="I156" s="6" t="s">
        <v>2303</v>
      </c>
      <c r="J156" s="6"/>
      <c r="K156" s="6"/>
      <c r="L156" s="6"/>
      <c r="M156" s="6"/>
      <c r="N156" s="6"/>
      <c r="O156" s="6"/>
      <c r="P156" s="6"/>
      <c r="Q156" s="6"/>
      <c r="R156" s="6"/>
      <c r="S156" s="6"/>
      <c r="T156" s="6"/>
      <c r="U156" s="6"/>
      <c r="V156" s="6"/>
      <c r="W156" s="6"/>
      <c r="X156" s="6"/>
      <c r="Y156" s="6"/>
      <c r="Z156" s="6"/>
    </row>
    <row r="157" spans="1:26" ht="15" thickBot="1" x14ac:dyDescent="0.35">
      <c r="A157" s="4" t="s">
        <v>432</v>
      </c>
      <c r="B157" s="4" t="s">
        <v>3011</v>
      </c>
      <c r="C157" s="4" t="s">
        <v>3012</v>
      </c>
      <c r="D157" s="4" t="s">
        <v>3013</v>
      </c>
      <c r="E157" s="4" t="s">
        <v>3014</v>
      </c>
      <c r="F157" s="4" t="s">
        <v>3015</v>
      </c>
      <c r="G157" s="4" t="s">
        <v>2293</v>
      </c>
      <c r="H157" s="7">
        <v>6854</v>
      </c>
      <c r="I157" s="6" t="s">
        <v>2294</v>
      </c>
      <c r="J157" s="6"/>
      <c r="K157" s="6"/>
      <c r="L157" s="6"/>
      <c r="M157" s="6"/>
      <c r="N157" s="6"/>
      <c r="O157" s="6"/>
      <c r="P157" s="6"/>
      <c r="Q157" s="6"/>
      <c r="R157" s="6"/>
      <c r="S157" s="6"/>
      <c r="T157" s="6"/>
      <c r="U157" s="6"/>
      <c r="V157" s="6"/>
      <c r="W157" s="6"/>
      <c r="X157" s="6"/>
      <c r="Y157" s="6"/>
      <c r="Z157" s="6"/>
    </row>
    <row r="158" spans="1:26" ht="15" thickBot="1" x14ac:dyDescent="0.35">
      <c r="A158" s="4" t="s">
        <v>435</v>
      </c>
      <c r="B158" s="4" t="s">
        <v>3016</v>
      </c>
      <c r="C158" s="4" t="s">
        <v>3017</v>
      </c>
      <c r="D158" s="4" t="s">
        <v>3018</v>
      </c>
      <c r="E158" s="4" t="s">
        <v>3019</v>
      </c>
      <c r="F158" s="4" t="s">
        <v>3020</v>
      </c>
      <c r="G158" s="4" t="s">
        <v>2293</v>
      </c>
      <c r="H158" s="7">
        <v>76011</v>
      </c>
      <c r="I158" s="6" t="s">
        <v>2294</v>
      </c>
      <c r="J158" s="6"/>
      <c r="K158" s="6"/>
      <c r="L158" s="6"/>
      <c r="M158" s="6"/>
      <c r="N158" s="6"/>
      <c r="O158" s="6"/>
      <c r="P158" s="6"/>
      <c r="Q158" s="6"/>
      <c r="R158" s="6"/>
      <c r="S158" s="6"/>
      <c r="T158" s="6"/>
      <c r="U158" s="6"/>
      <c r="V158" s="6"/>
      <c r="W158" s="6"/>
      <c r="X158" s="6"/>
      <c r="Y158" s="6"/>
      <c r="Z158" s="6"/>
    </row>
    <row r="159" spans="1:26" ht="15" thickBot="1" x14ac:dyDescent="0.35">
      <c r="A159" s="4" t="s">
        <v>438</v>
      </c>
      <c r="B159" s="4" t="s">
        <v>3021</v>
      </c>
      <c r="C159" s="4" t="s">
        <v>3022</v>
      </c>
      <c r="D159" s="4" t="s">
        <v>3023</v>
      </c>
      <c r="E159" s="4" t="s">
        <v>3024</v>
      </c>
      <c r="F159" s="4" t="s">
        <v>3025</v>
      </c>
      <c r="G159" s="4" t="s">
        <v>2301</v>
      </c>
      <c r="H159" s="4" t="s">
        <v>3026</v>
      </c>
      <c r="I159" s="6" t="s">
        <v>2303</v>
      </c>
      <c r="J159" s="6"/>
      <c r="K159" s="6"/>
      <c r="L159" s="6"/>
      <c r="M159" s="6"/>
      <c r="N159" s="6"/>
      <c r="O159" s="6"/>
      <c r="P159" s="6"/>
      <c r="Q159" s="6"/>
      <c r="R159" s="6"/>
      <c r="S159" s="6"/>
      <c r="T159" s="6"/>
      <c r="U159" s="6"/>
      <c r="V159" s="6"/>
      <c r="W159" s="6"/>
      <c r="X159" s="6"/>
      <c r="Y159" s="6"/>
      <c r="Z159" s="6"/>
    </row>
    <row r="160" spans="1:26" ht="15" thickBot="1" x14ac:dyDescent="0.35">
      <c r="A160" s="4" t="s">
        <v>440</v>
      </c>
      <c r="B160" s="4" t="s">
        <v>3027</v>
      </c>
      <c r="C160" s="4"/>
      <c r="D160" s="4" t="s">
        <v>3028</v>
      </c>
      <c r="E160" s="4" t="s">
        <v>3029</v>
      </c>
      <c r="F160" s="4" t="s">
        <v>3030</v>
      </c>
      <c r="G160" s="4" t="s">
        <v>2293</v>
      </c>
      <c r="H160" s="7">
        <v>37416</v>
      </c>
      <c r="I160" s="6" t="s">
        <v>2294</v>
      </c>
      <c r="J160" s="6"/>
      <c r="K160" s="6"/>
      <c r="L160" s="6"/>
      <c r="M160" s="6"/>
      <c r="N160" s="6"/>
      <c r="O160" s="6"/>
      <c r="P160" s="6"/>
      <c r="Q160" s="6"/>
      <c r="R160" s="6"/>
      <c r="S160" s="6"/>
      <c r="T160" s="6"/>
      <c r="U160" s="6"/>
      <c r="V160" s="6"/>
      <c r="W160" s="6"/>
      <c r="X160" s="6"/>
      <c r="Y160" s="6"/>
      <c r="Z160" s="6"/>
    </row>
    <row r="161" spans="1:26" ht="15" thickBot="1" x14ac:dyDescent="0.35">
      <c r="A161" s="4" t="s">
        <v>443</v>
      </c>
      <c r="B161" s="4" t="s">
        <v>3031</v>
      </c>
      <c r="C161" s="4"/>
      <c r="D161" s="4" t="s">
        <v>3032</v>
      </c>
      <c r="E161" s="4" t="s">
        <v>3033</v>
      </c>
      <c r="F161" s="4" t="s">
        <v>2374</v>
      </c>
      <c r="G161" s="4" t="s">
        <v>2293</v>
      </c>
      <c r="H161" s="7">
        <v>97296</v>
      </c>
      <c r="I161" s="6" t="s">
        <v>2303</v>
      </c>
      <c r="J161" s="6"/>
      <c r="K161" s="6"/>
      <c r="L161" s="6"/>
      <c r="M161" s="6"/>
      <c r="N161" s="6"/>
      <c r="O161" s="6"/>
      <c r="P161" s="6"/>
      <c r="Q161" s="6"/>
      <c r="R161" s="6"/>
      <c r="S161" s="6"/>
      <c r="T161" s="6"/>
      <c r="U161" s="6"/>
      <c r="V161" s="6"/>
      <c r="W161" s="6"/>
      <c r="X161" s="6"/>
      <c r="Y161" s="6"/>
      <c r="Z161" s="6"/>
    </row>
    <row r="162" spans="1:26" ht="15" thickBot="1" x14ac:dyDescent="0.35">
      <c r="A162" s="4" t="s">
        <v>445</v>
      </c>
      <c r="B162" s="4" t="s">
        <v>3034</v>
      </c>
      <c r="C162" s="4" t="s">
        <v>3035</v>
      </c>
      <c r="D162" s="4" t="s">
        <v>3036</v>
      </c>
      <c r="E162" s="4" t="s">
        <v>3037</v>
      </c>
      <c r="F162" s="4" t="s">
        <v>2714</v>
      </c>
      <c r="G162" s="4" t="s">
        <v>2293</v>
      </c>
      <c r="H162" s="7">
        <v>73135</v>
      </c>
      <c r="I162" s="6" t="s">
        <v>2303</v>
      </c>
      <c r="J162" s="6"/>
      <c r="K162" s="6"/>
      <c r="L162" s="6"/>
      <c r="M162" s="6"/>
      <c r="N162" s="6"/>
      <c r="O162" s="6"/>
      <c r="P162" s="6"/>
      <c r="Q162" s="6"/>
      <c r="R162" s="6"/>
      <c r="S162" s="6"/>
      <c r="T162" s="6"/>
      <c r="U162" s="6"/>
      <c r="V162" s="6"/>
      <c r="W162" s="6"/>
      <c r="X162" s="6"/>
      <c r="Y162" s="6"/>
      <c r="Z162" s="6"/>
    </row>
    <row r="163" spans="1:26" ht="15" thickBot="1" x14ac:dyDescent="0.35">
      <c r="A163" s="4" t="s">
        <v>447</v>
      </c>
      <c r="B163" s="4" t="s">
        <v>3038</v>
      </c>
      <c r="C163" s="4" t="s">
        <v>3039</v>
      </c>
      <c r="D163" s="4" t="s">
        <v>3040</v>
      </c>
      <c r="E163" s="4" t="s">
        <v>3041</v>
      </c>
      <c r="F163" s="4" t="s">
        <v>2538</v>
      </c>
      <c r="G163" s="4" t="s">
        <v>2293</v>
      </c>
      <c r="H163" s="7">
        <v>20520</v>
      </c>
      <c r="I163" s="6" t="s">
        <v>2303</v>
      </c>
      <c r="J163" s="6"/>
      <c r="K163" s="6"/>
      <c r="L163" s="6"/>
      <c r="M163" s="6"/>
      <c r="N163" s="6"/>
      <c r="O163" s="6"/>
      <c r="P163" s="6"/>
      <c r="Q163" s="6"/>
      <c r="R163" s="6"/>
      <c r="S163" s="6"/>
      <c r="T163" s="6"/>
      <c r="U163" s="6"/>
      <c r="V163" s="6"/>
      <c r="W163" s="6"/>
      <c r="X163" s="6"/>
      <c r="Y163" s="6"/>
      <c r="Z163" s="6"/>
    </row>
    <row r="164" spans="1:26" ht="15" thickBot="1" x14ac:dyDescent="0.35">
      <c r="A164" s="4" t="s">
        <v>450</v>
      </c>
      <c r="B164" s="4" t="s">
        <v>3042</v>
      </c>
      <c r="C164" s="4" t="s">
        <v>3043</v>
      </c>
      <c r="D164" s="4" t="s">
        <v>3044</v>
      </c>
      <c r="E164" s="4" t="s">
        <v>3045</v>
      </c>
      <c r="F164" s="4" t="s">
        <v>3046</v>
      </c>
      <c r="G164" s="4" t="s">
        <v>2293</v>
      </c>
      <c r="H164" s="7">
        <v>27415</v>
      </c>
      <c r="I164" s="6" t="s">
        <v>2294</v>
      </c>
      <c r="J164" s="6"/>
      <c r="K164" s="6"/>
      <c r="L164" s="6"/>
      <c r="M164" s="6"/>
      <c r="N164" s="6"/>
      <c r="O164" s="6"/>
      <c r="P164" s="6"/>
      <c r="Q164" s="6"/>
      <c r="R164" s="6"/>
      <c r="S164" s="6"/>
      <c r="T164" s="6"/>
      <c r="U164" s="6"/>
      <c r="V164" s="6"/>
      <c r="W164" s="6"/>
      <c r="X164" s="6"/>
      <c r="Y164" s="6"/>
      <c r="Z164" s="6"/>
    </row>
    <row r="165" spans="1:26" ht="15" thickBot="1" x14ac:dyDescent="0.35">
      <c r="A165" s="4" t="s">
        <v>452</v>
      </c>
      <c r="B165" s="4" t="s">
        <v>3047</v>
      </c>
      <c r="C165" s="4" t="s">
        <v>3048</v>
      </c>
      <c r="D165" s="4" t="s">
        <v>3049</v>
      </c>
      <c r="E165" s="4" t="s">
        <v>3050</v>
      </c>
      <c r="F165" s="4" t="s">
        <v>3051</v>
      </c>
      <c r="G165" s="4" t="s">
        <v>2293</v>
      </c>
      <c r="H165" s="7">
        <v>22313</v>
      </c>
      <c r="I165" s="6" t="s">
        <v>2303</v>
      </c>
      <c r="J165" s="6"/>
      <c r="K165" s="6"/>
      <c r="L165" s="6"/>
      <c r="M165" s="6"/>
      <c r="N165" s="6"/>
      <c r="O165" s="6"/>
      <c r="P165" s="6"/>
      <c r="Q165" s="6"/>
      <c r="R165" s="6"/>
      <c r="S165" s="6"/>
      <c r="T165" s="6"/>
      <c r="U165" s="6"/>
      <c r="V165" s="6"/>
      <c r="W165" s="6"/>
      <c r="X165" s="6"/>
      <c r="Y165" s="6"/>
      <c r="Z165" s="6"/>
    </row>
    <row r="166" spans="1:26" ht="15" thickBot="1" x14ac:dyDescent="0.35">
      <c r="A166" s="4" t="s">
        <v>455</v>
      </c>
      <c r="B166" s="4" t="s">
        <v>3052</v>
      </c>
      <c r="C166" s="4" t="s">
        <v>3053</v>
      </c>
      <c r="D166" s="4" t="s">
        <v>3054</v>
      </c>
      <c r="E166" s="4" t="s">
        <v>3055</v>
      </c>
      <c r="F166" s="4" t="s">
        <v>3056</v>
      </c>
      <c r="G166" s="4" t="s">
        <v>2301</v>
      </c>
      <c r="H166" s="4" t="s">
        <v>3057</v>
      </c>
      <c r="I166" s="6" t="s">
        <v>2303</v>
      </c>
      <c r="J166" s="6"/>
      <c r="K166" s="6"/>
      <c r="L166" s="6"/>
      <c r="M166" s="6"/>
      <c r="N166" s="6"/>
      <c r="O166" s="6"/>
      <c r="P166" s="6"/>
      <c r="Q166" s="6"/>
      <c r="R166" s="6"/>
      <c r="S166" s="6"/>
      <c r="T166" s="6"/>
      <c r="U166" s="6"/>
      <c r="V166" s="6"/>
      <c r="W166" s="6"/>
      <c r="X166" s="6"/>
      <c r="Y166" s="6"/>
      <c r="Z166" s="6"/>
    </row>
    <row r="167" spans="1:26" ht="15" thickBot="1" x14ac:dyDescent="0.35">
      <c r="A167" s="4" t="s">
        <v>457</v>
      </c>
      <c r="B167" s="4" t="s">
        <v>3058</v>
      </c>
      <c r="C167" s="4"/>
      <c r="D167" s="4" t="s">
        <v>3059</v>
      </c>
      <c r="E167" s="4" t="s">
        <v>3060</v>
      </c>
      <c r="F167" s="4" t="s">
        <v>3061</v>
      </c>
      <c r="G167" s="4" t="s">
        <v>2293</v>
      </c>
      <c r="H167" s="7">
        <v>53405</v>
      </c>
      <c r="I167" s="6" t="s">
        <v>2294</v>
      </c>
      <c r="J167" s="6"/>
      <c r="K167" s="6"/>
      <c r="L167" s="6"/>
      <c r="M167" s="6"/>
      <c r="N167" s="6"/>
      <c r="O167" s="6"/>
      <c r="P167" s="6"/>
      <c r="Q167" s="6"/>
      <c r="R167" s="6"/>
      <c r="S167" s="6"/>
      <c r="T167" s="6"/>
      <c r="U167" s="6"/>
      <c r="V167" s="6"/>
      <c r="W167" s="6"/>
      <c r="X167" s="6"/>
      <c r="Y167" s="6"/>
      <c r="Z167" s="6"/>
    </row>
    <row r="168" spans="1:26" ht="15" thickBot="1" x14ac:dyDescent="0.35">
      <c r="A168" s="4" t="s">
        <v>460</v>
      </c>
      <c r="B168" s="4" t="s">
        <v>3062</v>
      </c>
      <c r="C168" s="4"/>
      <c r="D168" s="4" t="s">
        <v>3063</v>
      </c>
      <c r="E168" s="4" t="s">
        <v>3064</v>
      </c>
      <c r="F168" s="4" t="s">
        <v>3065</v>
      </c>
      <c r="G168" s="4" t="s">
        <v>2293</v>
      </c>
      <c r="H168" s="7">
        <v>34629</v>
      </c>
      <c r="I168" s="6" t="s">
        <v>2294</v>
      </c>
      <c r="J168" s="6"/>
      <c r="K168" s="6"/>
      <c r="L168" s="6"/>
      <c r="M168" s="6"/>
      <c r="N168" s="6"/>
      <c r="O168" s="6"/>
      <c r="P168" s="6"/>
      <c r="Q168" s="6"/>
      <c r="R168" s="6"/>
      <c r="S168" s="6"/>
      <c r="T168" s="6"/>
      <c r="U168" s="6"/>
      <c r="V168" s="6"/>
      <c r="W168" s="6"/>
      <c r="X168" s="6"/>
      <c r="Y168" s="6"/>
      <c r="Z168" s="6"/>
    </row>
    <row r="169" spans="1:26" ht="15" thickBot="1" x14ac:dyDescent="0.35">
      <c r="A169" s="4" t="s">
        <v>462</v>
      </c>
      <c r="B169" s="4" t="s">
        <v>3066</v>
      </c>
      <c r="C169" s="4" t="s">
        <v>3067</v>
      </c>
      <c r="D169" s="4" t="s">
        <v>3068</v>
      </c>
      <c r="E169" s="4" t="s">
        <v>3069</v>
      </c>
      <c r="F169" s="4" t="s">
        <v>3061</v>
      </c>
      <c r="G169" s="4" t="s">
        <v>2293</v>
      </c>
      <c r="H169" s="7">
        <v>53405</v>
      </c>
      <c r="I169" s="6" t="s">
        <v>2294</v>
      </c>
      <c r="J169" s="6"/>
      <c r="K169" s="6"/>
      <c r="L169" s="6"/>
      <c r="M169" s="6"/>
      <c r="N169" s="6"/>
      <c r="O169" s="6"/>
      <c r="P169" s="6"/>
      <c r="Q169" s="6"/>
      <c r="R169" s="6"/>
      <c r="S169" s="6"/>
      <c r="T169" s="6"/>
      <c r="U169" s="6"/>
      <c r="V169" s="6"/>
      <c r="W169" s="6"/>
      <c r="X169" s="6"/>
      <c r="Y169" s="6"/>
      <c r="Z169" s="6"/>
    </row>
    <row r="170" spans="1:26" ht="15" thickBot="1" x14ac:dyDescent="0.35">
      <c r="A170" s="4" t="s">
        <v>465</v>
      </c>
      <c r="B170" s="4" t="s">
        <v>3070</v>
      </c>
      <c r="C170" s="4"/>
      <c r="D170" s="4" t="s">
        <v>3071</v>
      </c>
      <c r="E170" s="4" t="s">
        <v>3072</v>
      </c>
      <c r="F170" s="4" t="s">
        <v>3056</v>
      </c>
      <c r="G170" s="4" t="s">
        <v>2301</v>
      </c>
      <c r="H170" s="4" t="s">
        <v>3057</v>
      </c>
      <c r="I170" s="6" t="s">
        <v>2303</v>
      </c>
      <c r="J170" s="6"/>
      <c r="K170" s="6"/>
      <c r="L170" s="6"/>
      <c r="M170" s="6"/>
      <c r="N170" s="6"/>
      <c r="O170" s="6"/>
      <c r="P170" s="6"/>
      <c r="Q170" s="6"/>
      <c r="R170" s="6"/>
      <c r="S170" s="6"/>
      <c r="T170" s="6"/>
      <c r="U170" s="6"/>
      <c r="V170" s="6"/>
      <c r="W170" s="6"/>
      <c r="X170" s="6"/>
      <c r="Y170" s="6"/>
      <c r="Z170" s="6"/>
    </row>
    <row r="171" spans="1:26" ht="15" thickBot="1" x14ac:dyDescent="0.35">
      <c r="A171" s="4" t="s">
        <v>468</v>
      </c>
      <c r="B171" s="4" t="s">
        <v>3073</v>
      </c>
      <c r="C171" s="4" t="s">
        <v>3074</v>
      </c>
      <c r="D171" s="4" t="s">
        <v>3075</v>
      </c>
      <c r="E171" s="4" t="s">
        <v>3076</v>
      </c>
      <c r="F171" s="4" t="s">
        <v>3077</v>
      </c>
      <c r="G171" s="4" t="s">
        <v>2301</v>
      </c>
      <c r="H171" s="4" t="s">
        <v>3078</v>
      </c>
      <c r="I171" s="6" t="s">
        <v>2303</v>
      </c>
      <c r="J171" s="6"/>
      <c r="K171" s="6"/>
      <c r="L171" s="6"/>
      <c r="M171" s="6"/>
      <c r="N171" s="6"/>
      <c r="O171" s="6"/>
      <c r="P171" s="6"/>
      <c r="Q171" s="6"/>
      <c r="R171" s="6"/>
      <c r="S171" s="6"/>
      <c r="T171" s="6"/>
      <c r="U171" s="6"/>
      <c r="V171" s="6"/>
      <c r="W171" s="6"/>
      <c r="X171" s="6"/>
      <c r="Y171" s="6"/>
      <c r="Z171" s="6"/>
    </row>
    <row r="172" spans="1:26" ht="15" thickBot="1" x14ac:dyDescent="0.35">
      <c r="A172" s="4" t="s">
        <v>470</v>
      </c>
      <c r="B172" s="4" t="s">
        <v>3079</v>
      </c>
      <c r="C172" s="4" t="s">
        <v>3080</v>
      </c>
      <c r="D172" s="4"/>
      <c r="E172" s="4" t="s">
        <v>3081</v>
      </c>
      <c r="F172" s="4" t="s">
        <v>3082</v>
      </c>
      <c r="G172" s="4" t="s">
        <v>2468</v>
      </c>
      <c r="H172" s="4" t="s">
        <v>3083</v>
      </c>
      <c r="I172" s="6" t="s">
        <v>2303</v>
      </c>
      <c r="J172" s="6"/>
      <c r="K172" s="6"/>
      <c r="L172" s="6"/>
      <c r="M172" s="6"/>
      <c r="N172" s="6"/>
      <c r="O172" s="6"/>
      <c r="P172" s="6"/>
      <c r="Q172" s="6"/>
      <c r="R172" s="6"/>
      <c r="S172" s="6"/>
      <c r="T172" s="6"/>
      <c r="U172" s="6"/>
      <c r="V172" s="6"/>
      <c r="W172" s="6"/>
      <c r="X172" s="6"/>
      <c r="Y172" s="6"/>
      <c r="Z172" s="6"/>
    </row>
    <row r="173" spans="1:26" ht="15" thickBot="1" x14ac:dyDescent="0.35">
      <c r="A173" s="4" t="s">
        <v>472</v>
      </c>
      <c r="B173" s="4" t="s">
        <v>3084</v>
      </c>
      <c r="C173" s="4" t="s">
        <v>3085</v>
      </c>
      <c r="D173" s="4" t="s">
        <v>3086</v>
      </c>
      <c r="E173" s="4" t="s">
        <v>3087</v>
      </c>
      <c r="F173" s="4" t="s">
        <v>2572</v>
      </c>
      <c r="G173" s="4" t="s">
        <v>2293</v>
      </c>
      <c r="H173" s="7">
        <v>33686</v>
      </c>
      <c r="I173" s="6" t="s">
        <v>2294</v>
      </c>
      <c r="J173" s="6"/>
      <c r="K173" s="6"/>
      <c r="L173" s="6"/>
      <c r="M173" s="6"/>
      <c r="N173" s="6"/>
      <c r="O173" s="6"/>
      <c r="P173" s="6"/>
      <c r="Q173" s="6"/>
      <c r="R173" s="6"/>
      <c r="S173" s="6"/>
      <c r="T173" s="6"/>
      <c r="U173" s="6"/>
      <c r="V173" s="6"/>
      <c r="W173" s="6"/>
      <c r="X173" s="6"/>
      <c r="Y173" s="6"/>
      <c r="Z173" s="6"/>
    </row>
    <row r="174" spans="1:26" ht="15" thickBot="1" x14ac:dyDescent="0.35">
      <c r="A174" s="4" t="s">
        <v>474</v>
      </c>
      <c r="B174" s="4" t="s">
        <v>3088</v>
      </c>
      <c r="C174" s="4" t="s">
        <v>3089</v>
      </c>
      <c r="D174" s="4"/>
      <c r="E174" s="4" t="s">
        <v>3090</v>
      </c>
      <c r="F174" s="4" t="s">
        <v>3091</v>
      </c>
      <c r="G174" s="4" t="s">
        <v>2301</v>
      </c>
      <c r="H174" s="4" t="s">
        <v>2764</v>
      </c>
      <c r="I174" s="6" t="s">
        <v>2303</v>
      </c>
      <c r="J174" s="6"/>
      <c r="K174" s="6"/>
      <c r="L174" s="6"/>
      <c r="M174" s="6"/>
      <c r="N174" s="6"/>
      <c r="O174" s="6"/>
      <c r="P174" s="6"/>
      <c r="Q174" s="6"/>
      <c r="R174" s="6"/>
      <c r="S174" s="6"/>
      <c r="T174" s="6"/>
      <c r="U174" s="6"/>
      <c r="V174" s="6"/>
      <c r="W174" s="6"/>
      <c r="X174" s="6"/>
      <c r="Y174" s="6"/>
      <c r="Z174" s="6"/>
    </row>
    <row r="175" spans="1:26" ht="15" thickBot="1" x14ac:dyDescent="0.35">
      <c r="A175" s="4" t="s">
        <v>476</v>
      </c>
      <c r="B175" s="4" t="s">
        <v>3092</v>
      </c>
      <c r="C175" s="4" t="s">
        <v>3093</v>
      </c>
      <c r="D175" s="4" t="s">
        <v>3094</v>
      </c>
      <c r="E175" s="4" t="s">
        <v>3095</v>
      </c>
      <c r="F175" s="4" t="s">
        <v>3096</v>
      </c>
      <c r="G175" s="4" t="s">
        <v>2293</v>
      </c>
      <c r="H175" s="7">
        <v>36195</v>
      </c>
      <c r="I175" s="6" t="s">
        <v>2303</v>
      </c>
      <c r="J175" s="6"/>
      <c r="K175" s="6"/>
      <c r="L175" s="6"/>
      <c r="M175" s="6"/>
      <c r="N175" s="6"/>
      <c r="O175" s="6"/>
      <c r="P175" s="6"/>
      <c r="Q175" s="6"/>
      <c r="R175" s="6"/>
      <c r="S175" s="6"/>
      <c r="T175" s="6"/>
      <c r="U175" s="6"/>
      <c r="V175" s="6"/>
      <c r="W175" s="6"/>
      <c r="X175" s="6"/>
      <c r="Y175" s="6"/>
      <c r="Z175" s="6"/>
    </row>
    <row r="176" spans="1:26" ht="15" thickBot="1" x14ac:dyDescent="0.35">
      <c r="A176" s="4" t="s">
        <v>479</v>
      </c>
      <c r="B176" s="4" t="s">
        <v>3097</v>
      </c>
      <c r="C176" s="4"/>
      <c r="D176" s="4" t="s">
        <v>3098</v>
      </c>
      <c r="E176" s="4" t="s">
        <v>3099</v>
      </c>
      <c r="F176" s="4" t="s">
        <v>3100</v>
      </c>
      <c r="G176" s="4" t="s">
        <v>2293</v>
      </c>
      <c r="H176" s="7">
        <v>89436</v>
      </c>
      <c r="I176" s="6" t="s">
        <v>2294</v>
      </c>
      <c r="J176" s="6"/>
      <c r="K176" s="6"/>
      <c r="L176" s="6"/>
      <c r="M176" s="6"/>
      <c r="N176" s="6"/>
      <c r="O176" s="6"/>
      <c r="P176" s="6"/>
      <c r="Q176" s="6"/>
      <c r="R176" s="6"/>
      <c r="S176" s="6"/>
      <c r="T176" s="6"/>
      <c r="U176" s="6"/>
      <c r="V176" s="6"/>
      <c r="W176" s="6"/>
      <c r="X176" s="6"/>
      <c r="Y176" s="6"/>
      <c r="Z176" s="6"/>
    </row>
    <row r="177" spans="1:26" ht="15" thickBot="1" x14ac:dyDescent="0.35">
      <c r="A177" s="4" t="s">
        <v>481</v>
      </c>
      <c r="B177" s="4" t="s">
        <v>3101</v>
      </c>
      <c r="C177" s="4" t="s">
        <v>3102</v>
      </c>
      <c r="D177" s="4" t="s">
        <v>3103</v>
      </c>
      <c r="E177" s="4" t="s">
        <v>3104</v>
      </c>
      <c r="F177" s="4" t="s">
        <v>3105</v>
      </c>
      <c r="G177" s="4" t="s">
        <v>2293</v>
      </c>
      <c r="H177" s="7">
        <v>31205</v>
      </c>
      <c r="I177" s="6" t="s">
        <v>2294</v>
      </c>
      <c r="J177" s="6"/>
      <c r="K177" s="6"/>
      <c r="L177" s="6"/>
      <c r="M177" s="6"/>
      <c r="N177" s="6"/>
      <c r="O177" s="6"/>
      <c r="P177" s="6"/>
      <c r="Q177" s="6"/>
      <c r="R177" s="6"/>
      <c r="S177" s="6"/>
      <c r="T177" s="6"/>
      <c r="U177" s="6"/>
      <c r="V177" s="6"/>
      <c r="W177" s="6"/>
      <c r="X177" s="6"/>
      <c r="Y177" s="6"/>
      <c r="Z177" s="6"/>
    </row>
    <row r="178" spans="1:26" ht="15" thickBot="1" x14ac:dyDescent="0.35">
      <c r="A178" s="4" t="s">
        <v>483</v>
      </c>
      <c r="B178" s="4" t="s">
        <v>3106</v>
      </c>
      <c r="C178" s="4" t="s">
        <v>3107</v>
      </c>
      <c r="D178" s="4" t="s">
        <v>3108</v>
      </c>
      <c r="E178" s="4" t="s">
        <v>3109</v>
      </c>
      <c r="F178" s="4" t="s">
        <v>3110</v>
      </c>
      <c r="G178" s="4" t="s">
        <v>2293</v>
      </c>
      <c r="H178" s="7">
        <v>90605</v>
      </c>
      <c r="I178" s="6" t="s">
        <v>2294</v>
      </c>
      <c r="J178" s="6"/>
      <c r="K178" s="6"/>
      <c r="L178" s="6"/>
      <c r="M178" s="6"/>
      <c r="N178" s="6"/>
      <c r="O178" s="6"/>
      <c r="P178" s="6"/>
      <c r="Q178" s="6"/>
      <c r="R178" s="6"/>
      <c r="S178" s="6"/>
      <c r="T178" s="6"/>
      <c r="U178" s="6"/>
      <c r="V178" s="6"/>
      <c r="W178" s="6"/>
      <c r="X178" s="6"/>
      <c r="Y178" s="6"/>
      <c r="Z178" s="6"/>
    </row>
    <row r="179" spans="1:26" ht="15" thickBot="1" x14ac:dyDescent="0.35">
      <c r="A179" s="4" t="s">
        <v>486</v>
      </c>
      <c r="B179" s="4" t="s">
        <v>3111</v>
      </c>
      <c r="C179" s="4" t="s">
        <v>3112</v>
      </c>
      <c r="D179" s="4"/>
      <c r="E179" s="4" t="s">
        <v>3113</v>
      </c>
      <c r="F179" s="4" t="s">
        <v>3114</v>
      </c>
      <c r="G179" s="4" t="s">
        <v>2293</v>
      </c>
      <c r="H179" s="7">
        <v>37605</v>
      </c>
      <c r="I179" s="6" t="s">
        <v>2294</v>
      </c>
      <c r="J179" s="6"/>
      <c r="K179" s="6"/>
      <c r="L179" s="6"/>
      <c r="M179" s="6"/>
      <c r="N179" s="6"/>
      <c r="O179" s="6"/>
      <c r="P179" s="6"/>
      <c r="Q179" s="6"/>
      <c r="R179" s="6"/>
      <c r="S179" s="6"/>
      <c r="T179" s="6"/>
      <c r="U179" s="6"/>
      <c r="V179" s="6"/>
      <c r="W179" s="6"/>
      <c r="X179" s="6"/>
      <c r="Y179" s="6"/>
      <c r="Z179" s="6"/>
    </row>
    <row r="180" spans="1:26" ht="15" thickBot="1" x14ac:dyDescent="0.35">
      <c r="A180" s="4" t="s">
        <v>489</v>
      </c>
      <c r="B180" s="4" t="s">
        <v>3115</v>
      </c>
      <c r="C180" s="4" t="s">
        <v>3116</v>
      </c>
      <c r="D180" s="4" t="s">
        <v>3117</v>
      </c>
      <c r="E180" s="4" t="s">
        <v>3118</v>
      </c>
      <c r="F180" s="4" t="s">
        <v>2515</v>
      </c>
      <c r="G180" s="4" t="s">
        <v>2293</v>
      </c>
      <c r="H180" s="7">
        <v>14614</v>
      </c>
      <c r="I180" s="6" t="s">
        <v>2303</v>
      </c>
      <c r="J180" s="6"/>
      <c r="K180" s="6"/>
      <c r="L180" s="6"/>
      <c r="M180" s="6"/>
      <c r="N180" s="6"/>
      <c r="O180" s="6"/>
      <c r="P180" s="6"/>
      <c r="Q180" s="6"/>
      <c r="R180" s="6"/>
      <c r="S180" s="6"/>
      <c r="T180" s="6"/>
      <c r="U180" s="6"/>
      <c r="V180" s="6"/>
      <c r="W180" s="6"/>
      <c r="X180" s="6"/>
      <c r="Y180" s="6"/>
      <c r="Z180" s="6"/>
    </row>
    <row r="181" spans="1:26" ht="15" thickBot="1" x14ac:dyDescent="0.35">
      <c r="A181" s="4" t="s">
        <v>492</v>
      </c>
      <c r="B181" s="4" t="s">
        <v>3119</v>
      </c>
      <c r="C181" s="4"/>
      <c r="D181" s="4" t="s">
        <v>3120</v>
      </c>
      <c r="E181" s="4" t="s">
        <v>3121</v>
      </c>
      <c r="F181" s="4" t="s">
        <v>3122</v>
      </c>
      <c r="G181" s="4" t="s">
        <v>2301</v>
      </c>
      <c r="H181" s="4" t="s">
        <v>3123</v>
      </c>
      <c r="I181" s="6" t="s">
        <v>2303</v>
      </c>
      <c r="J181" s="6"/>
      <c r="K181" s="6"/>
      <c r="L181" s="6"/>
      <c r="M181" s="6"/>
      <c r="N181" s="6"/>
      <c r="O181" s="6"/>
      <c r="P181" s="6"/>
      <c r="Q181" s="6"/>
      <c r="R181" s="6"/>
      <c r="S181" s="6"/>
      <c r="T181" s="6"/>
      <c r="U181" s="6"/>
      <c r="V181" s="6"/>
      <c r="W181" s="6"/>
      <c r="X181" s="6"/>
      <c r="Y181" s="6"/>
      <c r="Z181" s="6"/>
    </row>
    <row r="182" spans="1:26" ht="15" thickBot="1" x14ac:dyDescent="0.35">
      <c r="A182" s="4" t="s">
        <v>495</v>
      </c>
      <c r="B182" s="4" t="s">
        <v>3124</v>
      </c>
      <c r="C182" s="4" t="s">
        <v>3125</v>
      </c>
      <c r="D182" s="4" t="s">
        <v>3126</v>
      </c>
      <c r="E182" s="4" t="s">
        <v>3127</v>
      </c>
      <c r="F182" s="4" t="s">
        <v>3128</v>
      </c>
      <c r="G182" s="4" t="s">
        <v>2293</v>
      </c>
      <c r="H182" s="7">
        <v>11254</v>
      </c>
      <c r="I182" s="6" t="s">
        <v>2303</v>
      </c>
      <c r="J182" s="6"/>
      <c r="K182" s="6"/>
      <c r="L182" s="6"/>
      <c r="M182" s="6"/>
      <c r="N182" s="6"/>
      <c r="O182" s="6"/>
      <c r="P182" s="6"/>
      <c r="Q182" s="6"/>
      <c r="R182" s="6"/>
      <c r="S182" s="6"/>
      <c r="T182" s="6"/>
      <c r="U182" s="6"/>
      <c r="V182" s="6"/>
      <c r="W182" s="6"/>
      <c r="X182" s="6"/>
      <c r="Y182" s="6"/>
      <c r="Z182" s="6"/>
    </row>
    <row r="183" spans="1:26" ht="15" thickBot="1" x14ac:dyDescent="0.35">
      <c r="A183" s="4" t="s">
        <v>3129</v>
      </c>
      <c r="B183" s="4" t="s">
        <v>3130</v>
      </c>
      <c r="C183" s="4" t="s">
        <v>3131</v>
      </c>
      <c r="D183" s="4" t="s">
        <v>3132</v>
      </c>
      <c r="E183" s="4" t="s">
        <v>3133</v>
      </c>
      <c r="F183" s="4" t="s">
        <v>2314</v>
      </c>
      <c r="G183" s="4" t="s">
        <v>2293</v>
      </c>
      <c r="H183" s="7">
        <v>1114</v>
      </c>
      <c r="I183" s="6" t="s">
        <v>2303</v>
      </c>
      <c r="J183" s="6"/>
      <c r="K183" s="6"/>
      <c r="L183" s="6"/>
      <c r="M183" s="6"/>
      <c r="N183" s="6"/>
      <c r="O183" s="6"/>
      <c r="P183" s="6"/>
      <c r="Q183" s="6"/>
      <c r="R183" s="6"/>
      <c r="S183" s="6"/>
      <c r="T183" s="6"/>
      <c r="U183" s="6"/>
      <c r="V183" s="6"/>
      <c r="W183" s="6"/>
      <c r="X183" s="6"/>
      <c r="Y183" s="6"/>
      <c r="Z183" s="6"/>
    </row>
    <row r="184" spans="1:26" ht="15" thickBot="1" x14ac:dyDescent="0.35">
      <c r="A184" s="4" t="s">
        <v>497</v>
      </c>
      <c r="B184" s="4" t="s">
        <v>3134</v>
      </c>
      <c r="C184" s="4" t="s">
        <v>3135</v>
      </c>
      <c r="D184" s="4" t="s">
        <v>3136</v>
      </c>
      <c r="E184" s="4" t="s">
        <v>3137</v>
      </c>
      <c r="F184" s="4" t="s">
        <v>3138</v>
      </c>
      <c r="G184" s="4" t="s">
        <v>2293</v>
      </c>
      <c r="H184" s="7">
        <v>22908</v>
      </c>
      <c r="I184" s="6" t="s">
        <v>2303</v>
      </c>
      <c r="J184" s="6"/>
      <c r="K184" s="6"/>
      <c r="L184" s="6"/>
      <c r="M184" s="6"/>
      <c r="N184" s="6"/>
      <c r="O184" s="6"/>
      <c r="P184" s="6"/>
      <c r="Q184" s="6"/>
      <c r="R184" s="6"/>
      <c r="S184" s="6"/>
      <c r="T184" s="6"/>
      <c r="U184" s="6"/>
      <c r="V184" s="6"/>
      <c r="W184" s="6"/>
      <c r="X184" s="6"/>
      <c r="Y184" s="6"/>
      <c r="Z184" s="6"/>
    </row>
    <row r="185" spans="1:26" ht="15" thickBot="1" x14ac:dyDescent="0.35">
      <c r="A185" s="4" t="s">
        <v>499</v>
      </c>
      <c r="B185" s="4" t="s">
        <v>3139</v>
      </c>
      <c r="C185" s="4" t="s">
        <v>3140</v>
      </c>
      <c r="D185" s="4" t="s">
        <v>3141</v>
      </c>
      <c r="E185" s="4" t="s">
        <v>3142</v>
      </c>
      <c r="F185" s="4" t="s">
        <v>3143</v>
      </c>
      <c r="G185" s="4" t="s">
        <v>2293</v>
      </c>
      <c r="H185" s="7">
        <v>75044</v>
      </c>
      <c r="I185" s="6" t="s">
        <v>2303</v>
      </c>
      <c r="J185" s="6"/>
      <c r="K185" s="6"/>
      <c r="L185" s="6"/>
      <c r="M185" s="6"/>
      <c r="N185" s="6"/>
      <c r="O185" s="6"/>
      <c r="P185" s="6"/>
      <c r="Q185" s="6"/>
      <c r="R185" s="6"/>
      <c r="S185" s="6"/>
      <c r="T185" s="6"/>
      <c r="U185" s="6"/>
      <c r="V185" s="6"/>
      <c r="W185" s="6"/>
      <c r="X185" s="6"/>
      <c r="Y185" s="6"/>
      <c r="Z185" s="6"/>
    </row>
    <row r="186" spans="1:26" ht="15" thickBot="1" x14ac:dyDescent="0.35">
      <c r="A186" s="4" t="s">
        <v>502</v>
      </c>
      <c r="B186" s="4" t="s">
        <v>3144</v>
      </c>
      <c r="C186" s="4" t="s">
        <v>3145</v>
      </c>
      <c r="D186" s="4" t="s">
        <v>3146</v>
      </c>
      <c r="E186" s="4" t="s">
        <v>3147</v>
      </c>
      <c r="F186" s="4" t="s">
        <v>2489</v>
      </c>
      <c r="G186" s="4" t="s">
        <v>2293</v>
      </c>
      <c r="H186" s="7">
        <v>55448</v>
      </c>
      <c r="I186" s="6" t="s">
        <v>2303</v>
      </c>
      <c r="J186" s="6"/>
      <c r="K186" s="6"/>
      <c r="L186" s="6"/>
      <c r="M186" s="6"/>
      <c r="N186" s="6"/>
      <c r="O186" s="6"/>
      <c r="P186" s="6"/>
      <c r="Q186" s="6"/>
      <c r="R186" s="6"/>
      <c r="S186" s="6"/>
      <c r="T186" s="6"/>
      <c r="U186" s="6"/>
      <c r="V186" s="6"/>
      <c r="W186" s="6"/>
      <c r="X186" s="6"/>
      <c r="Y186" s="6"/>
      <c r="Z186" s="6"/>
    </row>
    <row r="187" spans="1:26" ht="15" thickBot="1" x14ac:dyDescent="0.35">
      <c r="A187" s="4" t="s">
        <v>505</v>
      </c>
      <c r="B187" s="4" t="s">
        <v>3148</v>
      </c>
      <c r="C187" s="4" t="s">
        <v>3149</v>
      </c>
      <c r="D187" s="4" t="s">
        <v>3150</v>
      </c>
      <c r="E187" s="4" t="s">
        <v>3151</v>
      </c>
      <c r="F187" s="4" t="s">
        <v>3152</v>
      </c>
      <c r="G187" s="4" t="s">
        <v>2293</v>
      </c>
      <c r="H187" s="7">
        <v>48919</v>
      </c>
      <c r="I187" s="6" t="s">
        <v>2294</v>
      </c>
      <c r="J187" s="6"/>
      <c r="K187" s="6"/>
      <c r="L187" s="6"/>
      <c r="M187" s="6"/>
      <c r="N187" s="6"/>
      <c r="O187" s="6"/>
      <c r="P187" s="6"/>
      <c r="Q187" s="6"/>
      <c r="R187" s="6"/>
      <c r="S187" s="6"/>
      <c r="T187" s="6"/>
      <c r="U187" s="6"/>
      <c r="V187" s="6"/>
      <c r="W187" s="6"/>
      <c r="X187" s="6"/>
      <c r="Y187" s="6"/>
      <c r="Z187" s="6"/>
    </row>
    <row r="188" spans="1:26" ht="15" thickBot="1" x14ac:dyDescent="0.35">
      <c r="A188" s="4" t="s">
        <v>507</v>
      </c>
      <c r="B188" s="4" t="s">
        <v>3153</v>
      </c>
      <c r="C188" s="4" t="s">
        <v>3154</v>
      </c>
      <c r="D188" s="4" t="s">
        <v>3155</v>
      </c>
      <c r="E188" s="4" t="s">
        <v>3156</v>
      </c>
      <c r="F188" s="4" t="s">
        <v>2462</v>
      </c>
      <c r="G188" s="4" t="s">
        <v>2293</v>
      </c>
      <c r="H188" s="7">
        <v>58207</v>
      </c>
      <c r="I188" s="6" t="s">
        <v>2303</v>
      </c>
      <c r="J188" s="6"/>
      <c r="K188" s="6"/>
      <c r="L188" s="6"/>
      <c r="M188" s="6"/>
      <c r="N188" s="6"/>
      <c r="O188" s="6"/>
      <c r="P188" s="6"/>
      <c r="Q188" s="6"/>
      <c r="R188" s="6"/>
      <c r="S188" s="6"/>
      <c r="T188" s="6"/>
      <c r="U188" s="6"/>
      <c r="V188" s="6"/>
      <c r="W188" s="6"/>
      <c r="X188" s="6"/>
      <c r="Y188" s="6"/>
      <c r="Z188" s="6"/>
    </row>
    <row r="189" spans="1:26" ht="15" thickBot="1" x14ac:dyDescent="0.35">
      <c r="A189" s="4" t="s">
        <v>509</v>
      </c>
      <c r="B189" s="4" t="s">
        <v>3157</v>
      </c>
      <c r="C189" s="4" t="s">
        <v>3158</v>
      </c>
      <c r="D189" s="4"/>
      <c r="E189" s="4" t="s">
        <v>3159</v>
      </c>
      <c r="F189" s="4" t="s">
        <v>2853</v>
      </c>
      <c r="G189" s="4" t="s">
        <v>2293</v>
      </c>
      <c r="H189" s="7">
        <v>99522</v>
      </c>
      <c r="I189" s="6" t="s">
        <v>2294</v>
      </c>
      <c r="J189" s="6"/>
      <c r="K189" s="6"/>
      <c r="L189" s="6"/>
      <c r="M189" s="6"/>
      <c r="N189" s="6"/>
      <c r="O189" s="6"/>
      <c r="P189" s="6"/>
      <c r="Q189" s="6"/>
      <c r="R189" s="6"/>
      <c r="S189" s="6"/>
      <c r="T189" s="6"/>
      <c r="U189" s="6"/>
      <c r="V189" s="6"/>
      <c r="W189" s="6"/>
      <c r="X189" s="6"/>
      <c r="Y189" s="6"/>
      <c r="Z189" s="6"/>
    </row>
    <row r="190" spans="1:26" ht="15" thickBot="1" x14ac:dyDescent="0.35">
      <c r="A190" s="4" t="s">
        <v>512</v>
      </c>
      <c r="B190" s="4" t="s">
        <v>3160</v>
      </c>
      <c r="C190" s="4" t="s">
        <v>3161</v>
      </c>
      <c r="D190" s="4" t="s">
        <v>3162</v>
      </c>
      <c r="E190" s="4" t="s">
        <v>3163</v>
      </c>
      <c r="F190" s="4" t="s">
        <v>2714</v>
      </c>
      <c r="G190" s="4" t="s">
        <v>2293</v>
      </c>
      <c r="H190" s="7">
        <v>73129</v>
      </c>
      <c r="I190" s="6" t="s">
        <v>2294</v>
      </c>
      <c r="J190" s="6"/>
      <c r="K190" s="6"/>
      <c r="L190" s="6"/>
      <c r="M190" s="6"/>
      <c r="N190" s="6"/>
      <c r="O190" s="6"/>
      <c r="P190" s="6"/>
      <c r="Q190" s="6"/>
      <c r="R190" s="6"/>
      <c r="S190" s="6"/>
      <c r="T190" s="6"/>
      <c r="U190" s="6"/>
      <c r="V190" s="6"/>
      <c r="W190" s="6"/>
      <c r="X190" s="6"/>
      <c r="Y190" s="6"/>
      <c r="Z190" s="6"/>
    </row>
    <row r="191" spans="1:26" ht="15" thickBot="1" x14ac:dyDescent="0.35">
      <c r="A191" s="4" t="s">
        <v>514</v>
      </c>
      <c r="B191" s="4" t="s">
        <v>3164</v>
      </c>
      <c r="C191" s="4" t="s">
        <v>3165</v>
      </c>
      <c r="D191" s="4" t="s">
        <v>3166</v>
      </c>
      <c r="E191" s="4" t="s">
        <v>3167</v>
      </c>
      <c r="F191" s="4" t="s">
        <v>3168</v>
      </c>
      <c r="G191" s="4" t="s">
        <v>2293</v>
      </c>
      <c r="H191" s="7">
        <v>74103</v>
      </c>
      <c r="I191" s="6" t="s">
        <v>2294</v>
      </c>
      <c r="J191" s="6"/>
      <c r="K191" s="6"/>
      <c r="L191" s="6"/>
      <c r="M191" s="6"/>
      <c r="N191" s="6"/>
      <c r="O191" s="6"/>
      <c r="P191" s="6"/>
      <c r="Q191" s="6"/>
      <c r="R191" s="6"/>
      <c r="S191" s="6"/>
      <c r="T191" s="6"/>
      <c r="U191" s="6"/>
      <c r="V191" s="6"/>
      <c r="W191" s="6"/>
      <c r="X191" s="6"/>
      <c r="Y191" s="6"/>
      <c r="Z191" s="6"/>
    </row>
    <row r="192" spans="1:26" ht="15" thickBot="1" x14ac:dyDescent="0.35">
      <c r="A192" s="4" t="s">
        <v>517</v>
      </c>
      <c r="B192" s="4" t="s">
        <v>3169</v>
      </c>
      <c r="C192" s="4" t="s">
        <v>3170</v>
      </c>
      <c r="D192" s="4" t="s">
        <v>3171</v>
      </c>
      <c r="E192" s="4" t="s">
        <v>3172</v>
      </c>
      <c r="F192" s="4" t="s">
        <v>3173</v>
      </c>
      <c r="G192" s="4" t="s">
        <v>2293</v>
      </c>
      <c r="H192" s="7">
        <v>48211</v>
      </c>
      <c r="I192" s="6" t="s">
        <v>2294</v>
      </c>
      <c r="J192" s="6"/>
      <c r="K192" s="6"/>
      <c r="L192" s="6"/>
      <c r="M192" s="6"/>
      <c r="N192" s="6"/>
      <c r="O192" s="6"/>
      <c r="P192" s="6"/>
      <c r="Q192" s="6"/>
      <c r="R192" s="6"/>
      <c r="S192" s="6"/>
      <c r="T192" s="6"/>
      <c r="U192" s="6"/>
      <c r="V192" s="6"/>
      <c r="W192" s="6"/>
      <c r="X192" s="6"/>
      <c r="Y192" s="6"/>
      <c r="Z192" s="6"/>
    </row>
    <row r="193" spans="1:26" ht="15" thickBot="1" x14ac:dyDescent="0.35">
      <c r="A193" s="4" t="s">
        <v>519</v>
      </c>
      <c r="B193" s="4" t="s">
        <v>3174</v>
      </c>
      <c r="C193" s="4" t="s">
        <v>3175</v>
      </c>
      <c r="D193" s="4" t="s">
        <v>3176</v>
      </c>
      <c r="E193" s="4" t="s">
        <v>3177</v>
      </c>
      <c r="F193" s="4" t="s">
        <v>2538</v>
      </c>
      <c r="G193" s="4" t="s">
        <v>2293</v>
      </c>
      <c r="H193" s="7">
        <v>20436</v>
      </c>
      <c r="I193" s="6" t="s">
        <v>2294</v>
      </c>
      <c r="J193" s="6"/>
      <c r="K193" s="6"/>
      <c r="L193" s="6"/>
      <c r="M193" s="6"/>
      <c r="N193" s="6"/>
      <c r="O193" s="6"/>
      <c r="P193" s="6"/>
      <c r="Q193" s="6"/>
      <c r="R193" s="6"/>
      <c r="S193" s="6"/>
      <c r="T193" s="6"/>
      <c r="U193" s="6"/>
      <c r="V193" s="6"/>
      <c r="W193" s="6"/>
      <c r="X193" s="6"/>
      <c r="Y193" s="6"/>
      <c r="Z193" s="6"/>
    </row>
    <row r="194" spans="1:26" ht="15" thickBot="1" x14ac:dyDescent="0.35">
      <c r="A194" s="4" t="s">
        <v>522</v>
      </c>
      <c r="B194" s="4" t="s">
        <v>3178</v>
      </c>
      <c r="C194" s="4" t="s">
        <v>3179</v>
      </c>
      <c r="D194" s="4" t="s">
        <v>3180</v>
      </c>
      <c r="E194" s="4" t="s">
        <v>3181</v>
      </c>
      <c r="F194" s="4" t="s">
        <v>3182</v>
      </c>
      <c r="G194" s="4" t="s">
        <v>2301</v>
      </c>
      <c r="H194" s="4" t="s">
        <v>3183</v>
      </c>
      <c r="I194" s="6" t="s">
        <v>2294</v>
      </c>
      <c r="J194" s="6"/>
      <c r="K194" s="6"/>
      <c r="L194" s="6"/>
      <c r="M194" s="6"/>
      <c r="N194" s="6"/>
      <c r="O194" s="6"/>
      <c r="P194" s="6"/>
      <c r="Q194" s="6"/>
      <c r="R194" s="6"/>
      <c r="S194" s="6"/>
      <c r="T194" s="6"/>
      <c r="U194" s="6"/>
      <c r="V194" s="6"/>
      <c r="W194" s="6"/>
      <c r="X194" s="6"/>
      <c r="Y194" s="6"/>
      <c r="Z194" s="6"/>
    </row>
    <row r="195" spans="1:26" ht="15" thickBot="1" x14ac:dyDescent="0.35">
      <c r="A195" s="4" t="s">
        <v>525</v>
      </c>
      <c r="B195" s="4" t="s">
        <v>3184</v>
      </c>
      <c r="C195" s="4"/>
      <c r="D195" s="4" t="s">
        <v>3185</v>
      </c>
      <c r="E195" s="4" t="s">
        <v>3186</v>
      </c>
      <c r="F195" s="4" t="s">
        <v>3187</v>
      </c>
      <c r="G195" s="4" t="s">
        <v>2293</v>
      </c>
      <c r="H195" s="7">
        <v>85215</v>
      </c>
      <c r="I195" s="6" t="s">
        <v>2303</v>
      </c>
      <c r="J195" s="6"/>
      <c r="K195" s="6"/>
      <c r="L195" s="6"/>
      <c r="M195" s="6"/>
      <c r="N195" s="6"/>
      <c r="O195" s="6"/>
      <c r="P195" s="6"/>
      <c r="Q195" s="6"/>
      <c r="R195" s="6"/>
      <c r="S195" s="6"/>
      <c r="T195" s="6"/>
      <c r="U195" s="6"/>
      <c r="V195" s="6"/>
      <c r="W195" s="6"/>
      <c r="X195" s="6"/>
      <c r="Y195" s="6"/>
      <c r="Z195" s="6"/>
    </row>
    <row r="196" spans="1:26" ht="15" thickBot="1" x14ac:dyDescent="0.35">
      <c r="A196" s="4" t="s">
        <v>528</v>
      </c>
      <c r="B196" s="4" t="s">
        <v>3188</v>
      </c>
      <c r="C196" s="4" t="s">
        <v>3189</v>
      </c>
      <c r="D196" s="4" t="s">
        <v>3190</v>
      </c>
      <c r="E196" s="4" t="s">
        <v>3191</v>
      </c>
      <c r="F196" s="4" t="s">
        <v>3192</v>
      </c>
      <c r="G196" s="4" t="s">
        <v>2293</v>
      </c>
      <c r="H196" s="7">
        <v>44485</v>
      </c>
      <c r="I196" s="6" t="s">
        <v>2303</v>
      </c>
      <c r="J196" s="6"/>
      <c r="K196" s="6"/>
      <c r="L196" s="6"/>
      <c r="M196" s="6"/>
      <c r="N196" s="6"/>
      <c r="O196" s="6"/>
      <c r="P196" s="6"/>
      <c r="Q196" s="6"/>
      <c r="R196" s="6"/>
      <c r="S196" s="6"/>
      <c r="T196" s="6"/>
      <c r="U196" s="6"/>
      <c r="V196" s="6"/>
      <c r="W196" s="6"/>
      <c r="X196" s="6"/>
      <c r="Y196" s="6"/>
      <c r="Z196" s="6"/>
    </row>
    <row r="197" spans="1:26" ht="15" thickBot="1" x14ac:dyDescent="0.35">
      <c r="A197" s="4" t="s">
        <v>530</v>
      </c>
      <c r="B197" s="4" t="s">
        <v>3193</v>
      </c>
      <c r="C197" s="4" t="s">
        <v>3194</v>
      </c>
      <c r="D197" s="4" t="s">
        <v>3195</v>
      </c>
      <c r="E197" s="4" t="s">
        <v>3196</v>
      </c>
      <c r="F197" s="4" t="s">
        <v>3197</v>
      </c>
      <c r="G197" s="4" t="s">
        <v>2293</v>
      </c>
      <c r="H197" s="7">
        <v>38150</v>
      </c>
      <c r="I197" s="6" t="s">
        <v>2303</v>
      </c>
      <c r="J197" s="6"/>
      <c r="K197" s="6"/>
      <c r="L197" s="6"/>
      <c r="M197" s="6"/>
      <c r="N197" s="6"/>
      <c r="O197" s="6"/>
      <c r="P197" s="6"/>
      <c r="Q197" s="6"/>
      <c r="R197" s="6"/>
      <c r="S197" s="6"/>
      <c r="T197" s="6"/>
      <c r="U197" s="6"/>
      <c r="V197" s="6"/>
      <c r="W197" s="6"/>
      <c r="X197" s="6"/>
      <c r="Y197" s="6"/>
      <c r="Z197" s="6"/>
    </row>
    <row r="198" spans="1:26" ht="15" thickBot="1" x14ac:dyDescent="0.35">
      <c r="A198" s="4" t="s">
        <v>533</v>
      </c>
      <c r="B198" s="4" t="s">
        <v>3198</v>
      </c>
      <c r="C198" s="4" t="s">
        <v>3199</v>
      </c>
      <c r="D198" s="4"/>
      <c r="E198" s="4" t="s">
        <v>3200</v>
      </c>
      <c r="F198" s="4" t="s">
        <v>2538</v>
      </c>
      <c r="G198" s="4" t="s">
        <v>2293</v>
      </c>
      <c r="H198" s="7">
        <v>20535</v>
      </c>
      <c r="I198" s="6" t="s">
        <v>2303</v>
      </c>
      <c r="J198" s="6"/>
      <c r="K198" s="6"/>
      <c r="L198" s="6"/>
      <c r="M198" s="6"/>
      <c r="N198" s="6"/>
      <c r="O198" s="6"/>
      <c r="P198" s="6"/>
      <c r="Q198" s="6"/>
      <c r="R198" s="6"/>
      <c r="S198" s="6"/>
      <c r="T198" s="6"/>
      <c r="U198" s="6"/>
      <c r="V198" s="6"/>
      <c r="W198" s="6"/>
      <c r="X198" s="6"/>
      <c r="Y198" s="6"/>
      <c r="Z198" s="6"/>
    </row>
    <row r="199" spans="1:26" ht="15" thickBot="1" x14ac:dyDescent="0.35">
      <c r="A199" s="4" t="s">
        <v>3201</v>
      </c>
      <c r="B199" s="4" t="s">
        <v>3202</v>
      </c>
      <c r="C199" s="4" t="s">
        <v>3203</v>
      </c>
      <c r="D199" s="4" t="s">
        <v>3204</v>
      </c>
      <c r="E199" s="4" t="s">
        <v>3205</v>
      </c>
      <c r="F199" s="4" t="s">
        <v>3206</v>
      </c>
      <c r="G199" s="4" t="s">
        <v>2301</v>
      </c>
      <c r="H199" s="4" t="s">
        <v>3207</v>
      </c>
      <c r="I199" s="6" t="s">
        <v>2294</v>
      </c>
      <c r="J199" s="6"/>
      <c r="K199" s="6"/>
      <c r="L199" s="6"/>
      <c r="M199" s="6"/>
      <c r="N199" s="6"/>
      <c r="O199" s="6"/>
      <c r="P199" s="6"/>
      <c r="Q199" s="6"/>
      <c r="R199" s="6"/>
      <c r="S199" s="6"/>
      <c r="T199" s="6"/>
      <c r="U199" s="6"/>
      <c r="V199" s="6"/>
      <c r="W199" s="6"/>
      <c r="X199" s="6"/>
      <c r="Y199" s="6"/>
      <c r="Z199" s="6"/>
    </row>
    <row r="200" spans="1:26" ht="15" thickBot="1" x14ac:dyDescent="0.35">
      <c r="A200" s="4" t="s">
        <v>3208</v>
      </c>
      <c r="B200" s="4" t="s">
        <v>3209</v>
      </c>
      <c r="C200" s="4" t="s">
        <v>3210</v>
      </c>
      <c r="D200" s="4" t="s">
        <v>3211</v>
      </c>
      <c r="E200" s="4" t="s">
        <v>3212</v>
      </c>
      <c r="F200" s="4" t="s">
        <v>3213</v>
      </c>
      <c r="G200" s="4" t="s">
        <v>2293</v>
      </c>
      <c r="H200" s="7">
        <v>33064</v>
      </c>
      <c r="I200" s="6" t="s">
        <v>2303</v>
      </c>
      <c r="J200" s="6"/>
      <c r="K200" s="6"/>
      <c r="L200" s="6"/>
      <c r="M200" s="6"/>
      <c r="N200" s="6"/>
      <c r="O200" s="6"/>
      <c r="P200" s="6"/>
      <c r="Q200" s="6"/>
      <c r="R200" s="6"/>
      <c r="S200" s="6"/>
      <c r="T200" s="6"/>
      <c r="U200" s="6"/>
      <c r="V200" s="6"/>
      <c r="W200" s="6"/>
      <c r="X200" s="6"/>
      <c r="Y200" s="6"/>
      <c r="Z200" s="6"/>
    </row>
    <row r="201" spans="1:26" ht="15" thickBot="1" x14ac:dyDescent="0.35">
      <c r="A201" s="4" t="s">
        <v>3214</v>
      </c>
      <c r="B201" s="4" t="s">
        <v>3215</v>
      </c>
      <c r="C201" s="4" t="s">
        <v>3216</v>
      </c>
      <c r="D201" s="4" t="s">
        <v>3217</v>
      </c>
      <c r="E201" s="4" t="s">
        <v>3218</v>
      </c>
      <c r="F201" s="4" t="s">
        <v>2604</v>
      </c>
      <c r="G201" s="4" t="s">
        <v>2293</v>
      </c>
      <c r="H201" s="7">
        <v>60604</v>
      </c>
      <c r="I201" s="6" t="s">
        <v>2303</v>
      </c>
      <c r="J201" s="6"/>
      <c r="K201" s="6"/>
      <c r="L201" s="6"/>
      <c r="M201" s="6"/>
      <c r="N201" s="6"/>
      <c r="O201" s="6"/>
      <c r="P201" s="6"/>
      <c r="Q201" s="6"/>
      <c r="R201" s="6"/>
      <c r="S201" s="6"/>
      <c r="T201" s="6"/>
      <c r="U201" s="6"/>
      <c r="V201" s="6"/>
      <c r="W201" s="6"/>
      <c r="X201" s="6"/>
      <c r="Y201" s="6"/>
      <c r="Z201" s="6"/>
    </row>
    <row r="202" spans="1:26" ht="15" thickBot="1" x14ac:dyDescent="0.35">
      <c r="A202" s="4" t="s">
        <v>3219</v>
      </c>
      <c r="B202" s="4" t="s">
        <v>3220</v>
      </c>
      <c r="C202" s="4" t="s">
        <v>3221</v>
      </c>
      <c r="D202" s="4" t="s">
        <v>3222</v>
      </c>
      <c r="E202" s="4" t="s">
        <v>3223</v>
      </c>
      <c r="F202" s="4" t="s">
        <v>3224</v>
      </c>
      <c r="G202" s="4" t="s">
        <v>2468</v>
      </c>
      <c r="H202" s="4" t="s">
        <v>3225</v>
      </c>
      <c r="I202" s="6" t="s">
        <v>2303</v>
      </c>
      <c r="J202" s="6"/>
      <c r="K202" s="6"/>
      <c r="L202" s="6"/>
      <c r="M202" s="6"/>
      <c r="N202" s="6"/>
      <c r="O202" s="6"/>
      <c r="P202" s="6"/>
      <c r="Q202" s="6"/>
      <c r="R202" s="6"/>
      <c r="S202" s="6"/>
      <c r="T202" s="6"/>
      <c r="U202" s="6"/>
      <c r="V202" s="6"/>
      <c r="W202" s="6"/>
      <c r="X202" s="6"/>
      <c r="Y202" s="6"/>
      <c r="Z202" s="6"/>
    </row>
    <row r="203" spans="1:26" ht="15" thickBot="1" x14ac:dyDescent="0.35">
      <c r="A203" s="4" t="s">
        <v>535</v>
      </c>
      <c r="B203" s="4" t="s">
        <v>3226</v>
      </c>
      <c r="C203" s="4"/>
      <c r="D203" s="4" t="s">
        <v>3227</v>
      </c>
      <c r="E203" s="4" t="s">
        <v>3228</v>
      </c>
      <c r="F203" s="4" t="s">
        <v>2506</v>
      </c>
      <c r="G203" s="4" t="s">
        <v>2293</v>
      </c>
      <c r="H203" s="7">
        <v>84409</v>
      </c>
      <c r="I203" s="6" t="s">
        <v>2303</v>
      </c>
      <c r="J203" s="6"/>
      <c r="K203" s="6"/>
      <c r="L203" s="6"/>
      <c r="M203" s="6"/>
      <c r="N203" s="6"/>
      <c r="O203" s="6"/>
      <c r="P203" s="6"/>
      <c r="Q203" s="6"/>
      <c r="R203" s="6"/>
      <c r="S203" s="6"/>
      <c r="T203" s="6"/>
      <c r="U203" s="6"/>
      <c r="V203" s="6"/>
      <c r="W203" s="6"/>
      <c r="X203" s="6"/>
      <c r="Y203" s="6"/>
      <c r="Z203" s="6"/>
    </row>
    <row r="204" spans="1:26" ht="15" thickBot="1" x14ac:dyDescent="0.35">
      <c r="A204" s="4" t="s">
        <v>538</v>
      </c>
      <c r="B204" s="4" t="s">
        <v>3229</v>
      </c>
      <c r="C204" s="4" t="s">
        <v>3230</v>
      </c>
      <c r="D204" s="4" t="s">
        <v>3231</v>
      </c>
      <c r="E204" s="4" t="s">
        <v>3232</v>
      </c>
      <c r="F204" s="4" t="s">
        <v>3233</v>
      </c>
      <c r="G204" s="4" t="s">
        <v>2293</v>
      </c>
      <c r="H204" s="7">
        <v>12205</v>
      </c>
      <c r="I204" s="6" t="s">
        <v>2294</v>
      </c>
      <c r="J204" s="6"/>
      <c r="K204" s="6"/>
      <c r="L204" s="6"/>
      <c r="M204" s="6"/>
      <c r="N204" s="6"/>
      <c r="O204" s="6"/>
      <c r="P204" s="6"/>
      <c r="Q204" s="6"/>
      <c r="R204" s="6"/>
      <c r="S204" s="6"/>
      <c r="T204" s="6"/>
      <c r="U204" s="6"/>
      <c r="V204" s="6"/>
      <c r="W204" s="6"/>
      <c r="X204" s="6"/>
      <c r="Y204" s="6"/>
      <c r="Z204" s="6"/>
    </row>
    <row r="205" spans="1:26" ht="15" thickBot="1" x14ac:dyDescent="0.35">
      <c r="A205" s="4" t="s">
        <v>541</v>
      </c>
      <c r="B205" s="4" t="s">
        <v>3234</v>
      </c>
      <c r="C205" s="4" t="s">
        <v>3235</v>
      </c>
      <c r="D205" s="4" t="s">
        <v>3236</v>
      </c>
      <c r="E205" s="4" t="s">
        <v>3237</v>
      </c>
      <c r="F205" s="4" t="s">
        <v>3238</v>
      </c>
      <c r="G205" s="4" t="s">
        <v>2293</v>
      </c>
      <c r="H205" s="7">
        <v>29305</v>
      </c>
      <c r="I205" s="6" t="s">
        <v>2303</v>
      </c>
      <c r="J205" s="6"/>
      <c r="K205" s="6"/>
      <c r="L205" s="6"/>
      <c r="M205" s="6"/>
      <c r="N205" s="6"/>
      <c r="O205" s="6"/>
      <c r="P205" s="6"/>
      <c r="Q205" s="6"/>
      <c r="R205" s="6"/>
      <c r="S205" s="6"/>
      <c r="T205" s="6"/>
      <c r="U205" s="6"/>
      <c r="V205" s="6"/>
      <c r="W205" s="6"/>
      <c r="X205" s="6"/>
      <c r="Y205" s="6"/>
      <c r="Z205" s="6"/>
    </row>
    <row r="206" spans="1:26" ht="15" thickBot="1" x14ac:dyDescent="0.35">
      <c r="A206" s="4" t="s">
        <v>544</v>
      </c>
      <c r="B206" s="4" t="s">
        <v>3239</v>
      </c>
      <c r="C206" s="4"/>
      <c r="D206" s="4" t="s">
        <v>3240</v>
      </c>
      <c r="E206" s="4" t="s">
        <v>3241</v>
      </c>
      <c r="F206" s="4" t="s">
        <v>3242</v>
      </c>
      <c r="G206" s="4" t="s">
        <v>2293</v>
      </c>
      <c r="H206" s="7">
        <v>10310</v>
      </c>
      <c r="I206" s="6" t="s">
        <v>2303</v>
      </c>
      <c r="J206" s="6"/>
      <c r="K206" s="6"/>
      <c r="L206" s="6"/>
      <c r="M206" s="6"/>
      <c r="N206" s="6"/>
      <c r="O206" s="6"/>
      <c r="P206" s="6"/>
      <c r="Q206" s="6"/>
      <c r="R206" s="6"/>
      <c r="S206" s="6"/>
      <c r="T206" s="6"/>
      <c r="U206" s="6"/>
      <c r="V206" s="6"/>
      <c r="W206" s="6"/>
      <c r="X206" s="6"/>
      <c r="Y206" s="6"/>
      <c r="Z206" s="6"/>
    </row>
    <row r="207" spans="1:26" ht="15" thickBot="1" x14ac:dyDescent="0.35">
      <c r="A207" s="4" t="s">
        <v>547</v>
      </c>
      <c r="B207" s="4" t="s">
        <v>3243</v>
      </c>
      <c r="C207" s="4"/>
      <c r="D207" s="4" t="s">
        <v>3244</v>
      </c>
      <c r="E207" s="4" t="s">
        <v>3245</v>
      </c>
      <c r="F207" s="4" t="s">
        <v>2538</v>
      </c>
      <c r="G207" s="4" t="s">
        <v>2293</v>
      </c>
      <c r="H207" s="7">
        <v>20337</v>
      </c>
      <c r="I207" s="6" t="s">
        <v>2294</v>
      </c>
      <c r="J207" s="6"/>
      <c r="K207" s="6"/>
      <c r="L207" s="6"/>
      <c r="M207" s="6"/>
      <c r="N207" s="6"/>
      <c r="O207" s="6"/>
      <c r="P207" s="6"/>
      <c r="Q207" s="6"/>
      <c r="R207" s="6"/>
      <c r="S207" s="6"/>
      <c r="T207" s="6"/>
      <c r="U207" s="6"/>
      <c r="V207" s="6"/>
      <c r="W207" s="6"/>
      <c r="X207" s="6"/>
      <c r="Y207" s="6"/>
      <c r="Z207" s="6"/>
    </row>
    <row r="208" spans="1:26" ht="15" thickBot="1" x14ac:dyDescent="0.35">
      <c r="A208" s="4" t="s">
        <v>550</v>
      </c>
      <c r="B208" s="4" t="s">
        <v>3246</v>
      </c>
      <c r="C208" s="4" t="s">
        <v>3247</v>
      </c>
      <c r="D208" s="4"/>
      <c r="E208" s="4" t="s">
        <v>3248</v>
      </c>
      <c r="F208" s="4" t="s">
        <v>2652</v>
      </c>
      <c r="G208" s="4" t="s">
        <v>2293</v>
      </c>
      <c r="H208" s="7">
        <v>28225</v>
      </c>
      <c r="I208" s="6" t="s">
        <v>2303</v>
      </c>
      <c r="J208" s="6"/>
      <c r="K208" s="6"/>
      <c r="L208" s="6"/>
      <c r="M208" s="6"/>
      <c r="N208" s="6"/>
      <c r="O208" s="6"/>
      <c r="P208" s="6"/>
      <c r="Q208" s="6"/>
      <c r="R208" s="6"/>
      <c r="S208" s="6"/>
      <c r="T208" s="6"/>
      <c r="U208" s="6"/>
      <c r="V208" s="6"/>
      <c r="W208" s="6"/>
      <c r="X208" s="6"/>
      <c r="Y208" s="6"/>
      <c r="Z208" s="6"/>
    </row>
    <row r="209" spans="1:26" ht="15" thickBot="1" x14ac:dyDescent="0.35">
      <c r="A209" s="4" t="s">
        <v>552</v>
      </c>
      <c r="B209" s="4" t="s">
        <v>3249</v>
      </c>
      <c r="C209" s="4" t="s">
        <v>3250</v>
      </c>
      <c r="D209" s="4" t="s">
        <v>3251</v>
      </c>
      <c r="E209" s="4" t="s">
        <v>3252</v>
      </c>
      <c r="F209" s="4" t="s">
        <v>3253</v>
      </c>
      <c r="G209" s="4" t="s">
        <v>2293</v>
      </c>
      <c r="H209" s="7">
        <v>79491</v>
      </c>
      <c r="I209" s="6" t="s">
        <v>2294</v>
      </c>
      <c r="J209" s="6"/>
      <c r="K209" s="6"/>
      <c r="L209" s="6"/>
      <c r="M209" s="6"/>
      <c r="N209" s="6"/>
      <c r="O209" s="6"/>
      <c r="P209" s="6"/>
      <c r="Q209" s="6"/>
      <c r="R209" s="6"/>
      <c r="S209" s="6"/>
      <c r="T209" s="6"/>
      <c r="U209" s="6"/>
      <c r="V209" s="6"/>
      <c r="W209" s="6"/>
      <c r="X209" s="6"/>
      <c r="Y209" s="6"/>
      <c r="Z209" s="6"/>
    </row>
    <row r="210" spans="1:26" ht="15" thickBot="1" x14ac:dyDescent="0.35">
      <c r="A210" s="4" t="s">
        <v>554</v>
      </c>
      <c r="B210" s="4" t="s">
        <v>3254</v>
      </c>
      <c r="C210" s="4" t="s">
        <v>3255</v>
      </c>
      <c r="D210" s="4" t="s">
        <v>3256</v>
      </c>
      <c r="E210" s="4" t="s">
        <v>3257</v>
      </c>
      <c r="F210" s="4" t="s">
        <v>3258</v>
      </c>
      <c r="G210" s="4" t="s">
        <v>2301</v>
      </c>
      <c r="H210" s="4" t="s">
        <v>3259</v>
      </c>
      <c r="I210" s="6" t="s">
        <v>2294</v>
      </c>
      <c r="J210" s="6"/>
      <c r="K210" s="6"/>
      <c r="L210" s="6"/>
      <c r="M210" s="6"/>
      <c r="N210" s="6"/>
      <c r="O210" s="6"/>
      <c r="P210" s="6"/>
      <c r="Q210" s="6"/>
      <c r="R210" s="6"/>
      <c r="S210" s="6"/>
      <c r="T210" s="6"/>
      <c r="U210" s="6"/>
      <c r="V210" s="6"/>
      <c r="W210" s="6"/>
      <c r="X210" s="6"/>
      <c r="Y210" s="6"/>
      <c r="Z210" s="6"/>
    </row>
    <row r="211" spans="1:26" ht="15" thickBot="1" x14ac:dyDescent="0.35">
      <c r="A211" s="4" t="s">
        <v>556</v>
      </c>
      <c r="B211" s="4" t="s">
        <v>3260</v>
      </c>
      <c r="C211" s="4" t="s">
        <v>3261</v>
      </c>
      <c r="D211" s="4" t="s">
        <v>3262</v>
      </c>
      <c r="E211" s="4" t="s">
        <v>3263</v>
      </c>
      <c r="F211" s="4" t="s">
        <v>3264</v>
      </c>
      <c r="G211" s="4" t="s">
        <v>2468</v>
      </c>
      <c r="H211" s="4" t="s">
        <v>3265</v>
      </c>
      <c r="I211" s="6" t="s">
        <v>2303</v>
      </c>
      <c r="J211" s="6"/>
      <c r="K211" s="6"/>
      <c r="L211" s="6"/>
      <c r="M211" s="6"/>
      <c r="N211" s="6"/>
      <c r="O211" s="6"/>
      <c r="P211" s="6"/>
      <c r="Q211" s="6"/>
      <c r="R211" s="6"/>
      <c r="S211" s="6"/>
      <c r="T211" s="6"/>
      <c r="U211" s="6"/>
      <c r="V211" s="6"/>
      <c r="W211" s="6"/>
      <c r="X211" s="6"/>
      <c r="Y211" s="6"/>
      <c r="Z211" s="6"/>
    </row>
    <row r="212" spans="1:26" ht="15" thickBot="1" x14ac:dyDescent="0.35">
      <c r="A212" s="4" t="s">
        <v>559</v>
      </c>
      <c r="B212" s="4" t="s">
        <v>3266</v>
      </c>
      <c r="C212" s="4" t="s">
        <v>3267</v>
      </c>
      <c r="D212" s="4" t="s">
        <v>3268</v>
      </c>
      <c r="E212" s="4" t="s">
        <v>3269</v>
      </c>
      <c r="F212" s="4" t="s">
        <v>3138</v>
      </c>
      <c r="G212" s="4" t="s">
        <v>2293</v>
      </c>
      <c r="H212" s="7">
        <v>22908</v>
      </c>
      <c r="I212" s="6" t="s">
        <v>2294</v>
      </c>
      <c r="J212" s="6"/>
      <c r="K212" s="6"/>
      <c r="L212" s="6"/>
      <c r="M212" s="6"/>
      <c r="N212" s="6"/>
      <c r="O212" s="6"/>
      <c r="P212" s="6"/>
      <c r="Q212" s="6"/>
      <c r="R212" s="6"/>
      <c r="S212" s="6"/>
      <c r="T212" s="6"/>
      <c r="U212" s="6"/>
      <c r="V212" s="6"/>
      <c r="W212" s="6"/>
      <c r="X212" s="6"/>
      <c r="Y212" s="6"/>
      <c r="Z212" s="6"/>
    </row>
    <row r="213" spans="1:26" ht="15" thickBot="1" x14ac:dyDescent="0.35">
      <c r="A213" s="4" t="s">
        <v>562</v>
      </c>
      <c r="B213" s="4" t="s">
        <v>3270</v>
      </c>
      <c r="C213" s="4" t="s">
        <v>3271</v>
      </c>
      <c r="D213" s="4"/>
      <c r="E213" s="4" t="s">
        <v>3272</v>
      </c>
      <c r="F213" s="4" t="s">
        <v>2389</v>
      </c>
      <c r="G213" s="4" t="s">
        <v>2293</v>
      </c>
      <c r="H213" s="7">
        <v>10105</v>
      </c>
      <c r="I213" s="6" t="s">
        <v>2303</v>
      </c>
      <c r="J213" s="6"/>
      <c r="K213" s="6"/>
      <c r="L213" s="6"/>
      <c r="M213" s="6"/>
      <c r="N213" s="6"/>
      <c r="O213" s="6"/>
      <c r="P213" s="6"/>
      <c r="Q213" s="6"/>
      <c r="R213" s="6"/>
      <c r="S213" s="6"/>
      <c r="T213" s="6"/>
      <c r="U213" s="6"/>
      <c r="V213" s="6"/>
      <c r="W213" s="6"/>
      <c r="X213" s="6"/>
      <c r="Y213" s="6"/>
      <c r="Z213" s="6"/>
    </row>
    <row r="214" spans="1:26" ht="15" thickBot="1" x14ac:dyDescent="0.35">
      <c r="A214" s="4" t="s">
        <v>565</v>
      </c>
      <c r="B214" s="4" t="s">
        <v>3273</v>
      </c>
      <c r="C214" s="4" t="s">
        <v>3274</v>
      </c>
      <c r="D214" s="4" t="s">
        <v>3275</v>
      </c>
      <c r="E214" s="4" t="s">
        <v>3276</v>
      </c>
      <c r="F214" s="4" t="s">
        <v>2995</v>
      </c>
      <c r="G214" s="4" t="s">
        <v>2293</v>
      </c>
      <c r="H214" s="7">
        <v>24009</v>
      </c>
      <c r="I214" s="6" t="s">
        <v>2294</v>
      </c>
      <c r="J214" s="6"/>
      <c r="K214" s="6"/>
      <c r="L214" s="6"/>
      <c r="M214" s="6"/>
      <c r="N214" s="6"/>
      <c r="O214" s="6"/>
      <c r="P214" s="6"/>
      <c r="Q214" s="6"/>
      <c r="R214" s="6"/>
      <c r="S214" s="6"/>
      <c r="T214" s="6"/>
      <c r="U214" s="6"/>
      <c r="V214" s="6"/>
      <c r="W214" s="6"/>
      <c r="X214" s="6"/>
      <c r="Y214" s="6"/>
      <c r="Z214" s="6"/>
    </row>
    <row r="215" spans="1:26" ht="15" thickBot="1" x14ac:dyDescent="0.35">
      <c r="A215" s="4" t="s">
        <v>568</v>
      </c>
      <c r="B215" s="4" t="s">
        <v>3277</v>
      </c>
      <c r="C215" s="4" t="s">
        <v>3278</v>
      </c>
      <c r="D215" s="4" t="s">
        <v>3279</v>
      </c>
      <c r="E215" s="4" t="s">
        <v>3280</v>
      </c>
      <c r="F215" s="4" t="s">
        <v>2389</v>
      </c>
      <c r="G215" s="4" t="s">
        <v>2293</v>
      </c>
      <c r="H215" s="7">
        <v>10009</v>
      </c>
      <c r="I215" s="6" t="s">
        <v>2303</v>
      </c>
      <c r="J215" s="6"/>
      <c r="K215" s="6"/>
      <c r="L215" s="6"/>
      <c r="M215" s="6"/>
      <c r="N215" s="6"/>
      <c r="O215" s="6"/>
      <c r="P215" s="6"/>
      <c r="Q215" s="6"/>
      <c r="R215" s="6"/>
      <c r="S215" s="6"/>
      <c r="T215" s="6"/>
      <c r="U215" s="6"/>
      <c r="V215" s="6"/>
      <c r="W215" s="6"/>
      <c r="X215" s="6"/>
      <c r="Y215" s="6"/>
      <c r="Z215" s="6"/>
    </row>
    <row r="216" spans="1:26" ht="15" thickBot="1" x14ac:dyDescent="0.35">
      <c r="A216" s="4" t="s">
        <v>570</v>
      </c>
      <c r="B216" s="4" t="s">
        <v>3281</v>
      </c>
      <c r="C216" s="4" t="s">
        <v>3282</v>
      </c>
      <c r="D216" s="4" t="s">
        <v>3283</v>
      </c>
      <c r="E216" s="4" t="s">
        <v>3284</v>
      </c>
      <c r="F216" s="4" t="s">
        <v>3285</v>
      </c>
      <c r="G216" s="4" t="s">
        <v>2301</v>
      </c>
      <c r="H216" s="4" t="s">
        <v>2435</v>
      </c>
      <c r="I216" s="6" t="s">
        <v>2303</v>
      </c>
      <c r="J216" s="6"/>
      <c r="K216" s="6"/>
      <c r="L216" s="6"/>
      <c r="M216" s="6"/>
      <c r="N216" s="6"/>
      <c r="O216" s="6"/>
      <c r="P216" s="6"/>
      <c r="Q216" s="6"/>
      <c r="R216" s="6"/>
      <c r="S216" s="6"/>
      <c r="T216" s="6"/>
      <c r="U216" s="6"/>
      <c r="V216" s="6"/>
      <c r="W216" s="6"/>
      <c r="X216" s="6"/>
      <c r="Y216" s="6"/>
      <c r="Z216" s="6"/>
    </row>
    <row r="217" spans="1:26" ht="15" thickBot="1" x14ac:dyDescent="0.35">
      <c r="A217" s="4" t="s">
        <v>573</v>
      </c>
      <c r="B217" s="4" t="s">
        <v>3286</v>
      </c>
      <c r="C217" s="4" t="s">
        <v>3287</v>
      </c>
      <c r="D217" s="4" t="s">
        <v>3288</v>
      </c>
      <c r="E217" s="4" t="s">
        <v>3289</v>
      </c>
      <c r="F217" s="4" t="s">
        <v>3290</v>
      </c>
      <c r="G217" s="4" t="s">
        <v>2293</v>
      </c>
      <c r="H217" s="7">
        <v>84120</v>
      </c>
      <c r="I217" s="6" t="s">
        <v>2303</v>
      </c>
      <c r="J217" s="6"/>
      <c r="K217" s="6"/>
      <c r="L217" s="6"/>
      <c r="M217" s="6"/>
      <c r="N217" s="6"/>
      <c r="O217" s="6"/>
      <c r="P217" s="6"/>
      <c r="Q217" s="6"/>
      <c r="R217" s="6"/>
      <c r="S217" s="6"/>
      <c r="T217" s="6"/>
      <c r="U217" s="6"/>
      <c r="V217" s="6"/>
      <c r="W217" s="6"/>
      <c r="X217" s="6"/>
      <c r="Y217" s="6"/>
      <c r="Z217" s="6"/>
    </row>
    <row r="218" spans="1:26" ht="15" thickBot="1" x14ac:dyDescent="0.35">
      <c r="A218" s="4" t="s">
        <v>575</v>
      </c>
      <c r="B218" s="4" t="s">
        <v>3291</v>
      </c>
      <c r="C218" s="4" t="s">
        <v>3292</v>
      </c>
      <c r="D218" s="4" t="s">
        <v>3293</v>
      </c>
      <c r="E218" s="4" t="s">
        <v>3294</v>
      </c>
      <c r="F218" s="4" t="s">
        <v>2563</v>
      </c>
      <c r="G218" s="4" t="s">
        <v>2293</v>
      </c>
      <c r="H218" s="7">
        <v>43635</v>
      </c>
      <c r="I218" s="6" t="s">
        <v>2294</v>
      </c>
      <c r="J218" s="6"/>
      <c r="K218" s="6"/>
      <c r="L218" s="6"/>
      <c r="M218" s="6"/>
      <c r="N218" s="6"/>
      <c r="O218" s="6"/>
      <c r="P218" s="6"/>
      <c r="Q218" s="6"/>
      <c r="R218" s="6"/>
      <c r="S218" s="6"/>
      <c r="T218" s="6"/>
      <c r="U218" s="6"/>
      <c r="V218" s="6"/>
      <c r="W218" s="6"/>
      <c r="X218" s="6"/>
      <c r="Y218" s="6"/>
      <c r="Z218" s="6"/>
    </row>
    <row r="219" spans="1:26" ht="15" thickBot="1" x14ac:dyDescent="0.35">
      <c r="A219" s="4" t="s">
        <v>577</v>
      </c>
      <c r="B219" s="4" t="s">
        <v>3295</v>
      </c>
      <c r="C219" s="4" t="s">
        <v>3296</v>
      </c>
      <c r="D219" s="4" t="s">
        <v>3297</v>
      </c>
      <c r="E219" s="4" t="s">
        <v>3298</v>
      </c>
      <c r="F219" s="4" t="s">
        <v>3299</v>
      </c>
      <c r="G219" s="4" t="s">
        <v>2293</v>
      </c>
      <c r="H219" s="7">
        <v>91131</v>
      </c>
      <c r="I219" s="6" t="s">
        <v>2303</v>
      </c>
      <c r="J219" s="6"/>
      <c r="K219" s="6"/>
      <c r="L219" s="6"/>
      <c r="M219" s="6"/>
      <c r="N219" s="6"/>
      <c r="O219" s="6"/>
      <c r="P219" s="6"/>
      <c r="Q219" s="6"/>
      <c r="R219" s="6"/>
      <c r="S219" s="6"/>
      <c r="T219" s="6"/>
      <c r="U219" s="6"/>
      <c r="V219" s="6"/>
      <c r="W219" s="6"/>
      <c r="X219" s="6"/>
      <c r="Y219" s="6"/>
      <c r="Z219" s="6"/>
    </row>
    <row r="220" spans="1:26" ht="15" thickBot="1" x14ac:dyDescent="0.35">
      <c r="A220" s="4" t="s">
        <v>579</v>
      </c>
      <c r="B220" s="4" t="s">
        <v>3300</v>
      </c>
      <c r="C220" s="4" t="s">
        <v>3301</v>
      </c>
      <c r="D220" s="4" t="s">
        <v>3302</v>
      </c>
      <c r="E220" s="4" t="s">
        <v>3303</v>
      </c>
      <c r="F220" s="4" t="s">
        <v>3304</v>
      </c>
      <c r="G220" s="4" t="s">
        <v>2301</v>
      </c>
      <c r="H220" s="4" t="s">
        <v>2645</v>
      </c>
      <c r="I220" s="6" t="s">
        <v>2294</v>
      </c>
      <c r="J220" s="6"/>
      <c r="K220" s="6"/>
      <c r="L220" s="6"/>
      <c r="M220" s="6"/>
      <c r="N220" s="6"/>
      <c r="O220" s="6"/>
      <c r="P220" s="6"/>
      <c r="Q220" s="6"/>
      <c r="R220" s="6"/>
      <c r="S220" s="6"/>
      <c r="T220" s="6"/>
      <c r="U220" s="6"/>
      <c r="V220" s="6"/>
      <c r="W220" s="6"/>
      <c r="X220" s="6"/>
      <c r="Y220" s="6"/>
      <c r="Z220" s="6"/>
    </row>
    <row r="221" spans="1:26" ht="15" thickBot="1" x14ac:dyDescent="0.35">
      <c r="A221" s="4" t="s">
        <v>581</v>
      </c>
      <c r="B221" s="4" t="s">
        <v>3305</v>
      </c>
      <c r="C221" s="4" t="s">
        <v>3306</v>
      </c>
      <c r="D221" s="4" t="s">
        <v>3307</v>
      </c>
      <c r="E221" s="4" t="s">
        <v>3308</v>
      </c>
      <c r="F221" s="4" t="s">
        <v>3309</v>
      </c>
      <c r="G221" s="4" t="s">
        <v>2293</v>
      </c>
      <c r="H221" s="7">
        <v>64082</v>
      </c>
      <c r="I221" s="6" t="s">
        <v>2303</v>
      </c>
      <c r="J221" s="6"/>
      <c r="K221" s="6"/>
      <c r="L221" s="6"/>
      <c r="M221" s="6"/>
      <c r="N221" s="6"/>
      <c r="O221" s="6"/>
      <c r="P221" s="6"/>
      <c r="Q221" s="6"/>
      <c r="R221" s="6"/>
      <c r="S221" s="6"/>
      <c r="T221" s="6"/>
      <c r="U221" s="6"/>
      <c r="V221" s="6"/>
      <c r="W221" s="6"/>
      <c r="X221" s="6"/>
      <c r="Y221" s="6"/>
      <c r="Z221" s="6"/>
    </row>
    <row r="222" spans="1:26" ht="15" thickBot="1" x14ac:dyDescent="0.35">
      <c r="A222" s="4" t="s">
        <v>3310</v>
      </c>
      <c r="B222" s="4" t="s">
        <v>3311</v>
      </c>
      <c r="C222" s="4" t="s">
        <v>3312</v>
      </c>
      <c r="D222" s="4" t="s">
        <v>3313</v>
      </c>
      <c r="E222" s="4" t="s">
        <v>3314</v>
      </c>
      <c r="F222" s="4" t="s">
        <v>2618</v>
      </c>
      <c r="G222" s="4" t="s">
        <v>2293</v>
      </c>
      <c r="H222" s="7">
        <v>76121</v>
      </c>
      <c r="I222" s="6" t="s">
        <v>2303</v>
      </c>
      <c r="J222" s="6"/>
      <c r="K222" s="6"/>
      <c r="L222" s="6"/>
      <c r="M222" s="6"/>
      <c r="N222" s="6"/>
      <c r="O222" s="6"/>
      <c r="P222" s="6"/>
      <c r="Q222" s="6"/>
      <c r="R222" s="6"/>
      <c r="S222" s="6"/>
      <c r="T222" s="6"/>
      <c r="U222" s="6"/>
      <c r="V222" s="6"/>
      <c r="W222" s="6"/>
      <c r="X222" s="6"/>
      <c r="Y222" s="6"/>
      <c r="Z222" s="6"/>
    </row>
    <row r="223" spans="1:26" ht="15" thickBot="1" x14ac:dyDescent="0.35">
      <c r="A223" s="4" t="s">
        <v>584</v>
      </c>
      <c r="B223" s="4" t="s">
        <v>3315</v>
      </c>
      <c r="C223" s="4" t="s">
        <v>3316</v>
      </c>
      <c r="D223" s="4" t="s">
        <v>3317</v>
      </c>
      <c r="E223" s="4" t="s">
        <v>3318</v>
      </c>
      <c r="F223" s="4" t="s">
        <v>3319</v>
      </c>
      <c r="G223" s="4" t="s">
        <v>2293</v>
      </c>
      <c r="H223" s="7">
        <v>92619</v>
      </c>
      <c r="I223" s="6" t="s">
        <v>2294</v>
      </c>
      <c r="J223" s="6"/>
      <c r="K223" s="6"/>
      <c r="L223" s="6"/>
      <c r="M223" s="6"/>
      <c r="N223" s="6"/>
      <c r="O223" s="6"/>
      <c r="P223" s="6"/>
      <c r="Q223" s="6"/>
      <c r="R223" s="6"/>
      <c r="S223" s="6"/>
      <c r="T223" s="6"/>
      <c r="U223" s="6"/>
      <c r="V223" s="6"/>
      <c r="W223" s="6"/>
      <c r="X223" s="6"/>
      <c r="Y223" s="6"/>
      <c r="Z223" s="6"/>
    </row>
    <row r="224" spans="1:26" ht="15" thickBot="1" x14ac:dyDescent="0.35">
      <c r="A224" s="4" t="s">
        <v>587</v>
      </c>
      <c r="B224" s="4" t="s">
        <v>3320</v>
      </c>
      <c r="C224" s="4" t="s">
        <v>3321</v>
      </c>
      <c r="D224" s="4" t="s">
        <v>3322</v>
      </c>
      <c r="E224" s="4" t="s">
        <v>3323</v>
      </c>
      <c r="F224" s="4" t="s">
        <v>3324</v>
      </c>
      <c r="G224" s="4" t="s">
        <v>2293</v>
      </c>
      <c r="H224" s="7">
        <v>11854</v>
      </c>
      <c r="I224" s="6" t="s">
        <v>2303</v>
      </c>
      <c r="J224" s="6"/>
      <c r="K224" s="6"/>
      <c r="L224" s="6"/>
      <c r="M224" s="6"/>
      <c r="N224" s="6"/>
      <c r="O224" s="6"/>
      <c r="P224" s="6"/>
      <c r="Q224" s="6"/>
      <c r="R224" s="6"/>
      <c r="S224" s="6"/>
      <c r="T224" s="6"/>
      <c r="U224" s="6"/>
      <c r="V224" s="6"/>
      <c r="W224" s="6"/>
      <c r="X224" s="6"/>
      <c r="Y224" s="6"/>
      <c r="Z224" s="6"/>
    </row>
    <row r="225" spans="1:26" ht="15" thickBot="1" x14ac:dyDescent="0.35">
      <c r="A225" s="4" t="s">
        <v>589</v>
      </c>
      <c r="B225" s="4" t="s">
        <v>3325</v>
      </c>
      <c r="C225" s="4"/>
      <c r="D225" s="4" t="s">
        <v>3326</v>
      </c>
      <c r="E225" s="4" t="s">
        <v>3327</v>
      </c>
      <c r="F225" s="4" t="s">
        <v>2538</v>
      </c>
      <c r="G225" s="4" t="s">
        <v>2293</v>
      </c>
      <c r="H225" s="7">
        <v>20546</v>
      </c>
      <c r="I225" s="6" t="s">
        <v>2294</v>
      </c>
      <c r="J225" s="6"/>
      <c r="K225" s="6"/>
      <c r="L225" s="6"/>
      <c r="M225" s="6"/>
      <c r="N225" s="6"/>
      <c r="O225" s="6"/>
      <c r="P225" s="6"/>
      <c r="Q225" s="6"/>
      <c r="R225" s="6"/>
      <c r="S225" s="6"/>
      <c r="T225" s="6"/>
      <c r="U225" s="6"/>
      <c r="V225" s="6"/>
      <c r="W225" s="6"/>
      <c r="X225" s="6"/>
      <c r="Y225" s="6"/>
      <c r="Z225" s="6"/>
    </row>
    <row r="226" spans="1:26" ht="15" thickBot="1" x14ac:dyDescent="0.35">
      <c r="A226" s="4" t="s">
        <v>591</v>
      </c>
      <c r="B226" s="4" t="s">
        <v>3328</v>
      </c>
      <c r="C226" s="4" t="s">
        <v>3329</v>
      </c>
      <c r="D226" s="4" t="s">
        <v>3330</v>
      </c>
      <c r="E226" s="4" t="s">
        <v>3331</v>
      </c>
      <c r="F226" s="4" t="s">
        <v>2389</v>
      </c>
      <c r="G226" s="4" t="s">
        <v>2293</v>
      </c>
      <c r="H226" s="7">
        <v>10060</v>
      </c>
      <c r="I226" s="6" t="s">
        <v>2294</v>
      </c>
      <c r="J226" s="6"/>
      <c r="K226" s="6"/>
      <c r="L226" s="6"/>
      <c r="M226" s="6"/>
      <c r="N226" s="6"/>
      <c r="O226" s="6"/>
      <c r="P226" s="6"/>
      <c r="Q226" s="6"/>
      <c r="R226" s="6"/>
      <c r="S226" s="6"/>
      <c r="T226" s="6"/>
      <c r="U226" s="6"/>
      <c r="V226" s="6"/>
      <c r="W226" s="6"/>
      <c r="X226" s="6"/>
      <c r="Y226" s="6"/>
      <c r="Z226" s="6"/>
    </row>
    <row r="227" spans="1:26" ht="15" thickBot="1" x14ac:dyDescent="0.35">
      <c r="A227" s="4" t="s">
        <v>594</v>
      </c>
      <c r="B227" s="4" t="s">
        <v>3332</v>
      </c>
      <c r="C227" s="4" t="s">
        <v>3333</v>
      </c>
      <c r="D227" s="4" t="s">
        <v>3334</v>
      </c>
      <c r="E227" s="4" t="s">
        <v>3335</v>
      </c>
      <c r="F227" s="4" t="s">
        <v>2644</v>
      </c>
      <c r="G227" s="4" t="s">
        <v>2301</v>
      </c>
      <c r="H227" s="4" t="s">
        <v>2645</v>
      </c>
      <c r="I227" s="6" t="s">
        <v>2303</v>
      </c>
      <c r="J227" s="6"/>
      <c r="K227" s="6"/>
      <c r="L227" s="6"/>
      <c r="M227" s="6"/>
      <c r="N227" s="6"/>
      <c r="O227" s="6"/>
      <c r="P227" s="6"/>
      <c r="Q227" s="6"/>
      <c r="R227" s="6"/>
      <c r="S227" s="6"/>
      <c r="T227" s="6"/>
      <c r="U227" s="6"/>
      <c r="V227" s="6"/>
      <c r="W227" s="6"/>
      <c r="X227" s="6"/>
      <c r="Y227" s="6"/>
      <c r="Z227" s="6"/>
    </row>
    <row r="228" spans="1:26" ht="15" thickBot="1" x14ac:dyDescent="0.35">
      <c r="A228" s="4" t="s">
        <v>597</v>
      </c>
      <c r="B228" s="4" t="s">
        <v>3336</v>
      </c>
      <c r="C228" s="4" t="s">
        <v>3337</v>
      </c>
      <c r="D228" s="4" t="s">
        <v>3338</v>
      </c>
      <c r="E228" s="4" t="s">
        <v>3339</v>
      </c>
      <c r="F228" s="4" t="s">
        <v>3340</v>
      </c>
      <c r="G228" s="4" t="s">
        <v>2293</v>
      </c>
      <c r="H228" s="7">
        <v>66276</v>
      </c>
      <c r="I228" s="6" t="s">
        <v>2303</v>
      </c>
      <c r="J228" s="6"/>
      <c r="K228" s="6"/>
      <c r="L228" s="6"/>
      <c r="M228" s="6"/>
      <c r="N228" s="6"/>
      <c r="O228" s="6"/>
      <c r="P228" s="6"/>
      <c r="Q228" s="6"/>
      <c r="R228" s="6"/>
      <c r="S228" s="6"/>
      <c r="T228" s="6"/>
      <c r="U228" s="6"/>
      <c r="V228" s="6"/>
      <c r="W228" s="6"/>
      <c r="X228" s="6"/>
      <c r="Y228" s="6"/>
      <c r="Z228" s="6"/>
    </row>
    <row r="229" spans="1:26" ht="15" thickBot="1" x14ac:dyDescent="0.35">
      <c r="A229" s="4" t="s">
        <v>600</v>
      </c>
      <c r="B229" s="4" t="s">
        <v>3341</v>
      </c>
      <c r="C229" s="4" t="s">
        <v>3342</v>
      </c>
      <c r="D229" s="4" t="s">
        <v>3343</v>
      </c>
      <c r="E229" s="4" t="s">
        <v>3344</v>
      </c>
      <c r="F229" s="4" t="s">
        <v>3345</v>
      </c>
      <c r="G229" s="4" t="s">
        <v>2468</v>
      </c>
      <c r="H229" s="4" t="s">
        <v>3346</v>
      </c>
      <c r="I229" s="6" t="s">
        <v>2294</v>
      </c>
      <c r="J229" s="6"/>
      <c r="K229" s="6"/>
      <c r="L229" s="6"/>
      <c r="M229" s="6"/>
      <c r="N229" s="6"/>
      <c r="O229" s="6"/>
      <c r="P229" s="6"/>
      <c r="Q229" s="6"/>
      <c r="R229" s="6"/>
      <c r="S229" s="6"/>
      <c r="T229" s="6"/>
      <c r="U229" s="6"/>
      <c r="V229" s="6"/>
      <c r="W229" s="6"/>
      <c r="X229" s="6"/>
      <c r="Y229" s="6"/>
      <c r="Z229" s="6"/>
    </row>
    <row r="230" spans="1:26" ht="15" thickBot="1" x14ac:dyDescent="0.35">
      <c r="A230" s="4" t="s">
        <v>603</v>
      </c>
      <c r="B230" s="4" t="s">
        <v>3347</v>
      </c>
      <c r="C230" s="4" t="s">
        <v>3348</v>
      </c>
      <c r="D230" s="4" t="s">
        <v>3349</v>
      </c>
      <c r="E230" s="4" t="s">
        <v>3350</v>
      </c>
      <c r="F230" s="4" t="s">
        <v>3351</v>
      </c>
      <c r="G230" s="4" t="s">
        <v>2293</v>
      </c>
      <c r="H230" s="7">
        <v>94291</v>
      </c>
      <c r="I230" s="6" t="s">
        <v>2303</v>
      </c>
      <c r="J230" s="6"/>
      <c r="K230" s="6"/>
      <c r="L230" s="6"/>
      <c r="M230" s="6"/>
      <c r="N230" s="6"/>
      <c r="O230" s="6"/>
      <c r="P230" s="6"/>
      <c r="Q230" s="6"/>
      <c r="R230" s="6"/>
      <c r="S230" s="6"/>
      <c r="T230" s="6"/>
      <c r="U230" s="6"/>
      <c r="V230" s="6"/>
      <c r="W230" s="6"/>
      <c r="X230" s="6"/>
      <c r="Y230" s="6"/>
      <c r="Z230" s="6"/>
    </row>
    <row r="231" spans="1:26" ht="15" thickBot="1" x14ac:dyDescent="0.35">
      <c r="A231" s="4" t="s">
        <v>606</v>
      </c>
      <c r="B231" s="4" t="s">
        <v>3352</v>
      </c>
      <c r="C231" s="4" t="s">
        <v>3353</v>
      </c>
      <c r="D231" s="4" t="s">
        <v>3354</v>
      </c>
      <c r="E231" s="4" t="s">
        <v>3355</v>
      </c>
      <c r="F231" s="4" t="s">
        <v>3356</v>
      </c>
      <c r="G231" s="4" t="s">
        <v>2293</v>
      </c>
      <c r="H231" s="7">
        <v>18706</v>
      </c>
      <c r="I231" s="6" t="s">
        <v>2303</v>
      </c>
      <c r="J231" s="6"/>
      <c r="K231" s="6"/>
      <c r="L231" s="6"/>
      <c r="M231" s="6"/>
      <c r="N231" s="6"/>
      <c r="O231" s="6"/>
      <c r="P231" s="6"/>
      <c r="Q231" s="6"/>
      <c r="R231" s="6"/>
      <c r="S231" s="6"/>
      <c r="T231" s="6"/>
      <c r="U231" s="6"/>
      <c r="V231" s="6"/>
      <c r="W231" s="6"/>
      <c r="X231" s="6"/>
      <c r="Y231" s="6"/>
      <c r="Z231" s="6"/>
    </row>
    <row r="232" spans="1:26" ht="15" thickBot="1" x14ac:dyDescent="0.35">
      <c r="A232" s="4" t="s">
        <v>609</v>
      </c>
      <c r="B232" s="4" t="s">
        <v>3357</v>
      </c>
      <c r="C232" s="4" t="s">
        <v>3358</v>
      </c>
      <c r="D232" s="4" t="s">
        <v>3359</v>
      </c>
      <c r="E232" s="4" t="s">
        <v>3360</v>
      </c>
      <c r="F232" s="4" t="s">
        <v>3046</v>
      </c>
      <c r="G232" s="4" t="s">
        <v>2293</v>
      </c>
      <c r="H232" s="7">
        <v>27499</v>
      </c>
      <c r="I232" s="6" t="s">
        <v>2303</v>
      </c>
      <c r="J232" s="6"/>
      <c r="K232" s="6"/>
      <c r="L232" s="6"/>
      <c r="M232" s="6"/>
      <c r="N232" s="6"/>
      <c r="O232" s="6"/>
      <c r="P232" s="6"/>
      <c r="Q232" s="6"/>
      <c r="R232" s="6"/>
      <c r="S232" s="6"/>
      <c r="T232" s="6"/>
      <c r="U232" s="6"/>
      <c r="V232" s="6"/>
      <c r="W232" s="6"/>
      <c r="X232" s="6"/>
      <c r="Y232" s="6"/>
      <c r="Z232" s="6"/>
    </row>
    <row r="233" spans="1:26" ht="15" thickBot="1" x14ac:dyDescent="0.35">
      <c r="A233" s="4" t="s">
        <v>611</v>
      </c>
      <c r="B233" s="4" t="s">
        <v>3361</v>
      </c>
      <c r="C233" s="4"/>
      <c r="D233" s="4" t="s">
        <v>3362</v>
      </c>
      <c r="E233" s="4" t="s">
        <v>3363</v>
      </c>
      <c r="F233" s="4" t="s">
        <v>2608</v>
      </c>
      <c r="G233" s="4" t="s">
        <v>2293</v>
      </c>
      <c r="H233" s="7">
        <v>19725</v>
      </c>
      <c r="I233" s="6" t="s">
        <v>2294</v>
      </c>
      <c r="J233" s="6"/>
      <c r="K233" s="6"/>
      <c r="L233" s="6"/>
      <c r="M233" s="6"/>
      <c r="N233" s="6"/>
      <c r="O233" s="6"/>
      <c r="P233" s="6"/>
      <c r="Q233" s="6"/>
      <c r="R233" s="6"/>
      <c r="S233" s="6"/>
      <c r="T233" s="6"/>
      <c r="U233" s="6"/>
      <c r="V233" s="6"/>
      <c r="W233" s="6"/>
      <c r="X233" s="6"/>
      <c r="Y233" s="6"/>
      <c r="Z233" s="6"/>
    </row>
    <row r="234" spans="1:26" ht="15" thickBot="1" x14ac:dyDescent="0.35">
      <c r="A234" s="4" t="s">
        <v>614</v>
      </c>
      <c r="B234" s="4" t="s">
        <v>3364</v>
      </c>
      <c r="C234" s="4" t="s">
        <v>3365</v>
      </c>
      <c r="D234" s="4" t="s">
        <v>3366</v>
      </c>
      <c r="E234" s="4" t="s">
        <v>3367</v>
      </c>
      <c r="F234" s="4" t="s">
        <v>2551</v>
      </c>
      <c r="G234" s="4" t="s">
        <v>2468</v>
      </c>
      <c r="H234" s="4" t="s">
        <v>2552</v>
      </c>
      <c r="I234" s="6" t="s">
        <v>2303</v>
      </c>
      <c r="J234" s="6"/>
      <c r="K234" s="6"/>
      <c r="L234" s="6"/>
      <c r="M234" s="6"/>
      <c r="N234" s="6"/>
      <c r="O234" s="6"/>
      <c r="P234" s="6"/>
      <c r="Q234" s="6"/>
      <c r="R234" s="6"/>
      <c r="S234" s="6"/>
      <c r="T234" s="6"/>
      <c r="U234" s="6"/>
      <c r="V234" s="6"/>
      <c r="W234" s="6"/>
      <c r="X234" s="6"/>
      <c r="Y234" s="6"/>
      <c r="Z234" s="6"/>
    </row>
    <row r="235" spans="1:26" ht="15" thickBot="1" x14ac:dyDescent="0.35">
      <c r="A235" s="4" t="s">
        <v>617</v>
      </c>
      <c r="B235" s="4" t="s">
        <v>3368</v>
      </c>
      <c r="C235" s="4" t="s">
        <v>3369</v>
      </c>
      <c r="D235" s="4" t="s">
        <v>3370</v>
      </c>
      <c r="E235" s="4" t="s">
        <v>3371</v>
      </c>
      <c r="F235" s="4" t="s">
        <v>2944</v>
      </c>
      <c r="G235" s="4" t="s">
        <v>2293</v>
      </c>
      <c r="H235" s="7">
        <v>96825</v>
      </c>
      <c r="I235" s="6" t="s">
        <v>2303</v>
      </c>
      <c r="J235" s="6"/>
      <c r="K235" s="6"/>
      <c r="L235" s="6"/>
      <c r="M235" s="6"/>
      <c r="N235" s="6"/>
      <c r="O235" s="6"/>
      <c r="P235" s="6"/>
      <c r="Q235" s="6"/>
      <c r="R235" s="6"/>
      <c r="S235" s="6"/>
      <c r="T235" s="6"/>
      <c r="U235" s="6"/>
      <c r="V235" s="6"/>
      <c r="W235" s="6"/>
      <c r="X235" s="6"/>
      <c r="Y235" s="6"/>
      <c r="Z235" s="6"/>
    </row>
    <row r="236" spans="1:26" ht="15" thickBot="1" x14ac:dyDescent="0.35">
      <c r="A236" s="4" t="s">
        <v>619</v>
      </c>
      <c r="B236" s="4" t="s">
        <v>3372</v>
      </c>
      <c r="C236" s="4" t="s">
        <v>3373</v>
      </c>
      <c r="D236" s="4" t="s">
        <v>3374</v>
      </c>
      <c r="E236" s="4" t="s">
        <v>3375</v>
      </c>
      <c r="F236" s="4" t="s">
        <v>2389</v>
      </c>
      <c r="G236" s="4" t="s">
        <v>2293</v>
      </c>
      <c r="H236" s="7">
        <v>10150</v>
      </c>
      <c r="I236" s="6" t="s">
        <v>2303</v>
      </c>
      <c r="J236" s="6"/>
      <c r="K236" s="6"/>
      <c r="L236" s="6"/>
      <c r="M236" s="6"/>
      <c r="N236" s="6"/>
      <c r="O236" s="6"/>
      <c r="P236" s="6"/>
      <c r="Q236" s="6"/>
      <c r="R236" s="6"/>
      <c r="S236" s="6"/>
      <c r="T236" s="6"/>
      <c r="U236" s="6"/>
      <c r="V236" s="6"/>
      <c r="W236" s="6"/>
      <c r="X236" s="6"/>
      <c r="Y236" s="6"/>
      <c r="Z236" s="6"/>
    </row>
    <row r="237" spans="1:26" ht="15" thickBot="1" x14ac:dyDescent="0.35">
      <c r="A237" s="4" t="s">
        <v>622</v>
      </c>
      <c r="B237" s="4" t="s">
        <v>3376</v>
      </c>
      <c r="C237" s="4"/>
      <c r="D237" s="4"/>
      <c r="E237" s="4" t="s">
        <v>3377</v>
      </c>
      <c r="F237" s="4" t="s">
        <v>3378</v>
      </c>
      <c r="G237" s="4" t="s">
        <v>2301</v>
      </c>
      <c r="H237" s="4" t="s">
        <v>3379</v>
      </c>
      <c r="I237" s="6" t="s">
        <v>2303</v>
      </c>
      <c r="J237" s="6"/>
      <c r="K237" s="6"/>
      <c r="L237" s="6"/>
      <c r="M237" s="6"/>
      <c r="N237" s="6"/>
      <c r="O237" s="6"/>
      <c r="P237" s="6"/>
      <c r="Q237" s="6"/>
      <c r="R237" s="6"/>
      <c r="S237" s="6"/>
      <c r="T237" s="6"/>
      <c r="U237" s="6"/>
      <c r="V237" s="6"/>
      <c r="W237" s="6"/>
      <c r="X237" s="6"/>
      <c r="Y237" s="6"/>
      <c r="Z237" s="6"/>
    </row>
    <row r="238" spans="1:26" ht="15" thickBot="1" x14ac:dyDescent="0.35">
      <c r="A238" s="4" t="s">
        <v>624</v>
      </c>
      <c r="B238" s="4" t="s">
        <v>3380</v>
      </c>
      <c r="C238" s="4" t="s">
        <v>3381</v>
      </c>
      <c r="D238" s="4" t="s">
        <v>3382</v>
      </c>
      <c r="E238" s="4" t="s">
        <v>3383</v>
      </c>
      <c r="F238" s="4" t="s">
        <v>3384</v>
      </c>
      <c r="G238" s="4" t="s">
        <v>2301</v>
      </c>
      <c r="H238" s="4" t="s">
        <v>3385</v>
      </c>
      <c r="I238" s="6" t="s">
        <v>2303</v>
      </c>
      <c r="J238" s="6"/>
      <c r="K238" s="6"/>
      <c r="L238" s="6"/>
      <c r="M238" s="6"/>
      <c r="N238" s="6"/>
      <c r="O238" s="6"/>
      <c r="P238" s="6"/>
      <c r="Q238" s="6"/>
      <c r="R238" s="6"/>
      <c r="S238" s="6"/>
      <c r="T238" s="6"/>
      <c r="U238" s="6"/>
      <c r="V238" s="6"/>
      <c r="W238" s="6"/>
      <c r="X238" s="6"/>
      <c r="Y238" s="6"/>
      <c r="Z238" s="6"/>
    </row>
    <row r="239" spans="1:26" ht="15" thickBot="1" x14ac:dyDescent="0.35">
      <c r="A239" s="4" t="s">
        <v>626</v>
      </c>
      <c r="B239" s="4" t="s">
        <v>3386</v>
      </c>
      <c r="C239" s="4"/>
      <c r="D239" s="4" t="s">
        <v>3387</v>
      </c>
      <c r="E239" s="4" t="s">
        <v>3388</v>
      </c>
      <c r="F239" s="4" t="s">
        <v>3389</v>
      </c>
      <c r="G239" s="4" t="s">
        <v>2293</v>
      </c>
      <c r="H239" s="7">
        <v>45218</v>
      </c>
      <c r="I239" s="6" t="s">
        <v>2294</v>
      </c>
      <c r="J239" s="6"/>
      <c r="K239" s="6"/>
      <c r="L239" s="6"/>
      <c r="M239" s="6"/>
      <c r="N239" s="6"/>
      <c r="O239" s="6"/>
      <c r="P239" s="6"/>
      <c r="Q239" s="6"/>
      <c r="R239" s="6"/>
      <c r="S239" s="6"/>
      <c r="T239" s="6"/>
      <c r="U239" s="6"/>
      <c r="V239" s="6"/>
      <c r="W239" s="6"/>
      <c r="X239" s="6"/>
      <c r="Y239" s="6"/>
      <c r="Z239" s="6"/>
    </row>
    <row r="240" spans="1:26" ht="15" thickBot="1" x14ac:dyDescent="0.35">
      <c r="A240" s="4" t="s">
        <v>628</v>
      </c>
      <c r="B240" s="4" t="s">
        <v>3390</v>
      </c>
      <c r="C240" s="4" t="s">
        <v>3391</v>
      </c>
      <c r="D240" s="4" t="s">
        <v>3392</v>
      </c>
      <c r="E240" s="4" t="s">
        <v>3393</v>
      </c>
      <c r="F240" s="4" t="s">
        <v>2672</v>
      </c>
      <c r="G240" s="4" t="s">
        <v>2293</v>
      </c>
      <c r="H240" s="7">
        <v>48670</v>
      </c>
      <c r="I240" s="6" t="s">
        <v>2294</v>
      </c>
      <c r="J240" s="6"/>
      <c r="K240" s="6"/>
      <c r="L240" s="6"/>
      <c r="M240" s="6"/>
      <c r="N240" s="6"/>
      <c r="O240" s="6"/>
      <c r="P240" s="6"/>
      <c r="Q240" s="6"/>
      <c r="R240" s="6"/>
      <c r="S240" s="6"/>
      <c r="T240" s="6"/>
      <c r="U240" s="6"/>
      <c r="V240" s="6"/>
      <c r="W240" s="6"/>
      <c r="X240" s="6"/>
      <c r="Y240" s="6"/>
      <c r="Z240" s="6"/>
    </row>
    <row r="241" spans="1:26" ht="15" thickBot="1" x14ac:dyDescent="0.35">
      <c r="A241" s="4" t="s">
        <v>631</v>
      </c>
      <c r="B241" s="4" t="s">
        <v>3394</v>
      </c>
      <c r="C241" s="4" t="s">
        <v>3395</v>
      </c>
      <c r="D241" s="4" t="s">
        <v>3396</v>
      </c>
      <c r="E241" s="4" t="s">
        <v>3397</v>
      </c>
      <c r="F241" s="4" t="s">
        <v>3398</v>
      </c>
      <c r="G241" s="4" t="s">
        <v>2293</v>
      </c>
      <c r="H241" s="7">
        <v>82007</v>
      </c>
      <c r="I241" s="6" t="s">
        <v>2303</v>
      </c>
      <c r="J241" s="6"/>
      <c r="K241" s="6"/>
      <c r="L241" s="6"/>
      <c r="M241" s="6"/>
      <c r="N241" s="6"/>
      <c r="O241" s="6"/>
      <c r="P241" s="6"/>
      <c r="Q241" s="6"/>
      <c r="R241" s="6"/>
      <c r="S241" s="6"/>
      <c r="T241" s="6"/>
      <c r="U241" s="6"/>
      <c r="V241" s="6"/>
      <c r="W241" s="6"/>
      <c r="X241" s="6"/>
      <c r="Y241" s="6"/>
      <c r="Z241" s="6"/>
    </row>
    <row r="242" spans="1:26" ht="15" thickBot="1" x14ac:dyDescent="0.35">
      <c r="A242" s="4" t="s">
        <v>633</v>
      </c>
      <c r="B242" s="4" t="s">
        <v>3399</v>
      </c>
      <c r="C242" s="4"/>
      <c r="D242" s="4"/>
      <c r="E242" s="4" t="s">
        <v>3400</v>
      </c>
      <c r="F242" s="4" t="s">
        <v>3401</v>
      </c>
      <c r="G242" s="4" t="s">
        <v>2293</v>
      </c>
      <c r="H242" s="7">
        <v>31119</v>
      </c>
      <c r="I242" s="6" t="s">
        <v>2294</v>
      </c>
      <c r="J242" s="6"/>
      <c r="K242" s="6"/>
      <c r="L242" s="6"/>
      <c r="M242" s="6"/>
      <c r="N242" s="6"/>
      <c r="O242" s="6"/>
      <c r="P242" s="6"/>
      <c r="Q242" s="6"/>
      <c r="R242" s="6"/>
      <c r="S242" s="6"/>
      <c r="T242" s="6"/>
      <c r="U242" s="6"/>
      <c r="V242" s="6"/>
      <c r="W242" s="6"/>
      <c r="X242" s="6"/>
      <c r="Y242" s="6"/>
      <c r="Z242" s="6"/>
    </row>
    <row r="243" spans="1:26" ht="15" thickBot="1" x14ac:dyDescent="0.35">
      <c r="A243" s="4" t="s">
        <v>635</v>
      </c>
      <c r="B243" s="4" t="s">
        <v>3402</v>
      </c>
      <c r="C243" s="4"/>
      <c r="D243" s="4" t="s">
        <v>3403</v>
      </c>
      <c r="E243" s="4" t="s">
        <v>3404</v>
      </c>
      <c r="F243" s="4" t="s">
        <v>3405</v>
      </c>
      <c r="G243" s="4" t="s">
        <v>2293</v>
      </c>
      <c r="H243" s="7">
        <v>30096</v>
      </c>
      <c r="I243" s="6" t="s">
        <v>2303</v>
      </c>
      <c r="J243" s="6"/>
      <c r="K243" s="6"/>
      <c r="L243" s="6"/>
      <c r="M243" s="6"/>
      <c r="N243" s="6"/>
      <c r="O243" s="6"/>
      <c r="P243" s="6"/>
      <c r="Q243" s="6"/>
      <c r="R243" s="6"/>
      <c r="S243" s="6"/>
      <c r="T243" s="6"/>
      <c r="U243" s="6"/>
      <c r="V243" s="6"/>
      <c r="W243" s="6"/>
      <c r="X243" s="6"/>
      <c r="Y243" s="6"/>
      <c r="Z243" s="6"/>
    </row>
    <row r="244" spans="1:26" ht="15" thickBot="1" x14ac:dyDescent="0.35">
      <c r="A244" s="4" t="s">
        <v>638</v>
      </c>
      <c r="B244" s="4" t="s">
        <v>3406</v>
      </c>
      <c r="C244" s="4" t="s">
        <v>3407</v>
      </c>
      <c r="D244" s="4" t="s">
        <v>3408</v>
      </c>
      <c r="E244" s="4" t="s">
        <v>3409</v>
      </c>
      <c r="F244" s="4" t="s">
        <v>3351</v>
      </c>
      <c r="G244" s="4" t="s">
        <v>2293</v>
      </c>
      <c r="H244" s="7">
        <v>94250</v>
      </c>
      <c r="I244" s="6" t="s">
        <v>2294</v>
      </c>
      <c r="J244" s="6"/>
      <c r="K244" s="6"/>
      <c r="L244" s="6"/>
      <c r="M244" s="6"/>
      <c r="N244" s="6"/>
      <c r="O244" s="6"/>
      <c r="P244" s="6"/>
      <c r="Q244" s="6"/>
      <c r="R244" s="6"/>
      <c r="S244" s="6"/>
      <c r="T244" s="6"/>
      <c r="U244" s="6"/>
      <c r="V244" s="6"/>
      <c r="W244" s="6"/>
      <c r="X244" s="6"/>
      <c r="Y244" s="6"/>
      <c r="Z244" s="6"/>
    </row>
    <row r="245" spans="1:26" ht="15" thickBot="1" x14ac:dyDescent="0.35">
      <c r="A245" s="4" t="s">
        <v>640</v>
      </c>
      <c r="B245" s="4" t="s">
        <v>3410</v>
      </c>
      <c r="C245" s="4" t="s">
        <v>3411</v>
      </c>
      <c r="D245" s="4" t="s">
        <v>3412</v>
      </c>
      <c r="E245" s="4" t="s">
        <v>3413</v>
      </c>
      <c r="F245" s="4" t="s">
        <v>2572</v>
      </c>
      <c r="G245" s="4" t="s">
        <v>2293</v>
      </c>
      <c r="H245" s="7">
        <v>33661</v>
      </c>
      <c r="I245" s="6" t="s">
        <v>2294</v>
      </c>
      <c r="J245" s="6"/>
      <c r="K245" s="6"/>
      <c r="L245" s="6"/>
      <c r="M245" s="6"/>
      <c r="N245" s="6"/>
      <c r="O245" s="6"/>
      <c r="P245" s="6"/>
      <c r="Q245" s="6"/>
      <c r="R245" s="6"/>
      <c r="S245" s="6"/>
      <c r="T245" s="6"/>
      <c r="U245" s="6"/>
      <c r="V245" s="6"/>
      <c r="W245" s="6"/>
      <c r="X245" s="6"/>
      <c r="Y245" s="6"/>
      <c r="Z245" s="6"/>
    </row>
    <row r="246" spans="1:26" ht="15" thickBot="1" x14ac:dyDescent="0.35">
      <c r="A246" s="4" t="s">
        <v>643</v>
      </c>
      <c r="B246" s="4" t="s">
        <v>3414</v>
      </c>
      <c r="C246" s="4" t="s">
        <v>3415</v>
      </c>
      <c r="D246" s="4" t="s">
        <v>3416</v>
      </c>
      <c r="E246" s="4" t="s">
        <v>3417</v>
      </c>
      <c r="F246" s="4" t="s">
        <v>2944</v>
      </c>
      <c r="G246" s="4" t="s">
        <v>2293</v>
      </c>
      <c r="H246" s="7">
        <v>96805</v>
      </c>
      <c r="I246" s="6" t="s">
        <v>2303</v>
      </c>
      <c r="J246" s="6"/>
      <c r="K246" s="6"/>
      <c r="L246" s="6"/>
      <c r="M246" s="6"/>
      <c r="N246" s="6"/>
      <c r="O246" s="6"/>
      <c r="P246" s="6"/>
      <c r="Q246" s="6"/>
      <c r="R246" s="6"/>
      <c r="S246" s="6"/>
      <c r="T246" s="6"/>
      <c r="U246" s="6"/>
      <c r="V246" s="6"/>
      <c r="W246" s="6"/>
      <c r="X246" s="6"/>
      <c r="Y246" s="6"/>
      <c r="Z246" s="6"/>
    </row>
    <row r="247" spans="1:26" ht="15" thickBot="1" x14ac:dyDescent="0.35">
      <c r="A247" s="4" t="s">
        <v>646</v>
      </c>
      <c r="B247" s="4" t="s">
        <v>3418</v>
      </c>
      <c r="C247" s="4" t="s">
        <v>3419</v>
      </c>
      <c r="D247" s="4" t="s">
        <v>3420</v>
      </c>
      <c r="E247" s="4" t="s">
        <v>3421</v>
      </c>
      <c r="F247" s="4" t="s">
        <v>3422</v>
      </c>
      <c r="G247" s="4" t="s">
        <v>2293</v>
      </c>
      <c r="H247" s="7">
        <v>70820</v>
      </c>
      <c r="I247" s="6" t="s">
        <v>2294</v>
      </c>
      <c r="J247" s="6"/>
      <c r="K247" s="6"/>
      <c r="L247" s="6"/>
      <c r="M247" s="6"/>
      <c r="N247" s="6"/>
      <c r="O247" s="6"/>
      <c r="P247" s="6"/>
      <c r="Q247" s="6"/>
      <c r="R247" s="6"/>
      <c r="S247" s="6"/>
      <c r="T247" s="6"/>
      <c r="U247" s="6"/>
      <c r="V247" s="6"/>
      <c r="W247" s="6"/>
      <c r="X247" s="6"/>
      <c r="Y247" s="6"/>
      <c r="Z247" s="6"/>
    </row>
    <row r="248" spans="1:26" ht="15" thickBot="1" x14ac:dyDescent="0.35">
      <c r="A248" s="4" t="s">
        <v>648</v>
      </c>
      <c r="B248" s="4" t="s">
        <v>3423</v>
      </c>
      <c r="C248" s="4" t="s">
        <v>3424</v>
      </c>
      <c r="D248" s="4" t="s">
        <v>3425</v>
      </c>
      <c r="E248" s="4" t="s">
        <v>3426</v>
      </c>
      <c r="F248" s="4" t="s">
        <v>3427</v>
      </c>
      <c r="G248" s="4" t="s">
        <v>2468</v>
      </c>
      <c r="H248" s="4" t="s">
        <v>3428</v>
      </c>
      <c r="I248" s="6" t="s">
        <v>2303</v>
      </c>
      <c r="J248" s="6"/>
      <c r="K248" s="6"/>
      <c r="L248" s="6"/>
      <c r="M248" s="6"/>
      <c r="N248" s="6"/>
      <c r="O248" s="6"/>
      <c r="P248" s="6"/>
      <c r="Q248" s="6"/>
      <c r="R248" s="6"/>
      <c r="S248" s="6"/>
      <c r="T248" s="6"/>
      <c r="U248" s="6"/>
      <c r="V248" s="6"/>
      <c r="W248" s="6"/>
      <c r="X248" s="6"/>
      <c r="Y248" s="6"/>
      <c r="Z248" s="6"/>
    </row>
    <row r="249" spans="1:26" ht="15" thickBot="1" x14ac:dyDescent="0.35">
      <c r="A249" s="4" t="s">
        <v>650</v>
      </c>
      <c r="B249" s="4" t="s">
        <v>3429</v>
      </c>
      <c r="C249" s="4"/>
      <c r="D249" s="4" t="s">
        <v>3430</v>
      </c>
      <c r="E249" s="4" t="s">
        <v>3431</v>
      </c>
      <c r="F249" s="4" t="s">
        <v>3432</v>
      </c>
      <c r="G249" s="4" t="s">
        <v>2301</v>
      </c>
      <c r="H249" s="4" t="s">
        <v>3433</v>
      </c>
      <c r="I249" s="6" t="s">
        <v>2294</v>
      </c>
      <c r="J249" s="6"/>
      <c r="K249" s="6"/>
      <c r="L249" s="6"/>
      <c r="M249" s="6"/>
      <c r="N249" s="6"/>
      <c r="O249" s="6"/>
      <c r="P249" s="6"/>
      <c r="Q249" s="6"/>
      <c r="R249" s="6"/>
      <c r="S249" s="6"/>
      <c r="T249" s="6"/>
      <c r="U249" s="6"/>
      <c r="V249" s="6"/>
      <c r="W249" s="6"/>
      <c r="X249" s="6"/>
      <c r="Y249" s="6"/>
      <c r="Z249" s="6"/>
    </row>
    <row r="250" spans="1:26" ht="15" thickBot="1" x14ac:dyDescent="0.35">
      <c r="A250" s="4" t="s">
        <v>652</v>
      </c>
      <c r="B250" s="4" t="s">
        <v>3434</v>
      </c>
      <c r="C250" s="4" t="s">
        <v>3435</v>
      </c>
      <c r="D250" s="4" t="s">
        <v>3436</v>
      </c>
      <c r="E250" s="4" t="s">
        <v>3437</v>
      </c>
      <c r="F250" s="4" t="s">
        <v>2489</v>
      </c>
      <c r="G250" s="4" t="s">
        <v>2293</v>
      </c>
      <c r="H250" s="7">
        <v>55458</v>
      </c>
      <c r="I250" s="6" t="s">
        <v>2294</v>
      </c>
      <c r="J250" s="6"/>
      <c r="K250" s="6"/>
      <c r="L250" s="6"/>
      <c r="M250" s="6"/>
      <c r="N250" s="6"/>
      <c r="O250" s="6"/>
      <c r="P250" s="6"/>
      <c r="Q250" s="6"/>
      <c r="R250" s="6"/>
      <c r="S250" s="6"/>
      <c r="T250" s="6"/>
      <c r="U250" s="6"/>
      <c r="V250" s="6"/>
      <c r="W250" s="6"/>
      <c r="X250" s="6"/>
      <c r="Y250" s="6"/>
      <c r="Z250" s="6"/>
    </row>
    <row r="251" spans="1:26" ht="15" thickBot="1" x14ac:dyDescent="0.35">
      <c r="A251" s="4" t="s">
        <v>3438</v>
      </c>
      <c r="B251" s="4" t="s">
        <v>3439</v>
      </c>
      <c r="C251" s="4"/>
      <c r="D251" s="4" t="s">
        <v>3440</v>
      </c>
      <c r="E251" s="4" t="s">
        <v>3441</v>
      </c>
      <c r="F251" s="4" t="s">
        <v>3442</v>
      </c>
      <c r="G251" s="4" t="s">
        <v>2293</v>
      </c>
      <c r="H251" s="7">
        <v>94159</v>
      </c>
      <c r="I251" s="6" t="s">
        <v>2303</v>
      </c>
      <c r="J251" s="6"/>
      <c r="K251" s="6"/>
      <c r="L251" s="6"/>
      <c r="M251" s="6"/>
      <c r="N251" s="6"/>
      <c r="O251" s="6"/>
      <c r="P251" s="6"/>
      <c r="Q251" s="6"/>
      <c r="R251" s="6"/>
      <c r="S251" s="6"/>
      <c r="T251" s="6"/>
      <c r="U251" s="6"/>
      <c r="V251" s="6"/>
      <c r="W251" s="6"/>
      <c r="X251" s="6"/>
      <c r="Y251" s="6"/>
      <c r="Z251" s="6"/>
    </row>
    <row r="252" spans="1:26" ht="15" thickBot="1" x14ac:dyDescent="0.35">
      <c r="A252" s="4" t="s">
        <v>658</v>
      </c>
      <c r="B252" s="4" t="s">
        <v>3443</v>
      </c>
      <c r="C252" s="4" t="s">
        <v>3444</v>
      </c>
      <c r="D252" s="4" t="s">
        <v>3445</v>
      </c>
      <c r="E252" s="4" t="s">
        <v>3446</v>
      </c>
      <c r="F252" s="4" t="s">
        <v>2652</v>
      </c>
      <c r="G252" s="4" t="s">
        <v>2293</v>
      </c>
      <c r="H252" s="7">
        <v>28225</v>
      </c>
      <c r="I252" s="6" t="s">
        <v>2294</v>
      </c>
      <c r="J252" s="6"/>
      <c r="K252" s="6"/>
      <c r="L252" s="6"/>
      <c r="M252" s="6"/>
      <c r="N252" s="6"/>
      <c r="O252" s="6"/>
      <c r="P252" s="6"/>
      <c r="Q252" s="6"/>
      <c r="R252" s="6"/>
      <c r="S252" s="6"/>
      <c r="T252" s="6"/>
      <c r="U252" s="6"/>
      <c r="V252" s="6"/>
      <c r="W252" s="6"/>
      <c r="X252" s="6"/>
      <c r="Y252" s="6"/>
      <c r="Z252" s="6"/>
    </row>
    <row r="253" spans="1:26" ht="15" thickBot="1" x14ac:dyDescent="0.35">
      <c r="A253" s="4" t="s">
        <v>661</v>
      </c>
      <c r="B253" s="4" t="s">
        <v>3447</v>
      </c>
      <c r="C253" s="4" t="s">
        <v>3448</v>
      </c>
      <c r="D253" s="4" t="s">
        <v>3449</v>
      </c>
      <c r="E253" s="4" t="s">
        <v>3450</v>
      </c>
      <c r="F253" s="4" t="s">
        <v>3451</v>
      </c>
      <c r="G253" s="4" t="s">
        <v>2293</v>
      </c>
      <c r="H253" s="7">
        <v>85099</v>
      </c>
      <c r="I253" s="6" t="s">
        <v>2294</v>
      </c>
      <c r="J253" s="6"/>
      <c r="K253" s="6"/>
      <c r="L253" s="6"/>
      <c r="M253" s="6"/>
      <c r="N253" s="6"/>
      <c r="O253" s="6"/>
      <c r="P253" s="6"/>
      <c r="Q253" s="6"/>
      <c r="R253" s="6"/>
      <c r="S253" s="6"/>
      <c r="T253" s="6"/>
      <c r="U253" s="6"/>
      <c r="V253" s="6"/>
      <c r="W253" s="6"/>
      <c r="X253" s="6"/>
      <c r="Y253" s="6"/>
      <c r="Z253" s="6"/>
    </row>
    <row r="254" spans="1:26" ht="15" thickBot="1" x14ac:dyDescent="0.35">
      <c r="A254" s="4" t="s">
        <v>663</v>
      </c>
      <c r="B254" s="4" t="s">
        <v>3452</v>
      </c>
      <c r="C254" s="4"/>
      <c r="D254" s="4" t="s">
        <v>3453</v>
      </c>
      <c r="E254" s="4" t="s">
        <v>3454</v>
      </c>
      <c r="F254" s="4" t="s">
        <v>2451</v>
      </c>
      <c r="G254" s="4" t="s">
        <v>2293</v>
      </c>
      <c r="H254" s="7">
        <v>11407</v>
      </c>
      <c r="I254" s="6" t="s">
        <v>2303</v>
      </c>
      <c r="J254" s="6"/>
      <c r="K254" s="6"/>
      <c r="L254" s="6"/>
      <c r="M254" s="6"/>
      <c r="N254" s="6"/>
      <c r="O254" s="6"/>
      <c r="P254" s="6"/>
      <c r="Q254" s="6"/>
      <c r="R254" s="6"/>
      <c r="S254" s="6"/>
      <c r="T254" s="6"/>
      <c r="U254" s="6"/>
      <c r="V254" s="6"/>
      <c r="W254" s="6"/>
      <c r="X254" s="6"/>
      <c r="Y254" s="6"/>
      <c r="Z254" s="6"/>
    </row>
    <row r="255" spans="1:26" ht="15" thickBot="1" x14ac:dyDescent="0.35">
      <c r="A255" s="4" t="s">
        <v>666</v>
      </c>
      <c r="B255" s="4" t="s">
        <v>3455</v>
      </c>
      <c r="C255" s="4" t="s">
        <v>3456</v>
      </c>
      <c r="D255" s="4" t="s">
        <v>3457</v>
      </c>
      <c r="E255" s="4" t="s">
        <v>3458</v>
      </c>
      <c r="F255" s="4" t="s">
        <v>3459</v>
      </c>
      <c r="G255" s="4" t="s">
        <v>2293</v>
      </c>
      <c r="H255" s="7">
        <v>61825</v>
      </c>
      <c r="I255" s="6" t="s">
        <v>2303</v>
      </c>
      <c r="J255" s="6"/>
      <c r="K255" s="6"/>
      <c r="L255" s="6"/>
      <c r="M255" s="6"/>
      <c r="N255" s="6"/>
      <c r="O255" s="6"/>
      <c r="P255" s="6"/>
      <c r="Q255" s="6"/>
      <c r="R255" s="6"/>
      <c r="S255" s="6"/>
      <c r="T255" s="6"/>
      <c r="U255" s="6"/>
      <c r="V255" s="6"/>
      <c r="W255" s="6"/>
      <c r="X255" s="6"/>
      <c r="Y255" s="6"/>
      <c r="Z255" s="6"/>
    </row>
    <row r="256" spans="1:26" ht="15" thickBot="1" x14ac:dyDescent="0.35">
      <c r="A256" s="4" t="s">
        <v>669</v>
      </c>
      <c r="B256" s="4" t="s">
        <v>3460</v>
      </c>
      <c r="C256" s="4" t="s">
        <v>3461</v>
      </c>
      <c r="D256" s="4"/>
      <c r="E256" s="4" t="s">
        <v>3462</v>
      </c>
      <c r="F256" s="4" t="s">
        <v>3463</v>
      </c>
      <c r="G256" s="4" t="s">
        <v>2468</v>
      </c>
      <c r="H256" s="4" t="s">
        <v>3464</v>
      </c>
      <c r="I256" s="6" t="s">
        <v>2303</v>
      </c>
      <c r="J256" s="6"/>
      <c r="K256" s="6"/>
      <c r="L256" s="6"/>
      <c r="M256" s="6"/>
      <c r="N256" s="6"/>
      <c r="O256" s="6"/>
      <c r="P256" s="6"/>
      <c r="Q256" s="6"/>
      <c r="R256" s="6"/>
      <c r="S256" s="6"/>
      <c r="T256" s="6"/>
      <c r="U256" s="6"/>
      <c r="V256" s="6"/>
      <c r="W256" s="6"/>
      <c r="X256" s="6"/>
      <c r="Y256" s="6"/>
      <c r="Z256" s="6"/>
    </row>
    <row r="257" spans="1:26" ht="15" thickBot="1" x14ac:dyDescent="0.35">
      <c r="A257" s="4" t="s">
        <v>671</v>
      </c>
      <c r="B257" s="4" t="s">
        <v>3465</v>
      </c>
      <c r="C257" s="4" t="s">
        <v>3466</v>
      </c>
      <c r="D257" s="4" t="s">
        <v>3467</v>
      </c>
      <c r="E257" s="4" t="s">
        <v>3468</v>
      </c>
      <c r="F257" s="4" t="s">
        <v>2492</v>
      </c>
      <c r="G257" s="4" t="s">
        <v>2293</v>
      </c>
      <c r="H257" s="7">
        <v>85715</v>
      </c>
      <c r="I257" s="6" t="s">
        <v>2303</v>
      </c>
      <c r="J257" s="6"/>
      <c r="K257" s="6"/>
      <c r="L257" s="6"/>
      <c r="M257" s="6"/>
      <c r="N257" s="6"/>
      <c r="O257" s="6"/>
      <c r="P257" s="6"/>
      <c r="Q257" s="6"/>
      <c r="R257" s="6"/>
      <c r="S257" s="6"/>
      <c r="T257" s="6"/>
      <c r="U257" s="6"/>
      <c r="V257" s="6"/>
      <c r="W257" s="6"/>
      <c r="X257" s="6"/>
      <c r="Y257" s="6"/>
      <c r="Z257" s="6"/>
    </row>
    <row r="258" spans="1:26" ht="15" thickBot="1" x14ac:dyDescent="0.35">
      <c r="A258" s="4" t="s">
        <v>655</v>
      </c>
      <c r="B258" s="4" t="s">
        <v>3469</v>
      </c>
      <c r="C258" s="4" t="s">
        <v>3470</v>
      </c>
      <c r="D258" s="4" t="s">
        <v>3471</v>
      </c>
      <c r="E258" s="4" t="s">
        <v>3472</v>
      </c>
      <c r="F258" s="4" t="s">
        <v>3473</v>
      </c>
      <c r="G258" s="4" t="s">
        <v>2293</v>
      </c>
      <c r="H258" s="7">
        <v>53205</v>
      </c>
      <c r="I258" s="6" t="s">
        <v>2294</v>
      </c>
      <c r="J258" s="6"/>
      <c r="K258" s="6"/>
      <c r="L258" s="6"/>
      <c r="M258" s="6"/>
      <c r="N258" s="6"/>
      <c r="O258" s="6"/>
      <c r="P258" s="6"/>
      <c r="Q258" s="6"/>
      <c r="R258" s="6"/>
      <c r="S258" s="6"/>
      <c r="T258" s="6"/>
      <c r="U258" s="6"/>
      <c r="V258" s="6"/>
      <c r="W258" s="6"/>
      <c r="X258" s="6"/>
      <c r="Y258" s="6"/>
      <c r="Z258" s="6"/>
    </row>
    <row r="259" spans="1:26" ht="15" thickBot="1" x14ac:dyDescent="0.35">
      <c r="A259" s="4" t="s">
        <v>674</v>
      </c>
      <c r="B259" s="4" t="s">
        <v>3474</v>
      </c>
      <c r="C259" s="4" t="s">
        <v>3475</v>
      </c>
      <c r="D259" s="4" t="s">
        <v>3476</v>
      </c>
      <c r="E259" s="4" t="s">
        <v>3477</v>
      </c>
      <c r="F259" s="4" t="s">
        <v>3213</v>
      </c>
      <c r="G259" s="4" t="s">
        <v>2293</v>
      </c>
      <c r="H259" s="7">
        <v>33064</v>
      </c>
      <c r="I259" s="6" t="s">
        <v>2294</v>
      </c>
      <c r="J259" s="6"/>
      <c r="K259" s="6"/>
      <c r="L259" s="6"/>
      <c r="M259" s="6"/>
      <c r="N259" s="6"/>
      <c r="O259" s="6"/>
      <c r="P259" s="6"/>
      <c r="Q259" s="6"/>
      <c r="R259" s="6"/>
      <c r="S259" s="6"/>
      <c r="T259" s="6"/>
      <c r="U259" s="6"/>
      <c r="V259" s="6"/>
      <c r="W259" s="6"/>
      <c r="X259" s="6"/>
      <c r="Y259" s="6"/>
      <c r="Z259" s="6"/>
    </row>
    <row r="260" spans="1:26" ht="15" thickBot="1" x14ac:dyDescent="0.35">
      <c r="A260" s="4" t="s">
        <v>677</v>
      </c>
      <c r="B260" s="4" t="s">
        <v>3478</v>
      </c>
      <c r="C260" s="4" t="s">
        <v>3479</v>
      </c>
      <c r="D260" s="4" t="s">
        <v>3480</v>
      </c>
      <c r="E260" s="4" t="s">
        <v>3481</v>
      </c>
      <c r="F260" s="4" t="s">
        <v>3110</v>
      </c>
      <c r="G260" s="4" t="s">
        <v>2293</v>
      </c>
      <c r="H260" s="7">
        <v>90610</v>
      </c>
      <c r="I260" s="6" t="s">
        <v>2303</v>
      </c>
      <c r="J260" s="6"/>
      <c r="K260" s="6"/>
      <c r="L260" s="6"/>
      <c r="M260" s="6"/>
      <c r="N260" s="6"/>
      <c r="O260" s="6"/>
      <c r="P260" s="6"/>
      <c r="Q260" s="6"/>
      <c r="R260" s="6"/>
      <c r="S260" s="6"/>
      <c r="T260" s="6"/>
      <c r="U260" s="6"/>
      <c r="V260" s="6"/>
      <c r="W260" s="6"/>
      <c r="X260" s="6"/>
      <c r="Y260" s="6"/>
      <c r="Z260" s="6"/>
    </row>
    <row r="261" spans="1:26" ht="15" thickBot="1" x14ac:dyDescent="0.35">
      <c r="A261" s="4" t="s">
        <v>679</v>
      </c>
      <c r="B261" s="4" t="s">
        <v>3482</v>
      </c>
      <c r="C261" s="4" t="s">
        <v>3483</v>
      </c>
      <c r="D261" s="4" t="s">
        <v>3484</v>
      </c>
      <c r="E261" s="4" t="s">
        <v>3485</v>
      </c>
      <c r="F261" s="4" t="s">
        <v>3486</v>
      </c>
      <c r="G261" s="4" t="s">
        <v>2468</v>
      </c>
      <c r="H261" s="4" t="s">
        <v>3487</v>
      </c>
      <c r="I261" s="6" t="s">
        <v>2303</v>
      </c>
      <c r="J261" s="6"/>
      <c r="K261" s="6"/>
      <c r="L261" s="6"/>
      <c r="M261" s="6"/>
      <c r="N261" s="6"/>
      <c r="O261" s="6"/>
      <c r="P261" s="6"/>
      <c r="Q261" s="6"/>
      <c r="R261" s="6"/>
      <c r="S261" s="6"/>
      <c r="T261" s="6"/>
      <c r="U261" s="6"/>
      <c r="V261" s="6"/>
      <c r="W261" s="6"/>
      <c r="X261" s="6"/>
      <c r="Y261" s="6"/>
      <c r="Z261" s="6"/>
    </row>
    <row r="262" spans="1:26" ht="15" thickBot="1" x14ac:dyDescent="0.35">
      <c r="A262" s="4" t="s">
        <v>682</v>
      </c>
      <c r="B262" s="4" t="s">
        <v>3488</v>
      </c>
      <c r="C262" s="4" t="s">
        <v>3489</v>
      </c>
      <c r="D262" s="4"/>
      <c r="E262" s="4" t="s">
        <v>3490</v>
      </c>
      <c r="F262" s="4" t="s">
        <v>2365</v>
      </c>
      <c r="G262" s="4" t="s">
        <v>2293</v>
      </c>
      <c r="H262" s="7">
        <v>63180</v>
      </c>
      <c r="I262" s="6" t="s">
        <v>2294</v>
      </c>
      <c r="J262" s="6"/>
      <c r="K262" s="6"/>
      <c r="L262" s="6"/>
      <c r="M262" s="6"/>
      <c r="N262" s="6"/>
      <c r="O262" s="6"/>
      <c r="P262" s="6"/>
      <c r="Q262" s="6"/>
      <c r="R262" s="6"/>
      <c r="S262" s="6"/>
      <c r="T262" s="6"/>
      <c r="U262" s="6"/>
      <c r="V262" s="6"/>
      <c r="W262" s="6"/>
      <c r="X262" s="6"/>
      <c r="Y262" s="6"/>
      <c r="Z262" s="6"/>
    </row>
    <row r="263" spans="1:26" ht="15" thickBot="1" x14ac:dyDescent="0.35">
      <c r="A263" s="4" t="s">
        <v>684</v>
      </c>
      <c r="B263" s="4" t="s">
        <v>3491</v>
      </c>
      <c r="C263" s="4" t="s">
        <v>3492</v>
      </c>
      <c r="D263" s="4" t="s">
        <v>3493</v>
      </c>
      <c r="E263" s="4" t="s">
        <v>3494</v>
      </c>
      <c r="F263" s="4" t="s">
        <v>3495</v>
      </c>
      <c r="G263" s="4" t="s">
        <v>2293</v>
      </c>
      <c r="H263" s="7">
        <v>16522</v>
      </c>
      <c r="I263" s="6" t="s">
        <v>2294</v>
      </c>
      <c r="J263" s="6"/>
      <c r="K263" s="6"/>
      <c r="L263" s="6"/>
      <c r="M263" s="6"/>
      <c r="N263" s="6"/>
      <c r="O263" s="6"/>
      <c r="P263" s="6"/>
      <c r="Q263" s="6"/>
      <c r="R263" s="6"/>
      <c r="S263" s="6"/>
      <c r="T263" s="6"/>
      <c r="U263" s="6"/>
      <c r="V263" s="6"/>
      <c r="W263" s="6"/>
      <c r="X263" s="6"/>
      <c r="Y263" s="6"/>
      <c r="Z263" s="6"/>
    </row>
    <row r="264" spans="1:26" ht="15" thickBot="1" x14ac:dyDescent="0.35">
      <c r="A264" s="4" t="s">
        <v>686</v>
      </c>
      <c r="B264" s="4" t="s">
        <v>3496</v>
      </c>
      <c r="C264" s="4" t="s">
        <v>3497</v>
      </c>
      <c r="D264" s="4" t="s">
        <v>3498</v>
      </c>
      <c r="E264" s="4" t="s">
        <v>3499</v>
      </c>
      <c r="F264" s="4" t="s">
        <v>3500</v>
      </c>
      <c r="G264" s="4" t="s">
        <v>2293</v>
      </c>
      <c r="H264" s="7">
        <v>98464</v>
      </c>
      <c r="I264" s="6" t="s">
        <v>2303</v>
      </c>
      <c r="J264" s="6"/>
      <c r="K264" s="6"/>
      <c r="L264" s="6"/>
      <c r="M264" s="6"/>
      <c r="N264" s="6"/>
      <c r="O264" s="6"/>
      <c r="P264" s="6"/>
      <c r="Q264" s="6"/>
      <c r="R264" s="6"/>
      <c r="S264" s="6"/>
      <c r="T264" s="6"/>
      <c r="U264" s="6"/>
      <c r="V264" s="6"/>
      <c r="W264" s="6"/>
      <c r="X264" s="6"/>
      <c r="Y264" s="6"/>
      <c r="Z264" s="6"/>
    </row>
    <row r="265" spans="1:26" ht="15" thickBot="1" x14ac:dyDescent="0.35">
      <c r="A265" s="4" t="s">
        <v>689</v>
      </c>
      <c r="B265" s="4" t="s">
        <v>3501</v>
      </c>
      <c r="C265" s="4"/>
      <c r="D265" s="4" t="s">
        <v>3502</v>
      </c>
      <c r="E265" s="4" t="s">
        <v>3503</v>
      </c>
      <c r="F265" s="4" t="s">
        <v>2356</v>
      </c>
      <c r="G265" s="4" t="s">
        <v>2293</v>
      </c>
      <c r="H265" s="7">
        <v>23277</v>
      </c>
      <c r="I265" s="6" t="s">
        <v>2303</v>
      </c>
      <c r="J265" s="6"/>
      <c r="K265" s="6"/>
      <c r="L265" s="6"/>
      <c r="M265" s="6"/>
      <c r="N265" s="6"/>
      <c r="O265" s="6"/>
      <c r="P265" s="6"/>
      <c r="Q265" s="6"/>
      <c r="R265" s="6"/>
      <c r="S265" s="6"/>
      <c r="T265" s="6"/>
      <c r="U265" s="6"/>
      <c r="V265" s="6"/>
      <c r="W265" s="6"/>
      <c r="X265" s="6"/>
      <c r="Y265" s="6"/>
      <c r="Z265" s="6"/>
    </row>
    <row r="266" spans="1:26" ht="15" thickBot="1" x14ac:dyDescent="0.35">
      <c r="A266" s="4" t="s">
        <v>691</v>
      </c>
      <c r="B266" s="4" t="s">
        <v>3504</v>
      </c>
      <c r="C266" s="4"/>
      <c r="D266" s="4" t="s">
        <v>3505</v>
      </c>
      <c r="E266" s="4" t="s">
        <v>3506</v>
      </c>
      <c r="F266" s="4" t="s">
        <v>3507</v>
      </c>
      <c r="G266" s="4" t="s">
        <v>2301</v>
      </c>
      <c r="H266" s="4" t="s">
        <v>2897</v>
      </c>
      <c r="I266" s="6" t="s">
        <v>2294</v>
      </c>
      <c r="J266" s="6"/>
      <c r="K266" s="6"/>
      <c r="L266" s="6"/>
      <c r="M266" s="6"/>
      <c r="N266" s="6"/>
      <c r="O266" s="6"/>
      <c r="P266" s="6"/>
      <c r="Q266" s="6"/>
      <c r="R266" s="6"/>
      <c r="S266" s="6"/>
      <c r="T266" s="6"/>
      <c r="U266" s="6"/>
      <c r="V266" s="6"/>
      <c r="W266" s="6"/>
      <c r="X266" s="6"/>
      <c r="Y266" s="6"/>
      <c r="Z266" s="6"/>
    </row>
    <row r="267" spans="1:26" ht="15" thickBot="1" x14ac:dyDescent="0.35">
      <c r="A267" s="4" t="s">
        <v>693</v>
      </c>
      <c r="B267" s="4" t="s">
        <v>3508</v>
      </c>
      <c r="C267" s="4" t="s">
        <v>3509</v>
      </c>
      <c r="D267" s="4" t="s">
        <v>3510</v>
      </c>
      <c r="E267" s="4" t="s">
        <v>3511</v>
      </c>
      <c r="F267" s="4" t="s">
        <v>2479</v>
      </c>
      <c r="G267" s="4" t="s">
        <v>2293</v>
      </c>
      <c r="H267" s="7">
        <v>72204</v>
      </c>
      <c r="I267" s="6" t="s">
        <v>2294</v>
      </c>
      <c r="J267" s="6"/>
      <c r="K267" s="6"/>
      <c r="L267" s="6"/>
      <c r="M267" s="6"/>
      <c r="N267" s="6"/>
      <c r="O267" s="6"/>
      <c r="P267" s="6"/>
      <c r="Q267" s="6"/>
      <c r="R267" s="6"/>
      <c r="S267" s="6"/>
      <c r="T267" s="6"/>
      <c r="U267" s="6"/>
      <c r="V267" s="6"/>
      <c r="W267" s="6"/>
      <c r="X267" s="6"/>
      <c r="Y267" s="6"/>
      <c r="Z267" s="6"/>
    </row>
    <row r="268" spans="1:26" ht="15" thickBot="1" x14ac:dyDescent="0.35">
      <c r="A268" s="4" t="s">
        <v>695</v>
      </c>
      <c r="B268" s="4" t="s">
        <v>3512</v>
      </c>
      <c r="C268" s="4" t="s">
        <v>3513</v>
      </c>
      <c r="D268" s="4" t="s">
        <v>3514</v>
      </c>
      <c r="E268" s="4" t="s">
        <v>3515</v>
      </c>
      <c r="F268" s="4" t="s">
        <v>3516</v>
      </c>
      <c r="G268" s="4" t="s">
        <v>2468</v>
      </c>
      <c r="H268" s="4" t="s">
        <v>3517</v>
      </c>
      <c r="I268" s="6" t="s">
        <v>2303</v>
      </c>
      <c r="J268" s="6"/>
      <c r="K268" s="6"/>
      <c r="L268" s="6"/>
      <c r="M268" s="6"/>
      <c r="N268" s="6"/>
      <c r="O268" s="6"/>
      <c r="P268" s="6"/>
      <c r="Q268" s="6"/>
      <c r="R268" s="6"/>
      <c r="S268" s="6"/>
      <c r="T268" s="6"/>
      <c r="U268" s="6"/>
      <c r="V268" s="6"/>
      <c r="W268" s="6"/>
      <c r="X268" s="6"/>
      <c r="Y268" s="6"/>
      <c r="Z268" s="6"/>
    </row>
    <row r="269" spans="1:26" ht="15" thickBot="1" x14ac:dyDescent="0.35">
      <c r="A269" s="4" t="s">
        <v>697</v>
      </c>
      <c r="B269" s="4" t="s">
        <v>3518</v>
      </c>
      <c r="C269" s="4" t="s">
        <v>3519</v>
      </c>
      <c r="D269" s="4" t="s">
        <v>3520</v>
      </c>
      <c r="E269" s="4" t="s">
        <v>3521</v>
      </c>
      <c r="F269" s="4" t="s">
        <v>3100</v>
      </c>
      <c r="G269" s="4" t="s">
        <v>2293</v>
      </c>
      <c r="H269" s="7">
        <v>89436</v>
      </c>
      <c r="I269" s="6" t="s">
        <v>2294</v>
      </c>
      <c r="J269" s="6"/>
      <c r="K269" s="6"/>
      <c r="L269" s="6"/>
      <c r="M269" s="6"/>
      <c r="N269" s="6"/>
      <c r="O269" s="6"/>
      <c r="P269" s="6"/>
      <c r="Q269" s="6"/>
      <c r="R269" s="6"/>
      <c r="S269" s="6"/>
      <c r="T269" s="6"/>
      <c r="U269" s="6"/>
      <c r="V269" s="6"/>
      <c r="W269" s="6"/>
      <c r="X269" s="6"/>
      <c r="Y269" s="6"/>
      <c r="Z269" s="6"/>
    </row>
    <row r="270" spans="1:26" ht="15" thickBot="1" x14ac:dyDescent="0.35">
      <c r="A270" s="4" t="s">
        <v>3522</v>
      </c>
      <c r="B270" s="4" t="s">
        <v>3523</v>
      </c>
      <c r="C270" s="4"/>
      <c r="D270" s="4" t="s">
        <v>3524</v>
      </c>
      <c r="E270" s="4" t="s">
        <v>3525</v>
      </c>
      <c r="F270" s="4" t="s">
        <v>3526</v>
      </c>
      <c r="G270" s="4" t="s">
        <v>2293</v>
      </c>
      <c r="H270" s="7">
        <v>77806</v>
      </c>
      <c r="I270" s="6" t="s">
        <v>2294</v>
      </c>
      <c r="J270" s="6"/>
      <c r="K270" s="6"/>
      <c r="L270" s="6"/>
      <c r="M270" s="6"/>
      <c r="N270" s="6"/>
      <c r="O270" s="6"/>
      <c r="P270" s="6"/>
      <c r="Q270" s="6"/>
      <c r="R270" s="6"/>
      <c r="S270" s="6"/>
      <c r="T270" s="6"/>
      <c r="U270" s="6"/>
      <c r="V270" s="6"/>
      <c r="W270" s="6"/>
      <c r="X270" s="6"/>
      <c r="Y270" s="6"/>
      <c r="Z270" s="6"/>
    </row>
    <row r="271" spans="1:26" ht="15" thickBot="1" x14ac:dyDescent="0.35">
      <c r="A271" s="4" t="s">
        <v>700</v>
      </c>
      <c r="B271" s="4" t="s">
        <v>3527</v>
      </c>
      <c r="C271" s="4" t="s">
        <v>3528</v>
      </c>
      <c r="D271" s="4" t="s">
        <v>3529</v>
      </c>
      <c r="E271" s="4" t="s">
        <v>3530</v>
      </c>
      <c r="F271" s="4" t="s">
        <v>3531</v>
      </c>
      <c r="G271" s="4" t="s">
        <v>2293</v>
      </c>
      <c r="H271" s="7">
        <v>76210</v>
      </c>
      <c r="I271" s="6" t="s">
        <v>2303</v>
      </c>
      <c r="J271" s="6"/>
      <c r="K271" s="6"/>
      <c r="L271" s="6"/>
      <c r="M271" s="6"/>
      <c r="N271" s="6"/>
      <c r="O271" s="6"/>
      <c r="P271" s="6"/>
      <c r="Q271" s="6"/>
      <c r="R271" s="6"/>
      <c r="S271" s="6"/>
      <c r="T271" s="6"/>
      <c r="U271" s="6"/>
      <c r="V271" s="6"/>
      <c r="W271" s="6"/>
      <c r="X271" s="6"/>
      <c r="Y271" s="6"/>
      <c r="Z271" s="6"/>
    </row>
    <row r="272" spans="1:26" ht="15" thickBot="1" x14ac:dyDescent="0.35">
      <c r="A272" s="4" t="s">
        <v>702</v>
      </c>
      <c r="B272" s="4" t="s">
        <v>3532</v>
      </c>
      <c r="C272" s="4"/>
      <c r="D272" s="4"/>
      <c r="E272" s="4" t="s">
        <v>3533</v>
      </c>
      <c r="F272" s="4" t="s">
        <v>3534</v>
      </c>
      <c r="G272" s="4" t="s">
        <v>2301</v>
      </c>
      <c r="H272" s="4" t="s">
        <v>3535</v>
      </c>
      <c r="I272" s="6" t="s">
        <v>2294</v>
      </c>
      <c r="J272" s="6"/>
      <c r="K272" s="6"/>
      <c r="L272" s="6"/>
      <c r="M272" s="6"/>
      <c r="N272" s="6"/>
      <c r="O272" s="6"/>
      <c r="P272" s="6"/>
      <c r="Q272" s="6"/>
      <c r="R272" s="6"/>
      <c r="S272" s="6"/>
      <c r="T272" s="6"/>
      <c r="U272" s="6"/>
      <c r="V272" s="6"/>
      <c r="W272" s="6"/>
      <c r="X272" s="6"/>
      <c r="Y272" s="6"/>
      <c r="Z272" s="6"/>
    </row>
    <row r="273" spans="1:26" ht="15" thickBot="1" x14ac:dyDescent="0.35">
      <c r="A273" s="4" t="s">
        <v>704</v>
      </c>
      <c r="B273" s="4" t="s">
        <v>3536</v>
      </c>
      <c r="C273" s="4" t="s">
        <v>3537</v>
      </c>
      <c r="D273" s="4" t="s">
        <v>3538</v>
      </c>
      <c r="E273" s="4" t="s">
        <v>3539</v>
      </c>
      <c r="F273" s="4" t="s">
        <v>3540</v>
      </c>
      <c r="G273" s="4" t="s">
        <v>2293</v>
      </c>
      <c r="H273" s="7">
        <v>27635</v>
      </c>
      <c r="I273" s="6" t="s">
        <v>2294</v>
      </c>
      <c r="J273" s="6"/>
      <c r="K273" s="6"/>
      <c r="L273" s="6"/>
      <c r="M273" s="6"/>
      <c r="N273" s="6"/>
      <c r="O273" s="6"/>
      <c r="P273" s="6"/>
      <c r="Q273" s="6"/>
      <c r="R273" s="6"/>
      <c r="S273" s="6"/>
      <c r="T273" s="6"/>
      <c r="U273" s="6"/>
      <c r="V273" s="6"/>
      <c r="W273" s="6"/>
      <c r="X273" s="6"/>
      <c r="Y273" s="6"/>
      <c r="Z273" s="6"/>
    </row>
    <row r="274" spans="1:26" ht="15" thickBot="1" x14ac:dyDescent="0.35">
      <c r="A274" s="4" t="s">
        <v>707</v>
      </c>
      <c r="B274" s="4" t="s">
        <v>3541</v>
      </c>
      <c r="C274" s="4" t="s">
        <v>3542</v>
      </c>
      <c r="D274" s="4" t="s">
        <v>3543</v>
      </c>
      <c r="E274" s="4" t="s">
        <v>3544</v>
      </c>
      <c r="F274" s="4" t="s">
        <v>3545</v>
      </c>
      <c r="G274" s="4" t="s">
        <v>2301</v>
      </c>
      <c r="H274" s="4" t="s">
        <v>3546</v>
      </c>
      <c r="I274" s="6" t="s">
        <v>2294</v>
      </c>
      <c r="J274" s="6"/>
      <c r="K274" s="6"/>
      <c r="L274" s="6"/>
      <c r="M274" s="6"/>
      <c r="N274" s="6"/>
      <c r="O274" s="6"/>
      <c r="P274" s="6"/>
      <c r="Q274" s="6"/>
      <c r="R274" s="6"/>
      <c r="S274" s="6"/>
      <c r="T274" s="6"/>
      <c r="U274" s="6"/>
      <c r="V274" s="6"/>
      <c r="W274" s="6"/>
      <c r="X274" s="6"/>
      <c r="Y274" s="6"/>
      <c r="Z274" s="6"/>
    </row>
    <row r="275" spans="1:26" ht="15" thickBot="1" x14ac:dyDescent="0.35">
      <c r="A275" s="4" t="s">
        <v>710</v>
      </c>
      <c r="B275" s="4" t="s">
        <v>3547</v>
      </c>
      <c r="C275" s="4" t="s">
        <v>3548</v>
      </c>
      <c r="D275" s="4" t="s">
        <v>3549</v>
      </c>
      <c r="E275" s="4" t="s">
        <v>3550</v>
      </c>
      <c r="F275" s="4" t="s">
        <v>2389</v>
      </c>
      <c r="G275" s="4" t="s">
        <v>2293</v>
      </c>
      <c r="H275" s="7">
        <v>10105</v>
      </c>
      <c r="I275" s="6" t="s">
        <v>2303</v>
      </c>
      <c r="J275" s="6"/>
      <c r="K275" s="6"/>
      <c r="L275" s="6"/>
      <c r="M275" s="6"/>
      <c r="N275" s="6"/>
      <c r="O275" s="6"/>
      <c r="P275" s="6"/>
      <c r="Q275" s="6"/>
      <c r="R275" s="6"/>
      <c r="S275" s="6"/>
      <c r="T275" s="6"/>
      <c r="U275" s="6"/>
      <c r="V275" s="6"/>
      <c r="W275" s="6"/>
      <c r="X275" s="6"/>
      <c r="Y275" s="6"/>
      <c r="Z275" s="6"/>
    </row>
    <row r="276" spans="1:26" ht="15" thickBot="1" x14ac:dyDescent="0.35">
      <c r="A276" s="4" t="s">
        <v>712</v>
      </c>
      <c r="B276" s="4" t="s">
        <v>3551</v>
      </c>
      <c r="C276" s="4" t="s">
        <v>3552</v>
      </c>
      <c r="D276" s="4" t="s">
        <v>3553</v>
      </c>
      <c r="E276" s="4" t="s">
        <v>3554</v>
      </c>
      <c r="F276" s="4" t="s">
        <v>2877</v>
      </c>
      <c r="G276" s="4" t="s">
        <v>2293</v>
      </c>
      <c r="H276" s="7">
        <v>6905</v>
      </c>
      <c r="I276" s="6" t="s">
        <v>2303</v>
      </c>
      <c r="J276" s="6"/>
      <c r="K276" s="6"/>
      <c r="L276" s="6"/>
      <c r="M276" s="6"/>
      <c r="N276" s="6"/>
      <c r="O276" s="6"/>
      <c r="P276" s="6"/>
      <c r="Q276" s="6"/>
      <c r="R276" s="6"/>
      <c r="S276" s="6"/>
      <c r="T276" s="6"/>
      <c r="U276" s="6"/>
      <c r="V276" s="6"/>
      <c r="W276" s="6"/>
      <c r="X276" s="6"/>
      <c r="Y276" s="6"/>
      <c r="Z276" s="6"/>
    </row>
    <row r="277" spans="1:26" ht="15" thickBot="1" x14ac:dyDescent="0.35">
      <c r="A277" s="4" t="s">
        <v>715</v>
      </c>
      <c r="B277" s="4" t="s">
        <v>3555</v>
      </c>
      <c r="C277" s="4" t="s">
        <v>3556</v>
      </c>
      <c r="D277" s="4" t="s">
        <v>3557</v>
      </c>
      <c r="E277" s="4" t="s">
        <v>3558</v>
      </c>
      <c r="F277" s="4" t="s">
        <v>2563</v>
      </c>
      <c r="G277" s="4" t="s">
        <v>2293</v>
      </c>
      <c r="H277" s="7">
        <v>43666</v>
      </c>
      <c r="I277" s="6" t="s">
        <v>2303</v>
      </c>
      <c r="J277" s="6"/>
      <c r="K277" s="6"/>
      <c r="L277" s="6"/>
      <c r="M277" s="6"/>
      <c r="N277" s="6"/>
      <c r="O277" s="6"/>
      <c r="P277" s="6"/>
      <c r="Q277" s="6"/>
      <c r="R277" s="6"/>
      <c r="S277" s="6"/>
      <c r="T277" s="6"/>
      <c r="U277" s="6"/>
      <c r="V277" s="6"/>
      <c r="W277" s="6"/>
      <c r="X277" s="6"/>
      <c r="Y277" s="6"/>
      <c r="Z277" s="6"/>
    </row>
    <row r="278" spans="1:26" ht="15" thickBot="1" x14ac:dyDescent="0.35">
      <c r="A278" s="4" t="s">
        <v>717</v>
      </c>
      <c r="B278" s="4" t="s">
        <v>3559</v>
      </c>
      <c r="C278" s="4" t="s">
        <v>3560</v>
      </c>
      <c r="D278" s="4" t="s">
        <v>3561</v>
      </c>
      <c r="E278" s="4" t="s">
        <v>3562</v>
      </c>
      <c r="F278" s="4" t="s">
        <v>3563</v>
      </c>
      <c r="G278" s="4" t="s">
        <v>2301</v>
      </c>
      <c r="H278" s="4" t="s">
        <v>3564</v>
      </c>
      <c r="I278" s="6" t="s">
        <v>2294</v>
      </c>
      <c r="J278" s="6"/>
      <c r="K278" s="6"/>
      <c r="L278" s="6"/>
      <c r="M278" s="6"/>
      <c r="N278" s="6"/>
      <c r="O278" s="6"/>
      <c r="P278" s="6"/>
      <c r="Q278" s="6"/>
      <c r="R278" s="6"/>
      <c r="S278" s="6"/>
      <c r="T278" s="6"/>
      <c r="U278" s="6"/>
      <c r="V278" s="6"/>
      <c r="W278" s="6"/>
      <c r="X278" s="6"/>
      <c r="Y278" s="6"/>
      <c r="Z278" s="6"/>
    </row>
    <row r="279" spans="1:26" ht="15" thickBot="1" x14ac:dyDescent="0.35">
      <c r="A279" s="4" t="s">
        <v>720</v>
      </c>
      <c r="B279" s="4" t="s">
        <v>3565</v>
      </c>
      <c r="C279" s="4" t="s">
        <v>3566</v>
      </c>
      <c r="D279" s="4" t="s">
        <v>3567</v>
      </c>
      <c r="E279" s="4" t="s">
        <v>3568</v>
      </c>
      <c r="F279" s="4" t="s">
        <v>3569</v>
      </c>
      <c r="G279" s="4" t="s">
        <v>2293</v>
      </c>
      <c r="H279" s="7">
        <v>65211</v>
      </c>
      <c r="I279" s="6" t="s">
        <v>2303</v>
      </c>
      <c r="J279" s="6"/>
      <c r="K279" s="6"/>
      <c r="L279" s="6"/>
      <c r="M279" s="6"/>
      <c r="N279" s="6"/>
      <c r="O279" s="6"/>
      <c r="P279" s="6"/>
      <c r="Q279" s="6"/>
      <c r="R279" s="6"/>
      <c r="S279" s="6"/>
      <c r="T279" s="6"/>
      <c r="U279" s="6"/>
      <c r="V279" s="6"/>
      <c r="W279" s="6"/>
      <c r="X279" s="6"/>
      <c r="Y279" s="6"/>
      <c r="Z279" s="6"/>
    </row>
    <row r="280" spans="1:26" ht="15" thickBot="1" x14ac:dyDescent="0.35">
      <c r="A280" s="4" t="s">
        <v>723</v>
      </c>
      <c r="B280" s="4" t="s">
        <v>3570</v>
      </c>
      <c r="C280" s="4" t="s">
        <v>3571</v>
      </c>
      <c r="D280" s="4" t="s">
        <v>3572</v>
      </c>
      <c r="E280" s="4" t="s">
        <v>3573</v>
      </c>
      <c r="F280" s="4" t="s">
        <v>2590</v>
      </c>
      <c r="G280" s="4" t="s">
        <v>2293</v>
      </c>
      <c r="H280" s="7">
        <v>46852</v>
      </c>
      <c r="I280" s="6" t="s">
        <v>2294</v>
      </c>
      <c r="J280" s="6"/>
      <c r="K280" s="6"/>
      <c r="L280" s="6"/>
      <c r="M280" s="6"/>
      <c r="N280" s="6"/>
      <c r="O280" s="6"/>
      <c r="P280" s="6"/>
      <c r="Q280" s="6"/>
      <c r="R280" s="6"/>
      <c r="S280" s="6"/>
      <c r="T280" s="6"/>
      <c r="U280" s="6"/>
      <c r="V280" s="6"/>
      <c r="W280" s="6"/>
      <c r="X280" s="6"/>
      <c r="Y280" s="6"/>
      <c r="Z280" s="6"/>
    </row>
    <row r="281" spans="1:26" ht="15" thickBot="1" x14ac:dyDescent="0.35">
      <c r="A281" s="4" t="s">
        <v>725</v>
      </c>
      <c r="B281" s="4" t="s">
        <v>3574</v>
      </c>
      <c r="C281" s="4" t="s">
        <v>3575</v>
      </c>
      <c r="D281" s="4" t="s">
        <v>3576</v>
      </c>
      <c r="E281" s="4" t="s">
        <v>3577</v>
      </c>
      <c r="F281" s="4" t="s">
        <v>2365</v>
      </c>
      <c r="G281" s="4" t="s">
        <v>2293</v>
      </c>
      <c r="H281" s="7">
        <v>63143</v>
      </c>
      <c r="I281" s="6" t="s">
        <v>2294</v>
      </c>
      <c r="J281" s="6"/>
      <c r="K281" s="6"/>
      <c r="L281" s="6"/>
      <c r="M281" s="6"/>
      <c r="N281" s="6"/>
      <c r="O281" s="6"/>
      <c r="P281" s="6"/>
      <c r="Q281" s="6"/>
      <c r="R281" s="6"/>
      <c r="S281" s="6"/>
      <c r="T281" s="6"/>
      <c r="U281" s="6"/>
      <c r="V281" s="6"/>
      <c r="W281" s="6"/>
      <c r="X281" s="6"/>
      <c r="Y281" s="6"/>
      <c r="Z281" s="6"/>
    </row>
    <row r="282" spans="1:26" ht="15" thickBot="1" x14ac:dyDescent="0.35">
      <c r="A282" s="4" t="s">
        <v>727</v>
      </c>
      <c r="B282" s="4" t="s">
        <v>3578</v>
      </c>
      <c r="C282" s="4"/>
      <c r="D282" s="4" t="s">
        <v>3579</v>
      </c>
      <c r="E282" s="4" t="s">
        <v>3580</v>
      </c>
      <c r="F282" s="4" t="s">
        <v>2374</v>
      </c>
      <c r="G282" s="4" t="s">
        <v>2293</v>
      </c>
      <c r="H282" s="7">
        <v>97211</v>
      </c>
      <c r="I282" s="6" t="s">
        <v>2294</v>
      </c>
      <c r="J282" s="6"/>
      <c r="K282" s="6"/>
      <c r="L282" s="6"/>
      <c r="M282" s="6"/>
      <c r="N282" s="6"/>
      <c r="O282" s="6"/>
      <c r="P282" s="6"/>
      <c r="Q282" s="6"/>
      <c r="R282" s="6"/>
      <c r="S282" s="6"/>
      <c r="T282" s="6"/>
      <c r="U282" s="6"/>
      <c r="V282" s="6"/>
      <c r="W282" s="6"/>
      <c r="X282" s="6"/>
      <c r="Y282" s="6"/>
      <c r="Z282" s="6"/>
    </row>
    <row r="283" spans="1:26" ht="15" thickBot="1" x14ac:dyDescent="0.35">
      <c r="A283" s="4" t="s">
        <v>730</v>
      </c>
      <c r="B283" s="4" t="s">
        <v>3581</v>
      </c>
      <c r="C283" s="4" t="s">
        <v>3582</v>
      </c>
      <c r="D283" s="4" t="s">
        <v>3583</v>
      </c>
      <c r="E283" s="4" t="s">
        <v>3584</v>
      </c>
      <c r="F283" s="4" t="s">
        <v>3585</v>
      </c>
      <c r="G283" s="4" t="s">
        <v>2293</v>
      </c>
      <c r="H283" s="7">
        <v>80305</v>
      </c>
      <c r="I283" s="6" t="s">
        <v>2294</v>
      </c>
      <c r="J283" s="6"/>
      <c r="K283" s="6"/>
      <c r="L283" s="6"/>
      <c r="M283" s="6"/>
      <c r="N283" s="6"/>
      <c r="O283" s="6"/>
      <c r="P283" s="6"/>
      <c r="Q283" s="6"/>
      <c r="R283" s="6"/>
      <c r="S283" s="6"/>
      <c r="T283" s="6"/>
      <c r="U283" s="6"/>
      <c r="V283" s="6"/>
      <c r="W283" s="6"/>
      <c r="X283" s="6"/>
      <c r="Y283" s="6"/>
      <c r="Z283" s="6"/>
    </row>
    <row r="284" spans="1:26" ht="15" thickBot="1" x14ac:dyDescent="0.35">
      <c r="A284" s="4" t="s">
        <v>733</v>
      </c>
      <c r="B284" s="4" t="s">
        <v>3586</v>
      </c>
      <c r="C284" s="4" t="s">
        <v>3587</v>
      </c>
      <c r="D284" s="4" t="s">
        <v>3588</v>
      </c>
      <c r="E284" s="4" t="s">
        <v>3589</v>
      </c>
      <c r="F284" s="4" t="s">
        <v>3590</v>
      </c>
      <c r="G284" s="4" t="s">
        <v>2468</v>
      </c>
      <c r="H284" s="4" t="s">
        <v>3591</v>
      </c>
      <c r="I284" s="6" t="s">
        <v>2303</v>
      </c>
      <c r="J284" s="6"/>
      <c r="K284" s="6"/>
      <c r="L284" s="6"/>
      <c r="M284" s="6"/>
      <c r="N284" s="6"/>
      <c r="O284" s="6"/>
      <c r="P284" s="6"/>
      <c r="Q284" s="6"/>
      <c r="R284" s="6"/>
      <c r="S284" s="6"/>
      <c r="T284" s="6"/>
      <c r="U284" s="6"/>
      <c r="V284" s="6"/>
      <c r="W284" s="6"/>
      <c r="X284" s="6"/>
      <c r="Y284" s="6"/>
      <c r="Z284" s="6"/>
    </row>
    <row r="285" spans="1:26" ht="15" thickBot="1" x14ac:dyDescent="0.35">
      <c r="A285" s="4" t="s">
        <v>736</v>
      </c>
      <c r="B285" s="4" t="s">
        <v>3592</v>
      </c>
      <c r="C285" s="4" t="s">
        <v>3593</v>
      </c>
      <c r="D285" s="4" t="s">
        <v>3594</v>
      </c>
      <c r="E285" s="4" t="s">
        <v>3595</v>
      </c>
      <c r="F285" s="4" t="s">
        <v>3486</v>
      </c>
      <c r="G285" s="4" t="s">
        <v>2468</v>
      </c>
      <c r="H285" s="4" t="s">
        <v>3487</v>
      </c>
      <c r="I285" s="6" t="s">
        <v>2294</v>
      </c>
      <c r="J285" s="6"/>
      <c r="K285" s="6"/>
      <c r="L285" s="6"/>
      <c r="M285" s="6"/>
      <c r="N285" s="6"/>
      <c r="O285" s="6"/>
      <c r="P285" s="6"/>
      <c r="Q285" s="6"/>
      <c r="R285" s="6"/>
      <c r="S285" s="6"/>
      <c r="T285" s="6"/>
      <c r="U285" s="6"/>
      <c r="V285" s="6"/>
      <c r="W285" s="6"/>
      <c r="X285" s="6"/>
      <c r="Y285" s="6"/>
      <c r="Z285" s="6"/>
    </row>
    <row r="286" spans="1:26" ht="15" thickBot="1" x14ac:dyDescent="0.35">
      <c r="A286" s="4" t="s">
        <v>738</v>
      </c>
      <c r="B286" s="4" t="s">
        <v>3596</v>
      </c>
      <c r="C286" s="4"/>
      <c r="D286" s="4" t="s">
        <v>3597</v>
      </c>
      <c r="E286" s="4" t="s">
        <v>3598</v>
      </c>
      <c r="F286" s="4" t="s">
        <v>3599</v>
      </c>
      <c r="G286" s="4" t="s">
        <v>2293</v>
      </c>
      <c r="H286" s="7">
        <v>40298</v>
      </c>
      <c r="I286" s="6" t="s">
        <v>2303</v>
      </c>
      <c r="J286" s="6"/>
      <c r="K286" s="6"/>
      <c r="L286" s="6"/>
      <c r="M286" s="6"/>
      <c r="N286" s="6"/>
      <c r="O286" s="6"/>
      <c r="P286" s="6"/>
      <c r="Q286" s="6"/>
      <c r="R286" s="6"/>
      <c r="S286" s="6"/>
      <c r="T286" s="6"/>
      <c r="U286" s="6"/>
      <c r="V286" s="6"/>
      <c r="W286" s="6"/>
      <c r="X286" s="6"/>
      <c r="Y286" s="6"/>
      <c r="Z286" s="6"/>
    </row>
    <row r="287" spans="1:26" ht="15" thickBot="1" x14ac:dyDescent="0.35">
      <c r="A287" s="4" t="s">
        <v>741</v>
      </c>
      <c r="B287" s="4" t="s">
        <v>3600</v>
      </c>
      <c r="C287" s="4"/>
      <c r="D287" s="4" t="s">
        <v>3601</v>
      </c>
      <c r="E287" s="4" t="s">
        <v>3602</v>
      </c>
      <c r="F287" s="4" t="s">
        <v>2702</v>
      </c>
      <c r="G287" s="4" t="s">
        <v>2293</v>
      </c>
      <c r="H287" s="7">
        <v>14276</v>
      </c>
      <c r="I287" s="6" t="s">
        <v>2303</v>
      </c>
      <c r="J287" s="6"/>
      <c r="K287" s="6"/>
      <c r="L287" s="6"/>
      <c r="M287" s="6"/>
      <c r="N287" s="6"/>
      <c r="O287" s="6"/>
      <c r="P287" s="6"/>
      <c r="Q287" s="6"/>
      <c r="R287" s="6"/>
      <c r="S287" s="6"/>
      <c r="T287" s="6"/>
      <c r="U287" s="6"/>
      <c r="V287" s="6"/>
      <c r="W287" s="6"/>
      <c r="X287" s="6"/>
      <c r="Y287" s="6"/>
      <c r="Z287" s="6"/>
    </row>
    <row r="288" spans="1:26" ht="15" thickBot="1" x14ac:dyDescent="0.35">
      <c r="A288" s="4" t="s">
        <v>744</v>
      </c>
      <c r="B288" s="4" t="s">
        <v>3603</v>
      </c>
      <c r="C288" s="4" t="s">
        <v>3604</v>
      </c>
      <c r="D288" s="4"/>
      <c r="E288" s="4" t="s">
        <v>3605</v>
      </c>
      <c r="F288" s="4" t="s">
        <v>3606</v>
      </c>
      <c r="G288" s="4" t="s">
        <v>2293</v>
      </c>
      <c r="H288" s="7">
        <v>44710</v>
      </c>
      <c r="I288" s="6" t="s">
        <v>2294</v>
      </c>
      <c r="J288" s="6"/>
      <c r="K288" s="6"/>
      <c r="L288" s="6"/>
      <c r="M288" s="6"/>
      <c r="N288" s="6"/>
      <c r="O288" s="6"/>
      <c r="P288" s="6"/>
      <c r="Q288" s="6"/>
      <c r="R288" s="6"/>
      <c r="S288" s="6"/>
      <c r="T288" s="6"/>
      <c r="U288" s="6"/>
      <c r="V288" s="6"/>
      <c r="W288" s="6"/>
      <c r="X288" s="6"/>
      <c r="Y288" s="6"/>
      <c r="Z288" s="6"/>
    </row>
    <row r="289" spans="1:26" ht="15" thickBot="1" x14ac:dyDescent="0.35">
      <c r="A289" s="4" t="s">
        <v>747</v>
      </c>
      <c r="B289" s="4" t="s">
        <v>3607</v>
      </c>
      <c r="C289" s="4" t="s">
        <v>3608</v>
      </c>
      <c r="D289" s="4" t="s">
        <v>3609</v>
      </c>
      <c r="E289" s="4" t="s">
        <v>3610</v>
      </c>
      <c r="F289" s="4" t="s">
        <v>2510</v>
      </c>
      <c r="G289" s="4" t="s">
        <v>2293</v>
      </c>
      <c r="H289" s="7">
        <v>2114</v>
      </c>
      <c r="I289" s="6" t="s">
        <v>2303</v>
      </c>
      <c r="J289" s="6"/>
      <c r="K289" s="6"/>
      <c r="L289" s="6"/>
      <c r="M289" s="6"/>
      <c r="N289" s="6"/>
      <c r="O289" s="6"/>
      <c r="P289" s="6"/>
      <c r="Q289" s="6"/>
      <c r="R289" s="6"/>
      <c r="S289" s="6"/>
      <c r="T289" s="6"/>
      <c r="U289" s="6"/>
      <c r="V289" s="6"/>
      <c r="W289" s="6"/>
      <c r="X289" s="6"/>
      <c r="Y289" s="6"/>
      <c r="Z289" s="6"/>
    </row>
    <row r="290" spans="1:26" ht="15" thickBot="1" x14ac:dyDescent="0.35">
      <c r="A290" s="4" t="s">
        <v>750</v>
      </c>
      <c r="B290" s="4" t="s">
        <v>3611</v>
      </c>
      <c r="C290" s="4"/>
      <c r="D290" s="4" t="s">
        <v>3612</v>
      </c>
      <c r="E290" s="4" t="s">
        <v>3613</v>
      </c>
      <c r="F290" s="4" t="s">
        <v>3614</v>
      </c>
      <c r="G290" s="4" t="s">
        <v>2301</v>
      </c>
      <c r="H290" s="4" t="s">
        <v>3615</v>
      </c>
      <c r="I290" s="6" t="s">
        <v>2294</v>
      </c>
      <c r="J290" s="6"/>
      <c r="K290" s="6"/>
      <c r="L290" s="6"/>
      <c r="M290" s="6"/>
      <c r="N290" s="6"/>
      <c r="O290" s="6"/>
      <c r="P290" s="6"/>
      <c r="Q290" s="6"/>
      <c r="R290" s="6"/>
      <c r="S290" s="6"/>
      <c r="T290" s="6"/>
      <c r="U290" s="6"/>
      <c r="V290" s="6"/>
      <c r="W290" s="6"/>
      <c r="X290" s="6"/>
      <c r="Y290" s="6"/>
      <c r="Z290" s="6"/>
    </row>
    <row r="291" spans="1:26" ht="15" thickBot="1" x14ac:dyDescent="0.35">
      <c r="A291" s="4" t="s">
        <v>752</v>
      </c>
      <c r="B291" s="4" t="s">
        <v>3616</v>
      </c>
      <c r="C291" s="4"/>
      <c r="D291" s="4"/>
      <c r="E291" s="4" t="s">
        <v>3617</v>
      </c>
      <c r="F291" s="4" t="s">
        <v>3618</v>
      </c>
      <c r="G291" s="4" t="s">
        <v>2293</v>
      </c>
      <c r="H291" s="7">
        <v>24515</v>
      </c>
      <c r="I291" s="6" t="s">
        <v>2294</v>
      </c>
      <c r="J291" s="6"/>
      <c r="K291" s="6"/>
      <c r="L291" s="6"/>
      <c r="M291" s="6"/>
      <c r="N291" s="6"/>
      <c r="O291" s="6"/>
      <c r="P291" s="6"/>
      <c r="Q291" s="6"/>
      <c r="R291" s="6"/>
      <c r="S291" s="6"/>
      <c r="T291" s="6"/>
      <c r="U291" s="6"/>
      <c r="V291" s="6"/>
      <c r="W291" s="6"/>
      <c r="X291" s="6"/>
      <c r="Y291" s="6"/>
      <c r="Z291" s="6"/>
    </row>
    <row r="292" spans="1:26" ht="15" thickBot="1" x14ac:dyDescent="0.35">
      <c r="A292" s="4" t="s">
        <v>755</v>
      </c>
      <c r="B292" s="4" t="s">
        <v>3619</v>
      </c>
      <c r="C292" s="4" t="s">
        <v>3620</v>
      </c>
      <c r="D292" s="4" t="s">
        <v>3621</v>
      </c>
      <c r="E292" s="4" t="s">
        <v>3622</v>
      </c>
      <c r="F292" s="4" t="s">
        <v>2338</v>
      </c>
      <c r="G292" s="4" t="s">
        <v>2293</v>
      </c>
      <c r="H292" s="7">
        <v>90071</v>
      </c>
      <c r="I292" s="6" t="s">
        <v>2303</v>
      </c>
      <c r="J292" s="6"/>
      <c r="K292" s="6"/>
      <c r="L292" s="6"/>
      <c r="M292" s="6"/>
      <c r="N292" s="6"/>
      <c r="O292" s="6"/>
      <c r="P292" s="6"/>
      <c r="Q292" s="6"/>
      <c r="R292" s="6"/>
      <c r="S292" s="6"/>
      <c r="T292" s="6"/>
      <c r="U292" s="6"/>
      <c r="V292" s="6"/>
      <c r="W292" s="6"/>
      <c r="X292" s="6"/>
      <c r="Y292" s="6"/>
      <c r="Z292" s="6"/>
    </row>
    <row r="293" spans="1:26" ht="15" thickBot="1" x14ac:dyDescent="0.35">
      <c r="A293" s="4" t="s">
        <v>758</v>
      </c>
      <c r="B293" s="4" t="s">
        <v>3623</v>
      </c>
      <c r="C293" s="4"/>
      <c r="D293" s="4"/>
      <c r="E293" s="4" t="s">
        <v>3624</v>
      </c>
      <c r="F293" s="4" t="s">
        <v>2887</v>
      </c>
      <c r="G293" s="4" t="s">
        <v>2301</v>
      </c>
      <c r="H293" s="4" t="s">
        <v>2888</v>
      </c>
      <c r="I293" s="6" t="s">
        <v>2303</v>
      </c>
      <c r="J293" s="6"/>
      <c r="K293" s="6"/>
      <c r="L293" s="6"/>
      <c r="M293" s="6"/>
      <c r="N293" s="6"/>
      <c r="O293" s="6"/>
      <c r="P293" s="6"/>
      <c r="Q293" s="6"/>
      <c r="R293" s="6"/>
      <c r="S293" s="6"/>
      <c r="T293" s="6"/>
      <c r="U293" s="6"/>
      <c r="V293" s="6"/>
      <c r="W293" s="6"/>
      <c r="X293" s="6"/>
      <c r="Y293" s="6"/>
      <c r="Z293" s="6"/>
    </row>
    <row r="294" spans="1:26" ht="15" thickBot="1" x14ac:dyDescent="0.35">
      <c r="A294" s="4" t="s">
        <v>761</v>
      </c>
      <c r="B294" s="4" t="s">
        <v>3625</v>
      </c>
      <c r="C294" s="4" t="s">
        <v>3626</v>
      </c>
      <c r="D294" s="4"/>
      <c r="E294" s="4" t="s">
        <v>3627</v>
      </c>
      <c r="F294" s="4" t="s">
        <v>2524</v>
      </c>
      <c r="G294" s="4" t="s">
        <v>2293</v>
      </c>
      <c r="H294" s="7">
        <v>35236</v>
      </c>
      <c r="I294" s="6" t="s">
        <v>2303</v>
      </c>
      <c r="J294" s="6"/>
      <c r="K294" s="6"/>
      <c r="L294" s="6"/>
      <c r="M294" s="6"/>
      <c r="N294" s="6"/>
      <c r="O294" s="6"/>
      <c r="P294" s="6"/>
      <c r="Q294" s="6"/>
      <c r="R294" s="6"/>
      <c r="S294" s="6"/>
      <c r="T294" s="6"/>
      <c r="U294" s="6"/>
      <c r="V294" s="6"/>
      <c r="W294" s="6"/>
      <c r="X294" s="6"/>
      <c r="Y294" s="6"/>
      <c r="Z294" s="6"/>
    </row>
    <row r="295" spans="1:26" ht="15" thickBot="1" x14ac:dyDescent="0.35">
      <c r="A295" s="4" t="s">
        <v>764</v>
      </c>
      <c r="B295" s="4" t="s">
        <v>3628</v>
      </c>
      <c r="C295" s="4" t="s">
        <v>3629</v>
      </c>
      <c r="D295" s="4" t="s">
        <v>3630</v>
      </c>
      <c r="E295" s="4" t="s">
        <v>3631</v>
      </c>
      <c r="F295" s="4" t="s">
        <v>3051</v>
      </c>
      <c r="G295" s="4" t="s">
        <v>2293</v>
      </c>
      <c r="H295" s="7">
        <v>22309</v>
      </c>
      <c r="I295" s="6" t="s">
        <v>2303</v>
      </c>
      <c r="J295" s="6"/>
      <c r="K295" s="6"/>
      <c r="L295" s="6"/>
      <c r="M295" s="6"/>
      <c r="N295" s="6"/>
      <c r="O295" s="6"/>
      <c r="P295" s="6"/>
      <c r="Q295" s="6"/>
      <c r="R295" s="6"/>
      <c r="S295" s="6"/>
      <c r="T295" s="6"/>
      <c r="U295" s="6"/>
      <c r="V295" s="6"/>
      <c r="W295" s="6"/>
      <c r="X295" s="6"/>
      <c r="Y295" s="6"/>
      <c r="Z295" s="6"/>
    </row>
    <row r="296" spans="1:26" ht="15" thickBot="1" x14ac:dyDescent="0.35">
      <c r="A296" s="4" t="s">
        <v>766</v>
      </c>
      <c r="B296" s="4" t="s">
        <v>3632</v>
      </c>
      <c r="C296" s="4"/>
      <c r="D296" s="4" t="s">
        <v>3633</v>
      </c>
      <c r="E296" s="4" t="s">
        <v>3634</v>
      </c>
      <c r="F296" s="4" t="s">
        <v>3635</v>
      </c>
      <c r="G296" s="4" t="s">
        <v>2293</v>
      </c>
      <c r="H296" s="7">
        <v>6816</v>
      </c>
      <c r="I296" s="6" t="s">
        <v>2303</v>
      </c>
      <c r="J296" s="6"/>
      <c r="K296" s="6"/>
      <c r="L296" s="6"/>
      <c r="M296" s="6"/>
      <c r="N296" s="6"/>
      <c r="O296" s="6"/>
      <c r="P296" s="6"/>
      <c r="Q296" s="6"/>
      <c r="R296" s="6"/>
      <c r="S296" s="6"/>
      <c r="T296" s="6"/>
      <c r="U296" s="6"/>
      <c r="V296" s="6"/>
      <c r="W296" s="6"/>
      <c r="X296" s="6"/>
      <c r="Y296" s="6"/>
      <c r="Z296" s="6"/>
    </row>
    <row r="297" spans="1:26" ht="15" thickBot="1" x14ac:dyDescent="0.35">
      <c r="A297" s="4" t="s">
        <v>769</v>
      </c>
      <c r="B297" s="4" t="s">
        <v>3636</v>
      </c>
      <c r="C297" s="4"/>
      <c r="D297" s="4"/>
      <c r="E297" s="4" t="s">
        <v>3637</v>
      </c>
      <c r="F297" s="4" t="s">
        <v>3233</v>
      </c>
      <c r="G297" s="4" t="s">
        <v>2293</v>
      </c>
      <c r="H297" s="7">
        <v>12205</v>
      </c>
      <c r="I297" s="6" t="s">
        <v>2303</v>
      </c>
      <c r="J297" s="6"/>
      <c r="K297" s="6"/>
      <c r="L297" s="6"/>
      <c r="M297" s="6"/>
      <c r="N297" s="6"/>
      <c r="O297" s="6"/>
      <c r="P297" s="6"/>
      <c r="Q297" s="6"/>
      <c r="R297" s="6"/>
      <c r="S297" s="6"/>
      <c r="T297" s="6"/>
      <c r="U297" s="6"/>
      <c r="V297" s="6"/>
      <c r="W297" s="6"/>
      <c r="X297" s="6"/>
      <c r="Y297" s="6"/>
      <c r="Z297" s="6"/>
    </row>
    <row r="298" spans="1:26" ht="15" thickBot="1" x14ac:dyDescent="0.35">
      <c r="A298" s="4" t="s">
        <v>771</v>
      </c>
      <c r="B298" s="4" t="s">
        <v>3638</v>
      </c>
      <c r="C298" s="4" t="s">
        <v>3639</v>
      </c>
      <c r="D298" s="4" t="s">
        <v>3640</v>
      </c>
      <c r="E298" s="4" t="s">
        <v>3641</v>
      </c>
      <c r="F298" s="4" t="s">
        <v>2599</v>
      </c>
      <c r="G298" s="4" t="s">
        <v>2293</v>
      </c>
      <c r="H298" s="7">
        <v>34108</v>
      </c>
      <c r="I298" s="6" t="s">
        <v>2294</v>
      </c>
      <c r="J298" s="6"/>
      <c r="K298" s="6"/>
      <c r="L298" s="6"/>
      <c r="M298" s="6"/>
      <c r="N298" s="6"/>
      <c r="O298" s="6"/>
      <c r="P298" s="6"/>
      <c r="Q298" s="6"/>
      <c r="R298" s="6"/>
      <c r="S298" s="6"/>
      <c r="T298" s="6"/>
      <c r="U298" s="6"/>
      <c r="V298" s="6"/>
      <c r="W298" s="6"/>
      <c r="X298" s="6"/>
      <c r="Y298" s="6"/>
      <c r="Z298" s="6"/>
    </row>
    <row r="299" spans="1:26" ht="15" thickBot="1" x14ac:dyDescent="0.35">
      <c r="A299" s="4" t="s">
        <v>773</v>
      </c>
      <c r="B299" s="4" t="s">
        <v>3642</v>
      </c>
      <c r="C299" s="4" t="s">
        <v>3643</v>
      </c>
      <c r="D299" s="4" t="s">
        <v>3644</v>
      </c>
      <c r="E299" s="4" t="s">
        <v>3645</v>
      </c>
      <c r="F299" s="4" t="s">
        <v>3646</v>
      </c>
      <c r="G299" s="4" t="s">
        <v>2293</v>
      </c>
      <c r="H299" s="7">
        <v>33141</v>
      </c>
      <c r="I299" s="6" t="s">
        <v>2294</v>
      </c>
      <c r="J299" s="6"/>
      <c r="K299" s="6"/>
      <c r="L299" s="6"/>
      <c r="M299" s="6"/>
      <c r="N299" s="6"/>
      <c r="O299" s="6"/>
      <c r="P299" s="6"/>
      <c r="Q299" s="6"/>
      <c r="R299" s="6"/>
      <c r="S299" s="6"/>
      <c r="T299" s="6"/>
      <c r="U299" s="6"/>
      <c r="V299" s="6"/>
      <c r="W299" s="6"/>
      <c r="X299" s="6"/>
      <c r="Y299" s="6"/>
      <c r="Z299" s="6"/>
    </row>
    <row r="300" spans="1:26" ht="15" thickBot="1" x14ac:dyDescent="0.35">
      <c r="A300" s="4" t="s">
        <v>775</v>
      </c>
      <c r="B300" s="4" t="s">
        <v>3647</v>
      </c>
      <c r="C300" s="4" t="s">
        <v>3648</v>
      </c>
      <c r="D300" s="4" t="s">
        <v>3649</v>
      </c>
      <c r="E300" s="4" t="s">
        <v>3650</v>
      </c>
      <c r="F300" s="4" t="s">
        <v>3401</v>
      </c>
      <c r="G300" s="4" t="s">
        <v>2293</v>
      </c>
      <c r="H300" s="7">
        <v>30358</v>
      </c>
      <c r="I300" s="6" t="s">
        <v>2294</v>
      </c>
      <c r="J300" s="6"/>
      <c r="K300" s="6"/>
      <c r="L300" s="6"/>
      <c r="M300" s="6"/>
      <c r="N300" s="6"/>
      <c r="O300" s="6"/>
      <c r="P300" s="6"/>
      <c r="Q300" s="6"/>
      <c r="R300" s="6"/>
      <c r="S300" s="6"/>
      <c r="T300" s="6"/>
      <c r="U300" s="6"/>
      <c r="V300" s="6"/>
      <c r="W300" s="6"/>
      <c r="X300" s="6"/>
      <c r="Y300" s="6"/>
      <c r="Z300" s="6"/>
    </row>
    <row r="301" spans="1:26" ht="15" thickBot="1" x14ac:dyDescent="0.35">
      <c r="A301" s="4" t="s">
        <v>777</v>
      </c>
      <c r="B301" s="4" t="s">
        <v>3651</v>
      </c>
      <c r="C301" s="4" t="s">
        <v>3652</v>
      </c>
      <c r="D301" s="4" t="s">
        <v>3653</v>
      </c>
      <c r="E301" s="4" t="s">
        <v>3654</v>
      </c>
      <c r="F301" s="4" t="s">
        <v>3655</v>
      </c>
      <c r="G301" s="4" t="s">
        <v>2293</v>
      </c>
      <c r="H301" s="7">
        <v>78405</v>
      </c>
      <c r="I301" s="6" t="s">
        <v>2294</v>
      </c>
      <c r="J301" s="6"/>
      <c r="K301" s="6"/>
      <c r="L301" s="6"/>
      <c r="M301" s="6"/>
      <c r="N301" s="6"/>
      <c r="O301" s="6"/>
      <c r="P301" s="6"/>
      <c r="Q301" s="6"/>
      <c r="R301" s="6"/>
      <c r="S301" s="6"/>
      <c r="T301" s="6"/>
      <c r="U301" s="6"/>
      <c r="V301" s="6"/>
      <c r="W301" s="6"/>
      <c r="X301" s="6"/>
      <c r="Y301" s="6"/>
      <c r="Z301" s="6"/>
    </row>
    <row r="302" spans="1:26" ht="15" thickBot="1" x14ac:dyDescent="0.35">
      <c r="A302" s="4" t="s">
        <v>779</v>
      </c>
      <c r="B302" s="4" t="s">
        <v>3656</v>
      </c>
      <c r="C302" s="4" t="s">
        <v>3657</v>
      </c>
      <c r="D302" s="4" t="s">
        <v>3658</v>
      </c>
      <c r="E302" s="4" t="s">
        <v>3659</v>
      </c>
      <c r="F302" s="4" t="s">
        <v>2944</v>
      </c>
      <c r="G302" s="4" t="s">
        <v>2293</v>
      </c>
      <c r="H302" s="7">
        <v>96835</v>
      </c>
      <c r="I302" s="6" t="s">
        <v>2294</v>
      </c>
      <c r="J302" s="6"/>
      <c r="K302" s="6"/>
      <c r="L302" s="6"/>
      <c r="M302" s="6"/>
      <c r="N302" s="6"/>
      <c r="O302" s="6"/>
      <c r="P302" s="6"/>
      <c r="Q302" s="6"/>
      <c r="R302" s="6"/>
      <c r="S302" s="6"/>
      <c r="T302" s="6"/>
      <c r="U302" s="6"/>
      <c r="V302" s="6"/>
      <c r="W302" s="6"/>
      <c r="X302" s="6"/>
      <c r="Y302" s="6"/>
      <c r="Z302" s="6"/>
    </row>
    <row r="303" spans="1:26" ht="15" thickBot="1" x14ac:dyDescent="0.35">
      <c r="A303" s="4" t="s">
        <v>782</v>
      </c>
      <c r="B303" s="4" t="s">
        <v>3660</v>
      </c>
      <c r="C303" s="4" t="s">
        <v>3661</v>
      </c>
      <c r="D303" s="4" t="s">
        <v>3662</v>
      </c>
      <c r="E303" s="4" t="s">
        <v>3663</v>
      </c>
      <c r="F303" s="4" t="s">
        <v>2739</v>
      </c>
      <c r="G303" s="4" t="s">
        <v>2293</v>
      </c>
      <c r="H303" s="7">
        <v>78737</v>
      </c>
      <c r="I303" s="6" t="s">
        <v>2294</v>
      </c>
      <c r="J303" s="6"/>
      <c r="K303" s="6"/>
      <c r="L303" s="6"/>
      <c r="M303" s="6"/>
      <c r="N303" s="6"/>
      <c r="O303" s="6"/>
      <c r="P303" s="6"/>
      <c r="Q303" s="6"/>
      <c r="R303" s="6"/>
      <c r="S303" s="6"/>
      <c r="T303" s="6"/>
      <c r="U303" s="6"/>
      <c r="V303" s="6"/>
      <c r="W303" s="6"/>
      <c r="X303" s="6"/>
      <c r="Y303" s="6"/>
      <c r="Z303" s="6"/>
    </row>
    <row r="304" spans="1:26" ht="15" thickBot="1" x14ac:dyDescent="0.35">
      <c r="A304" s="4" t="s">
        <v>785</v>
      </c>
      <c r="B304" s="4" t="s">
        <v>3664</v>
      </c>
      <c r="C304" s="4" t="s">
        <v>3665</v>
      </c>
      <c r="D304" s="4" t="s">
        <v>3666</v>
      </c>
      <c r="E304" s="4" t="s">
        <v>3667</v>
      </c>
      <c r="F304" s="4" t="s">
        <v>3668</v>
      </c>
      <c r="G304" s="4" t="s">
        <v>2293</v>
      </c>
      <c r="H304" s="7">
        <v>21290</v>
      </c>
      <c r="I304" s="6" t="s">
        <v>2303</v>
      </c>
      <c r="J304" s="6"/>
      <c r="K304" s="6"/>
      <c r="L304" s="6"/>
      <c r="M304" s="6"/>
      <c r="N304" s="6"/>
      <c r="O304" s="6"/>
      <c r="P304" s="6"/>
      <c r="Q304" s="6"/>
      <c r="R304" s="6"/>
      <c r="S304" s="6"/>
      <c r="T304" s="6"/>
      <c r="U304" s="6"/>
      <c r="V304" s="6"/>
      <c r="W304" s="6"/>
      <c r="X304" s="6"/>
      <c r="Y304" s="6"/>
      <c r="Z304" s="6"/>
    </row>
    <row r="305" spans="1:26" ht="15" thickBot="1" x14ac:dyDescent="0.35">
      <c r="A305" s="4" t="s">
        <v>787</v>
      </c>
      <c r="B305" s="4" t="s">
        <v>3669</v>
      </c>
      <c r="C305" s="4" t="s">
        <v>3670</v>
      </c>
      <c r="D305" s="4"/>
      <c r="E305" s="4" t="s">
        <v>3671</v>
      </c>
      <c r="F305" s="4" t="s">
        <v>3672</v>
      </c>
      <c r="G305" s="4" t="s">
        <v>2293</v>
      </c>
      <c r="H305" s="7">
        <v>40596</v>
      </c>
      <c r="I305" s="6" t="s">
        <v>2294</v>
      </c>
      <c r="J305" s="6"/>
      <c r="K305" s="6"/>
      <c r="L305" s="6"/>
      <c r="M305" s="6"/>
      <c r="N305" s="6"/>
      <c r="O305" s="6"/>
      <c r="P305" s="6"/>
      <c r="Q305" s="6"/>
      <c r="R305" s="6"/>
      <c r="S305" s="6"/>
      <c r="T305" s="6"/>
      <c r="U305" s="6"/>
      <c r="V305" s="6"/>
      <c r="W305" s="6"/>
      <c r="X305" s="6"/>
      <c r="Y305" s="6"/>
      <c r="Z305" s="6"/>
    </row>
    <row r="306" spans="1:26" ht="15" thickBot="1" x14ac:dyDescent="0.35">
      <c r="A306" s="4" t="s">
        <v>3673</v>
      </c>
      <c r="B306" s="4" t="s">
        <v>3674</v>
      </c>
      <c r="C306" s="4" t="s">
        <v>3675</v>
      </c>
      <c r="D306" s="4"/>
      <c r="E306" s="4" t="s">
        <v>3676</v>
      </c>
      <c r="F306" s="4" t="s">
        <v>3677</v>
      </c>
      <c r="G306" s="4" t="s">
        <v>2293</v>
      </c>
      <c r="H306" s="7">
        <v>60435</v>
      </c>
      <c r="I306" s="6" t="s">
        <v>2294</v>
      </c>
      <c r="J306" s="6"/>
      <c r="K306" s="6"/>
      <c r="L306" s="6"/>
      <c r="M306" s="6"/>
      <c r="N306" s="6"/>
      <c r="O306" s="6"/>
      <c r="P306" s="6"/>
      <c r="Q306" s="6"/>
      <c r="R306" s="6"/>
      <c r="S306" s="6"/>
      <c r="T306" s="6"/>
      <c r="U306" s="6"/>
      <c r="V306" s="6"/>
      <c r="W306" s="6"/>
      <c r="X306" s="6"/>
      <c r="Y306" s="6"/>
      <c r="Z306" s="6"/>
    </row>
    <row r="307" spans="1:26" ht="15" thickBot="1" x14ac:dyDescent="0.35">
      <c r="A307" s="4" t="s">
        <v>793</v>
      </c>
      <c r="B307" s="4" t="s">
        <v>3678</v>
      </c>
      <c r="C307" s="4" t="s">
        <v>3679</v>
      </c>
      <c r="D307" s="4" t="s">
        <v>3680</v>
      </c>
      <c r="E307" s="4" t="s">
        <v>3681</v>
      </c>
      <c r="F307" s="4" t="s">
        <v>3682</v>
      </c>
      <c r="G307" s="4" t="s">
        <v>2468</v>
      </c>
      <c r="H307" s="4" t="s">
        <v>3683</v>
      </c>
      <c r="I307" s="6" t="s">
        <v>2303</v>
      </c>
      <c r="J307" s="6"/>
      <c r="K307" s="6"/>
      <c r="L307" s="6"/>
      <c r="M307" s="6"/>
      <c r="N307" s="6"/>
      <c r="O307" s="6"/>
      <c r="P307" s="6"/>
      <c r="Q307" s="6"/>
      <c r="R307" s="6"/>
      <c r="S307" s="6"/>
      <c r="T307" s="6"/>
      <c r="U307" s="6"/>
      <c r="V307" s="6"/>
      <c r="W307" s="6"/>
      <c r="X307" s="6"/>
      <c r="Y307" s="6"/>
      <c r="Z307" s="6"/>
    </row>
    <row r="308" spans="1:26" ht="15" thickBot="1" x14ac:dyDescent="0.35">
      <c r="A308" s="4" t="s">
        <v>796</v>
      </c>
      <c r="B308" s="4" t="s">
        <v>3684</v>
      </c>
      <c r="C308" s="4" t="s">
        <v>3685</v>
      </c>
      <c r="D308" s="4" t="s">
        <v>3686</v>
      </c>
      <c r="E308" s="4" t="s">
        <v>3687</v>
      </c>
      <c r="F308" s="4" t="s">
        <v>3688</v>
      </c>
      <c r="G308" s="4" t="s">
        <v>2293</v>
      </c>
      <c r="H308" s="7">
        <v>68505</v>
      </c>
      <c r="I308" s="6" t="s">
        <v>2303</v>
      </c>
      <c r="J308" s="6"/>
      <c r="K308" s="6"/>
      <c r="L308" s="6"/>
      <c r="M308" s="6"/>
      <c r="N308" s="6"/>
      <c r="O308" s="6"/>
      <c r="P308" s="6"/>
      <c r="Q308" s="6"/>
      <c r="R308" s="6"/>
      <c r="S308" s="6"/>
      <c r="T308" s="6"/>
      <c r="U308" s="6"/>
      <c r="V308" s="6"/>
      <c r="W308" s="6"/>
      <c r="X308" s="6"/>
      <c r="Y308" s="6"/>
      <c r="Z308" s="6"/>
    </row>
    <row r="309" spans="1:26" ht="15" thickBot="1" x14ac:dyDescent="0.35">
      <c r="A309" s="4" t="s">
        <v>799</v>
      </c>
      <c r="B309" s="4" t="s">
        <v>3689</v>
      </c>
      <c r="C309" s="4" t="s">
        <v>3690</v>
      </c>
      <c r="D309" s="4" t="s">
        <v>3691</v>
      </c>
      <c r="E309" s="4" t="s">
        <v>3692</v>
      </c>
      <c r="F309" s="4" t="s">
        <v>3389</v>
      </c>
      <c r="G309" s="4" t="s">
        <v>2293</v>
      </c>
      <c r="H309" s="7">
        <v>45254</v>
      </c>
      <c r="I309" s="6" t="s">
        <v>2294</v>
      </c>
      <c r="J309" s="6"/>
      <c r="K309" s="6"/>
      <c r="L309" s="6"/>
      <c r="M309" s="6"/>
      <c r="N309" s="6"/>
      <c r="O309" s="6"/>
      <c r="P309" s="6"/>
      <c r="Q309" s="6"/>
      <c r="R309" s="6"/>
      <c r="S309" s="6"/>
      <c r="T309" s="6"/>
      <c r="U309" s="6"/>
      <c r="V309" s="6"/>
      <c r="W309" s="6"/>
      <c r="X309" s="6"/>
      <c r="Y309" s="6"/>
      <c r="Z309" s="6"/>
    </row>
    <row r="310" spans="1:26" ht="15" thickBot="1" x14ac:dyDescent="0.35">
      <c r="A310" s="4" t="s">
        <v>802</v>
      </c>
      <c r="B310" s="4" t="s">
        <v>3693</v>
      </c>
      <c r="C310" s="4" t="s">
        <v>3694</v>
      </c>
      <c r="D310" s="4"/>
      <c r="E310" s="4" t="s">
        <v>3695</v>
      </c>
      <c r="F310" s="4" t="s">
        <v>3486</v>
      </c>
      <c r="G310" s="4" t="s">
        <v>2468</v>
      </c>
      <c r="H310" s="4" t="s">
        <v>3487</v>
      </c>
      <c r="I310" s="6" t="s">
        <v>2303</v>
      </c>
      <c r="J310" s="6"/>
      <c r="K310" s="6"/>
      <c r="L310" s="6"/>
      <c r="M310" s="6"/>
      <c r="N310" s="6"/>
      <c r="O310" s="6"/>
      <c r="P310" s="6"/>
      <c r="Q310" s="6"/>
      <c r="R310" s="6"/>
      <c r="S310" s="6"/>
      <c r="T310" s="6"/>
      <c r="U310" s="6"/>
      <c r="V310" s="6"/>
      <c r="W310" s="6"/>
      <c r="X310" s="6"/>
      <c r="Y310" s="6"/>
      <c r="Z310" s="6"/>
    </row>
    <row r="311" spans="1:26" ht="15" thickBot="1" x14ac:dyDescent="0.35">
      <c r="A311" s="4" t="s">
        <v>804</v>
      </c>
      <c r="B311" s="4" t="s">
        <v>3696</v>
      </c>
      <c r="C311" s="4" t="s">
        <v>3697</v>
      </c>
      <c r="D311" s="4" t="s">
        <v>3698</v>
      </c>
      <c r="E311" s="4" t="s">
        <v>3699</v>
      </c>
      <c r="F311" s="4" t="s">
        <v>3700</v>
      </c>
      <c r="G311" s="4" t="s">
        <v>2293</v>
      </c>
      <c r="H311" s="7">
        <v>6127</v>
      </c>
      <c r="I311" s="6" t="s">
        <v>2294</v>
      </c>
      <c r="J311" s="6"/>
      <c r="K311" s="6"/>
      <c r="L311" s="6"/>
      <c r="M311" s="6"/>
      <c r="N311" s="6"/>
      <c r="O311" s="6"/>
      <c r="P311" s="6"/>
      <c r="Q311" s="6"/>
      <c r="R311" s="6"/>
      <c r="S311" s="6"/>
      <c r="T311" s="6"/>
      <c r="U311" s="6"/>
      <c r="V311" s="6"/>
      <c r="W311" s="6"/>
      <c r="X311" s="6"/>
      <c r="Y311" s="6"/>
      <c r="Z311" s="6"/>
    </row>
    <row r="312" spans="1:26" ht="15" thickBot="1" x14ac:dyDescent="0.35">
      <c r="A312" s="4" t="s">
        <v>807</v>
      </c>
      <c r="B312" s="4" t="s">
        <v>3701</v>
      </c>
      <c r="C312" s="4" t="s">
        <v>3702</v>
      </c>
      <c r="D312" s="4" t="s">
        <v>3703</v>
      </c>
      <c r="E312" s="4" t="s">
        <v>3704</v>
      </c>
      <c r="F312" s="4" t="s">
        <v>2661</v>
      </c>
      <c r="G312" s="4" t="s">
        <v>2301</v>
      </c>
      <c r="H312" s="4" t="s">
        <v>2662</v>
      </c>
      <c r="I312" s="6" t="s">
        <v>2303</v>
      </c>
      <c r="J312" s="6"/>
      <c r="K312" s="6"/>
      <c r="L312" s="6"/>
      <c r="M312" s="6"/>
      <c r="N312" s="6"/>
      <c r="O312" s="6"/>
      <c r="P312" s="6"/>
      <c r="Q312" s="6"/>
      <c r="R312" s="6"/>
      <c r="S312" s="6"/>
      <c r="T312" s="6"/>
      <c r="U312" s="6"/>
      <c r="V312" s="6"/>
      <c r="W312" s="6"/>
      <c r="X312" s="6"/>
      <c r="Y312" s="6"/>
      <c r="Z312" s="6"/>
    </row>
    <row r="313" spans="1:26" ht="15" thickBot="1" x14ac:dyDescent="0.35">
      <c r="A313" s="4" t="s">
        <v>790</v>
      </c>
      <c r="B313" s="4" t="s">
        <v>3705</v>
      </c>
      <c r="C313" s="4" t="s">
        <v>3706</v>
      </c>
      <c r="D313" s="4" t="s">
        <v>3707</v>
      </c>
      <c r="E313" s="4" t="s">
        <v>3708</v>
      </c>
      <c r="F313" s="4" t="s">
        <v>2652</v>
      </c>
      <c r="G313" s="4" t="s">
        <v>2293</v>
      </c>
      <c r="H313" s="7">
        <v>28299</v>
      </c>
      <c r="I313" s="6" t="s">
        <v>2294</v>
      </c>
      <c r="J313" s="6"/>
      <c r="K313" s="6"/>
      <c r="L313" s="6"/>
      <c r="M313" s="6"/>
      <c r="N313" s="6"/>
      <c r="O313" s="6"/>
      <c r="P313" s="6"/>
      <c r="Q313" s="6"/>
      <c r="R313" s="6"/>
      <c r="S313" s="6"/>
      <c r="T313" s="6"/>
      <c r="U313" s="6"/>
      <c r="V313" s="6"/>
      <c r="W313" s="6"/>
      <c r="X313" s="6"/>
      <c r="Y313" s="6"/>
      <c r="Z313" s="6"/>
    </row>
    <row r="314" spans="1:26" ht="15" thickBot="1" x14ac:dyDescent="0.35">
      <c r="A314" s="4" t="s">
        <v>809</v>
      </c>
      <c r="B314" s="4" t="s">
        <v>3709</v>
      </c>
      <c r="C314" s="4" t="s">
        <v>3710</v>
      </c>
      <c r="D314" s="4" t="s">
        <v>3711</v>
      </c>
      <c r="E314" s="4" t="s">
        <v>3712</v>
      </c>
      <c r="F314" s="4" t="s">
        <v>3051</v>
      </c>
      <c r="G314" s="4" t="s">
        <v>2293</v>
      </c>
      <c r="H314" s="7">
        <v>71307</v>
      </c>
      <c r="I314" s="6" t="s">
        <v>2294</v>
      </c>
      <c r="J314" s="6"/>
      <c r="K314" s="6"/>
      <c r="L314" s="6"/>
      <c r="M314" s="6"/>
      <c r="N314" s="6"/>
      <c r="O314" s="6"/>
      <c r="P314" s="6"/>
      <c r="Q314" s="6"/>
      <c r="R314" s="6"/>
      <c r="S314" s="6"/>
      <c r="T314" s="6"/>
      <c r="U314" s="6"/>
      <c r="V314" s="6"/>
      <c r="W314" s="6"/>
      <c r="X314" s="6"/>
      <c r="Y314" s="6"/>
      <c r="Z314" s="6"/>
    </row>
    <row r="315" spans="1:26" ht="15" thickBot="1" x14ac:dyDescent="0.35">
      <c r="A315" s="4" t="s">
        <v>811</v>
      </c>
      <c r="B315" s="4" t="s">
        <v>3713</v>
      </c>
      <c r="C315" s="4" t="s">
        <v>3714</v>
      </c>
      <c r="D315" s="4" t="s">
        <v>3715</v>
      </c>
      <c r="E315" s="4" t="s">
        <v>3716</v>
      </c>
      <c r="F315" s="4" t="s">
        <v>3717</v>
      </c>
      <c r="G315" s="4" t="s">
        <v>2468</v>
      </c>
      <c r="H315" s="4" t="s">
        <v>3718</v>
      </c>
      <c r="I315" s="6" t="s">
        <v>2294</v>
      </c>
      <c r="J315" s="6"/>
      <c r="K315" s="6"/>
      <c r="L315" s="6"/>
      <c r="M315" s="6"/>
      <c r="N315" s="6"/>
      <c r="O315" s="6"/>
      <c r="P315" s="6"/>
      <c r="Q315" s="6"/>
      <c r="R315" s="6"/>
      <c r="S315" s="6"/>
      <c r="T315" s="6"/>
      <c r="U315" s="6"/>
      <c r="V315" s="6"/>
      <c r="W315" s="6"/>
      <c r="X315" s="6"/>
      <c r="Y315" s="6"/>
      <c r="Z315" s="6"/>
    </row>
    <row r="316" spans="1:26" ht="15" thickBot="1" x14ac:dyDescent="0.35">
      <c r="A316" s="4" t="s">
        <v>814</v>
      </c>
      <c r="B316" s="4" t="s">
        <v>3719</v>
      </c>
      <c r="C316" s="4"/>
      <c r="D316" s="4" t="s">
        <v>3720</v>
      </c>
      <c r="E316" s="4" t="s">
        <v>3721</v>
      </c>
      <c r="F316" s="4" t="s">
        <v>3722</v>
      </c>
      <c r="G316" s="4" t="s">
        <v>2293</v>
      </c>
      <c r="H316" s="7">
        <v>89115</v>
      </c>
      <c r="I316" s="6" t="s">
        <v>2303</v>
      </c>
      <c r="J316" s="6"/>
      <c r="K316" s="6"/>
      <c r="L316" s="6"/>
      <c r="M316" s="6"/>
      <c r="N316" s="6"/>
      <c r="O316" s="6"/>
      <c r="P316" s="6"/>
      <c r="Q316" s="6"/>
      <c r="R316" s="6"/>
      <c r="S316" s="6"/>
      <c r="T316" s="6"/>
      <c r="U316" s="6"/>
      <c r="V316" s="6"/>
      <c r="W316" s="6"/>
      <c r="X316" s="6"/>
      <c r="Y316" s="6"/>
      <c r="Z316" s="6"/>
    </row>
    <row r="317" spans="1:26" ht="15" thickBot="1" x14ac:dyDescent="0.35">
      <c r="A317" s="4" t="s">
        <v>817</v>
      </c>
      <c r="B317" s="4" t="s">
        <v>3723</v>
      </c>
      <c r="C317" s="4" t="s">
        <v>3724</v>
      </c>
      <c r="D317" s="4" t="s">
        <v>3725</v>
      </c>
      <c r="E317" s="4" t="s">
        <v>3726</v>
      </c>
      <c r="F317" s="4" t="s">
        <v>2999</v>
      </c>
      <c r="G317" s="4" t="s">
        <v>2293</v>
      </c>
      <c r="H317" s="7">
        <v>50369</v>
      </c>
      <c r="I317" s="6" t="s">
        <v>2294</v>
      </c>
      <c r="J317" s="6"/>
      <c r="K317" s="6"/>
      <c r="L317" s="6"/>
      <c r="M317" s="6"/>
      <c r="N317" s="6"/>
      <c r="O317" s="6"/>
      <c r="P317" s="6"/>
      <c r="Q317" s="6"/>
      <c r="R317" s="6"/>
      <c r="S317" s="6"/>
      <c r="T317" s="6"/>
      <c r="U317" s="6"/>
      <c r="V317" s="6"/>
      <c r="W317" s="6"/>
      <c r="X317" s="6"/>
      <c r="Y317" s="6"/>
      <c r="Z317" s="6"/>
    </row>
    <row r="318" spans="1:26" ht="15" thickBot="1" x14ac:dyDescent="0.35">
      <c r="A318" s="4" t="s">
        <v>820</v>
      </c>
      <c r="B318" s="4" t="s">
        <v>3727</v>
      </c>
      <c r="C318" s="4" t="s">
        <v>3728</v>
      </c>
      <c r="D318" s="4" t="s">
        <v>3729</v>
      </c>
      <c r="E318" s="4" t="s">
        <v>3730</v>
      </c>
      <c r="F318" s="4" t="s">
        <v>2952</v>
      </c>
      <c r="G318" s="4" t="s">
        <v>2301</v>
      </c>
      <c r="H318" s="4" t="s">
        <v>2897</v>
      </c>
      <c r="I318" s="6" t="s">
        <v>2303</v>
      </c>
      <c r="J318" s="6"/>
      <c r="K318" s="6"/>
      <c r="L318" s="6"/>
      <c r="M318" s="6"/>
      <c r="N318" s="6"/>
      <c r="O318" s="6"/>
      <c r="P318" s="6"/>
      <c r="Q318" s="6"/>
      <c r="R318" s="6"/>
      <c r="S318" s="6"/>
      <c r="T318" s="6"/>
      <c r="U318" s="6"/>
      <c r="V318" s="6"/>
      <c r="W318" s="6"/>
      <c r="X318" s="6"/>
      <c r="Y318" s="6"/>
      <c r="Z318" s="6"/>
    </row>
    <row r="319" spans="1:26" ht="15" thickBot="1" x14ac:dyDescent="0.35">
      <c r="A319" s="4" t="s">
        <v>822</v>
      </c>
      <c r="B319" s="4" t="s">
        <v>3731</v>
      </c>
      <c r="C319" s="4" t="s">
        <v>3732</v>
      </c>
      <c r="D319" s="4" t="s">
        <v>3733</v>
      </c>
      <c r="E319" s="4" t="s">
        <v>3734</v>
      </c>
      <c r="F319" s="4" t="s">
        <v>3735</v>
      </c>
      <c r="G319" s="4" t="s">
        <v>2293</v>
      </c>
      <c r="H319" s="7">
        <v>44315</v>
      </c>
      <c r="I319" s="6" t="s">
        <v>2303</v>
      </c>
      <c r="J319" s="6"/>
      <c r="K319" s="6"/>
      <c r="L319" s="6"/>
      <c r="M319" s="6"/>
      <c r="N319" s="6"/>
      <c r="O319" s="6"/>
      <c r="P319" s="6"/>
      <c r="Q319" s="6"/>
      <c r="R319" s="6"/>
      <c r="S319" s="6"/>
      <c r="T319" s="6"/>
      <c r="U319" s="6"/>
      <c r="V319" s="6"/>
      <c r="W319" s="6"/>
      <c r="X319" s="6"/>
      <c r="Y319" s="6"/>
      <c r="Z319" s="6"/>
    </row>
    <row r="320" spans="1:26" ht="15" thickBot="1" x14ac:dyDescent="0.35">
      <c r="A320" s="4" t="s">
        <v>824</v>
      </c>
      <c r="B320" s="4" t="s">
        <v>3736</v>
      </c>
      <c r="C320" s="4" t="s">
        <v>3737</v>
      </c>
      <c r="D320" s="4" t="s">
        <v>3738</v>
      </c>
      <c r="E320" s="4" t="s">
        <v>3739</v>
      </c>
      <c r="F320" s="4" t="s">
        <v>3740</v>
      </c>
      <c r="G320" s="4" t="s">
        <v>2293</v>
      </c>
      <c r="H320" s="7">
        <v>33405</v>
      </c>
      <c r="I320" s="6" t="s">
        <v>2294</v>
      </c>
      <c r="J320" s="6"/>
      <c r="K320" s="6"/>
      <c r="L320" s="6"/>
      <c r="M320" s="6"/>
      <c r="N320" s="6"/>
      <c r="O320" s="6"/>
      <c r="P320" s="6"/>
      <c r="Q320" s="6"/>
      <c r="R320" s="6"/>
      <c r="S320" s="6"/>
      <c r="T320" s="6"/>
      <c r="U320" s="6"/>
      <c r="V320" s="6"/>
      <c r="W320" s="6"/>
      <c r="X320" s="6"/>
      <c r="Y320" s="6"/>
      <c r="Z320" s="6"/>
    </row>
    <row r="321" spans="1:26" ht="15" thickBot="1" x14ac:dyDescent="0.35">
      <c r="A321" s="4" t="s">
        <v>827</v>
      </c>
      <c r="B321" s="4" t="s">
        <v>3741</v>
      </c>
      <c r="C321" s="4" t="s">
        <v>3742</v>
      </c>
      <c r="D321" s="4"/>
      <c r="E321" s="4" t="s">
        <v>3743</v>
      </c>
      <c r="F321" s="4" t="s">
        <v>2707</v>
      </c>
      <c r="G321" s="4" t="s">
        <v>2293</v>
      </c>
      <c r="H321" s="7">
        <v>93715</v>
      </c>
      <c r="I321" s="6" t="s">
        <v>2294</v>
      </c>
      <c r="J321" s="6"/>
      <c r="K321" s="6"/>
      <c r="L321" s="6"/>
      <c r="M321" s="6"/>
      <c r="N321" s="6"/>
      <c r="O321" s="6"/>
      <c r="P321" s="6"/>
      <c r="Q321" s="6"/>
      <c r="R321" s="6"/>
      <c r="S321" s="6"/>
      <c r="T321" s="6"/>
      <c r="U321" s="6"/>
      <c r="V321" s="6"/>
      <c r="W321" s="6"/>
      <c r="X321" s="6"/>
      <c r="Y321" s="6"/>
      <c r="Z321" s="6"/>
    </row>
    <row r="322" spans="1:26" ht="15" thickBot="1" x14ac:dyDescent="0.35">
      <c r="A322" s="4" t="s">
        <v>3744</v>
      </c>
      <c r="B322" s="4" t="s">
        <v>3745</v>
      </c>
      <c r="C322" s="4" t="s">
        <v>3746</v>
      </c>
      <c r="D322" s="4" t="s">
        <v>3747</v>
      </c>
      <c r="E322" s="4" t="s">
        <v>3748</v>
      </c>
      <c r="F322" s="4" t="s">
        <v>3749</v>
      </c>
      <c r="G322" s="4" t="s">
        <v>2293</v>
      </c>
      <c r="H322" s="7">
        <v>52245</v>
      </c>
      <c r="I322" s="6" t="s">
        <v>2294</v>
      </c>
      <c r="J322" s="6"/>
      <c r="K322" s="6"/>
      <c r="L322" s="6"/>
      <c r="M322" s="6"/>
      <c r="N322" s="6"/>
      <c r="O322" s="6"/>
      <c r="P322" s="6"/>
      <c r="Q322" s="6"/>
      <c r="R322" s="6"/>
      <c r="S322" s="6"/>
      <c r="T322" s="6"/>
      <c r="U322" s="6"/>
      <c r="V322" s="6"/>
      <c r="W322" s="6"/>
      <c r="X322" s="6"/>
      <c r="Y322" s="6"/>
      <c r="Z322" s="6"/>
    </row>
    <row r="323" spans="1:26" ht="15" thickBot="1" x14ac:dyDescent="0.35">
      <c r="A323" s="4" t="s">
        <v>829</v>
      </c>
      <c r="B323" s="4" t="s">
        <v>3750</v>
      </c>
      <c r="C323" s="4" t="s">
        <v>3751</v>
      </c>
      <c r="D323" s="4" t="s">
        <v>3752</v>
      </c>
      <c r="E323" s="4" t="s">
        <v>3753</v>
      </c>
      <c r="F323" s="4" t="s">
        <v>3754</v>
      </c>
      <c r="G323" s="4" t="s">
        <v>2301</v>
      </c>
      <c r="H323" s="4" t="s">
        <v>2435</v>
      </c>
      <c r="I323" s="6" t="s">
        <v>2294</v>
      </c>
      <c r="J323" s="6"/>
      <c r="K323" s="6"/>
      <c r="L323" s="6"/>
      <c r="M323" s="6"/>
      <c r="N323" s="6"/>
      <c r="O323" s="6"/>
      <c r="P323" s="6"/>
      <c r="Q323" s="6"/>
      <c r="R323" s="6"/>
      <c r="S323" s="6"/>
      <c r="T323" s="6"/>
      <c r="U323" s="6"/>
      <c r="V323" s="6"/>
      <c r="W323" s="6"/>
      <c r="X323" s="6"/>
      <c r="Y323" s="6"/>
      <c r="Z323" s="6"/>
    </row>
    <row r="324" spans="1:26" ht="15" thickBot="1" x14ac:dyDescent="0.35">
      <c r="A324" s="4" t="s">
        <v>831</v>
      </c>
      <c r="B324" s="4" t="s">
        <v>3755</v>
      </c>
      <c r="C324" s="4" t="s">
        <v>3756</v>
      </c>
      <c r="D324" s="4" t="s">
        <v>3757</v>
      </c>
      <c r="E324" s="4" t="s">
        <v>3758</v>
      </c>
      <c r="F324" s="4" t="s">
        <v>3759</v>
      </c>
      <c r="G324" s="4" t="s">
        <v>2301</v>
      </c>
      <c r="H324" s="4" t="s">
        <v>2435</v>
      </c>
      <c r="I324" s="6" t="s">
        <v>2303</v>
      </c>
      <c r="J324" s="6"/>
      <c r="K324" s="6"/>
      <c r="L324" s="6"/>
      <c r="M324" s="6"/>
      <c r="N324" s="6"/>
      <c r="O324" s="6"/>
      <c r="P324" s="6"/>
      <c r="Q324" s="6"/>
      <c r="R324" s="6"/>
      <c r="S324" s="6"/>
      <c r="T324" s="6"/>
      <c r="U324" s="6"/>
      <c r="V324" s="6"/>
      <c r="W324" s="6"/>
      <c r="X324" s="6"/>
      <c r="Y324" s="6"/>
      <c r="Z324" s="6"/>
    </row>
    <row r="325" spans="1:26" ht="15" thickBot="1" x14ac:dyDescent="0.35">
      <c r="A325" s="4" t="s">
        <v>834</v>
      </c>
      <c r="B325" s="4" t="s">
        <v>3760</v>
      </c>
      <c r="C325" s="4" t="s">
        <v>3761</v>
      </c>
      <c r="D325" s="4" t="s">
        <v>3762</v>
      </c>
      <c r="E325" s="4" t="s">
        <v>3763</v>
      </c>
      <c r="F325" s="4" t="s">
        <v>3764</v>
      </c>
      <c r="G325" s="4" t="s">
        <v>2293</v>
      </c>
      <c r="H325" s="7">
        <v>37924</v>
      </c>
      <c r="I325" s="6" t="s">
        <v>2294</v>
      </c>
      <c r="J325" s="6"/>
      <c r="K325" s="6"/>
      <c r="L325" s="6"/>
      <c r="M325" s="6"/>
      <c r="N325" s="6"/>
      <c r="O325" s="6"/>
      <c r="P325" s="6"/>
      <c r="Q325" s="6"/>
      <c r="R325" s="6"/>
      <c r="S325" s="6"/>
      <c r="T325" s="6"/>
      <c r="U325" s="6"/>
      <c r="V325" s="6"/>
      <c r="W325" s="6"/>
      <c r="X325" s="6"/>
      <c r="Y325" s="6"/>
      <c r="Z325" s="6"/>
    </row>
    <row r="326" spans="1:26" ht="15" thickBot="1" x14ac:dyDescent="0.35">
      <c r="A326" s="4" t="s">
        <v>837</v>
      </c>
      <c r="B326" s="4" t="s">
        <v>3765</v>
      </c>
      <c r="C326" s="4"/>
      <c r="D326" s="4" t="s">
        <v>3766</v>
      </c>
      <c r="E326" s="4" t="s">
        <v>3767</v>
      </c>
      <c r="F326" s="4" t="s">
        <v>3340</v>
      </c>
      <c r="G326" s="4" t="s">
        <v>2293</v>
      </c>
      <c r="H326" s="7">
        <v>66276</v>
      </c>
      <c r="I326" s="6" t="s">
        <v>2303</v>
      </c>
      <c r="J326" s="6"/>
      <c r="K326" s="6"/>
      <c r="L326" s="6"/>
      <c r="M326" s="6"/>
      <c r="N326" s="6"/>
      <c r="O326" s="6"/>
      <c r="P326" s="6"/>
      <c r="Q326" s="6"/>
      <c r="R326" s="6"/>
      <c r="S326" s="6"/>
      <c r="T326" s="6"/>
      <c r="U326" s="6"/>
      <c r="V326" s="6"/>
      <c r="W326" s="6"/>
      <c r="X326" s="6"/>
      <c r="Y326" s="6"/>
      <c r="Z326" s="6"/>
    </row>
    <row r="327" spans="1:26" ht="15" thickBot="1" x14ac:dyDescent="0.35">
      <c r="A327" s="4" t="s">
        <v>840</v>
      </c>
      <c r="B327" s="4" t="s">
        <v>3768</v>
      </c>
      <c r="C327" s="4" t="s">
        <v>3769</v>
      </c>
      <c r="D327" s="4" t="s">
        <v>3770</v>
      </c>
      <c r="E327" s="4" t="s">
        <v>3771</v>
      </c>
      <c r="F327" s="4" t="s">
        <v>3442</v>
      </c>
      <c r="G327" s="4" t="s">
        <v>2293</v>
      </c>
      <c r="H327" s="7">
        <v>94132</v>
      </c>
      <c r="I327" s="6" t="s">
        <v>2294</v>
      </c>
      <c r="J327" s="6"/>
      <c r="K327" s="6"/>
      <c r="L327" s="6"/>
      <c r="M327" s="6"/>
      <c r="N327" s="6"/>
      <c r="O327" s="6"/>
      <c r="P327" s="6"/>
      <c r="Q327" s="6"/>
      <c r="R327" s="6"/>
      <c r="S327" s="6"/>
      <c r="T327" s="6"/>
      <c r="U327" s="6"/>
      <c r="V327" s="6"/>
      <c r="W327" s="6"/>
      <c r="X327" s="6"/>
      <c r="Y327" s="6"/>
      <c r="Z327" s="6"/>
    </row>
    <row r="328" spans="1:26" ht="15" thickBot="1" x14ac:dyDescent="0.35">
      <c r="A328" s="4" t="s">
        <v>842</v>
      </c>
      <c r="B328" s="4" t="s">
        <v>3772</v>
      </c>
      <c r="C328" s="4"/>
      <c r="D328" s="4" t="s">
        <v>3773</v>
      </c>
      <c r="E328" s="4" t="s">
        <v>3774</v>
      </c>
      <c r="F328" s="4" t="s">
        <v>2524</v>
      </c>
      <c r="G328" s="4" t="s">
        <v>2293</v>
      </c>
      <c r="H328" s="7">
        <v>35244</v>
      </c>
      <c r="I328" s="6" t="s">
        <v>2303</v>
      </c>
      <c r="J328" s="6"/>
      <c r="K328" s="6"/>
      <c r="L328" s="6"/>
      <c r="M328" s="6"/>
      <c r="N328" s="6"/>
      <c r="O328" s="6"/>
      <c r="P328" s="6"/>
      <c r="Q328" s="6"/>
      <c r="R328" s="6"/>
      <c r="S328" s="6"/>
      <c r="T328" s="6"/>
      <c r="U328" s="6"/>
      <c r="V328" s="6"/>
      <c r="W328" s="6"/>
      <c r="X328" s="6"/>
      <c r="Y328" s="6"/>
      <c r="Z328" s="6"/>
    </row>
    <row r="329" spans="1:26" ht="15" thickBot="1" x14ac:dyDescent="0.35">
      <c r="A329" s="4" t="s">
        <v>845</v>
      </c>
      <c r="B329" s="4" t="s">
        <v>3775</v>
      </c>
      <c r="C329" s="4" t="s">
        <v>3776</v>
      </c>
      <c r="D329" s="4" t="s">
        <v>3777</v>
      </c>
      <c r="E329" s="4" t="s">
        <v>3778</v>
      </c>
      <c r="F329" s="4" t="s">
        <v>3128</v>
      </c>
      <c r="G329" s="4" t="s">
        <v>2293</v>
      </c>
      <c r="H329" s="7">
        <v>11215</v>
      </c>
      <c r="I329" s="6" t="s">
        <v>2294</v>
      </c>
      <c r="J329" s="6"/>
      <c r="K329" s="6"/>
      <c r="L329" s="6"/>
      <c r="M329" s="6"/>
      <c r="N329" s="6"/>
      <c r="O329" s="6"/>
      <c r="P329" s="6"/>
      <c r="Q329" s="6"/>
      <c r="R329" s="6"/>
      <c r="S329" s="6"/>
      <c r="T329" s="6"/>
      <c r="U329" s="6"/>
      <c r="V329" s="6"/>
      <c r="W329" s="6"/>
      <c r="X329" s="6"/>
      <c r="Y329" s="6"/>
      <c r="Z329" s="6"/>
    </row>
    <row r="330" spans="1:26" ht="15" thickBot="1" x14ac:dyDescent="0.35">
      <c r="A330" s="4" t="s">
        <v>847</v>
      </c>
      <c r="B330" s="4" t="s">
        <v>3779</v>
      </c>
      <c r="C330" s="4"/>
      <c r="D330" s="4" t="s">
        <v>3780</v>
      </c>
      <c r="E330" s="4" t="s">
        <v>3781</v>
      </c>
      <c r="F330" s="4" t="s">
        <v>2800</v>
      </c>
      <c r="G330" s="4" t="s">
        <v>2293</v>
      </c>
      <c r="H330" s="7">
        <v>79934</v>
      </c>
      <c r="I330" s="6" t="s">
        <v>2294</v>
      </c>
      <c r="J330" s="6"/>
      <c r="K330" s="6"/>
      <c r="L330" s="6"/>
      <c r="M330" s="6"/>
      <c r="N330" s="6"/>
      <c r="O330" s="6"/>
      <c r="P330" s="6"/>
      <c r="Q330" s="6"/>
      <c r="R330" s="6"/>
      <c r="S330" s="6"/>
      <c r="T330" s="6"/>
      <c r="U330" s="6"/>
      <c r="V330" s="6"/>
      <c r="W330" s="6"/>
      <c r="X330" s="6"/>
      <c r="Y330" s="6"/>
      <c r="Z330" s="6"/>
    </row>
    <row r="331" spans="1:26" ht="15" thickBot="1" x14ac:dyDescent="0.35">
      <c r="A331" s="4" t="s">
        <v>849</v>
      </c>
      <c r="B331" s="4" t="s">
        <v>3782</v>
      </c>
      <c r="C331" s="4" t="s">
        <v>3783</v>
      </c>
      <c r="D331" s="4"/>
      <c r="E331" s="4" t="s">
        <v>3784</v>
      </c>
      <c r="F331" s="4" t="s">
        <v>3351</v>
      </c>
      <c r="G331" s="4" t="s">
        <v>2293</v>
      </c>
      <c r="H331" s="7">
        <v>94250</v>
      </c>
      <c r="I331" s="6" t="s">
        <v>2294</v>
      </c>
      <c r="J331" s="6"/>
      <c r="K331" s="6"/>
      <c r="L331" s="6"/>
      <c r="M331" s="6"/>
      <c r="N331" s="6"/>
      <c r="O331" s="6"/>
      <c r="P331" s="6"/>
      <c r="Q331" s="6"/>
      <c r="R331" s="6"/>
      <c r="S331" s="6"/>
      <c r="T331" s="6"/>
      <c r="U331" s="6"/>
      <c r="V331" s="6"/>
      <c r="W331" s="6"/>
      <c r="X331" s="6"/>
      <c r="Y331" s="6"/>
      <c r="Z331" s="6"/>
    </row>
    <row r="332" spans="1:26" ht="15" thickBot="1" x14ac:dyDescent="0.35">
      <c r="A332" s="4" t="s">
        <v>3785</v>
      </c>
      <c r="B332" s="4" t="s">
        <v>3786</v>
      </c>
      <c r="C332" s="4" t="s">
        <v>3787</v>
      </c>
      <c r="D332" s="4" t="s">
        <v>3788</v>
      </c>
      <c r="E332" s="4" t="s">
        <v>3789</v>
      </c>
      <c r="F332" s="4" t="s">
        <v>2538</v>
      </c>
      <c r="G332" s="4" t="s">
        <v>2293</v>
      </c>
      <c r="H332" s="7">
        <v>20220</v>
      </c>
      <c r="I332" s="6" t="s">
        <v>2303</v>
      </c>
      <c r="J332" s="6"/>
      <c r="K332" s="6"/>
      <c r="L332" s="6"/>
      <c r="M332" s="6"/>
      <c r="N332" s="6"/>
      <c r="O332" s="6"/>
      <c r="P332" s="6"/>
      <c r="Q332" s="6"/>
      <c r="R332" s="6"/>
      <c r="S332" s="6"/>
      <c r="T332" s="6"/>
      <c r="U332" s="6"/>
      <c r="V332" s="6"/>
      <c r="W332" s="6"/>
      <c r="X332" s="6"/>
      <c r="Y332" s="6"/>
      <c r="Z332" s="6"/>
    </row>
    <row r="333" spans="1:26" ht="15" thickBot="1" x14ac:dyDescent="0.35">
      <c r="A333" s="4" t="s">
        <v>851</v>
      </c>
      <c r="B333" s="4" t="s">
        <v>3790</v>
      </c>
      <c r="C333" s="4" t="s">
        <v>3791</v>
      </c>
      <c r="D333" s="4" t="s">
        <v>3792</v>
      </c>
      <c r="E333" s="4" t="s">
        <v>3793</v>
      </c>
      <c r="F333" s="4" t="s">
        <v>3794</v>
      </c>
      <c r="G333" s="4" t="s">
        <v>2293</v>
      </c>
      <c r="H333" s="7">
        <v>33436</v>
      </c>
      <c r="I333" s="6" t="s">
        <v>2294</v>
      </c>
      <c r="J333" s="6"/>
      <c r="K333" s="6"/>
      <c r="L333" s="6"/>
      <c r="M333" s="6"/>
      <c r="N333" s="6"/>
      <c r="O333" s="6"/>
      <c r="P333" s="6"/>
      <c r="Q333" s="6"/>
      <c r="R333" s="6"/>
      <c r="S333" s="6"/>
      <c r="T333" s="6"/>
      <c r="U333" s="6"/>
      <c r="V333" s="6"/>
      <c r="W333" s="6"/>
      <c r="X333" s="6"/>
      <c r="Y333" s="6"/>
      <c r="Z333" s="6"/>
    </row>
    <row r="334" spans="1:26" ht="15" thickBot="1" x14ac:dyDescent="0.35">
      <c r="A334" s="4" t="s">
        <v>853</v>
      </c>
      <c r="B334" s="4" t="s">
        <v>3795</v>
      </c>
      <c r="C334" s="4" t="s">
        <v>3796</v>
      </c>
      <c r="D334" s="4" t="s">
        <v>3797</v>
      </c>
      <c r="E334" s="4" t="s">
        <v>3798</v>
      </c>
      <c r="F334" s="4" t="s">
        <v>2338</v>
      </c>
      <c r="G334" s="4" t="s">
        <v>2293</v>
      </c>
      <c r="H334" s="7">
        <v>90094</v>
      </c>
      <c r="I334" s="6" t="s">
        <v>2294</v>
      </c>
      <c r="J334" s="6"/>
      <c r="K334" s="6"/>
      <c r="L334" s="6"/>
      <c r="M334" s="6"/>
      <c r="N334" s="6"/>
      <c r="O334" s="6"/>
      <c r="P334" s="6"/>
      <c r="Q334" s="6"/>
      <c r="R334" s="6"/>
      <c r="S334" s="6"/>
      <c r="T334" s="6"/>
      <c r="U334" s="6"/>
      <c r="V334" s="6"/>
      <c r="W334" s="6"/>
      <c r="X334" s="6"/>
      <c r="Y334" s="6"/>
      <c r="Z334" s="6"/>
    </row>
    <row r="335" spans="1:26" ht="15" thickBot="1" x14ac:dyDescent="0.35">
      <c r="A335" s="4" t="s">
        <v>855</v>
      </c>
      <c r="B335" s="4" t="s">
        <v>3799</v>
      </c>
      <c r="C335" s="4" t="s">
        <v>3800</v>
      </c>
      <c r="D335" s="4" t="s">
        <v>3801</v>
      </c>
      <c r="E335" s="4" t="s">
        <v>3802</v>
      </c>
      <c r="F335" s="4" t="s">
        <v>3668</v>
      </c>
      <c r="G335" s="4" t="s">
        <v>2293</v>
      </c>
      <c r="H335" s="7">
        <v>21275</v>
      </c>
      <c r="I335" s="6" t="s">
        <v>2294</v>
      </c>
      <c r="J335" s="6"/>
      <c r="K335" s="6"/>
      <c r="L335" s="6"/>
      <c r="M335" s="6"/>
      <c r="N335" s="6"/>
      <c r="O335" s="6"/>
      <c r="P335" s="6"/>
      <c r="Q335" s="6"/>
      <c r="R335" s="6"/>
      <c r="S335" s="6"/>
      <c r="T335" s="6"/>
      <c r="U335" s="6"/>
      <c r="V335" s="6"/>
      <c r="W335" s="6"/>
      <c r="X335" s="6"/>
      <c r="Y335" s="6"/>
      <c r="Z335" s="6"/>
    </row>
    <row r="336" spans="1:26" ht="15" thickBot="1" x14ac:dyDescent="0.35">
      <c r="A336" s="4" t="s">
        <v>857</v>
      </c>
      <c r="B336" s="4" t="s">
        <v>3803</v>
      </c>
      <c r="C336" s="4"/>
      <c r="D336" s="4"/>
      <c r="E336" s="4" t="s">
        <v>3804</v>
      </c>
      <c r="F336" s="4" t="s">
        <v>3290</v>
      </c>
      <c r="G336" s="4" t="s">
        <v>2293</v>
      </c>
      <c r="H336" s="7">
        <v>84125</v>
      </c>
      <c r="I336" s="6" t="s">
        <v>2303</v>
      </c>
      <c r="J336" s="6"/>
      <c r="K336" s="6"/>
      <c r="L336" s="6"/>
      <c r="M336" s="6"/>
      <c r="N336" s="6"/>
      <c r="O336" s="6"/>
      <c r="P336" s="6"/>
      <c r="Q336" s="6"/>
      <c r="R336" s="6"/>
      <c r="S336" s="6"/>
      <c r="T336" s="6"/>
      <c r="U336" s="6"/>
      <c r="V336" s="6"/>
      <c r="W336" s="6"/>
      <c r="X336" s="6"/>
      <c r="Y336" s="6"/>
      <c r="Z336" s="6"/>
    </row>
    <row r="337" spans="1:26" ht="15" thickBot="1" x14ac:dyDescent="0.35">
      <c r="A337" s="4" t="s">
        <v>860</v>
      </c>
      <c r="B337" s="4" t="s">
        <v>3805</v>
      </c>
      <c r="C337" s="4" t="s">
        <v>3806</v>
      </c>
      <c r="D337" s="4" t="s">
        <v>3807</v>
      </c>
      <c r="E337" s="4" t="s">
        <v>3808</v>
      </c>
      <c r="F337" s="4" t="s">
        <v>3143</v>
      </c>
      <c r="G337" s="4" t="s">
        <v>2293</v>
      </c>
      <c r="H337" s="7">
        <v>75049</v>
      </c>
      <c r="I337" s="6" t="s">
        <v>2294</v>
      </c>
      <c r="J337" s="6"/>
      <c r="K337" s="6"/>
      <c r="L337" s="6"/>
      <c r="M337" s="6"/>
      <c r="N337" s="6"/>
      <c r="O337" s="6"/>
      <c r="P337" s="6"/>
      <c r="Q337" s="6"/>
      <c r="R337" s="6"/>
      <c r="S337" s="6"/>
      <c r="T337" s="6"/>
      <c r="U337" s="6"/>
      <c r="V337" s="6"/>
      <c r="W337" s="6"/>
      <c r="X337" s="6"/>
      <c r="Y337" s="6"/>
      <c r="Z337" s="6"/>
    </row>
    <row r="338" spans="1:26" ht="15" thickBot="1" x14ac:dyDescent="0.35">
      <c r="A338" s="4" t="s">
        <v>863</v>
      </c>
      <c r="B338" s="4" t="s">
        <v>3809</v>
      </c>
      <c r="C338" s="4" t="s">
        <v>3810</v>
      </c>
      <c r="D338" s="4" t="s">
        <v>3811</v>
      </c>
      <c r="E338" s="4" t="s">
        <v>3812</v>
      </c>
      <c r="F338" s="4" t="s">
        <v>3813</v>
      </c>
      <c r="G338" s="4" t="s">
        <v>2468</v>
      </c>
      <c r="H338" s="4" t="s">
        <v>3814</v>
      </c>
      <c r="I338" s="6" t="s">
        <v>2303</v>
      </c>
      <c r="J338" s="6"/>
      <c r="K338" s="6"/>
      <c r="L338" s="6"/>
      <c r="M338" s="6"/>
      <c r="N338" s="6"/>
      <c r="O338" s="6"/>
      <c r="P338" s="6"/>
      <c r="Q338" s="6"/>
      <c r="R338" s="6"/>
      <c r="S338" s="6"/>
      <c r="T338" s="6"/>
      <c r="U338" s="6"/>
      <c r="V338" s="6"/>
      <c r="W338" s="6"/>
      <c r="X338" s="6"/>
      <c r="Y338" s="6"/>
      <c r="Z338" s="6"/>
    </row>
    <row r="339" spans="1:26" ht="15" thickBot="1" x14ac:dyDescent="0.35">
      <c r="A339" s="4" t="s">
        <v>3815</v>
      </c>
      <c r="B339" s="4" t="s">
        <v>3816</v>
      </c>
      <c r="C339" s="4"/>
      <c r="D339" s="4" t="s">
        <v>3817</v>
      </c>
      <c r="E339" s="4" t="s">
        <v>3818</v>
      </c>
      <c r="F339" s="4" t="s">
        <v>2639</v>
      </c>
      <c r="G339" s="4" t="s">
        <v>2293</v>
      </c>
      <c r="H339" s="7">
        <v>43240</v>
      </c>
      <c r="I339" s="6" t="s">
        <v>2303</v>
      </c>
      <c r="J339" s="6"/>
      <c r="K339" s="6"/>
      <c r="L339" s="6"/>
      <c r="M339" s="6"/>
      <c r="N339" s="6"/>
      <c r="O339" s="6"/>
      <c r="P339" s="6"/>
      <c r="Q339" s="6"/>
      <c r="R339" s="6"/>
      <c r="S339" s="6"/>
      <c r="T339" s="6"/>
      <c r="U339" s="6"/>
      <c r="V339" s="6"/>
      <c r="W339" s="6"/>
      <c r="X339" s="6"/>
      <c r="Y339" s="6"/>
      <c r="Z339" s="6"/>
    </row>
    <row r="340" spans="1:26" ht="15" thickBot="1" x14ac:dyDescent="0.35">
      <c r="A340" s="4" t="s">
        <v>866</v>
      </c>
      <c r="B340" s="4" t="s">
        <v>3819</v>
      </c>
      <c r="C340" s="4" t="s">
        <v>3820</v>
      </c>
      <c r="D340" s="4" t="s">
        <v>3821</v>
      </c>
      <c r="E340" s="4" t="s">
        <v>3822</v>
      </c>
      <c r="F340" s="4" t="s">
        <v>2389</v>
      </c>
      <c r="G340" s="4" t="s">
        <v>2293</v>
      </c>
      <c r="H340" s="7">
        <v>10184</v>
      </c>
      <c r="I340" s="6" t="s">
        <v>2303</v>
      </c>
      <c r="J340" s="6"/>
      <c r="K340" s="6"/>
      <c r="L340" s="6"/>
      <c r="M340" s="6"/>
      <c r="N340" s="6"/>
      <c r="O340" s="6"/>
      <c r="P340" s="6"/>
      <c r="Q340" s="6"/>
      <c r="R340" s="6"/>
      <c r="S340" s="6"/>
      <c r="T340" s="6"/>
      <c r="U340" s="6"/>
      <c r="V340" s="6"/>
      <c r="W340" s="6"/>
      <c r="X340" s="6"/>
      <c r="Y340" s="6"/>
      <c r="Z340" s="6"/>
    </row>
    <row r="341" spans="1:26" ht="15" thickBot="1" x14ac:dyDescent="0.35">
      <c r="A341" s="4" t="s">
        <v>868</v>
      </c>
      <c r="B341" s="4" t="s">
        <v>3823</v>
      </c>
      <c r="C341" s="4" t="s">
        <v>3824</v>
      </c>
      <c r="D341" s="4" t="s">
        <v>3825</v>
      </c>
      <c r="E341" s="4" t="s">
        <v>3826</v>
      </c>
      <c r="F341" s="4" t="s">
        <v>2510</v>
      </c>
      <c r="G341" s="4" t="s">
        <v>2293</v>
      </c>
      <c r="H341" s="7">
        <v>2216</v>
      </c>
      <c r="I341" s="6" t="s">
        <v>2294</v>
      </c>
      <c r="J341" s="6"/>
      <c r="K341" s="6"/>
      <c r="L341" s="6"/>
      <c r="M341" s="6"/>
      <c r="N341" s="6"/>
      <c r="O341" s="6"/>
      <c r="P341" s="6"/>
      <c r="Q341" s="6"/>
      <c r="R341" s="6"/>
      <c r="S341" s="6"/>
      <c r="T341" s="6"/>
      <c r="U341" s="6"/>
      <c r="V341" s="6"/>
      <c r="W341" s="6"/>
      <c r="X341" s="6"/>
      <c r="Y341" s="6"/>
      <c r="Z341" s="6"/>
    </row>
    <row r="342" spans="1:26" ht="15" thickBot="1" x14ac:dyDescent="0.35">
      <c r="A342" s="4" t="s">
        <v>870</v>
      </c>
      <c r="B342" s="4" t="s">
        <v>3827</v>
      </c>
      <c r="C342" s="4" t="s">
        <v>3828</v>
      </c>
      <c r="D342" s="4" t="s">
        <v>3829</v>
      </c>
      <c r="E342" s="4" t="s">
        <v>3830</v>
      </c>
      <c r="F342" s="4" t="s">
        <v>3442</v>
      </c>
      <c r="G342" s="4" t="s">
        <v>2293</v>
      </c>
      <c r="H342" s="7">
        <v>94132</v>
      </c>
      <c r="I342" s="6" t="s">
        <v>2294</v>
      </c>
      <c r="J342" s="6"/>
      <c r="K342" s="6"/>
      <c r="L342" s="6"/>
      <c r="M342" s="6"/>
      <c r="N342" s="6"/>
      <c r="O342" s="6"/>
      <c r="P342" s="6"/>
      <c r="Q342" s="6"/>
      <c r="R342" s="6"/>
      <c r="S342" s="6"/>
      <c r="T342" s="6"/>
      <c r="U342" s="6"/>
      <c r="V342" s="6"/>
      <c r="W342" s="6"/>
      <c r="X342" s="6"/>
      <c r="Y342" s="6"/>
      <c r="Z342" s="6"/>
    </row>
    <row r="343" spans="1:26" ht="15" thickBot="1" x14ac:dyDescent="0.35">
      <c r="A343" s="4" t="s">
        <v>873</v>
      </c>
      <c r="B343" s="4" t="s">
        <v>3831</v>
      </c>
      <c r="C343" s="4" t="s">
        <v>3832</v>
      </c>
      <c r="D343" s="4" t="s">
        <v>3833</v>
      </c>
      <c r="E343" s="4" t="s">
        <v>3834</v>
      </c>
      <c r="F343" s="4" t="s">
        <v>3835</v>
      </c>
      <c r="G343" s="4" t="s">
        <v>2293</v>
      </c>
      <c r="H343" s="7">
        <v>46295</v>
      </c>
      <c r="I343" s="6" t="s">
        <v>2303</v>
      </c>
      <c r="J343" s="6"/>
      <c r="K343" s="6"/>
      <c r="L343" s="6"/>
      <c r="M343" s="6"/>
      <c r="N343" s="6"/>
      <c r="O343" s="6"/>
      <c r="P343" s="6"/>
      <c r="Q343" s="6"/>
      <c r="R343" s="6"/>
      <c r="S343" s="6"/>
      <c r="T343" s="6"/>
      <c r="U343" s="6"/>
      <c r="V343" s="6"/>
      <c r="W343" s="6"/>
      <c r="X343" s="6"/>
      <c r="Y343" s="6"/>
      <c r="Z343" s="6"/>
    </row>
    <row r="344" spans="1:26" ht="15" thickBot="1" x14ac:dyDescent="0.35">
      <c r="A344" s="4" t="s">
        <v>3836</v>
      </c>
      <c r="B344" s="4" t="s">
        <v>3837</v>
      </c>
      <c r="C344" s="4" t="s">
        <v>3838</v>
      </c>
      <c r="D344" s="4"/>
      <c r="E344" s="4" t="s">
        <v>3839</v>
      </c>
      <c r="F344" s="4" t="s">
        <v>3840</v>
      </c>
      <c r="G344" s="4" t="s">
        <v>2293</v>
      </c>
      <c r="H344" s="7">
        <v>32209</v>
      </c>
      <c r="I344" s="6" t="s">
        <v>2303</v>
      </c>
      <c r="J344" s="6"/>
      <c r="K344" s="6"/>
      <c r="L344" s="6"/>
      <c r="M344" s="6"/>
      <c r="N344" s="6"/>
      <c r="O344" s="6"/>
      <c r="P344" s="6"/>
      <c r="Q344" s="6"/>
      <c r="R344" s="6"/>
      <c r="S344" s="6"/>
      <c r="T344" s="6"/>
      <c r="U344" s="6"/>
      <c r="V344" s="6"/>
      <c r="W344" s="6"/>
      <c r="X344" s="6"/>
      <c r="Y344" s="6"/>
      <c r="Z344" s="6"/>
    </row>
    <row r="345" spans="1:26" ht="15" thickBot="1" x14ac:dyDescent="0.35">
      <c r="A345" s="4" t="s">
        <v>876</v>
      </c>
      <c r="B345" s="4" t="s">
        <v>3841</v>
      </c>
      <c r="C345" s="4" t="s">
        <v>3842</v>
      </c>
      <c r="D345" s="4"/>
      <c r="E345" s="4" t="s">
        <v>3843</v>
      </c>
      <c r="F345" s="4" t="s">
        <v>3844</v>
      </c>
      <c r="G345" s="4" t="s">
        <v>2293</v>
      </c>
      <c r="H345" s="7">
        <v>98148</v>
      </c>
      <c r="I345" s="6" t="s">
        <v>2303</v>
      </c>
      <c r="J345" s="6"/>
      <c r="K345" s="6"/>
      <c r="L345" s="6"/>
      <c r="M345" s="6"/>
      <c r="N345" s="6"/>
      <c r="O345" s="6"/>
      <c r="P345" s="6"/>
      <c r="Q345" s="6"/>
      <c r="R345" s="6"/>
      <c r="S345" s="6"/>
      <c r="T345" s="6"/>
      <c r="U345" s="6"/>
      <c r="V345" s="6"/>
      <c r="W345" s="6"/>
      <c r="X345" s="6"/>
      <c r="Y345" s="6"/>
      <c r="Z345" s="6"/>
    </row>
    <row r="346" spans="1:26" ht="15" thickBot="1" x14ac:dyDescent="0.35">
      <c r="A346" s="4" t="s">
        <v>878</v>
      </c>
      <c r="B346" s="4" t="s">
        <v>3845</v>
      </c>
      <c r="C346" s="4"/>
      <c r="D346" s="4" t="s">
        <v>3846</v>
      </c>
      <c r="E346" s="4" t="s">
        <v>3847</v>
      </c>
      <c r="F346" s="4" t="s">
        <v>3848</v>
      </c>
      <c r="G346" s="4" t="s">
        <v>2301</v>
      </c>
      <c r="H346" s="4" t="s">
        <v>3849</v>
      </c>
      <c r="I346" s="6" t="s">
        <v>2294</v>
      </c>
      <c r="J346" s="6"/>
      <c r="K346" s="6"/>
      <c r="L346" s="6"/>
      <c r="M346" s="6"/>
      <c r="N346" s="6"/>
      <c r="O346" s="6"/>
      <c r="P346" s="6"/>
      <c r="Q346" s="6"/>
      <c r="R346" s="6"/>
      <c r="S346" s="6"/>
      <c r="T346" s="6"/>
      <c r="U346" s="6"/>
      <c r="V346" s="6"/>
      <c r="W346" s="6"/>
      <c r="X346" s="6"/>
      <c r="Y346" s="6"/>
      <c r="Z346" s="6"/>
    </row>
    <row r="347" spans="1:26" ht="15" thickBot="1" x14ac:dyDescent="0.35">
      <c r="A347" s="4" t="s">
        <v>881</v>
      </c>
      <c r="B347" s="4" t="s">
        <v>3850</v>
      </c>
      <c r="C347" s="4" t="s">
        <v>3851</v>
      </c>
      <c r="D347" s="4" t="s">
        <v>3852</v>
      </c>
      <c r="E347" s="4" t="s">
        <v>3853</v>
      </c>
      <c r="F347" s="4" t="s">
        <v>3096</v>
      </c>
      <c r="G347" s="4" t="s">
        <v>2293</v>
      </c>
      <c r="H347" s="7">
        <v>36109</v>
      </c>
      <c r="I347" s="6" t="s">
        <v>2303</v>
      </c>
      <c r="J347" s="6"/>
      <c r="K347" s="6"/>
      <c r="L347" s="6"/>
      <c r="M347" s="6"/>
      <c r="N347" s="6"/>
      <c r="O347" s="6"/>
      <c r="P347" s="6"/>
      <c r="Q347" s="6"/>
      <c r="R347" s="6"/>
      <c r="S347" s="6"/>
      <c r="T347" s="6"/>
      <c r="U347" s="6"/>
      <c r="V347" s="6"/>
      <c r="W347" s="6"/>
      <c r="X347" s="6"/>
      <c r="Y347" s="6"/>
      <c r="Z347" s="6"/>
    </row>
    <row r="348" spans="1:26" ht="15" thickBot="1" x14ac:dyDescent="0.35">
      <c r="A348" s="4" t="s">
        <v>884</v>
      </c>
      <c r="B348" s="4" t="s">
        <v>3854</v>
      </c>
      <c r="C348" s="4" t="s">
        <v>3855</v>
      </c>
      <c r="D348" s="4" t="s">
        <v>3856</v>
      </c>
      <c r="E348" s="4" t="s">
        <v>3857</v>
      </c>
      <c r="F348" s="4" t="s">
        <v>2677</v>
      </c>
      <c r="G348" s="4" t="s">
        <v>2293</v>
      </c>
      <c r="H348" s="7">
        <v>75372</v>
      </c>
      <c r="I348" s="6" t="s">
        <v>2294</v>
      </c>
      <c r="J348" s="6"/>
      <c r="K348" s="6"/>
      <c r="L348" s="6"/>
      <c r="M348" s="6"/>
      <c r="N348" s="6"/>
      <c r="O348" s="6"/>
      <c r="P348" s="6"/>
      <c r="Q348" s="6"/>
      <c r="R348" s="6"/>
      <c r="S348" s="6"/>
      <c r="T348" s="6"/>
      <c r="U348" s="6"/>
      <c r="V348" s="6"/>
      <c r="W348" s="6"/>
      <c r="X348" s="6"/>
      <c r="Y348" s="6"/>
      <c r="Z348" s="6"/>
    </row>
    <row r="349" spans="1:26" ht="15" thickBot="1" x14ac:dyDescent="0.35">
      <c r="A349" s="4" t="s">
        <v>887</v>
      </c>
      <c r="B349" s="4" t="s">
        <v>3858</v>
      </c>
      <c r="C349" s="4" t="s">
        <v>3859</v>
      </c>
      <c r="D349" s="4" t="s">
        <v>3860</v>
      </c>
      <c r="E349" s="4" t="s">
        <v>3861</v>
      </c>
      <c r="F349" s="4" t="s">
        <v>3862</v>
      </c>
      <c r="G349" s="4" t="s">
        <v>2293</v>
      </c>
      <c r="H349" s="7">
        <v>66622</v>
      </c>
      <c r="I349" s="6" t="s">
        <v>2303</v>
      </c>
      <c r="J349" s="6"/>
      <c r="K349" s="6"/>
      <c r="L349" s="6"/>
      <c r="M349" s="6"/>
      <c r="N349" s="6"/>
      <c r="O349" s="6"/>
      <c r="P349" s="6"/>
      <c r="Q349" s="6"/>
      <c r="R349" s="6"/>
      <c r="S349" s="6"/>
      <c r="T349" s="6"/>
      <c r="U349" s="6"/>
      <c r="V349" s="6"/>
      <c r="W349" s="6"/>
      <c r="X349" s="6"/>
      <c r="Y349" s="6"/>
      <c r="Z349" s="6"/>
    </row>
    <row r="350" spans="1:26" ht="15" thickBot="1" x14ac:dyDescent="0.35">
      <c r="A350" s="4" t="s">
        <v>889</v>
      </c>
      <c r="B350" s="4" t="s">
        <v>3863</v>
      </c>
      <c r="C350" s="4" t="s">
        <v>3864</v>
      </c>
      <c r="D350" s="4" t="s">
        <v>3865</v>
      </c>
      <c r="E350" s="4" t="s">
        <v>3866</v>
      </c>
      <c r="F350" s="4" t="s">
        <v>3867</v>
      </c>
      <c r="G350" s="4" t="s">
        <v>2293</v>
      </c>
      <c r="H350" s="7">
        <v>75799</v>
      </c>
      <c r="I350" s="6" t="s">
        <v>2303</v>
      </c>
      <c r="J350" s="6"/>
      <c r="K350" s="6"/>
      <c r="L350" s="6"/>
      <c r="M350" s="6"/>
      <c r="N350" s="6"/>
      <c r="O350" s="6"/>
      <c r="P350" s="6"/>
      <c r="Q350" s="6"/>
      <c r="R350" s="6"/>
      <c r="S350" s="6"/>
      <c r="T350" s="6"/>
      <c r="U350" s="6"/>
      <c r="V350" s="6"/>
      <c r="W350" s="6"/>
      <c r="X350" s="6"/>
      <c r="Y350" s="6"/>
      <c r="Z350" s="6"/>
    </row>
    <row r="351" spans="1:26" ht="15" thickBot="1" x14ac:dyDescent="0.35">
      <c r="A351" s="4" t="s">
        <v>891</v>
      </c>
      <c r="B351" s="4" t="s">
        <v>3868</v>
      </c>
      <c r="C351" s="4" t="s">
        <v>3869</v>
      </c>
      <c r="D351" s="4" t="s">
        <v>3870</v>
      </c>
      <c r="E351" s="4" t="s">
        <v>3871</v>
      </c>
      <c r="F351" s="4" t="s">
        <v>2338</v>
      </c>
      <c r="G351" s="4" t="s">
        <v>2293</v>
      </c>
      <c r="H351" s="7">
        <v>90065</v>
      </c>
      <c r="I351" s="6" t="s">
        <v>2303</v>
      </c>
      <c r="J351" s="6"/>
      <c r="K351" s="6"/>
      <c r="L351" s="6"/>
      <c r="M351" s="6"/>
      <c r="N351" s="6"/>
      <c r="O351" s="6"/>
      <c r="P351" s="6"/>
      <c r="Q351" s="6"/>
      <c r="R351" s="6"/>
      <c r="S351" s="6"/>
      <c r="T351" s="6"/>
      <c r="U351" s="6"/>
      <c r="V351" s="6"/>
      <c r="W351" s="6"/>
      <c r="X351" s="6"/>
      <c r="Y351" s="6"/>
      <c r="Z351" s="6"/>
    </row>
    <row r="352" spans="1:26" ht="15" thickBot="1" x14ac:dyDescent="0.35">
      <c r="A352" s="4" t="s">
        <v>893</v>
      </c>
      <c r="B352" s="4" t="s">
        <v>3872</v>
      </c>
      <c r="C352" s="4" t="s">
        <v>3873</v>
      </c>
      <c r="D352" s="4" t="s">
        <v>3874</v>
      </c>
      <c r="E352" s="4" t="s">
        <v>3875</v>
      </c>
      <c r="F352" s="4" t="s">
        <v>3876</v>
      </c>
      <c r="G352" s="4" t="s">
        <v>2293</v>
      </c>
      <c r="H352" s="7">
        <v>71137</v>
      </c>
      <c r="I352" s="6" t="s">
        <v>2303</v>
      </c>
      <c r="J352" s="6"/>
      <c r="K352" s="6"/>
      <c r="L352" s="6"/>
      <c r="M352" s="6"/>
      <c r="N352" s="6"/>
      <c r="O352" s="6"/>
      <c r="P352" s="6"/>
      <c r="Q352" s="6"/>
      <c r="R352" s="6"/>
      <c r="S352" s="6"/>
      <c r="T352" s="6"/>
      <c r="U352" s="6"/>
      <c r="V352" s="6"/>
      <c r="W352" s="6"/>
      <c r="X352" s="6"/>
      <c r="Y352" s="6"/>
      <c r="Z352" s="6"/>
    </row>
    <row r="353" spans="1:26" ht="15" thickBot="1" x14ac:dyDescent="0.35">
      <c r="A353" s="4" t="s">
        <v>896</v>
      </c>
      <c r="B353" s="4" t="s">
        <v>3877</v>
      </c>
      <c r="C353" s="4" t="s">
        <v>3878</v>
      </c>
      <c r="D353" s="4" t="s">
        <v>3879</v>
      </c>
      <c r="E353" s="4" t="s">
        <v>3880</v>
      </c>
      <c r="F353" s="4" t="s">
        <v>3881</v>
      </c>
      <c r="G353" s="4" t="s">
        <v>2293</v>
      </c>
      <c r="H353" s="7">
        <v>83722</v>
      </c>
      <c r="I353" s="6" t="s">
        <v>2303</v>
      </c>
      <c r="J353" s="6"/>
      <c r="K353" s="6"/>
      <c r="L353" s="6"/>
      <c r="M353" s="6"/>
      <c r="N353" s="6"/>
      <c r="O353" s="6"/>
      <c r="P353" s="6"/>
      <c r="Q353" s="6"/>
      <c r="R353" s="6"/>
      <c r="S353" s="6"/>
      <c r="T353" s="6"/>
      <c r="U353" s="6"/>
      <c r="V353" s="6"/>
      <c r="W353" s="6"/>
      <c r="X353" s="6"/>
      <c r="Y353" s="6"/>
      <c r="Z353" s="6"/>
    </row>
    <row r="354" spans="1:26" ht="15" thickBot="1" x14ac:dyDescent="0.35">
      <c r="A354" s="4" t="s">
        <v>3882</v>
      </c>
      <c r="B354" s="4" t="s">
        <v>3883</v>
      </c>
      <c r="C354" s="4" t="s">
        <v>3884</v>
      </c>
      <c r="D354" s="4" t="s">
        <v>3885</v>
      </c>
      <c r="E354" s="4" t="s">
        <v>3886</v>
      </c>
      <c r="F354" s="4" t="s">
        <v>2529</v>
      </c>
      <c r="G354" s="4" t="s">
        <v>2293</v>
      </c>
      <c r="H354" s="7">
        <v>92415</v>
      </c>
      <c r="I354" s="6" t="s">
        <v>2303</v>
      </c>
      <c r="J354" s="6"/>
      <c r="K354" s="6"/>
      <c r="L354" s="6"/>
      <c r="M354" s="6"/>
      <c r="N354" s="6"/>
      <c r="O354" s="6"/>
      <c r="P354" s="6"/>
      <c r="Q354" s="6"/>
      <c r="R354" s="6"/>
      <c r="S354" s="6"/>
      <c r="T354" s="6"/>
      <c r="U354" s="6"/>
      <c r="V354" s="6"/>
      <c r="W354" s="6"/>
      <c r="X354" s="6"/>
      <c r="Y354" s="6"/>
      <c r="Z354" s="6"/>
    </row>
    <row r="355" spans="1:26" ht="15" thickBot="1" x14ac:dyDescent="0.35">
      <c r="A355" s="4" t="s">
        <v>899</v>
      </c>
      <c r="B355" s="4" t="s">
        <v>3887</v>
      </c>
      <c r="C355" s="4"/>
      <c r="D355" s="4" t="s">
        <v>3888</v>
      </c>
      <c r="E355" s="4" t="s">
        <v>3889</v>
      </c>
      <c r="F355" s="4" t="s">
        <v>3096</v>
      </c>
      <c r="G355" s="4" t="s">
        <v>2293</v>
      </c>
      <c r="H355" s="7">
        <v>36177</v>
      </c>
      <c r="I355" s="6" t="s">
        <v>2294</v>
      </c>
      <c r="J355" s="6"/>
      <c r="K355" s="6"/>
      <c r="L355" s="6"/>
      <c r="M355" s="6"/>
      <c r="N355" s="6"/>
      <c r="O355" s="6"/>
      <c r="P355" s="6"/>
      <c r="Q355" s="6"/>
      <c r="R355" s="6"/>
      <c r="S355" s="6"/>
      <c r="T355" s="6"/>
      <c r="U355" s="6"/>
      <c r="V355" s="6"/>
      <c r="W355" s="6"/>
      <c r="X355" s="6"/>
      <c r="Y355" s="6"/>
      <c r="Z355" s="6"/>
    </row>
    <row r="356" spans="1:26" ht="15" thickBot="1" x14ac:dyDescent="0.35">
      <c r="A356" s="4" t="s">
        <v>902</v>
      </c>
      <c r="B356" s="4" t="s">
        <v>3890</v>
      </c>
      <c r="C356" s="4" t="s">
        <v>3891</v>
      </c>
      <c r="D356" s="4"/>
      <c r="E356" s="4" t="s">
        <v>3892</v>
      </c>
      <c r="F356" s="4" t="s">
        <v>3893</v>
      </c>
      <c r="G356" s="4" t="s">
        <v>2293</v>
      </c>
      <c r="H356" s="7">
        <v>34981</v>
      </c>
      <c r="I356" s="6" t="s">
        <v>2303</v>
      </c>
      <c r="J356" s="6"/>
      <c r="K356" s="6"/>
      <c r="L356" s="6"/>
      <c r="M356" s="6"/>
      <c r="N356" s="6"/>
      <c r="O356" s="6"/>
      <c r="P356" s="6"/>
      <c r="Q356" s="6"/>
      <c r="R356" s="6"/>
      <c r="S356" s="6"/>
      <c r="T356" s="6"/>
      <c r="U356" s="6"/>
      <c r="V356" s="6"/>
      <c r="W356" s="6"/>
      <c r="X356" s="6"/>
      <c r="Y356" s="6"/>
      <c r="Z356" s="6"/>
    </row>
    <row r="357" spans="1:26" ht="15" thickBot="1" x14ac:dyDescent="0.35">
      <c r="A357" s="4" t="s">
        <v>904</v>
      </c>
      <c r="B357" s="4" t="s">
        <v>3894</v>
      </c>
      <c r="C357" s="4" t="s">
        <v>3895</v>
      </c>
      <c r="D357" s="4" t="s">
        <v>3896</v>
      </c>
      <c r="E357" s="4" t="s">
        <v>3897</v>
      </c>
      <c r="F357" s="4" t="s">
        <v>3046</v>
      </c>
      <c r="G357" s="4" t="s">
        <v>2293</v>
      </c>
      <c r="H357" s="7">
        <v>27415</v>
      </c>
      <c r="I357" s="6" t="s">
        <v>2294</v>
      </c>
      <c r="J357" s="6"/>
      <c r="K357" s="6"/>
      <c r="L357" s="6"/>
      <c r="M357" s="6"/>
      <c r="N357" s="6"/>
      <c r="O357" s="6"/>
      <c r="P357" s="6"/>
      <c r="Q357" s="6"/>
      <c r="R357" s="6"/>
      <c r="S357" s="6"/>
      <c r="T357" s="6"/>
      <c r="U357" s="6"/>
      <c r="V357" s="6"/>
      <c r="W357" s="6"/>
      <c r="X357" s="6"/>
      <c r="Y357" s="6"/>
      <c r="Z357" s="6"/>
    </row>
    <row r="358" spans="1:26" ht="15" thickBot="1" x14ac:dyDescent="0.35">
      <c r="A358" s="4" t="s">
        <v>906</v>
      </c>
      <c r="B358" s="4" t="s">
        <v>3898</v>
      </c>
      <c r="C358" s="4" t="s">
        <v>3899</v>
      </c>
      <c r="D358" s="4" t="s">
        <v>3900</v>
      </c>
      <c r="E358" s="4" t="s">
        <v>3901</v>
      </c>
      <c r="F358" s="4" t="s">
        <v>3351</v>
      </c>
      <c r="G358" s="4" t="s">
        <v>2293</v>
      </c>
      <c r="H358" s="7">
        <v>94237</v>
      </c>
      <c r="I358" s="6" t="s">
        <v>2294</v>
      </c>
      <c r="J358" s="6"/>
      <c r="K358" s="6"/>
      <c r="L358" s="6"/>
      <c r="M358" s="6"/>
      <c r="N358" s="6"/>
      <c r="O358" s="6"/>
      <c r="P358" s="6"/>
      <c r="Q358" s="6"/>
      <c r="R358" s="6"/>
      <c r="S358" s="6"/>
      <c r="T358" s="6"/>
      <c r="U358" s="6"/>
      <c r="V358" s="6"/>
      <c r="W358" s="6"/>
      <c r="X358" s="6"/>
      <c r="Y358" s="6"/>
      <c r="Z358" s="6"/>
    </row>
    <row r="359" spans="1:26" ht="15" thickBot="1" x14ac:dyDescent="0.35">
      <c r="A359" s="4" t="s">
        <v>908</v>
      </c>
      <c r="B359" s="4" t="s">
        <v>3902</v>
      </c>
      <c r="C359" s="4"/>
      <c r="D359" s="4" t="s">
        <v>3903</v>
      </c>
      <c r="E359" s="4" t="s">
        <v>3904</v>
      </c>
      <c r="F359" s="4" t="s">
        <v>3905</v>
      </c>
      <c r="G359" s="4" t="s">
        <v>2293</v>
      </c>
      <c r="H359" s="7">
        <v>78682</v>
      </c>
      <c r="I359" s="6" t="s">
        <v>2303</v>
      </c>
      <c r="J359" s="6"/>
      <c r="K359" s="6"/>
      <c r="L359" s="6"/>
      <c r="M359" s="6"/>
      <c r="N359" s="6"/>
      <c r="O359" s="6"/>
      <c r="P359" s="6"/>
      <c r="Q359" s="6"/>
      <c r="R359" s="6"/>
      <c r="S359" s="6"/>
      <c r="T359" s="6"/>
      <c r="U359" s="6"/>
      <c r="V359" s="6"/>
      <c r="W359" s="6"/>
      <c r="X359" s="6"/>
      <c r="Y359" s="6"/>
      <c r="Z359" s="6"/>
    </row>
    <row r="360" spans="1:26" ht="15" thickBot="1" x14ac:dyDescent="0.35">
      <c r="A360" s="4" t="s">
        <v>911</v>
      </c>
      <c r="B360" s="4" t="s">
        <v>3906</v>
      </c>
      <c r="C360" s="4" t="s">
        <v>3907</v>
      </c>
      <c r="D360" s="4" t="s">
        <v>3908</v>
      </c>
      <c r="E360" s="4" t="s">
        <v>3909</v>
      </c>
      <c r="F360" s="4" t="s">
        <v>3910</v>
      </c>
      <c r="G360" s="4" t="s">
        <v>2293</v>
      </c>
      <c r="H360" s="7">
        <v>22096</v>
      </c>
      <c r="I360" s="6" t="s">
        <v>2303</v>
      </c>
      <c r="J360" s="6"/>
      <c r="K360" s="6"/>
      <c r="L360" s="6"/>
      <c r="M360" s="6"/>
      <c r="N360" s="6"/>
      <c r="O360" s="6"/>
      <c r="P360" s="6"/>
      <c r="Q360" s="6"/>
      <c r="R360" s="6"/>
      <c r="S360" s="6"/>
      <c r="T360" s="6"/>
      <c r="U360" s="6"/>
      <c r="V360" s="6"/>
      <c r="W360" s="6"/>
      <c r="X360" s="6"/>
      <c r="Y360" s="6"/>
      <c r="Z360" s="6"/>
    </row>
    <row r="361" spans="1:26" ht="15" thickBot="1" x14ac:dyDescent="0.35">
      <c r="A361" s="4" t="s">
        <v>913</v>
      </c>
      <c r="B361" s="4" t="s">
        <v>3911</v>
      </c>
      <c r="C361" s="4" t="s">
        <v>3912</v>
      </c>
      <c r="D361" s="4" t="s">
        <v>3913</v>
      </c>
      <c r="E361" s="4" t="s">
        <v>3914</v>
      </c>
      <c r="F361" s="4" t="s">
        <v>3915</v>
      </c>
      <c r="G361" s="4" t="s">
        <v>2468</v>
      </c>
      <c r="H361" s="4" t="s">
        <v>3916</v>
      </c>
      <c r="I361" s="6" t="s">
        <v>2303</v>
      </c>
      <c r="J361" s="6"/>
      <c r="K361" s="6"/>
      <c r="L361" s="6"/>
      <c r="M361" s="6"/>
      <c r="N361" s="6"/>
      <c r="O361" s="6"/>
      <c r="P361" s="6"/>
      <c r="Q361" s="6"/>
      <c r="R361" s="6"/>
      <c r="S361" s="6"/>
      <c r="T361" s="6"/>
      <c r="U361" s="6"/>
      <c r="V361" s="6"/>
      <c r="W361" s="6"/>
      <c r="X361" s="6"/>
      <c r="Y361" s="6"/>
      <c r="Z361" s="6"/>
    </row>
    <row r="362" spans="1:26" ht="15" thickBot="1" x14ac:dyDescent="0.35">
      <c r="A362" s="4" t="s">
        <v>916</v>
      </c>
      <c r="B362" s="4" t="s">
        <v>3917</v>
      </c>
      <c r="C362" s="4" t="s">
        <v>3918</v>
      </c>
      <c r="D362" s="4" t="s">
        <v>3919</v>
      </c>
      <c r="E362" s="4" t="s">
        <v>3920</v>
      </c>
      <c r="F362" s="4" t="s">
        <v>3569</v>
      </c>
      <c r="G362" s="4" t="s">
        <v>2293</v>
      </c>
      <c r="H362" s="7">
        <v>29220</v>
      </c>
      <c r="I362" s="6" t="s">
        <v>2303</v>
      </c>
      <c r="J362" s="6"/>
      <c r="K362" s="6"/>
      <c r="L362" s="6"/>
      <c r="M362" s="6"/>
      <c r="N362" s="6"/>
      <c r="O362" s="6"/>
      <c r="P362" s="6"/>
      <c r="Q362" s="6"/>
      <c r="R362" s="6"/>
      <c r="S362" s="6"/>
      <c r="T362" s="6"/>
      <c r="U362" s="6"/>
      <c r="V362" s="6"/>
      <c r="W362" s="6"/>
      <c r="X362" s="6"/>
      <c r="Y362" s="6"/>
      <c r="Z362" s="6"/>
    </row>
    <row r="363" spans="1:26" ht="15" thickBot="1" x14ac:dyDescent="0.35">
      <c r="A363" s="4" t="s">
        <v>3921</v>
      </c>
      <c r="B363" s="4" t="s">
        <v>3922</v>
      </c>
      <c r="C363" s="4" t="s">
        <v>3923</v>
      </c>
      <c r="D363" s="4" t="s">
        <v>3924</v>
      </c>
      <c r="E363" s="4" t="s">
        <v>3925</v>
      </c>
      <c r="F363" s="4" t="s">
        <v>2858</v>
      </c>
      <c r="G363" s="4" t="s">
        <v>2293</v>
      </c>
      <c r="H363" s="7">
        <v>37215</v>
      </c>
      <c r="I363" s="6" t="s">
        <v>2294</v>
      </c>
      <c r="J363" s="6"/>
      <c r="K363" s="6"/>
      <c r="L363" s="6"/>
      <c r="M363" s="6"/>
      <c r="N363" s="6"/>
      <c r="O363" s="6"/>
      <c r="P363" s="6"/>
      <c r="Q363" s="6"/>
      <c r="R363" s="6"/>
      <c r="S363" s="6"/>
      <c r="T363" s="6"/>
      <c r="U363" s="6"/>
      <c r="V363" s="6"/>
      <c r="W363" s="6"/>
      <c r="X363" s="6"/>
      <c r="Y363" s="6"/>
      <c r="Z363" s="6"/>
    </row>
    <row r="364" spans="1:26" ht="15" thickBot="1" x14ac:dyDescent="0.35">
      <c r="A364" s="4" t="s">
        <v>918</v>
      </c>
      <c r="B364" s="4" t="s">
        <v>3926</v>
      </c>
      <c r="C364" s="4" t="s">
        <v>3927</v>
      </c>
      <c r="D364" s="4" t="s">
        <v>3928</v>
      </c>
      <c r="E364" s="4" t="s">
        <v>3929</v>
      </c>
      <c r="F364" s="4" t="s">
        <v>3451</v>
      </c>
      <c r="G364" s="4" t="s">
        <v>2293</v>
      </c>
      <c r="H364" s="7">
        <v>85025</v>
      </c>
      <c r="I364" s="6" t="s">
        <v>2294</v>
      </c>
      <c r="J364" s="6"/>
      <c r="K364" s="6"/>
      <c r="L364" s="6"/>
      <c r="M364" s="6"/>
      <c r="N364" s="6"/>
      <c r="O364" s="6"/>
      <c r="P364" s="6"/>
      <c r="Q364" s="6"/>
      <c r="R364" s="6"/>
      <c r="S364" s="6"/>
      <c r="T364" s="6"/>
      <c r="U364" s="6"/>
      <c r="V364" s="6"/>
      <c r="W364" s="6"/>
      <c r="X364" s="6"/>
      <c r="Y364" s="6"/>
      <c r="Z364" s="6"/>
    </row>
    <row r="365" spans="1:26" ht="15" thickBot="1" x14ac:dyDescent="0.35">
      <c r="A365" s="4" t="s">
        <v>920</v>
      </c>
      <c r="B365" s="4" t="s">
        <v>3930</v>
      </c>
      <c r="C365" s="4" t="s">
        <v>3931</v>
      </c>
      <c r="D365" s="4"/>
      <c r="E365" s="4" t="s">
        <v>3932</v>
      </c>
      <c r="F365" s="4" t="s">
        <v>3933</v>
      </c>
      <c r="G365" s="4" t="s">
        <v>2293</v>
      </c>
      <c r="H365" s="7">
        <v>33233</v>
      </c>
      <c r="I365" s="6" t="s">
        <v>2303</v>
      </c>
      <c r="J365" s="6"/>
      <c r="K365" s="6"/>
      <c r="L365" s="6"/>
      <c r="M365" s="6"/>
      <c r="N365" s="6"/>
      <c r="O365" s="6"/>
      <c r="P365" s="6"/>
      <c r="Q365" s="6"/>
      <c r="R365" s="6"/>
      <c r="S365" s="6"/>
      <c r="T365" s="6"/>
      <c r="U365" s="6"/>
      <c r="V365" s="6"/>
      <c r="W365" s="6"/>
      <c r="X365" s="6"/>
      <c r="Y365" s="6"/>
      <c r="Z365" s="6"/>
    </row>
    <row r="366" spans="1:26" ht="15" thickBot="1" x14ac:dyDescent="0.35">
      <c r="A366" s="4" t="s">
        <v>922</v>
      </c>
      <c r="B366" s="4" t="s">
        <v>3934</v>
      </c>
      <c r="C366" s="4" t="s">
        <v>3935</v>
      </c>
      <c r="D366" s="4" t="s">
        <v>3936</v>
      </c>
      <c r="E366" s="4" t="s">
        <v>3937</v>
      </c>
      <c r="F366" s="4" t="s">
        <v>2707</v>
      </c>
      <c r="G366" s="4" t="s">
        <v>2293</v>
      </c>
      <c r="H366" s="7">
        <v>93762</v>
      </c>
      <c r="I366" s="6" t="s">
        <v>2294</v>
      </c>
      <c r="J366" s="6"/>
      <c r="K366" s="6"/>
      <c r="L366" s="6"/>
      <c r="M366" s="6"/>
      <c r="N366" s="6"/>
      <c r="O366" s="6"/>
      <c r="P366" s="6"/>
      <c r="Q366" s="6"/>
      <c r="R366" s="6"/>
      <c r="S366" s="6"/>
      <c r="T366" s="6"/>
      <c r="U366" s="6"/>
      <c r="V366" s="6"/>
      <c r="W366" s="6"/>
      <c r="X366" s="6"/>
      <c r="Y366" s="6"/>
      <c r="Z366" s="6"/>
    </row>
    <row r="367" spans="1:26" ht="15" thickBot="1" x14ac:dyDescent="0.35">
      <c r="A367" s="4" t="s">
        <v>924</v>
      </c>
      <c r="B367" s="4" t="s">
        <v>3938</v>
      </c>
      <c r="C367" s="4" t="s">
        <v>3939</v>
      </c>
      <c r="D367" s="4"/>
      <c r="E367" s="4" t="s">
        <v>3940</v>
      </c>
      <c r="F367" s="4" t="s">
        <v>3941</v>
      </c>
      <c r="G367" s="4" t="s">
        <v>2293</v>
      </c>
      <c r="H367" s="7">
        <v>92825</v>
      </c>
      <c r="I367" s="6" t="s">
        <v>2303</v>
      </c>
      <c r="J367" s="6"/>
      <c r="K367" s="6"/>
      <c r="L367" s="6"/>
      <c r="M367" s="6"/>
      <c r="N367" s="6"/>
      <c r="O367" s="6"/>
      <c r="P367" s="6"/>
      <c r="Q367" s="6"/>
      <c r="R367" s="6"/>
      <c r="S367" s="6"/>
      <c r="T367" s="6"/>
      <c r="U367" s="6"/>
      <c r="V367" s="6"/>
      <c r="W367" s="6"/>
      <c r="X367" s="6"/>
      <c r="Y367" s="6"/>
      <c r="Z367" s="6"/>
    </row>
    <row r="368" spans="1:26" ht="15" thickBot="1" x14ac:dyDescent="0.35">
      <c r="A368" s="4" t="s">
        <v>927</v>
      </c>
      <c r="B368" s="4" t="s">
        <v>3942</v>
      </c>
      <c r="C368" s="4"/>
      <c r="D368" s="4" t="s">
        <v>3943</v>
      </c>
      <c r="E368" s="4" t="s">
        <v>3944</v>
      </c>
      <c r="F368" s="4" t="s">
        <v>2882</v>
      </c>
      <c r="G368" s="4" t="s">
        <v>2293</v>
      </c>
      <c r="H368" s="7">
        <v>23605</v>
      </c>
      <c r="I368" s="6" t="s">
        <v>2303</v>
      </c>
      <c r="J368" s="6"/>
      <c r="K368" s="6"/>
      <c r="L368" s="6"/>
      <c r="M368" s="6"/>
      <c r="N368" s="6"/>
      <c r="O368" s="6"/>
      <c r="P368" s="6"/>
      <c r="Q368" s="6"/>
      <c r="R368" s="6"/>
      <c r="S368" s="6"/>
      <c r="T368" s="6"/>
      <c r="U368" s="6"/>
      <c r="V368" s="6"/>
      <c r="W368" s="6"/>
      <c r="X368" s="6"/>
      <c r="Y368" s="6"/>
      <c r="Z368" s="6"/>
    </row>
    <row r="369" spans="1:26" ht="15" thickBot="1" x14ac:dyDescent="0.35">
      <c r="A369" s="4" t="s">
        <v>930</v>
      </c>
      <c r="B369" s="4" t="s">
        <v>3945</v>
      </c>
      <c r="C369" s="4"/>
      <c r="D369" s="4"/>
      <c r="E369" s="4" t="s">
        <v>3946</v>
      </c>
      <c r="F369" s="4" t="s">
        <v>3238</v>
      </c>
      <c r="G369" s="4" t="s">
        <v>2293</v>
      </c>
      <c r="H369" s="7">
        <v>29305</v>
      </c>
      <c r="I369" s="6" t="s">
        <v>2294</v>
      </c>
      <c r="J369" s="6"/>
      <c r="K369" s="6"/>
      <c r="L369" s="6"/>
      <c r="M369" s="6"/>
      <c r="N369" s="6"/>
      <c r="O369" s="6"/>
      <c r="P369" s="6"/>
      <c r="Q369" s="6"/>
      <c r="R369" s="6"/>
      <c r="S369" s="6"/>
      <c r="T369" s="6"/>
      <c r="U369" s="6"/>
      <c r="V369" s="6"/>
      <c r="W369" s="6"/>
      <c r="X369" s="6"/>
      <c r="Y369" s="6"/>
      <c r="Z369" s="6"/>
    </row>
    <row r="370" spans="1:26" ht="15" thickBot="1" x14ac:dyDescent="0.35">
      <c r="A370" s="4" t="s">
        <v>932</v>
      </c>
      <c r="B370" s="4" t="s">
        <v>3947</v>
      </c>
      <c r="C370" s="4" t="s">
        <v>3948</v>
      </c>
      <c r="D370" s="4" t="s">
        <v>3949</v>
      </c>
      <c r="E370" s="4" t="s">
        <v>3950</v>
      </c>
      <c r="F370" s="4" t="s">
        <v>3242</v>
      </c>
      <c r="G370" s="4" t="s">
        <v>2293</v>
      </c>
      <c r="H370" s="7">
        <v>10305</v>
      </c>
      <c r="I370" s="6" t="s">
        <v>2303</v>
      </c>
      <c r="J370" s="6"/>
      <c r="K370" s="6"/>
      <c r="L370" s="6"/>
      <c r="M370" s="6"/>
      <c r="N370" s="6"/>
      <c r="O370" s="6"/>
      <c r="P370" s="6"/>
      <c r="Q370" s="6"/>
      <c r="R370" s="6"/>
      <c r="S370" s="6"/>
      <c r="T370" s="6"/>
      <c r="U370" s="6"/>
      <c r="V370" s="6"/>
      <c r="W370" s="6"/>
      <c r="X370" s="6"/>
      <c r="Y370" s="6"/>
      <c r="Z370" s="6"/>
    </row>
    <row r="371" spans="1:26" ht="15" thickBot="1" x14ac:dyDescent="0.35">
      <c r="A371" s="4" t="s">
        <v>934</v>
      </c>
      <c r="B371" s="4" t="s">
        <v>3951</v>
      </c>
      <c r="C371" s="4"/>
      <c r="D371" s="4"/>
      <c r="E371" s="4" t="s">
        <v>3952</v>
      </c>
      <c r="F371" s="4" t="s">
        <v>3722</v>
      </c>
      <c r="G371" s="4" t="s">
        <v>2293</v>
      </c>
      <c r="H371" s="7">
        <v>89115</v>
      </c>
      <c r="I371" s="6" t="s">
        <v>2294</v>
      </c>
      <c r="J371" s="6"/>
      <c r="K371" s="6"/>
      <c r="L371" s="6"/>
      <c r="M371" s="6"/>
      <c r="N371" s="6"/>
      <c r="O371" s="6"/>
      <c r="P371" s="6"/>
      <c r="Q371" s="6"/>
      <c r="R371" s="6"/>
      <c r="S371" s="6"/>
      <c r="T371" s="6"/>
      <c r="U371" s="6"/>
      <c r="V371" s="6"/>
      <c r="W371" s="6"/>
      <c r="X371" s="6"/>
      <c r="Y371" s="6"/>
      <c r="Z371" s="6"/>
    </row>
    <row r="372" spans="1:26" ht="15" thickBot="1" x14ac:dyDescent="0.35">
      <c r="A372" s="4" t="s">
        <v>936</v>
      </c>
      <c r="B372" s="4" t="s">
        <v>3953</v>
      </c>
      <c r="C372" s="4" t="s">
        <v>3954</v>
      </c>
      <c r="D372" s="4" t="s">
        <v>3955</v>
      </c>
      <c r="E372" s="4" t="s">
        <v>3956</v>
      </c>
      <c r="F372" s="4" t="s">
        <v>3290</v>
      </c>
      <c r="G372" s="4" t="s">
        <v>2293</v>
      </c>
      <c r="H372" s="7">
        <v>84105</v>
      </c>
      <c r="I372" s="6" t="s">
        <v>2294</v>
      </c>
      <c r="J372" s="6"/>
      <c r="K372" s="6"/>
      <c r="L372" s="6"/>
      <c r="M372" s="6"/>
      <c r="N372" s="6"/>
      <c r="O372" s="6"/>
      <c r="P372" s="6"/>
      <c r="Q372" s="6"/>
      <c r="R372" s="6"/>
      <c r="S372" s="6"/>
      <c r="T372" s="6"/>
      <c r="U372" s="6"/>
      <c r="V372" s="6"/>
      <c r="W372" s="6"/>
      <c r="X372" s="6"/>
      <c r="Y372" s="6"/>
      <c r="Z372" s="6"/>
    </row>
    <row r="373" spans="1:26" ht="15" thickBot="1" x14ac:dyDescent="0.35">
      <c r="A373" s="4" t="s">
        <v>939</v>
      </c>
      <c r="B373" s="4" t="s">
        <v>3957</v>
      </c>
      <c r="C373" s="4" t="s">
        <v>3958</v>
      </c>
      <c r="D373" s="4" t="s">
        <v>3959</v>
      </c>
      <c r="E373" s="4" t="s">
        <v>3960</v>
      </c>
      <c r="F373" s="4" t="s">
        <v>3844</v>
      </c>
      <c r="G373" s="4" t="s">
        <v>2293</v>
      </c>
      <c r="H373" s="7">
        <v>98109</v>
      </c>
      <c r="I373" s="6" t="s">
        <v>2294</v>
      </c>
      <c r="J373" s="6"/>
      <c r="K373" s="6"/>
      <c r="L373" s="6"/>
      <c r="M373" s="6"/>
      <c r="N373" s="6"/>
      <c r="O373" s="6"/>
      <c r="P373" s="6"/>
      <c r="Q373" s="6"/>
      <c r="R373" s="6"/>
      <c r="S373" s="6"/>
      <c r="T373" s="6"/>
      <c r="U373" s="6"/>
      <c r="V373" s="6"/>
      <c r="W373" s="6"/>
      <c r="X373" s="6"/>
      <c r="Y373" s="6"/>
      <c r="Z373" s="6"/>
    </row>
    <row r="374" spans="1:26" ht="15" thickBot="1" x14ac:dyDescent="0.35">
      <c r="A374" s="4" t="s">
        <v>941</v>
      </c>
      <c r="B374" s="4" t="s">
        <v>3961</v>
      </c>
      <c r="C374" s="4" t="s">
        <v>3962</v>
      </c>
      <c r="D374" s="4" t="s">
        <v>3963</v>
      </c>
      <c r="E374" s="4" t="s">
        <v>3964</v>
      </c>
      <c r="F374" s="4" t="s">
        <v>3965</v>
      </c>
      <c r="G374" s="4" t="s">
        <v>2293</v>
      </c>
      <c r="H374" s="7">
        <v>79764</v>
      </c>
      <c r="I374" s="6" t="s">
        <v>2303</v>
      </c>
      <c r="J374" s="6"/>
      <c r="K374" s="6"/>
      <c r="L374" s="6"/>
      <c r="M374" s="6"/>
      <c r="N374" s="6"/>
      <c r="O374" s="6"/>
      <c r="P374" s="6"/>
      <c r="Q374" s="6"/>
      <c r="R374" s="6"/>
      <c r="S374" s="6"/>
      <c r="T374" s="6"/>
      <c r="U374" s="6"/>
      <c r="V374" s="6"/>
      <c r="W374" s="6"/>
      <c r="X374" s="6"/>
      <c r="Y374" s="6"/>
      <c r="Z374" s="6"/>
    </row>
    <row r="375" spans="1:26" ht="15" thickBot="1" x14ac:dyDescent="0.35">
      <c r="A375" s="4" t="s">
        <v>944</v>
      </c>
      <c r="B375" s="4" t="s">
        <v>3966</v>
      </c>
      <c r="C375" s="4"/>
      <c r="D375" s="4" t="s">
        <v>3967</v>
      </c>
      <c r="E375" s="4" t="s">
        <v>3968</v>
      </c>
      <c r="F375" s="4" t="s">
        <v>3969</v>
      </c>
      <c r="G375" s="4" t="s">
        <v>2301</v>
      </c>
      <c r="H375" s="4" t="s">
        <v>3970</v>
      </c>
      <c r="I375" s="6" t="s">
        <v>2294</v>
      </c>
      <c r="J375" s="6"/>
      <c r="K375" s="6"/>
      <c r="L375" s="6"/>
      <c r="M375" s="6"/>
      <c r="N375" s="6"/>
      <c r="O375" s="6"/>
      <c r="P375" s="6"/>
      <c r="Q375" s="6"/>
      <c r="R375" s="6"/>
      <c r="S375" s="6"/>
      <c r="T375" s="6"/>
      <c r="U375" s="6"/>
      <c r="V375" s="6"/>
      <c r="W375" s="6"/>
      <c r="X375" s="6"/>
      <c r="Y375" s="6"/>
      <c r="Z375" s="6"/>
    </row>
    <row r="376" spans="1:26" ht="15" thickBot="1" x14ac:dyDescent="0.35">
      <c r="A376" s="4" t="s">
        <v>947</v>
      </c>
      <c r="B376" s="4" t="s">
        <v>3971</v>
      </c>
      <c r="C376" s="4" t="s">
        <v>3972</v>
      </c>
      <c r="D376" s="4" t="s">
        <v>3973</v>
      </c>
      <c r="E376" s="4" t="s">
        <v>3974</v>
      </c>
      <c r="F376" s="4" t="s">
        <v>3975</v>
      </c>
      <c r="G376" s="4" t="s">
        <v>2293</v>
      </c>
      <c r="H376" s="7">
        <v>75037</v>
      </c>
      <c r="I376" s="6" t="s">
        <v>2294</v>
      </c>
      <c r="J376" s="6"/>
      <c r="K376" s="6"/>
      <c r="L376" s="6"/>
      <c r="M376" s="6"/>
      <c r="N376" s="6"/>
      <c r="O376" s="6"/>
      <c r="P376" s="6"/>
      <c r="Q376" s="6"/>
      <c r="R376" s="6"/>
      <c r="S376" s="6"/>
      <c r="T376" s="6"/>
      <c r="U376" s="6"/>
      <c r="V376" s="6"/>
      <c r="W376" s="6"/>
      <c r="X376" s="6"/>
      <c r="Y376" s="6"/>
      <c r="Z376" s="6"/>
    </row>
    <row r="377" spans="1:26" ht="15" thickBot="1" x14ac:dyDescent="0.35">
      <c r="A377" s="4" t="s">
        <v>949</v>
      </c>
      <c r="B377" s="4" t="s">
        <v>3976</v>
      </c>
      <c r="C377" s="4" t="s">
        <v>3977</v>
      </c>
      <c r="D377" s="4" t="s">
        <v>3978</v>
      </c>
      <c r="E377" s="4" t="s">
        <v>3979</v>
      </c>
      <c r="F377" s="4" t="s">
        <v>2328</v>
      </c>
      <c r="G377" s="4" t="s">
        <v>2293</v>
      </c>
      <c r="H377" s="7">
        <v>45426</v>
      </c>
      <c r="I377" s="6" t="s">
        <v>2294</v>
      </c>
      <c r="J377" s="6"/>
      <c r="K377" s="6"/>
      <c r="L377" s="6"/>
      <c r="M377" s="6"/>
      <c r="N377" s="6"/>
      <c r="O377" s="6"/>
      <c r="P377" s="6"/>
      <c r="Q377" s="6"/>
      <c r="R377" s="6"/>
      <c r="S377" s="6"/>
      <c r="T377" s="6"/>
      <c r="U377" s="6"/>
      <c r="V377" s="6"/>
      <c r="W377" s="6"/>
      <c r="X377" s="6"/>
      <c r="Y377" s="6"/>
      <c r="Z377" s="6"/>
    </row>
    <row r="378" spans="1:26" ht="15" thickBot="1" x14ac:dyDescent="0.35">
      <c r="A378" s="4" t="s">
        <v>952</v>
      </c>
      <c r="B378" s="4" t="s">
        <v>3980</v>
      </c>
      <c r="C378" s="4" t="s">
        <v>3981</v>
      </c>
      <c r="D378" s="4" t="s">
        <v>3982</v>
      </c>
      <c r="E378" s="4" t="s">
        <v>3983</v>
      </c>
      <c r="F378" s="4" t="s">
        <v>2400</v>
      </c>
      <c r="G378" s="4" t="s">
        <v>2293</v>
      </c>
      <c r="H378" s="7">
        <v>49560</v>
      </c>
      <c r="I378" s="6" t="s">
        <v>2294</v>
      </c>
      <c r="J378" s="6"/>
      <c r="K378" s="6"/>
      <c r="L378" s="6"/>
      <c r="M378" s="6"/>
      <c r="N378" s="6"/>
      <c r="O378" s="6"/>
      <c r="P378" s="6"/>
      <c r="Q378" s="6"/>
      <c r="R378" s="6"/>
      <c r="S378" s="6"/>
      <c r="T378" s="6"/>
      <c r="U378" s="6"/>
      <c r="V378" s="6"/>
      <c r="W378" s="6"/>
      <c r="X378" s="6"/>
      <c r="Y378" s="6"/>
      <c r="Z378" s="6"/>
    </row>
    <row r="379" spans="1:26" ht="15" thickBot="1" x14ac:dyDescent="0.35">
      <c r="A379" s="4" t="s">
        <v>954</v>
      </c>
      <c r="B379" s="4" t="s">
        <v>3984</v>
      </c>
      <c r="C379" s="4" t="s">
        <v>3985</v>
      </c>
      <c r="D379" s="4" t="s">
        <v>3986</v>
      </c>
      <c r="E379" s="4" t="s">
        <v>3987</v>
      </c>
      <c r="F379" s="4" t="s">
        <v>3285</v>
      </c>
      <c r="G379" s="4" t="s">
        <v>2301</v>
      </c>
      <c r="H379" s="4" t="s">
        <v>2435</v>
      </c>
      <c r="I379" s="6" t="s">
        <v>2303</v>
      </c>
      <c r="J379" s="6"/>
      <c r="K379" s="6"/>
      <c r="L379" s="6"/>
      <c r="M379" s="6"/>
      <c r="N379" s="6"/>
      <c r="O379" s="6"/>
      <c r="P379" s="6"/>
      <c r="Q379" s="6"/>
      <c r="R379" s="6"/>
      <c r="S379" s="6"/>
      <c r="T379" s="6"/>
      <c r="U379" s="6"/>
      <c r="V379" s="6"/>
      <c r="W379" s="6"/>
      <c r="X379" s="6"/>
      <c r="Y379" s="6"/>
      <c r="Z379" s="6"/>
    </row>
    <row r="380" spans="1:26" ht="15" thickBot="1" x14ac:dyDescent="0.35">
      <c r="A380" s="4" t="s">
        <v>957</v>
      </c>
      <c r="B380" s="4" t="s">
        <v>3988</v>
      </c>
      <c r="C380" s="4" t="s">
        <v>3989</v>
      </c>
      <c r="D380" s="4" t="s">
        <v>3990</v>
      </c>
      <c r="E380" s="4" t="s">
        <v>3991</v>
      </c>
      <c r="F380" s="4" t="s">
        <v>3992</v>
      </c>
      <c r="G380" s="4" t="s">
        <v>2301</v>
      </c>
      <c r="H380" s="4" t="s">
        <v>2777</v>
      </c>
      <c r="I380" s="6" t="s">
        <v>2294</v>
      </c>
      <c r="J380" s="6"/>
      <c r="K380" s="6"/>
      <c r="L380" s="6"/>
      <c r="M380" s="6"/>
      <c r="N380" s="6"/>
      <c r="O380" s="6"/>
      <c r="P380" s="6"/>
      <c r="Q380" s="6"/>
      <c r="R380" s="6"/>
      <c r="S380" s="6"/>
      <c r="T380" s="6"/>
      <c r="U380" s="6"/>
      <c r="V380" s="6"/>
      <c r="W380" s="6"/>
      <c r="X380" s="6"/>
      <c r="Y380" s="6"/>
      <c r="Z380" s="6"/>
    </row>
    <row r="381" spans="1:26" ht="15" thickBot="1" x14ac:dyDescent="0.35">
      <c r="A381" s="4" t="s">
        <v>960</v>
      </c>
      <c r="B381" s="4" t="s">
        <v>3993</v>
      </c>
      <c r="C381" s="4" t="s">
        <v>3994</v>
      </c>
      <c r="D381" s="4"/>
      <c r="E381" s="4" t="s">
        <v>3995</v>
      </c>
      <c r="F381" s="4" t="s">
        <v>3996</v>
      </c>
      <c r="G381" s="4" t="s">
        <v>2468</v>
      </c>
      <c r="H381" s="4" t="s">
        <v>3997</v>
      </c>
      <c r="I381" s="6" t="s">
        <v>2294</v>
      </c>
      <c r="J381" s="6"/>
      <c r="K381" s="6"/>
      <c r="L381" s="6"/>
      <c r="M381" s="6"/>
      <c r="N381" s="6"/>
      <c r="O381" s="6"/>
      <c r="P381" s="6"/>
      <c r="Q381" s="6"/>
      <c r="R381" s="6"/>
      <c r="S381" s="6"/>
      <c r="T381" s="6"/>
      <c r="U381" s="6"/>
      <c r="V381" s="6"/>
      <c r="W381" s="6"/>
      <c r="X381" s="6"/>
      <c r="Y381" s="6"/>
      <c r="Z381" s="6"/>
    </row>
    <row r="382" spans="1:26" ht="15" thickBot="1" x14ac:dyDescent="0.35">
      <c r="A382" s="4" t="s">
        <v>3998</v>
      </c>
      <c r="B382" s="4" t="s">
        <v>3999</v>
      </c>
      <c r="C382" s="4" t="s">
        <v>4000</v>
      </c>
      <c r="D382" s="4" t="s">
        <v>4001</v>
      </c>
      <c r="E382" s="4" t="s">
        <v>4002</v>
      </c>
      <c r="F382" s="4" t="s">
        <v>2314</v>
      </c>
      <c r="G382" s="4" t="s">
        <v>2293</v>
      </c>
      <c r="H382" s="7">
        <v>62756</v>
      </c>
      <c r="I382" s="6" t="s">
        <v>2303</v>
      </c>
      <c r="J382" s="6"/>
      <c r="K382" s="6"/>
      <c r="L382" s="6"/>
      <c r="M382" s="6"/>
      <c r="N382" s="6"/>
      <c r="O382" s="6"/>
      <c r="P382" s="6"/>
      <c r="Q382" s="6"/>
      <c r="R382" s="6"/>
      <c r="S382" s="6"/>
      <c r="T382" s="6"/>
      <c r="U382" s="6"/>
      <c r="V382" s="6"/>
      <c r="W382" s="6"/>
      <c r="X382" s="6"/>
      <c r="Y382" s="6"/>
      <c r="Z382" s="6"/>
    </row>
    <row r="383" spans="1:26" ht="15" thickBot="1" x14ac:dyDescent="0.35">
      <c r="A383" s="4" t="s">
        <v>962</v>
      </c>
      <c r="B383" s="4" t="s">
        <v>4003</v>
      </c>
      <c r="C383" s="4" t="s">
        <v>4004</v>
      </c>
      <c r="D383" s="4" t="s">
        <v>4005</v>
      </c>
      <c r="E383" s="4" t="s">
        <v>4006</v>
      </c>
      <c r="F383" s="4" t="s">
        <v>2338</v>
      </c>
      <c r="G383" s="4" t="s">
        <v>2293</v>
      </c>
      <c r="H383" s="7">
        <v>90010</v>
      </c>
      <c r="I383" s="6" t="s">
        <v>2294</v>
      </c>
      <c r="J383" s="6"/>
      <c r="K383" s="6"/>
      <c r="L383" s="6"/>
      <c r="M383" s="6"/>
      <c r="N383" s="6"/>
      <c r="O383" s="6"/>
      <c r="P383" s="6"/>
      <c r="Q383" s="6"/>
      <c r="R383" s="6"/>
      <c r="S383" s="6"/>
      <c r="T383" s="6"/>
      <c r="U383" s="6"/>
      <c r="V383" s="6"/>
      <c r="W383" s="6"/>
      <c r="X383" s="6"/>
      <c r="Y383" s="6"/>
      <c r="Z383" s="6"/>
    </row>
    <row r="384" spans="1:26" ht="15" thickBot="1" x14ac:dyDescent="0.35">
      <c r="A384" s="4" t="s">
        <v>964</v>
      </c>
      <c r="B384" s="4" t="s">
        <v>4007</v>
      </c>
      <c r="C384" s="4" t="s">
        <v>4008</v>
      </c>
      <c r="D384" s="4" t="s">
        <v>4009</v>
      </c>
      <c r="E384" s="4" t="s">
        <v>4010</v>
      </c>
      <c r="F384" s="4" t="s">
        <v>3668</v>
      </c>
      <c r="G384" s="4" t="s">
        <v>2293</v>
      </c>
      <c r="H384" s="7">
        <v>21239</v>
      </c>
      <c r="I384" s="6" t="s">
        <v>2303</v>
      </c>
      <c r="J384" s="6"/>
      <c r="K384" s="6"/>
      <c r="L384" s="6"/>
      <c r="M384" s="6"/>
      <c r="N384" s="6"/>
      <c r="O384" s="6"/>
      <c r="P384" s="6"/>
      <c r="Q384" s="6"/>
      <c r="R384" s="6"/>
      <c r="S384" s="6"/>
      <c r="T384" s="6"/>
      <c r="U384" s="6"/>
      <c r="V384" s="6"/>
      <c r="W384" s="6"/>
      <c r="X384" s="6"/>
      <c r="Y384" s="6"/>
      <c r="Z384" s="6"/>
    </row>
    <row r="385" spans="1:26" ht="15" thickBot="1" x14ac:dyDescent="0.35">
      <c r="A385" s="4" t="s">
        <v>966</v>
      </c>
      <c r="B385" s="4" t="s">
        <v>4011</v>
      </c>
      <c r="C385" s="4"/>
      <c r="D385" s="4" t="s">
        <v>4012</v>
      </c>
      <c r="E385" s="4" t="s">
        <v>4013</v>
      </c>
      <c r="F385" s="4" t="s">
        <v>4014</v>
      </c>
      <c r="G385" s="4" t="s">
        <v>2293</v>
      </c>
      <c r="H385" s="7">
        <v>17126</v>
      </c>
      <c r="I385" s="6" t="s">
        <v>2294</v>
      </c>
      <c r="J385" s="6"/>
      <c r="K385" s="6"/>
      <c r="L385" s="6"/>
      <c r="M385" s="6"/>
      <c r="N385" s="6"/>
      <c r="O385" s="6"/>
      <c r="P385" s="6"/>
      <c r="Q385" s="6"/>
      <c r="R385" s="6"/>
      <c r="S385" s="6"/>
      <c r="T385" s="6"/>
      <c r="U385" s="6"/>
      <c r="V385" s="6"/>
      <c r="W385" s="6"/>
      <c r="X385" s="6"/>
      <c r="Y385" s="6"/>
      <c r="Z385" s="6"/>
    </row>
    <row r="386" spans="1:26" ht="15" thickBot="1" x14ac:dyDescent="0.35">
      <c r="A386" s="4" t="s">
        <v>968</v>
      </c>
      <c r="B386" s="4" t="s">
        <v>4015</v>
      </c>
      <c r="C386" s="4"/>
      <c r="D386" s="4" t="s">
        <v>4016</v>
      </c>
      <c r="E386" s="4" t="s">
        <v>4017</v>
      </c>
      <c r="F386" s="4" t="s">
        <v>2677</v>
      </c>
      <c r="G386" s="4" t="s">
        <v>2293</v>
      </c>
      <c r="H386" s="7">
        <v>75216</v>
      </c>
      <c r="I386" s="6" t="s">
        <v>2303</v>
      </c>
      <c r="J386" s="6"/>
      <c r="K386" s="6"/>
      <c r="L386" s="6"/>
      <c r="M386" s="6"/>
      <c r="N386" s="6"/>
      <c r="O386" s="6"/>
      <c r="P386" s="6"/>
      <c r="Q386" s="6"/>
      <c r="R386" s="6"/>
      <c r="S386" s="6"/>
      <c r="T386" s="6"/>
      <c r="U386" s="6"/>
      <c r="V386" s="6"/>
      <c r="W386" s="6"/>
      <c r="X386" s="6"/>
      <c r="Y386" s="6"/>
      <c r="Z386" s="6"/>
    </row>
    <row r="387" spans="1:26" ht="15" thickBot="1" x14ac:dyDescent="0.35">
      <c r="A387" s="4" t="s">
        <v>971</v>
      </c>
      <c r="B387" s="4" t="s">
        <v>4018</v>
      </c>
      <c r="C387" s="4" t="s">
        <v>4019</v>
      </c>
      <c r="D387" s="4" t="s">
        <v>4020</v>
      </c>
      <c r="E387" s="4" t="s">
        <v>4021</v>
      </c>
      <c r="F387" s="4" t="s">
        <v>2727</v>
      </c>
      <c r="G387" s="4" t="s">
        <v>2293</v>
      </c>
      <c r="H387" s="7">
        <v>64125</v>
      </c>
      <c r="I387" s="6" t="s">
        <v>2294</v>
      </c>
      <c r="J387" s="6"/>
      <c r="K387" s="6"/>
      <c r="L387" s="6"/>
      <c r="M387" s="6"/>
      <c r="N387" s="6"/>
      <c r="O387" s="6"/>
      <c r="P387" s="6"/>
      <c r="Q387" s="6"/>
      <c r="R387" s="6"/>
      <c r="S387" s="6"/>
      <c r="T387" s="6"/>
      <c r="U387" s="6"/>
      <c r="V387" s="6"/>
      <c r="W387" s="6"/>
      <c r="X387" s="6"/>
      <c r="Y387" s="6"/>
      <c r="Z387" s="6"/>
    </row>
    <row r="388" spans="1:26" ht="15" thickBot="1" x14ac:dyDescent="0.35">
      <c r="A388" s="4" t="s">
        <v>973</v>
      </c>
      <c r="B388" s="4" t="s">
        <v>4022</v>
      </c>
      <c r="C388" s="4"/>
      <c r="D388" s="4" t="s">
        <v>4023</v>
      </c>
      <c r="E388" s="4" t="s">
        <v>4024</v>
      </c>
      <c r="F388" s="4" t="s">
        <v>2314</v>
      </c>
      <c r="G388" s="4" t="s">
        <v>2293</v>
      </c>
      <c r="H388" s="7">
        <v>62723</v>
      </c>
      <c r="I388" s="6" t="s">
        <v>2294</v>
      </c>
      <c r="J388" s="6"/>
      <c r="K388" s="6"/>
      <c r="L388" s="6"/>
      <c r="M388" s="6"/>
      <c r="N388" s="6"/>
      <c r="O388" s="6"/>
      <c r="P388" s="6"/>
      <c r="Q388" s="6"/>
      <c r="R388" s="6"/>
      <c r="S388" s="6"/>
      <c r="T388" s="6"/>
      <c r="U388" s="6"/>
      <c r="V388" s="6"/>
      <c r="W388" s="6"/>
      <c r="X388" s="6"/>
      <c r="Y388" s="6"/>
      <c r="Z388" s="6"/>
    </row>
    <row r="389" spans="1:26" ht="15" thickBot="1" x14ac:dyDescent="0.35">
      <c r="A389" s="4" t="s">
        <v>976</v>
      </c>
      <c r="B389" s="4" t="s">
        <v>4025</v>
      </c>
      <c r="C389" s="4" t="s">
        <v>4026</v>
      </c>
      <c r="D389" s="4" t="s">
        <v>4027</v>
      </c>
      <c r="E389" s="4" t="s">
        <v>4028</v>
      </c>
      <c r="F389" s="4" t="s">
        <v>4029</v>
      </c>
      <c r="G389" s="4" t="s">
        <v>2293</v>
      </c>
      <c r="H389" s="7">
        <v>6510</v>
      </c>
      <c r="I389" s="6" t="s">
        <v>2294</v>
      </c>
      <c r="J389" s="6"/>
      <c r="K389" s="6"/>
      <c r="L389" s="6"/>
      <c r="M389" s="6"/>
      <c r="N389" s="6"/>
      <c r="O389" s="6"/>
      <c r="P389" s="6"/>
      <c r="Q389" s="6"/>
      <c r="R389" s="6"/>
      <c r="S389" s="6"/>
      <c r="T389" s="6"/>
      <c r="U389" s="6"/>
      <c r="V389" s="6"/>
      <c r="W389" s="6"/>
      <c r="X389" s="6"/>
      <c r="Y389" s="6"/>
      <c r="Z389" s="6"/>
    </row>
    <row r="390" spans="1:26" ht="15" thickBot="1" x14ac:dyDescent="0.35">
      <c r="A390" s="4" t="s">
        <v>979</v>
      </c>
      <c r="B390" s="4" t="s">
        <v>4030</v>
      </c>
      <c r="C390" s="4" t="s">
        <v>4031</v>
      </c>
      <c r="D390" s="4" t="s">
        <v>4032</v>
      </c>
      <c r="E390" s="4" t="s">
        <v>4033</v>
      </c>
      <c r="F390" s="4" t="s">
        <v>4034</v>
      </c>
      <c r="G390" s="4" t="s">
        <v>2293</v>
      </c>
      <c r="H390" s="7">
        <v>30045</v>
      </c>
      <c r="I390" s="6" t="s">
        <v>2294</v>
      </c>
      <c r="J390" s="6"/>
      <c r="K390" s="6"/>
      <c r="L390" s="6"/>
      <c r="M390" s="6"/>
      <c r="N390" s="6"/>
      <c r="O390" s="6"/>
      <c r="P390" s="6"/>
      <c r="Q390" s="6"/>
      <c r="R390" s="6"/>
      <c r="S390" s="6"/>
      <c r="T390" s="6"/>
      <c r="U390" s="6"/>
      <c r="V390" s="6"/>
      <c r="W390" s="6"/>
      <c r="X390" s="6"/>
      <c r="Y390" s="6"/>
      <c r="Z390" s="6"/>
    </row>
    <row r="391" spans="1:26" ht="15" thickBot="1" x14ac:dyDescent="0.35">
      <c r="A391" s="4" t="s">
        <v>981</v>
      </c>
      <c r="B391" s="4" t="s">
        <v>4035</v>
      </c>
      <c r="C391" s="4" t="s">
        <v>4036</v>
      </c>
      <c r="D391" s="4" t="s">
        <v>4037</v>
      </c>
      <c r="E391" s="4" t="s">
        <v>4038</v>
      </c>
      <c r="F391" s="4" t="s">
        <v>4039</v>
      </c>
      <c r="G391" s="4" t="s">
        <v>2293</v>
      </c>
      <c r="H391" s="7">
        <v>28805</v>
      </c>
      <c r="I391" s="6" t="s">
        <v>2294</v>
      </c>
      <c r="J391" s="6"/>
      <c r="K391" s="6"/>
      <c r="L391" s="6"/>
      <c r="M391" s="6"/>
      <c r="N391" s="6"/>
      <c r="O391" s="6"/>
      <c r="P391" s="6"/>
      <c r="Q391" s="6"/>
      <c r="R391" s="6"/>
      <c r="S391" s="6"/>
      <c r="T391" s="6"/>
      <c r="U391" s="6"/>
      <c r="V391" s="6"/>
      <c r="W391" s="6"/>
      <c r="X391" s="6"/>
      <c r="Y391" s="6"/>
      <c r="Z391" s="6"/>
    </row>
    <row r="392" spans="1:26" ht="15" thickBot="1" x14ac:dyDescent="0.35">
      <c r="A392" s="4" t="s">
        <v>984</v>
      </c>
      <c r="B392" s="4" t="s">
        <v>4040</v>
      </c>
      <c r="C392" s="4" t="s">
        <v>4041</v>
      </c>
      <c r="D392" s="4"/>
      <c r="E392" s="4" t="s">
        <v>4042</v>
      </c>
      <c r="F392" s="4" t="s">
        <v>2585</v>
      </c>
      <c r="G392" s="4" t="s">
        <v>2293</v>
      </c>
      <c r="H392" s="7">
        <v>55123</v>
      </c>
      <c r="I392" s="6" t="s">
        <v>2294</v>
      </c>
      <c r="J392" s="6"/>
      <c r="K392" s="6"/>
      <c r="L392" s="6"/>
      <c r="M392" s="6"/>
      <c r="N392" s="6"/>
      <c r="O392" s="6"/>
      <c r="P392" s="6"/>
      <c r="Q392" s="6"/>
      <c r="R392" s="6"/>
      <c r="S392" s="6"/>
      <c r="T392" s="6"/>
      <c r="U392" s="6"/>
      <c r="V392" s="6"/>
      <c r="W392" s="6"/>
      <c r="X392" s="6"/>
      <c r="Y392" s="6"/>
      <c r="Z392" s="6"/>
    </row>
    <row r="393" spans="1:26" ht="15" thickBot="1" x14ac:dyDescent="0.35">
      <c r="A393" s="4" t="s">
        <v>987</v>
      </c>
      <c r="B393" s="4" t="s">
        <v>4043</v>
      </c>
      <c r="C393" s="4" t="s">
        <v>4044</v>
      </c>
      <c r="D393" s="4"/>
      <c r="E393" s="4" t="s">
        <v>4045</v>
      </c>
      <c r="F393" s="4" t="s">
        <v>2489</v>
      </c>
      <c r="G393" s="4" t="s">
        <v>2293</v>
      </c>
      <c r="H393" s="7">
        <v>55458</v>
      </c>
      <c r="I393" s="6" t="s">
        <v>2303</v>
      </c>
      <c r="J393" s="6"/>
      <c r="K393" s="6"/>
      <c r="L393" s="6"/>
      <c r="M393" s="6"/>
      <c r="N393" s="6"/>
      <c r="O393" s="6"/>
      <c r="P393" s="6"/>
      <c r="Q393" s="6"/>
      <c r="R393" s="6"/>
      <c r="S393" s="6"/>
      <c r="T393" s="6"/>
      <c r="U393" s="6"/>
      <c r="V393" s="6"/>
      <c r="W393" s="6"/>
      <c r="X393" s="6"/>
      <c r="Y393" s="6"/>
      <c r="Z393" s="6"/>
    </row>
    <row r="394" spans="1:26" ht="15" thickBot="1" x14ac:dyDescent="0.35">
      <c r="A394" s="4" t="s">
        <v>989</v>
      </c>
      <c r="B394" s="4" t="s">
        <v>4046</v>
      </c>
      <c r="C394" s="4" t="s">
        <v>4047</v>
      </c>
      <c r="D394" s="4" t="s">
        <v>4048</v>
      </c>
      <c r="E394" s="4" t="s">
        <v>4049</v>
      </c>
      <c r="F394" s="4" t="s">
        <v>2924</v>
      </c>
      <c r="G394" s="4" t="s">
        <v>2293</v>
      </c>
      <c r="H394" s="7">
        <v>92725</v>
      </c>
      <c r="I394" s="6" t="s">
        <v>2303</v>
      </c>
      <c r="J394" s="6"/>
      <c r="K394" s="6"/>
      <c r="L394" s="6"/>
      <c r="M394" s="6"/>
      <c r="N394" s="6"/>
      <c r="O394" s="6"/>
      <c r="P394" s="6"/>
      <c r="Q394" s="6"/>
      <c r="R394" s="6"/>
      <c r="S394" s="6"/>
      <c r="T394" s="6"/>
      <c r="U394" s="6"/>
      <c r="V394" s="6"/>
      <c r="W394" s="6"/>
      <c r="X394" s="6"/>
      <c r="Y394" s="6"/>
      <c r="Z394" s="6"/>
    </row>
    <row r="395" spans="1:26" ht="15" thickBot="1" x14ac:dyDescent="0.35">
      <c r="A395" s="4" t="s">
        <v>4050</v>
      </c>
      <c r="B395" s="4" t="s">
        <v>4051</v>
      </c>
      <c r="C395" s="4" t="s">
        <v>4052</v>
      </c>
      <c r="D395" s="4" t="s">
        <v>4053</v>
      </c>
      <c r="E395" s="4" t="s">
        <v>4054</v>
      </c>
      <c r="F395" s="4" t="s">
        <v>4055</v>
      </c>
      <c r="G395" s="4" t="s">
        <v>2293</v>
      </c>
      <c r="H395" s="7">
        <v>21747</v>
      </c>
      <c r="I395" s="6" t="s">
        <v>2294</v>
      </c>
      <c r="J395" s="6"/>
      <c r="K395" s="6"/>
      <c r="L395" s="6"/>
      <c r="M395" s="6"/>
      <c r="N395" s="6"/>
      <c r="O395" s="6"/>
      <c r="P395" s="6"/>
      <c r="Q395" s="6"/>
      <c r="R395" s="6"/>
      <c r="S395" s="6"/>
      <c r="T395" s="6"/>
      <c r="U395" s="6"/>
      <c r="V395" s="6"/>
      <c r="W395" s="6"/>
      <c r="X395" s="6"/>
      <c r="Y395" s="6"/>
      <c r="Z395" s="6"/>
    </row>
    <row r="396" spans="1:26" ht="15" thickBot="1" x14ac:dyDescent="0.35">
      <c r="A396" s="4" t="s">
        <v>991</v>
      </c>
      <c r="B396" s="4" t="s">
        <v>4056</v>
      </c>
      <c r="C396" s="4" t="s">
        <v>4057</v>
      </c>
      <c r="D396" s="4" t="s">
        <v>4058</v>
      </c>
      <c r="E396" s="4" t="s">
        <v>4059</v>
      </c>
      <c r="F396" s="4" t="s">
        <v>2489</v>
      </c>
      <c r="G396" s="4" t="s">
        <v>2293</v>
      </c>
      <c r="H396" s="7">
        <v>55458</v>
      </c>
      <c r="I396" s="6" t="s">
        <v>2303</v>
      </c>
      <c r="J396" s="6"/>
      <c r="K396" s="6"/>
      <c r="L396" s="6"/>
      <c r="M396" s="6"/>
      <c r="N396" s="6"/>
      <c r="O396" s="6"/>
      <c r="P396" s="6"/>
      <c r="Q396" s="6"/>
      <c r="R396" s="6"/>
      <c r="S396" s="6"/>
      <c r="T396" s="6"/>
      <c r="U396" s="6"/>
      <c r="V396" s="6"/>
      <c r="W396" s="6"/>
      <c r="X396" s="6"/>
      <c r="Y396" s="6"/>
      <c r="Z396" s="6"/>
    </row>
    <row r="397" spans="1:26" ht="15" thickBot="1" x14ac:dyDescent="0.35">
      <c r="A397" s="4" t="s">
        <v>994</v>
      </c>
      <c r="B397" s="4" t="s">
        <v>4060</v>
      </c>
      <c r="C397" s="4" t="s">
        <v>4061</v>
      </c>
      <c r="D397" s="4"/>
      <c r="E397" s="4" t="s">
        <v>4062</v>
      </c>
      <c r="F397" s="4" t="s">
        <v>2538</v>
      </c>
      <c r="G397" s="4" t="s">
        <v>2293</v>
      </c>
      <c r="H397" s="7">
        <v>20420</v>
      </c>
      <c r="I397" s="6" t="s">
        <v>2294</v>
      </c>
      <c r="J397" s="6"/>
      <c r="K397" s="6"/>
      <c r="L397" s="6"/>
      <c r="M397" s="6"/>
      <c r="N397" s="6"/>
      <c r="O397" s="6"/>
      <c r="P397" s="6"/>
      <c r="Q397" s="6"/>
      <c r="R397" s="6"/>
      <c r="S397" s="6"/>
      <c r="T397" s="6"/>
      <c r="U397" s="6"/>
      <c r="V397" s="6"/>
      <c r="W397" s="6"/>
      <c r="X397" s="6"/>
      <c r="Y397" s="6"/>
      <c r="Z397" s="6"/>
    </row>
    <row r="398" spans="1:26" ht="15" thickBot="1" x14ac:dyDescent="0.35">
      <c r="A398" s="4" t="s">
        <v>996</v>
      </c>
      <c r="B398" s="4" t="s">
        <v>4063</v>
      </c>
      <c r="C398" s="4" t="s">
        <v>4064</v>
      </c>
      <c r="D398" s="4" t="s">
        <v>4065</v>
      </c>
      <c r="E398" s="4" t="s">
        <v>4066</v>
      </c>
      <c r="F398" s="4" t="s">
        <v>2529</v>
      </c>
      <c r="G398" s="4" t="s">
        <v>2293</v>
      </c>
      <c r="H398" s="7">
        <v>92415</v>
      </c>
      <c r="I398" s="6" t="s">
        <v>2303</v>
      </c>
      <c r="J398" s="6"/>
      <c r="K398" s="6"/>
      <c r="L398" s="6"/>
      <c r="M398" s="6"/>
      <c r="N398" s="6"/>
      <c r="O398" s="6"/>
      <c r="P398" s="6"/>
      <c r="Q398" s="6"/>
      <c r="R398" s="6"/>
      <c r="S398" s="6"/>
      <c r="T398" s="6"/>
      <c r="U398" s="6"/>
      <c r="V398" s="6"/>
      <c r="W398" s="6"/>
      <c r="X398" s="6"/>
      <c r="Y398" s="6"/>
      <c r="Z398" s="6"/>
    </row>
    <row r="399" spans="1:26" ht="15" thickBot="1" x14ac:dyDescent="0.35">
      <c r="A399" s="4" t="s">
        <v>998</v>
      </c>
      <c r="B399" s="4" t="s">
        <v>4067</v>
      </c>
      <c r="C399" s="4" t="s">
        <v>4068</v>
      </c>
      <c r="D399" s="4" t="s">
        <v>4069</v>
      </c>
      <c r="E399" s="4" t="s">
        <v>4070</v>
      </c>
      <c r="F399" s="4" t="s">
        <v>2515</v>
      </c>
      <c r="G399" s="4" t="s">
        <v>2293</v>
      </c>
      <c r="H399" s="7">
        <v>14609</v>
      </c>
      <c r="I399" s="6" t="s">
        <v>2294</v>
      </c>
      <c r="J399" s="6"/>
      <c r="K399" s="6"/>
      <c r="L399" s="6"/>
      <c r="M399" s="6"/>
      <c r="N399" s="6"/>
      <c r="O399" s="6"/>
      <c r="P399" s="6"/>
      <c r="Q399" s="6"/>
      <c r="R399" s="6"/>
      <c r="S399" s="6"/>
      <c r="T399" s="6"/>
      <c r="U399" s="6"/>
      <c r="V399" s="6"/>
      <c r="W399" s="6"/>
      <c r="X399" s="6"/>
      <c r="Y399" s="6"/>
      <c r="Z399" s="6"/>
    </row>
    <row r="400" spans="1:26" ht="15" thickBot="1" x14ac:dyDescent="0.35">
      <c r="A400" s="4" t="s">
        <v>1001</v>
      </c>
      <c r="B400" s="4" t="s">
        <v>4071</v>
      </c>
      <c r="C400" s="4" t="s">
        <v>4072</v>
      </c>
      <c r="D400" s="4" t="s">
        <v>4073</v>
      </c>
      <c r="E400" s="4" t="s">
        <v>4074</v>
      </c>
      <c r="F400" s="4" t="s">
        <v>2410</v>
      </c>
      <c r="G400" s="4" t="s">
        <v>2293</v>
      </c>
      <c r="H400" s="7">
        <v>98664</v>
      </c>
      <c r="I400" s="6" t="s">
        <v>2294</v>
      </c>
      <c r="J400" s="6"/>
      <c r="K400" s="6"/>
      <c r="L400" s="6"/>
      <c r="M400" s="6"/>
      <c r="N400" s="6"/>
      <c r="O400" s="6"/>
      <c r="P400" s="6"/>
      <c r="Q400" s="6"/>
      <c r="R400" s="6"/>
      <c r="S400" s="6"/>
      <c r="T400" s="6"/>
      <c r="U400" s="6"/>
      <c r="V400" s="6"/>
      <c r="W400" s="6"/>
      <c r="X400" s="6"/>
      <c r="Y400" s="6"/>
      <c r="Z400" s="6"/>
    </row>
    <row r="401" spans="1:26" ht="15" thickBot="1" x14ac:dyDescent="0.35">
      <c r="A401" s="4" t="s">
        <v>1004</v>
      </c>
      <c r="B401" s="4" t="s">
        <v>4075</v>
      </c>
      <c r="C401" s="4" t="s">
        <v>4076</v>
      </c>
      <c r="D401" s="4" t="s">
        <v>4077</v>
      </c>
      <c r="E401" s="4" t="s">
        <v>4078</v>
      </c>
      <c r="F401" s="4" t="s">
        <v>4079</v>
      </c>
      <c r="G401" s="4" t="s">
        <v>2468</v>
      </c>
      <c r="H401" s="4" t="s">
        <v>4080</v>
      </c>
      <c r="I401" s="6" t="s">
        <v>2303</v>
      </c>
      <c r="J401" s="6"/>
      <c r="K401" s="6"/>
      <c r="L401" s="6"/>
      <c r="M401" s="6"/>
      <c r="N401" s="6"/>
      <c r="O401" s="6"/>
      <c r="P401" s="6"/>
      <c r="Q401" s="6"/>
      <c r="R401" s="6"/>
      <c r="S401" s="6"/>
      <c r="T401" s="6"/>
      <c r="U401" s="6"/>
      <c r="V401" s="6"/>
      <c r="W401" s="6"/>
      <c r="X401" s="6"/>
      <c r="Y401" s="6"/>
      <c r="Z401" s="6"/>
    </row>
    <row r="402" spans="1:26" ht="15" thickBot="1" x14ac:dyDescent="0.35">
      <c r="A402" s="4" t="s">
        <v>1007</v>
      </c>
      <c r="B402" s="4" t="s">
        <v>4081</v>
      </c>
      <c r="C402" s="4" t="s">
        <v>4082</v>
      </c>
      <c r="D402" s="4" t="s">
        <v>4083</v>
      </c>
      <c r="E402" s="4" t="s">
        <v>4084</v>
      </c>
      <c r="F402" s="4" t="s">
        <v>2538</v>
      </c>
      <c r="G402" s="4" t="s">
        <v>2293</v>
      </c>
      <c r="H402" s="7">
        <v>20057</v>
      </c>
      <c r="I402" s="6" t="s">
        <v>2303</v>
      </c>
      <c r="J402" s="6"/>
      <c r="K402" s="6"/>
      <c r="L402" s="6"/>
      <c r="M402" s="6"/>
      <c r="N402" s="6"/>
      <c r="O402" s="6"/>
      <c r="P402" s="6"/>
      <c r="Q402" s="6"/>
      <c r="R402" s="6"/>
      <c r="S402" s="6"/>
      <c r="T402" s="6"/>
      <c r="U402" s="6"/>
      <c r="V402" s="6"/>
      <c r="W402" s="6"/>
      <c r="X402" s="6"/>
      <c r="Y402" s="6"/>
      <c r="Z402" s="6"/>
    </row>
    <row r="403" spans="1:26" ht="15" thickBot="1" x14ac:dyDescent="0.35">
      <c r="A403" s="4" t="s">
        <v>1009</v>
      </c>
      <c r="B403" s="4" t="s">
        <v>4085</v>
      </c>
      <c r="C403" s="4" t="s">
        <v>4086</v>
      </c>
      <c r="D403" s="4" t="s">
        <v>4087</v>
      </c>
      <c r="E403" s="4" t="s">
        <v>4088</v>
      </c>
      <c r="F403" s="4" t="s">
        <v>3764</v>
      </c>
      <c r="G403" s="4" t="s">
        <v>2293</v>
      </c>
      <c r="H403" s="7">
        <v>37924</v>
      </c>
      <c r="I403" s="6" t="s">
        <v>2294</v>
      </c>
      <c r="J403" s="6"/>
      <c r="K403" s="6"/>
      <c r="L403" s="6"/>
      <c r="M403" s="6"/>
      <c r="N403" s="6"/>
      <c r="O403" s="6"/>
      <c r="P403" s="6"/>
      <c r="Q403" s="6"/>
      <c r="R403" s="6"/>
      <c r="S403" s="6"/>
      <c r="T403" s="6"/>
      <c r="U403" s="6"/>
      <c r="V403" s="6"/>
      <c r="W403" s="6"/>
      <c r="X403" s="6"/>
      <c r="Y403" s="6"/>
      <c r="Z403" s="6"/>
    </row>
    <row r="404" spans="1:26" ht="15" thickBot="1" x14ac:dyDescent="0.35">
      <c r="A404" s="4" t="s">
        <v>1011</v>
      </c>
      <c r="B404" s="4" t="s">
        <v>4089</v>
      </c>
      <c r="C404" s="4" t="s">
        <v>4090</v>
      </c>
      <c r="D404" s="4" t="s">
        <v>4091</v>
      </c>
      <c r="E404" s="4" t="s">
        <v>4092</v>
      </c>
      <c r="F404" s="4" t="s">
        <v>2474</v>
      </c>
      <c r="G404" s="4" t="s">
        <v>2293</v>
      </c>
      <c r="H404" s="7">
        <v>25336</v>
      </c>
      <c r="I404" s="6" t="s">
        <v>2294</v>
      </c>
      <c r="J404" s="6"/>
      <c r="K404" s="6"/>
      <c r="L404" s="6"/>
      <c r="M404" s="6"/>
      <c r="N404" s="6"/>
      <c r="O404" s="6"/>
      <c r="P404" s="6"/>
      <c r="Q404" s="6"/>
      <c r="R404" s="6"/>
      <c r="S404" s="6"/>
      <c r="T404" s="6"/>
      <c r="U404" s="6"/>
      <c r="V404" s="6"/>
      <c r="W404" s="6"/>
      <c r="X404" s="6"/>
      <c r="Y404" s="6"/>
      <c r="Z404" s="6"/>
    </row>
    <row r="405" spans="1:26" ht="15" thickBot="1" x14ac:dyDescent="0.35">
      <c r="A405" s="4" t="s">
        <v>1013</v>
      </c>
      <c r="B405" s="4" t="s">
        <v>4093</v>
      </c>
      <c r="C405" s="4" t="s">
        <v>4094</v>
      </c>
      <c r="D405" s="4" t="s">
        <v>4095</v>
      </c>
      <c r="E405" s="4" t="s">
        <v>4096</v>
      </c>
      <c r="F405" s="4" t="s">
        <v>2677</v>
      </c>
      <c r="G405" s="4" t="s">
        <v>2293</v>
      </c>
      <c r="H405" s="7">
        <v>75372</v>
      </c>
      <c r="I405" s="6" t="s">
        <v>2303</v>
      </c>
      <c r="J405" s="6"/>
      <c r="K405" s="6"/>
      <c r="L405" s="6"/>
      <c r="M405" s="6"/>
      <c r="N405" s="6"/>
      <c r="O405" s="6"/>
      <c r="P405" s="6"/>
      <c r="Q405" s="6"/>
      <c r="R405" s="6"/>
      <c r="S405" s="6"/>
      <c r="T405" s="6"/>
      <c r="U405" s="6"/>
      <c r="V405" s="6"/>
      <c r="W405" s="6"/>
      <c r="X405" s="6"/>
      <c r="Y405" s="6"/>
      <c r="Z405" s="6"/>
    </row>
    <row r="406" spans="1:26" ht="15" thickBot="1" x14ac:dyDescent="0.35">
      <c r="A406" s="4" t="s">
        <v>1015</v>
      </c>
      <c r="B406" s="4" t="s">
        <v>4097</v>
      </c>
      <c r="C406" s="4" t="s">
        <v>4098</v>
      </c>
      <c r="D406" s="4" t="s">
        <v>4099</v>
      </c>
      <c r="E406" s="4" t="s">
        <v>4100</v>
      </c>
      <c r="F406" s="4" t="s">
        <v>4101</v>
      </c>
      <c r="G406" s="4" t="s">
        <v>2301</v>
      </c>
      <c r="H406" s="4" t="s">
        <v>4102</v>
      </c>
      <c r="I406" s="6" t="s">
        <v>2303</v>
      </c>
      <c r="J406" s="6"/>
      <c r="K406" s="6"/>
      <c r="L406" s="6"/>
      <c r="M406" s="6"/>
      <c r="N406" s="6"/>
      <c r="O406" s="6"/>
      <c r="P406" s="6"/>
      <c r="Q406" s="6"/>
      <c r="R406" s="6"/>
      <c r="S406" s="6"/>
      <c r="T406" s="6"/>
      <c r="U406" s="6"/>
      <c r="V406" s="6"/>
      <c r="W406" s="6"/>
      <c r="X406" s="6"/>
      <c r="Y406" s="6"/>
      <c r="Z406" s="6"/>
    </row>
    <row r="407" spans="1:26" ht="15" thickBot="1" x14ac:dyDescent="0.35">
      <c r="A407" s="4" t="s">
        <v>1017</v>
      </c>
      <c r="B407" s="4" t="s">
        <v>4103</v>
      </c>
      <c r="C407" s="4" t="s">
        <v>4104</v>
      </c>
      <c r="D407" s="4" t="s">
        <v>4105</v>
      </c>
      <c r="E407" s="4" t="s">
        <v>4106</v>
      </c>
      <c r="F407" s="4" t="s">
        <v>4107</v>
      </c>
      <c r="G407" s="4" t="s">
        <v>2293</v>
      </c>
      <c r="H407" s="7">
        <v>95973</v>
      </c>
      <c r="I407" s="6" t="s">
        <v>2294</v>
      </c>
      <c r="J407" s="6"/>
      <c r="K407" s="6"/>
      <c r="L407" s="6"/>
      <c r="M407" s="6"/>
      <c r="N407" s="6"/>
      <c r="O407" s="6"/>
      <c r="P407" s="6"/>
      <c r="Q407" s="6"/>
      <c r="R407" s="6"/>
      <c r="S407" s="6"/>
      <c r="T407" s="6"/>
      <c r="U407" s="6"/>
      <c r="V407" s="6"/>
      <c r="W407" s="6"/>
      <c r="X407" s="6"/>
      <c r="Y407" s="6"/>
      <c r="Z407" s="6"/>
    </row>
    <row r="408" spans="1:26" ht="15" thickBot="1" x14ac:dyDescent="0.35">
      <c r="A408" s="4" t="s">
        <v>1019</v>
      </c>
      <c r="B408" s="4" t="s">
        <v>4108</v>
      </c>
      <c r="C408" s="4" t="s">
        <v>4109</v>
      </c>
      <c r="D408" s="4" t="s">
        <v>4110</v>
      </c>
      <c r="E408" s="4" t="s">
        <v>4111</v>
      </c>
      <c r="F408" s="4" t="s">
        <v>2479</v>
      </c>
      <c r="G408" s="4" t="s">
        <v>2293</v>
      </c>
      <c r="H408" s="7">
        <v>72215</v>
      </c>
      <c r="I408" s="6" t="s">
        <v>2294</v>
      </c>
      <c r="J408" s="6"/>
      <c r="K408" s="6"/>
      <c r="L408" s="6"/>
      <c r="M408" s="6"/>
      <c r="N408" s="6"/>
      <c r="O408" s="6"/>
      <c r="P408" s="6"/>
      <c r="Q408" s="6"/>
      <c r="R408" s="6"/>
      <c r="S408" s="6"/>
      <c r="T408" s="6"/>
      <c r="U408" s="6"/>
      <c r="V408" s="6"/>
      <c r="W408" s="6"/>
      <c r="X408" s="6"/>
      <c r="Y408" s="6"/>
      <c r="Z408" s="6"/>
    </row>
    <row r="409" spans="1:26" ht="15" thickBot="1" x14ac:dyDescent="0.35">
      <c r="A409" s="4" t="s">
        <v>1021</v>
      </c>
      <c r="B409" s="4" t="s">
        <v>4112</v>
      </c>
      <c r="C409" s="4"/>
      <c r="D409" s="4" t="s">
        <v>4113</v>
      </c>
      <c r="E409" s="4" t="s">
        <v>4114</v>
      </c>
      <c r="F409" s="4" t="s">
        <v>4115</v>
      </c>
      <c r="G409" s="4" t="s">
        <v>2301</v>
      </c>
      <c r="H409" s="4" t="s">
        <v>4116</v>
      </c>
      <c r="I409" s="6" t="s">
        <v>2303</v>
      </c>
      <c r="J409" s="6"/>
      <c r="K409" s="6"/>
      <c r="L409" s="6"/>
      <c r="M409" s="6"/>
      <c r="N409" s="6"/>
      <c r="O409" s="6"/>
      <c r="P409" s="6"/>
      <c r="Q409" s="6"/>
      <c r="R409" s="6"/>
      <c r="S409" s="6"/>
      <c r="T409" s="6"/>
      <c r="U409" s="6"/>
      <c r="V409" s="6"/>
      <c r="W409" s="6"/>
      <c r="X409" s="6"/>
      <c r="Y409" s="6"/>
      <c r="Z409" s="6"/>
    </row>
    <row r="410" spans="1:26" ht="15" thickBot="1" x14ac:dyDescent="0.35">
      <c r="A410" s="4" t="s">
        <v>1023</v>
      </c>
      <c r="B410" s="4" t="s">
        <v>4117</v>
      </c>
      <c r="C410" s="4" t="s">
        <v>4118</v>
      </c>
      <c r="D410" s="4" t="s">
        <v>4119</v>
      </c>
      <c r="E410" s="4" t="s">
        <v>4120</v>
      </c>
      <c r="F410" s="4" t="s">
        <v>4121</v>
      </c>
      <c r="G410" s="4" t="s">
        <v>2293</v>
      </c>
      <c r="H410" s="7">
        <v>8922</v>
      </c>
      <c r="I410" s="6" t="s">
        <v>2294</v>
      </c>
      <c r="J410" s="6"/>
      <c r="K410" s="6"/>
      <c r="L410" s="6"/>
      <c r="M410" s="6"/>
      <c r="N410" s="6"/>
      <c r="O410" s="6"/>
      <c r="P410" s="6"/>
      <c r="Q410" s="6"/>
      <c r="R410" s="6"/>
      <c r="S410" s="6"/>
      <c r="T410" s="6"/>
      <c r="U410" s="6"/>
      <c r="V410" s="6"/>
      <c r="W410" s="6"/>
      <c r="X410" s="6"/>
      <c r="Y410" s="6"/>
      <c r="Z410" s="6"/>
    </row>
    <row r="411" spans="1:26" ht="15" thickBot="1" x14ac:dyDescent="0.35">
      <c r="A411" s="4" t="s">
        <v>1025</v>
      </c>
      <c r="B411" s="4" t="s">
        <v>4122</v>
      </c>
      <c r="C411" s="4"/>
      <c r="D411" s="4" t="s">
        <v>4123</v>
      </c>
      <c r="E411" s="4" t="s">
        <v>4124</v>
      </c>
      <c r="F411" s="4" t="s">
        <v>4125</v>
      </c>
      <c r="G411" s="4" t="s">
        <v>2301</v>
      </c>
      <c r="H411" s="4" t="s">
        <v>4126</v>
      </c>
      <c r="I411" s="6" t="s">
        <v>2294</v>
      </c>
      <c r="J411" s="6"/>
      <c r="K411" s="6"/>
      <c r="L411" s="6"/>
      <c r="M411" s="6"/>
      <c r="N411" s="6"/>
      <c r="O411" s="6"/>
      <c r="P411" s="6"/>
      <c r="Q411" s="6"/>
      <c r="R411" s="6"/>
      <c r="S411" s="6"/>
      <c r="T411" s="6"/>
      <c r="U411" s="6"/>
      <c r="V411" s="6"/>
      <c r="W411" s="6"/>
      <c r="X411" s="6"/>
      <c r="Y411" s="6"/>
      <c r="Z411" s="6"/>
    </row>
    <row r="412" spans="1:26" ht="15" thickBot="1" x14ac:dyDescent="0.35">
      <c r="A412" s="4" t="s">
        <v>1027</v>
      </c>
      <c r="B412" s="4" t="s">
        <v>4127</v>
      </c>
      <c r="C412" s="4"/>
      <c r="D412" s="4" t="s">
        <v>4128</v>
      </c>
      <c r="E412" s="4" t="s">
        <v>4129</v>
      </c>
      <c r="F412" s="4" t="s">
        <v>3442</v>
      </c>
      <c r="G412" s="4" t="s">
        <v>2293</v>
      </c>
      <c r="H412" s="7">
        <v>94132</v>
      </c>
      <c r="I412" s="6" t="s">
        <v>2303</v>
      </c>
      <c r="J412" s="6"/>
      <c r="K412" s="6"/>
      <c r="L412" s="6"/>
      <c r="M412" s="6"/>
      <c r="N412" s="6"/>
      <c r="O412" s="6"/>
      <c r="P412" s="6"/>
      <c r="Q412" s="6"/>
      <c r="R412" s="6"/>
      <c r="S412" s="6"/>
      <c r="T412" s="6"/>
      <c r="U412" s="6"/>
      <c r="V412" s="6"/>
      <c r="W412" s="6"/>
      <c r="X412" s="6"/>
      <c r="Y412" s="6"/>
      <c r="Z412" s="6"/>
    </row>
    <row r="413" spans="1:26" ht="15" thickBot="1" x14ac:dyDescent="0.35">
      <c r="A413" s="4" t="s">
        <v>1029</v>
      </c>
      <c r="B413" s="4" t="s">
        <v>4130</v>
      </c>
      <c r="C413" s="4"/>
      <c r="D413" s="4" t="s">
        <v>4131</v>
      </c>
      <c r="E413" s="4" t="s">
        <v>4132</v>
      </c>
      <c r="F413" s="4" t="s">
        <v>4133</v>
      </c>
      <c r="G413" s="4" t="s">
        <v>2293</v>
      </c>
      <c r="H413" s="7">
        <v>70505</v>
      </c>
      <c r="I413" s="6" t="s">
        <v>2294</v>
      </c>
      <c r="J413" s="6"/>
      <c r="K413" s="6"/>
      <c r="L413" s="6"/>
      <c r="M413" s="6"/>
      <c r="N413" s="6"/>
      <c r="O413" s="6"/>
      <c r="P413" s="6"/>
      <c r="Q413" s="6"/>
      <c r="R413" s="6"/>
      <c r="S413" s="6"/>
      <c r="T413" s="6"/>
      <c r="U413" s="6"/>
      <c r="V413" s="6"/>
      <c r="W413" s="6"/>
      <c r="X413" s="6"/>
      <c r="Y413" s="6"/>
      <c r="Z413" s="6"/>
    </row>
    <row r="414" spans="1:26" ht="15" thickBot="1" x14ac:dyDescent="0.35">
      <c r="A414" s="4" t="s">
        <v>1031</v>
      </c>
      <c r="B414" s="4" t="s">
        <v>4134</v>
      </c>
      <c r="C414" s="4"/>
      <c r="D414" s="4" t="s">
        <v>4135</v>
      </c>
      <c r="E414" s="4" t="s">
        <v>4136</v>
      </c>
      <c r="F414" s="4" t="s">
        <v>4137</v>
      </c>
      <c r="G414" s="4" t="s">
        <v>2293</v>
      </c>
      <c r="H414" s="7">
        <v>92191</v>
      </c>
      <c r="I414" s="6" t="s">
        <v>2294</v>
      </c>
      <c r="J414" s="6"/>
      <c r="K414" s="6"/>
      <c r="L414" s="6"/>
      <c r="M414" s="6"/>
      <c r="N414" s="6"/>
      <c r="O414" s="6"/>
      <c r="P414" s="6"/>
      <c r="Q414" s="6"/>
      <c r="R414" s="6"/>
      <c r="S414" s="6"/>
      <c r="T414" s="6"/>
      <c r="U414" s="6"/>
      <c r="V414" s="6"/>
      <c r="W414" s="6"/>
      <c r="X414" s="6"/>
      <c r="Y414" s="6"/>
      <c r="Z414" s="6"/>
    </row>
    <row r="415" spans="1:26" ht="15" thickBot="1" x14ac:dyDescent="0.35">
      <c r="A415" s="4" t="s">
        <v>1033</v>
      </c>
      <c r="B415" s="4" t="s">
        <v>4138</v>
      </c>
      <c r="C415" s="4" t="s">
        <v>4139</v>
      </c>
      <c r="D415" s="4" t="s">
        <v>4140</v>
      </c>
      <c r="E415" s="4" t="s">
        <v>4141</v>
      </c>
      <c r="F415" s="4" t="s">
        <v>4142</v>
      </c>
      <c r="G415" s="4" t="s">
        <v>2293</v>
      </c>
      <c r="H415" s="7">
        <v>91841</v>
      </c>
      <c r="I415" s="6" t="s">
        <v>2294</v>
      </c>
      <c r="J415" s="6"/>
      <c r="K415" s="6"/>
      <c r="L415" s="6"/>
      <c r="M415" s="6"/>
      <c r="N415" s="6"/>
      <c r="O415" s="6"/>
      <c r="P415" s="6"/>
      <c r="Q415" s="6"/>
      <c r="R415" s="6"/>
      <c r="S415" s="6"/>
      <c r="T415" s="6"/>
      <c r="U415" s="6"/>
      <c r="V415" s="6"/>
      <c r="W415" s="6"/>
      <c r="X415" s="6"/>
      <c r="Y415" s="6"/>
      <c r="Z415" s="6"/>
    </row>
    <row r="416" spans="1:26" ht="15" thickBot="1" x14ac:dyDescent="0.35">
      <c r="A416" s="4" t="s">
        <v>1035</v>
      </c>
      <c r="B416" s="4" t="s">
        <v>4143</v>
      </c>
      <c r="C416" s="4"/>
      <c r="D416" s="4" t="s">
        <v>4144</v>
      </c>
      <c r="E416" s="4" t="s">
        <v>4145</v>
      </c>
      <c r="F416" s="4" t="s">
        <v>3867</v>
      </c>
      <c r="G416" s="4" t="s">
        <v>2293</v>
      </c>
      <c r="H416" s="7">
        <v>75799</v>
      </c>
      <c r="I416" s="6" t="s">
        <v>2294</v>
      </c>
      <c r="J416" s="6"/>
      <c r="K416" s="6"/>
      <c r="L416" s="6"/>
      <c r="M416" s="6"/>
      <c r="N416" s="6"/>
      <c r="O416" s="6"/>
      <c r="P416" s="6"/>
      <c r="Q416" s="6"/>
      <c r="R416" s="6"/>
      <c r="S416" s="6"/>
      <c r="T416" s="6"/>
      <c r="U416" s="6"/>
      <c r="V416" s="6"/>
      <c r="W416" s="6"/>
      <c r="X416" s="6"/>
      <c r="Y416" s="6"/>
      <c r="Z416" s="6"/>
    </row>
    <row r="417" spans="1:26" ht="15" thickBot="1" x14ac:dyDescent="0.35">
      <c r="A417" s="4" t="s">
        <v>1037</v>
      </c>
      <c r="B417" s="4" t="s">
        <v>4146</v>
      </c>
      <c r="C417" s="4" t="s">
        <v>4147</v>
      </c>
      <c r="D417" s="4"/>
      <c r="E417" s="4" t="s">
        <v>4148</v>
      </c>
      <c r="F417" s="4" t="s">
        <v>4133</v>
      </c>
      <c r="G417" s="4" t="s">
        <v>2293</v>
      </c>
      <c r="H417" s="7">
        <v>70593</v>
      </c>
      <c r="I417" s="6" t="s">
        <v>2303</v>
      </c>
      <c r="J417" s="6"/>
      <c r="K417" s="6"/>
      <c r="L417" s="6"/>
      <c r="M417" s="6"/>
      <c r="N417" s="6"/>
      <c r="O417" s="6"/>
      <c r="P417" s="6"/>
      <c r="Q417" s="6"/>
      <c r="R417" s="6"/>
      <c r="S417" s="6"/>
      <c r="T417" s="6"/>
      <c r="U417" s="6"/>
      <c r="V417" s="6"/>
      <c r="W417" s="6"/>
      <c r="X417" s="6"/>
      <c r="Y417" s="6"/>
      <c r="Z417" s="6"/>
    </row>
    <row r="418" spans="1:26" ht="15" thickBot="1" x14ac:dyDescent="0.35">
      <c r="A418" s="4" t="s">
        <v>1039</v>
      </c>
      <c r="B418" s="4" t="s">
        <v>4149</v>
      </c>
      <c r="C418" s="4"/>
      <c r="D418" s="4" t="s">
        <v>4150</v>
      </c>
      <c r="E418" s="4" t="s">
        <v>4151</v>
      </c>
      <c r="F418" s="4" t="s">
        <v>2328</v>
      </c>
      <c r="G418" s="4" t="s">
        <v>2293</v>
      </c>
      <c r="H418" s="7">
        <v>45426</v>
      </c>
      <c r="I418" s="6" t="s">
        <v>2294</v>
      </c>
      <c r="J418" s="6"/>
      <c r="K418" s="6"/>
      <c r="L418" s="6"/>
      <c r="M418" s="6"/>
      <c r="N418" s="6"/>
      <c r="O418" s="6"/>
      <c r="P418" s="6"/>
      <c r="Q418" s="6"/>
      <c r="R418" s="6"/>
      <c r="S418" s="6"/>
      <c r="T418" s="6"/>
      <c r="U418" s="6"/>
      <c r="V418" s="6"/>
      <c r="W418" s="6"/>
      <c r="X418" s="6"/>
      <c r="Y418" s="6"/>
      <c r="Z418" s="6"/>
    </row>
    <row r="419" spans="1:26" ht="15" thickBot="1" x14ac:dyDescent="0.35">
      <c r="A419" s="4" t="s">
        <v>1042</v>
      </c>
      <c r="B419" s="4" t="s">
        <v>4152</v>
      </c>
      <c r="C419" s="4"/>
      <c r="D419" s="4" t="s">
        <v>4153</v>
      </c>
      <c r="E419" s="4" t="s">
        <v>4154</v>
      </c>
      <c r="F419" s="4" t="s">
        <v>3451</v>
      </c>
      <c r="G419" s="4" t="s">
        <v>2293</v>
      </c>
      <c r="H419" s="7">
        <v>85072</v>
      </c>
      <c r="I419" s="6" t="s">
        <v>2294</v>
      </c>
      <c r="J419" s="6"/>
      <c r="K419" s="6"/>
      <c r="L419" s="6"/>
      <c r="M419" s="6"/>
      <c r="N419" s="6"/>
      <c r="O419" s="6"/>
      <c r="P419" s="6"/>
      <c r="Q419" s="6"/>
      <c r="R419" s="6"/>
      <c r="S419" s="6"/>
      <c r="T419" s="6"/>
      <c r="U419" s="6"/>
      <c r="V419" s="6"/>
      <c r="W419" s="6"/>
      <c r="X419" s="6"/>
      <c r="Y419" s="6"/>
      <c r="Z419" s="6"/>
    </row>
    <row r="420" spans="1:26" ht="15" thickBot="1" x14ac:dyDescent="0.35">
      <c r="A420" s="4" t="s">
        <v>1044</v>
      </c>
      <c r="B420" s="4" t="s">
        <v>4155</v>
      </c>
      <c r="C420" s="4" t="s">
        <v>4156</v>
      </c>
      <c r="D420" s="4"/>
      <c r="E420" s="4" t="s">
        <v>4157</v>
      </c>
      <c r="F420" s="4" t="s">
        <v>3351</v>
      </c>
      <c r="G420" s="4" t="s">
        <v>2293</v>
      </c>
      <c r="H420" s="7">
        <v>94263</v>
      </c>
      <c r="I420" s="6" t="s">
        <v>2294</v>
      </c>
      <c r="J420" s="6"/>
      <c r="K420" s="6"/>
      <c r="L420" s="6"/>
      <c r="M420" s="6"/>
      <c r="N420" s="6"/>
      <c r="O420" s="6"/>
      <c r="P420" s="6"/>
      <c r="Q420" s="6"/>
      <c r="R420" s="6"/>
      <c r="S420" s="6"/>
      <c r="T420" s="6"/>
      <c r="U420" s="6"/>
      <c r="V420" s="6"/>
      <c r="W420" s="6"/>
      <c r="X420" s="6"/>
      <c r="Y420" s="6"/>
      <c r="Z420" s="6"/>
    </row>
    <row r="421" spans="1:26" ht="15" thickBot="1" x14ac:dyDescent="0.35">
      <c r="A421" s="4" t="s">
        <v>1047</v>
      </c>
      <c r="B421" s="4" t="s">
        <v>4158</v>
      </c>
      <c r="C421" s="4" t="s">
        <v>4159</v>
      </c>
      <c r="D421" s="4" t="s">
        <v>4160</v>
      </c>
      <c r="E421" s="4" t="s">
        <v>4161</v>
      </c>
      <c r="F421" s="4" t="s">
        <v>3688</v>
      </c>
      <c r="G421" s="4" t="s">
        <v>2293</v>
      </c>
      <c r="H421" s="7">
        <v>68505</v>
      </c>
      <c r="I421" s="6" t="s">
        <v>2294</v>
      </c>
      <c r="J421" s="6"/>
      <c r="K421" s="6"/>
      <c r="L421" s="6"/>
      <c r="M421" s="6"/>
      <c r="N421" s="6"/>
      <c r="O421" s="6"/>
      <c r="P421" s="6"/>
      <c r="Q421" s="6"/>
      <c r="R421" s="6"/>
      <c r="S421" s="6"/>
      <c r="T421" s="6"/>
      <c r="U421" s="6"/>
      <c r="V421" s="6"/>
      <c r="W421" s="6"/>
      <c r="X421" s="6"/>
      <c r="Y421" s="6"/>
      <c r="Z421" s="6"/>
    </row>
    <row r="422" spans="1:26" ht="15" thickBot="1" x14ac:dyDescent="0.35">
      <c r="A422" s="4" t="s">
        <v>4162</v>
      </c>
      <c r="B422" s="4" t="s">
        <v>4163</v>
      </c>
      <c r="C422" s="4" t="s">
        <v>4164</v>
      </c>
      <c r="D422" s="4" t="s">
        <v>4165</v>
      </c>
      <c r="E422" s="4" t="s">
        <v>4166</v>
      </c>
      <c r="F422" s="4" t="s">
        <v>4014</v>
      </c>
      <c r="G422" s="4" t="s">
        <v>2293</v>
      </c>
      <c r="H422" s="7">
        <v>17126</v>
      </c>
      <c r="I422" s="6" t="s">
        <v>2303</v>
      </c>
      <c r="J422" s="6"/>
      <c r="K422" s="6"/>
      <c r="L422" s="6"/>
      <c r="M422" s="6"/>
      <c r="N422" s="6"/>
      <c r="O422" s="6"/>
      <c r="P422" s="6"/>
      <c r="Q422" s="6"/>
      <c r="R422" s="6"/>
      <c r="S422" s="6"/>
      <c r="T422" s="6"/>
      <c r="U422" s="6"/>
      <c r="V422" s="6"/>
      <c r="W422" s="6"/>
      <c r="X422" s="6"/>
      <c r="Y422" s="6"/>
      <c r="Z422" s="6"/>
    </row>
    <row r="423" spans="1:26" ht="15" thickBot="1" x14ac:dyDescent="0.35">
      <c r="A423" s="4" t="s">
        <v>4167</v>
      </c>
      <c r="B423" s="4" t="s">
        <v>4168</v>
      </c>
      <c r="C423" s="4" t="s">
        <v>4169</v>
      </c>
      <c r="D423" s="4" t="s">
        <v>4170</v>
      </c>
      <c r="E423" s="4" t="s">
        <v>4171</v>
      </c>
      <c r="F423" s="4" t="s">
        <v>2496</v>
      </c>
      <c r="G423" s="4" t="s">
        <v>2293</v>
      </c>
      <c r="H423" s="7">
        <v>70174</v>
      </c>
      <c r="I423" s="6" t="s">
        <v>2294</v>
      </c>
      <c r="J423" s="6"/>
      <c r="K423" s="6"/>
      <c r="L423" s="6"/>
      <c r="M423" s="6"/>
      <c r="N423" s="6"/>
      <c r="O423" s="6"/>
      <c r="P423" s="6"/>
      <c r="Q423" s="6"/>
      <c r="R423" s="6"/>
      <c r="S423" s="6"/>
      <c r="T423" s="6"/>
      <c r="U423" s="6"/>
      <c r="V423" s="6"/>
      <c r="W423" s="6"/>
      <c r="X423" s="6"/>
      <c r="Y423" s="6"/>
      <c r="Z423" s="6"/>
    </row>
    <row r="424" spans="1:26" ht="15" thickBot="1" x14ac:dyDescent="0.35">
      <c r="A424" s="4" t="s">
        <v>1049</v>
      </c>
      <c r="B424" s="4" t="s">
        <v>4172</v>
      </c>
      <c r="C424" s="4"/>
      <c r="D424" s="4" t="s">
        <v>4173</v>
      </c>
      <c r="E424" s="4" t="s">
        <v>4174</v>
      </c>
      <c r="F424" s="4" t="s">
        <v>4175</v>
      </c>
      <c r="G424" s="4" t="s">
        <v>2293</v>
      </c>
      <c r="H424" s="7">
        <v>53726</v>
      </c>
      <c r="I424" s="6" t="s">
        <v>2303</v>
      </c>
      <c r="J424" s="6"/>
      <c r="K424" s="6"/>
      <c r="L424" s="6"/>
      <c r="M424" s="6"/>
      <c r="N424" s="6"/>
      <c r="O424" s="6"/>
      <c r="P424" s="6"/>
      <c r="Q424" s="6"/>
      <c r="R424" s="6"/>
      <c r="S424" s="6"/>
      <c r="T424" s="6"/>
      <c r="U424" s="6"/>
      <c r="V424" s="6"/>
      <c r="W424" s="6"/>
      <c r="X424" s="6"/>
      <c r="Y424" s="6"/>
      <c r="Z424" s="6"/>
    </row>
    <row r="425" spans="1:26" ht="15" thickBot="1" x14ac:dyDescent="0.35">
      <c r="A425" s="4" t="s">
        <v>1051</v>
      </c>
      <c r="B425" s="4" t="s">
        <v>4176</v>
      </c>
      <c r="C425" s="4"/>
      <c r="D425" s="4" t="s">
        <v>4177</v>
      </c>
      <c r="E425" s="4" t="s">
        <v>4178</v>
      </c>
      <c r="F425" s="4" t="s">
        <v>2474</v>
      </c>
      <c r="G425" s="4" t="s">
        <v>2293</v>
      </c>
      <c r="H425" s="7">
        <v>25336</v>
      </c>
      <c r="I425" s="6" t="s">
        <v>2303</v>
      </c>
      <c r="J425" s="6"/>
      <c r="K425" s="6"/>
      <c r="L425" s="6"/>
      <c r="M425" s="6"/>
      <c r="N425" s="6"/>
      <c r="O425" s="6"/>
      <c r="P425" s="6"/>
      <c r="Q425" s="6"/>
      <c r="R425" s="6"/>
      <c r="S425" s="6"/>
      <c r="T425" s="6"/>
      <c r="U425" s="6"/>
      <c r="V425" s="6"/>
      <c r="W425" s="6"/>
      <c r="X425" s="6"/>
      <c r="Y425" s="6"/>
      <c r="Z425" s="6"/>
    </row>
    <row r="426" spans="1:26" ht="15" thickBot="1" x14ac:dyDescent="0.35">
      <c r="A426" s="4" t="s">
        <v>1054</v>
      </c>
      <c r="B426" s="4" t="s">
        <v>4179</v>
      </c>
      <c r="C426" s="4" t="s">
        <v>4180</v>
      </c>
      <c r="D426" s="4" t="s">
        <v>4181</v>
      </c>
      <c r="E426" s="4" t="s">
        <v>4182</v>
      </c>
      <c r="F426" s="4" t="s">
        <v>2479</v>
      </c>
      <c r="G426" s="4" t="s">
        <v>2293</v>
      </c>
      <c r="H426" s="7">
        <v>72204</v>
      </c>
      <c r="I426" s="6" t="s">
        <v>2294</v>
      </c>
      <c r="J426" s="6"/>
      <c r="K426" s="6"/>
      <c r="L426" s="6"/>
      <c r="M426" s="6"/>
      <c r="N426" s="6"/>
      <c r="O426" s="6"/>
      <c r="P426" s="6"/>
      <c r="Q426" s="6"/>
      <c r="R426" s="6"/>
      <c r="S426" s="6"/>
      <c r="T426" s="6"/>
      <c r="U426" s="6"/>
      <c r="V426" s="6"/>
      <c r="W426" s="6"/>
      <c r="X426" s="6"/>
      <c r="Y426" s="6"/>
      <c r="Z426" s="6"/>
    </row>
    <row r="427" spans="1:26" ht="15" thickBot="1" x14ac:dyDescent="0.35">
      <c r="A427" s="4" t="s">
        <v>1057</v>
      </c>
      <c r="B427" s="4" t="s">
        <v>4183</v>
      </c>
      <c r="C427" s="4" t="s">
        <v>4184</v>
      </c>
      <c r="D427" s="4" t="s">
        <v>4185</v>
      </c>
      <c r="E427" s="4" t="s">
        <v>4186</v>
      </c>
      <c r="F427" s="4" t="s">
        <v>2853</v>
      </c>
      <c r="G427" s="4" t="s">
        <v>2293</v>
      </c>
      <c r="H427" s="7">
        <v>99507</v>
      </c>
      <c r="I427" s="6" t="s">
        <v>2303</v>
      </c>
      <c r="J427" s="6"/>
      <c r="K427" s="6"/>
      <c r="L427" s="6"/>
      <c r="M427" s="6"/>
      <c r="N427" s="6"/>
      <c r="O427" s="6"/>
      <c r="P427" s="6"/>
      <c r="Q427" s="6"/>
      <c r="R427" s="6"/>
      <c r="S427" s="6"/>
      <c r="T427" s="6"/>
      <c r="U427" s="6"/>
      <c r="V427" s="6"/>
      <c r="W427" s="6"/>
      <c r="X427" s="6"/>
      <c r="Y427" s="6"/>
      <c r="Z427" s="6"/>
    </row>
    <row r="428" spans="1:26" ht="15" thickBot="1" x14ac:dyDescent="0.35">
      <c r="A428" s="4" t="s">
        <v>1059</v>
      </c>
      <c r="B428" s="4" t="s">
        <v>4187</v>
      </c>
      <c r="C428" s="4" t="s">
        <v>4188</v>
      </c>
      <c r="D428" s="4" t="s">
        <v>4189</v>
      </c>
      <c r="E428" s="4" t="s">
        <v>4190</v>
      </c>
      <c r="F428" s="4" t="s">
        <v>4191</v>
      </c>
      <c r="G428" s="4" t="s">
        <v>2301</v>
      </c>
      <c r="H428" s="4" t="s">
        <v>4192</v>
      </c>
      <c r="I428" s="6" t="s">
        <v>2294</v>
      </c>
      <c r="J428" s="6"/>
      <c r="K428" s="6"/>
      <c r="L428" s="6"/>
      <c r="M428" s="6"/>
      <c r="N428" s="6"/>
      <c r="O428" s="6"/>
      <c r="P428" s="6"/>
      <c r="Q428" s="6"/>
      <c r="R428" s="6"/>
      <c r="S428" s="6"/>
      <c r="T428" s="6"/>
      <c r="U428" s="6"/>
      <c r="V428" s="6"/>
      <c r="W428" s="6"/>
      <c r="X428" s="6"/>
      <c r="Y428" s="6"/>
      <c r="Z428" s="6"/>
    </row>
    <row r="429" spans="1:26" ht="15" thickBot="1" x14ac:dyDescent="0.35">
      <c r="A429" s="4" t="s">
        <v>1062</v>
      </c>
      <c r="B429" s="4" t="s">
        <v>4193</v>
      </c>
      <c r="C429" s="4"/>
      <c r="D429" s="4" t="s">
        <v>4194</v>
      </c>
      <c r="E429" s="4" t="s">
        <v>4195</v>
      </c>
      <c r="F429" s="4" t="s">
        <v>3442</v>
      </c>
      <c r="G429" s="4" t="s">
        <v>2293</v>
      </c>
      <c r="H429" s="7">
        <v>94110</v>
      </c>
      <c r="I429" s="6" t="s">
        <v>2294</v>
      </c>
      <c r="J429" s="6"/>
      <c r="K429" s="6"/>
      <c r="L429" s="6"/>
      <c r="M429" s="6"/>
      <c r="N429" s="6"/>
      <c r="O429" s="6"/>
      <c r="P429" s="6"/>
      <c r="Q429" s="6"/>
      <c r="R429" s="6"/>
      <c r="S429" s="6"/>
      <c r="T429" s="6"/>
      <c r="U429" s="6"/>
      <c r="V429" s="6"/>
      <c r="W429" s="6"/>
      <c r="X429" s="6"/>
      <c r="Y429" s="6"/>
      <c r="Z429" s="6"/>
    </row>
    <row r="430" spans="1:26" ht="15" thickBot="1" x14ac:dyDescent="0.35">
      <c r="A430" s="4" t="s">
        <v>1065</v>
      </c>
      <c r="B430" s="4" t="s">
        <v>4196</v>
      </c>
      <c r="C430" s="4" t="s">
        <v>4197</v>
      </c>
      <c r="D430" s="4" t="s">
        <v>4198</v>
      </c>
      <c r="E430" s="4" t="s">
        <v>4199</v>
      </c>
      <c r="F430" s="4" t="s">
        <v>3192</v>
      </c>
      <c r="G430" s="4" t="s">
        <v>2293</v>
      </c>
      <c r="H430" s="7">
        <v>44485</v>
      </c>
      <c r="I430" s="6" t="s">
        <v>2303</v>
      </c>
      <c r="J430" s="6"/>
      <c r="K430" s="6"/>
      <c r="L430" s="6"/>
      <c r="M430" s="6"/>
      <c r="N430" s="6"/>
      <c r="O430" s="6"/>
      <c r="P430" s="6"/>
      <c r="Q430" s="6"/>
      <c r="R430" s="6"/>
      <c r="S430" s="6"/>
      <c r="T430" s="6"/>
      <c r="U430" s="6"/>
      <c r="V430" s="6"/>
      <c r="W430" s="6"/>
      <c r="X430" s="6"/>
      <c r="Y430" s="6"/>
      <c r="Z430" s="6"/>
    </row>
    <row r="431" spans="1:26" ht="15" thickBot="1" x14ac:dyDescent="0.35">
      <c r="A431" s="4" t="s">
        <v>4200</v>
      </c>
      <c r="B431" s="4" t="s">
        <v>4201</v>
      </c>
      <c r="C431" s="4" t="s">
        <v>4202</v>
      </c>
      <c r="D431" s="4" t="s">
        <v>4203</v>
      </c>
      <c r="E431" s="4" t="s">
        <v>4204</v>
      </c>
      <c r="F431" s="4" t="s">
        <v>4205</v>
      </c>
      <c r="G431" s="4" t="s">
        <v>2293</v>
      </c>
      <c r="H431" s="7">
        <v>23324</v>
      </c>
      <c r="I431" s="6" t="s">
        <v>2303</v>
      </c>
      <c r="J431" s="6"/>
      <c r="K431" s="6"/>
      <c r="L431" s="6"/>
      <c r="M431" s="6"/>
      <c r="N431" s="6"/>
      <c r="O431" s="6"/>
      <c r="P431" s="6"/>
      <c r="Q431" s="6"/>
      <c r="R431" s="6"/>
      <c r="S431" s="6"/>
      <c r="T431" s="6"/>
      <c r="U431" s="6"/>
      <c r="V431" s="6"/>
      <c r="W431" s="6"/>
      <c r="X431" s="6"/>
      <c r="Y431" s="6"/>
      <c r="Z431" s="6"/>
    </row>
    <row r="432" spans="1:26" ht="15" thickBot="1" x14ac:dyDescent="0.35">
      <c r="A432" s="4" t="s">
        <v>1067</v>
      </c>
      <c r="B432" s="4" t="s">
        <v>4206</v>
      </c>
      <c r="C432" s="4" t="s">
        <v>4207</v>
      </c>
      <c r="D432" s="4" t="s">
        <v>4208</v>
      </c>
      <c r="E432" s="4" t="s">
        <v>4209</v>
      </c>
      <c r="F432" s="4" t="s">
        <v>4210</v>
      </c>
      <c r="G432" s="4" t="s">
        <v>2293</v>
      </c>
      <c r="H432" s="7">
        <v>39236</v>
      </c>
      <c r="I432" s="6" t="s">
        <v>2294</v>
      </c>
      <c r="J432" s="6"/>
      <c r="K432" s="6"/>
      <c r="L432" s="6"/>
      <c r="M432" s="6"/>
      <c r="N432" s="6"/>
      <c r="O432" s="6"/>
      <c r="P432" s="6"/>
      <c r="Q432" s="6"/>
      <c r="R432" s="6"/>
      <c r="S432" s="6"/>
      <c r="T432" s="6"/>
      <c r="U432" s="6"/>
      <c r="V432" s="6"/>
      <c r="W432" s="6"/>
      <c r="X432" s="6"/>
      <c r="Y432" s="6"/>
      <c r="Z432" s="6"/>
    </row>
    <row r="433" spans="1:26" ht="15" thickBot="1" x14ac:dyDescent="0.35">
      <c r="A433" s="4" t="s">
        <v>1069</v>
      </c>
      <c r="B433" s="4" t="s">
        <v>4211</v>
      </c>
      <c r="C433" s="4" t="s">
        <v>4212</v>
      </c>
      <c r="D433" s="4" t="s">
        <v>4213</v>
      </c>
      <c r="E433" s="4" t="s">
        <v>4214</v>
      </c>
      <c r="F433" s="4" t="s">
        <v>4215</v>
      </c>
      <c r="G433" s="4" t="s">
        <v>2301</v>
      </c>
      <c r="H433" s="4" t="s">
        <v>4216</v>
      </c>
      <c r="I433" s="6" t="s">
        <v>2294</v>
      </c>
      <c r="J433" s="6"/>
      <c r="K433" s="6"/>
      <c r="L433" s="6"/>
      <c r="M433" s="6"/>
      <c r="N433" s="6"/>
      <c r="O433" s="6"/>
      <c r="P433" s="6"/>
      <c r="Q433" s="6"/>
      <c r="R433" s="6"/>
      <c r="S433" s="6"/>
      <c r="T433" s="6"/>
      <c r="U433" s="6"/>
      <c r="V433" s="6"/>
      <c r="W433" s="6"/>
      <c r="X433" s="6"/>
      <c r="Y433" s="6"/>
      <c r="Z433" s="6"/>
    </row>
    <row r="434" spans="1:26" ht="15" thickBot="1" x14ac:dyDescent="0.35">
      <c r="A434" s="4" t="s">
        <v>1071</v>
      </c>
      <c r="B434" s="4" t="s">
        <v>4217</v>
      </c>
      <c r="C434" s="4"/>
      <c r="D434" s="4" t="s">
        <v>4218</v>
      </c>
      <c r="E434" s="4" t="s">
        <v>4219</v>
      </c>
      <c r="F434" s="4" t="s">
        <v>3473</v>
      </c>
      <c r="G434" s="4" t="s">
        <v>2293</v>
      </c>
      <c r="H434" s="7">
        <v>53277</v>
      </c>
      <c r="I434" s="6" t="s">
        <v>2303</v>
      </c>
      <c r="J434" s="6"/>
      <c r="K434" s="6"/>
      <c r="L434" s="6"/>
      <c r="M434" s="6"/>
      <c r="N434" s="6"/>
      <c r="O434" s="6"/>
      <c r="P434" s="6"/>
      <c r="Q434" s="6"/>
      <c r="R434" s="6"/>
      <c r="S434" s="6"/>
      <c r="T434" s="6"/>
      <c r="U434" s="6"/>
      <c r="V434" s="6"/>
      <c r="W434" s="6"/>
      <c r="X434" s="6"/>
      <c r="Y434" s="6"/>
      <c r="Z434" s="6"/>
    </row>
    <row r="435" spans="1:26" ht="15" thickBot="1" x14ac:dyDescent="0.35">
      <c r="A435" s="4" t="s">
        <v>1073</v>
      </c>
      <c r="B435" s="4" t="s">
        <v>4220</v>
      </c>
      <c r="C435" s="4" t="s">
        <v>4221</v>
      </c>
      <c r="D435" s="4" t="s">
        <v>4222</v>
      </c>
      <c r="E435" s="4" t="s">
        <v>4223</v>
      </c>
      <c r="F435" s="4" t="s">
        <v>3351</v>
      </c>
      <c r="G435" s="4" t="s">
        <v>2293</v>
      </c>
      <c r="H435" s="7">
        <v>94250</v>
      </c>
      <c r="I435" s="6" t="s">
        <v>2294</v>
      </c>
      <c r="J435" s="6"/>
      <c r="K435" s="6"/>
      <c r="L435" s="6"/>
      <c r="M435" s="6"/>
      <c r="N435" s="6"/>
      <c r="O435" s="6"/>
      <c r="P435" s="6"/>
      <c r="Q435" s="6"/>
      <c r="R435" s="6"/>
      <c r="S435" s="6"/>
      <c r="T435" s="6"/>
      <c r="U435" s="6"/>
      <c r="V435" s="6"/>
      <c r="W435" s="6"/>
      <c r="X435" s="6"/>
      <c r="Y435" s="6"/>
      <c r="Z435" s="6"/>
    </row>
    <row r="436" spans="1:26" ht="15" thickBot="1" x14ac:dyDescent="0.35">
      <c r="A436" s="4" t="s">
        <v>1075</v>
      </c>
      <c r="B436" s="4" t="s">
        <v>4224</v>
      </c>
      <c r="C436" s="4"/>
      <c r="D436" s="4" t="s">
        <v>4225</v>
      </c>
      <c r="E436" s="4" t="s">
        <v>4226</v>
      </c>
      <c r="F436" s="4" t="s">
        <v>2510</v>
      </c>
      <c r="G436" s="4" t="s">
        <v>2293</v>
      </c>
      <c r="H436" s="7">
        <v>2298</v>
      </c>
      <c r="I436" s="6" t="s">
        <v>2303</v>
      </c>
      <c r="J436" s="6"/>
      <c r="K436" s="6"/>
      <c r="L436" s="6"/>
      <c r="M436" s="6"/>
      <c r="N436" s="6"/>
      <c r="O436" s="6"/>
      <c r="P436" s="6"/>
      <c r="Q436" s="6"/>
      <c r="R436" s="6"/>
      <c r="S436" s="6"/>
      <c r="T436" s="6"/>
      <c r="U436" s="6"/>
      <c r="V436" s="6"/>
      <c r="W436" s="6"/>
      <c r="X436" s="6"/>
      <c r="Y436" s="6"/>
      <c r="Z436" s="6"/>
    </row>
    <row r="437" spans="1:26" ht="15" thickBot="1" x14ac:dyDescent="0.35">
      <c r="A437" s="4" t="s">
        <v>1078</v>
      </c>
      <c r="B437" s="4" t="s">
        <v>4227</v>
      </c>
      <c r="C437" s="4" t="s">
        <v>4228</v>
      </c>
      <c r="D437" s="4" t="s">
        <v>4229</v>
      </c>
      <c r="E437" s="4" t="s">
        <v>4230</v>
      </c>
      <c r="F437" s="4" t="s">
        <v>3862</v>
      </c>
      <c r="G437" s="4" t="s">
        <v>2293</v>
      </c>
      <c r="H437" s="7">
        <v>66622</v>
      </c>
      <c r="I437" s="6" t="s">
        <v>2303</v>
      </c>
      <c r="J437" s="6"/>
      <c r="K437" s="6"/>
      <c r="L437" s="6"/>
      <c r="M437" s="6"/>
      <c r="N437" s="6"/>
      <c r="O437" s="6"/>
      <c r="P437" s="6"/>
      <c r="Q437" s="6"/>
      <c r="R437" s="6"/>
      <c r="S437" s="6"/>
      <c r="T437" s="6"/>
      <c r="U437" s="6"/>
      <c r="V437" s="6"/>
      <c r="W437" s="6"/>
      <c r="X437" s="6"/>
      <c r="Y437" s="6"/>
      <c r="Z437" s="6"/>
    </row>
    <row r="438" spans="1:26" ht="15" thickBot="1" x14ac:dyDescent="0.35">
      <c r="A438" s="4" t="s">
        <v>1080</v>
      </c>
      <c r="B438" s="4" t="s">
        <v>4231</v>
      </c>
      <c r="C438" s="4" t="s">
        <v>4232</v>
      </c>
      <c r="D438" s="4" t="s">
        <v>4233</v>
      </c>
      <c r="E438" s="4" t="s">
        <v>4234</v>
      </c>
      <c r="F438" s="4" t="s">
        <v>2902</v>
      </c>
      <c r="G438" s="4" t="s">
        <v>2293</v>
      </c>
      <c r="H438" s="7">
        <v>58122</v>
      </c>
      <c r="I438" s="6" t="s">
        <v>2294</v>
      </c>
      <c r="J438" s="6"/>
      <c r="K438" s="6"/>
      <c r="L438" s="6"/>
      <c r="M438" s="6"/>
      <c r="N438" s="6"/>
      <c r="O438" s="6"/>
      <c r="P438" s="6"/>
      <c r="Q438" s="6"/>
      <c r="R438" s="6"/>
      <c r="S438" s="6"/>
      <c r="T438" s="6"/>
      <c r="U438" s="6"/>
      <c r="V438" s="6"/>
      <c r="W438" s="6"/>
      <c r="X438" s="6"/>
      <c r="Y438" s="6"/>
      <c r="Z438" s="6"/>
    </row>
    <row r="439" spans="1:26" ht="15" thickBot="1" x14ac:dyDescent="0.35">
      <c r="A439" s="4" t="s">
        <v>1083</v>
      </c>
      <c r="B439" s="4" t="s">
        <v>4235</v>
      </c>
      <c r="C439" s="4"/>
      <c r="D439" s="4" t="s">
        <v>4236</v>
      </c>
      <c r="E439" s="4" t="s">
        <v>4237</v>
      </c>
      <c r="F439" s="4" t="s">
        <v>2379</v>
      </c>
      <c r="G439" s="4" t="s">
        <v>2293</v>
      </c>
      <c r="H439" s="7">
        <v>77095</v>
      </c>
      <c r="I439" s="6" t="s">
        <v>2303</v>
      </c>
      <c r="J439" s="6"/>
      <c r="K439" s="6"/>
      <c r="L439" s="6"/>
      <c r="M439" s="6"/>
      <c r="N439" s="6"/>
      <c r="O439" s="6"/>
      <c r="P439" s="6"/>
      <c r="Q439" s="6"/>
      <c r="R439" s="6"/>
      <c r="S439" s="6"/>
      <c r="T439" s="6"/>
      <c r="U439" s="6"/>
      <c r="V439" s="6"/>
      <c r="W439" s="6"/>
      <c r="X439" s="6"/>
      <c r="Y439" s="6"/>
      <c r="Z439" s="6"/>
    </row>
    <row r="440" spans="1:26" ht="15" thickBot="1" x14ac:dyDescent="0.35">
      <c r="A440" s="4" t="s">
        <v>4238</v>
      </c>
      <c r="B440" s="4" t="s">
        <v>4239</v>
      </c>
      <c r="C440" s="4" t="s">
        <v>4240</v>
      </c>
      <c r="D440" s="4" t="s">
        <v>4241</v>
      </c>
      <c r="E440" s="4" t="s">
        <v>4242</v>
      </c>
      <c r="F440" s="4" t="s">
        <v>2714</v>
      </c>
      <c r="G440" s="4" t="s">
        <v>2293</v>
      </c>
      <c r="H440" s="7">
        <v>73190</v>
      </c>
      <c r="I440" s="6" t="s">
        <v>2303</v>
      </c>
      <c r="J440" s="6"/>
      <c r="K440" s="6"/>
      <c r="L440" s="6"/>
      <c r="M440" s="6"/>
      <c r="N440" s="6"/>
      <c r="O440" s="6"/>
      <c r="P440" s="6"/>
      <c r="Q440" s="6"/>
      <c r="R440" s="6"/>
      <c r="S440" s="6"/>
      <c r="T440" s="6"/>
      <c r="U440" s="6"/>
      <c r="V440" s="6"/>
      <c r="W440" s="6"/>
      <c r="X440" s="6"/>
      <c r="Y440" s="6"/>
      <c r="Z440" s="6"/>
    </row>
    <row r="441" spans="1:26" ht="15" thickBot="1" x14ac:dyDescent="0.35">
      <c r="A441" s="4" t="s">
        <v>1087</v>
      </c>
      <c r="B441" s="4" t="s">
        <v>4243</v>
      </c>
      <c r="C441" s="4" t="s">
        <v>4244</v>
      </c>
      <c r="D441" s="4" t="s">
        <v>4245</v>
      </c>
      <c r="E441" s="4" t="s">
        <v>4246</v>
      </c>
      <c r="F441" s="4" t="s">
        <v>2383</v>
      </c>
      <c r="G441" s="4" t="s">
        <v>2301</v>
      </c>
      <c r="H441" s="4" t="s">
        <v>2384</v>
      </c>
      <c r="I441" s="6" t="s">
        <v>2303</v>
      </c>
      <c r="J441" s="6"/>
      <c r="K441" s="6"/>
      <c r="L441" s="6"/>
      <c r="M441" s="6"/>
      <c r="N441" s="6"/>
      <c r="O441" s="6"/>
      <c r="P441" s="6"/>
      <c r="Q441" s="6"/>
      <c r="R441" s="6"/>
      <c r="S441" s="6"/>
      <c r="T441" s="6"/>
      <c r="U441" s="6"/>
      <c r="V441" s="6"/>
      <c r="W441" s="6"/>
      <c r="X441" s="6"/>
      <c r="Y441" s="6"/>
      <c r="Z441" s="6"/>
    </row>
    <row r="442" spans="1:26" ht="15" thickBot="1" x14ac:dyDescent="0.35">
      <c r="A442" s="4" t="s">
        <v>1089</v>
      </c>
      <c r="B442" s="4" t="s">
        <v>4247</v>
      </c>
      <c r="C442" s="4" t="s">
        <v>4248</v>
      </c>
      <c r="D442" s="4" t="s">
        <v>4249</v>
      </c>
      <c r="E442" s="4" t="s">
        <v>4250</v>
      </c>
      <c r="F442" s="4" t="s">
        <v>2702</v>
      </c>
      <c r="G442" s="4" t="s">
        <v>2293</v>
      </c>
      <c r="H442" s="7">
        <v>14205</v>
      </c>
      <c r="I442" s="6" t="s">
        <v>2294</v>
      </c>
      <c r="J442" s="6"/>
      <c r="K442" s="6"/>
      <c r="L442" s="6"/>
      <c r="M442" s="6"/>
      <c r="N442" s="6"/>
      <c r="O442" s="6"/>
      <c r="P442" s="6"/>
      <c r="Q442" s="6"/>
      <c r="R442" s="6"/>
      <c r="S442" s="6"/>
      <c r="T442" s="6"/>
      <c r="U442" s="6"/>
      <c r="V442" s="6"/>
      <c r="W442" s="6"/>
      <c r="X442" s="6"/>
      <c r="Y442" s="6"/>
      <c r="Z442" s="6"/>
    </row>
    <row r="443" spans="1:26" ht="15" thickBot="1" x14ac:dyDescent="0.35">
      <c r="A443" s="4" t="s">
        <v>1092</v>
      </c>
      <c r="B443" s="4" t="s">
        <v>4251</v>
      </c>
      <c r="C443" s="4" t="s">
        <v>4252</v>
      </c>
      <c r="D443" s="4" t="s">
        <v>4253</v>
      </c>
      <c r="E443" s="4" t="s">
        <v>4254</v>
      </c>
      <c r="F443" s="4" t="s">
        <v>3545</v>
      </c>
      <c r="G443" s="4" t="s">
        <v>2301</v>
      </c>
      <c r="H443" s="4" t="s">
        <v>3546</v>
      </c>
      <c r="I443" s="6" t="s">
        <v>2294</v>
      </c>
      <c r="J443" s="6"/>
      <c r="K443" s="6"/>
      <c r="L443" s="6"/>
      <c r="M443" s="6"/>
      <c r="N443" s="6"/>
      <c r="O443" s="6"/>
      <c r="P443" s="6"/>
      <c r="Q443" s="6"/>
      <c r="R443" s="6"/>
      <c r="S443" s="6"/>
      <c r="T443" s="6"/>
      <c r="U443" s="6"/>
      <c r="V443" s="6"/>
      <c r="W443" s="6"/>
      <c r="X443" s="6"/>
      <c r="Y443" s="6"/>
      <c r="Z443" s="6"/>
    </row>
    <row r="444" spans="1:26" ht="15" thickBot="1" x14ac:dyDescent="0.35">
      <c r="A444" s="4" t="s">
        <v>1094</v>
      </c>
      <c r="B444" s="4" t="s">
        <v>4255</v>
      </c>
      <c r="C444" s="4" t="s">
        <v>4256</v>
      </c>
      <c r="D444" s="4" t="s">
        <v>4257</v>
      </c>
      <c r="E444" s="4" t="s">
        <v>4258</v>
      </c>
      <c r="F444" s="4" t="s">
        <v>4259</v>
      </c>
      <c r="G444" s="4" t="s">
        <v>2293</v>
      </c>
      <c r="H444" s="7">
        <v>18018</v>
      </c>
      <c r="I444" s="6" t="s">
        <v>2303</v>
      </c>
      <c r="J444" s="6"/>
      <c r="K444" s="6"/>
      <c r="L444" s="6"/>
      <c r="M444" s="6"/>
      <c r="N444" s="6"/>
      <c r="O444" s="6"/>
      <c r="P444" s="6"/>
      <c r="Q444" s="6"/>
      <c r="R444" s="6"/>
      <c r="S444" s="6"/>
      <c r="T444" s="6"/>
      <c r="U444" s="6"/>
      <c r="V444" s="6"/>
      <c r="W444" s="6"/>
      <c r="X444" s="6"/>
      <c r="Y444" s="6"/>
      <c r="Z444" s="6"/>
    </row>
    <row r="445" spans="1:26" ht="15" thickBot="1" x14ac:dyDescent="0.35">
      <c r="A445" s="4" t="s">
        <v>1097</v>
      </c>
      <c r="B445" s="4" t="s">
        <v>4260</v>
      </c>
      <c r="C445" s="4" t="s">
        <v>4261</v>
      </c>
      <c r="D445" s="4" t="s">
        <v>4262</v>
      </c>
      <c r="E445" s="4" t="s">
        <v>4263</v>
      </c>
      <c r="F445" s="4" t="s">
        <v>4264</v>
      </c>
      <c r="G445" s="4" t="s">
        <v>2301</v>
      </c>
      <c r="H445" s="4" t="s">
        <v>4265</v>
      </c>
      <c r="I445" s="6" t="s">
        <v>2294</v>
      </c>
      <c r="J445" s="6"/>
      <c r="K445" s="6"/>
      <c r="L445" s="6"/>
      <c r="M445" s="6"/>
      <c r="N445" s="6"/>
      <c r="O445" s="6"/>
      <c r="P445" s="6"/>
      <c r="Q445" s="6"/>
      <c r="R445" s="6"/>
      <c r="S445" s="6"/>
      <c r="T445" s="6"/>
      <c r="U445" s="6"/>
      <c r="V445" s="6"/>
      <c r="W445" s="6"/>
      <c r="X445" s="6"/>
      <c r="Y445" s="6"/>
      <c r="Z445" s="6"/>
    </row>
    <row r="446" spans="1:26" ht="15" thickBot="1" x14ac:dyDescent="0.35">
      <c r="A446" s="4" t="s">
        <v>1099</v>
      </c>
      <c r="B446" s="4" t="s">
        <v>4266</v>
      </c>
      <c r="C446" s="4" t="s">
        <v>4267</v>
      </c>
      <c r="D446" s="4" t="s">
        <v>4268</v>
      </c>
      <c r="E446" s="4" t="s">
        <v>4269</v>
      </c>
      <c r="F446" s="4" t="s">
        <v>4270</v>
      </c>
      <c r="G446" s="4" t="s">
        <v>2301</v>
      </c>
      <c r="H446" s="4" t="s">
        <v>4271</v>
      </c>
      <c r="I446" s="6" t="s">
        <v>2303</v>
      </c>
      <c r="J446" s="6"/>
      <c r="K446" s="6"/>
      <c r="L446" s="6"/>
      <c r="M446" s="6"/>
      <c r="N446" s="6"/>
      <c r="O446" s="6"/>
      <c r="P446" s="6"/>
      <c r="Q446" s="6"/>
      <c r="R446" s="6"/>
      <c r="S446" s="6"/>
      <c r="T446" s="6"/>
      <c r="U446" s="6"/>
      <c r="V446" s="6"/>
      <c r="W446" s="6"/>
      <c r="X446" s="6"/>
      <c r="Y446" s="6"/>
      <c r="Z446" s="6"/>
    </row>
    <row r="447" spans="1:26" ht="15" thickBot="1" x14ac:dyDescent="0.35">
      <c r="A447" s="4" t="s">
        <v>1102</v>
      </c>
      <c r="B447" s="4" t="s">
        <v>4272</v>
      </c>
      <c r="C447" s="4" t="s">
        <v>4273</v>
      </c>
      <c r="D447" s="4"/>
      <c r="E447" s="4" t="s">
        <v>4274</v>
      </c>
      <c r="F447" s="4" t="s">
        <v>3754</v>
      </c>
      <c r="G447" s="4" t="s">
        <v>2301</v>
      </c>
      <c r="H447" s="4" t="s">
        <v>2435</v>
      </c>
      <c r="I447" s="6" t="s">
        <v>2294</v>
      </c>
      <c r="J447" s="6"/>
      <c r="K447" s="6"/>
      <c r="L447" s="6"/>
      <c r="M447" s="6"/>
      <c r="N447" s="6"/>
      <c r="O447" s="6"/>
      <c r="P447" s="6"/>
      <c r="Q447" s="6"/>
      <c r="R447" s="6"/>
      <c r="S447" s="6"/>
      <c r="T447" s="6"/>
      <c r="U447" s="6"/>
      <c r="V447" s="6"/>
      <c r="W447" s="6"/>
      <c r="X447" s="6"/>
      <c r="Y447" s="6"/>
      <c r="Z447" s="6"/>
    </row>
    <row r="448" spans="1:26" ht="15" thickBot="1" x14ac:dyDescent="0.35">
      <c r="A448" s="4" t="s">
        <v>1104</v>
      </c>
      <c r="B448" s="4" t="s">
        <v>4275</v>
      </c>
      <c r="C448" s="4" t="s">
        <v>4276</v>
      </c>
      <c r="D448" s="4" t="s">
        <v>4277</v>
      </c>
      <c r="E448" s="4" t="s">
        <v>4278</v>
      </c>
      <c r="F448" s="4" t="s">
        <v>2524</v>
      </c>
      <c r="G448" s="4" t="s">
        <v>2468</v>
      </c>
      <c r="H448" s="4" t="s">
        <v>4279</v>
      </c>
      <c r="I448" s="6" t="s">
        <v>2294</v>
      </c>
      <c r="J448" s="6"/>
      <c r="K448" s="6"/>
      <c r="L448" s="6"/>
      <c r="M448" s="6"/>
      <c r="N448" s="6"/>
      <c r="O448" s="6"/>
      <c r="P448" s="6"/>
      <c r="Q448" s="6"/>
      <c r="R448" s="6"/>
      <c r="S448" s="6"/>
      <c r="T448" s="6"/>
      <c r="U448" s="6"/>
      <c r="V448" s="6"/>
      <c r="W448" s="6"/>
      <c r="X448" s="6"/>
      <c r="Y448" s="6"/>
      <c r="Z448" s="6"/>
    </row>
    <row r="449" spans="1:26" ht="15" thickBot="1" x14ac:dyDescent="0.35">
      <c r="A449" s="4" t="s">
        <v>1107</v>
      </c>
      <c r="B449" s="4" t="s">
        <v>4280</v>
      </c>
      <c r="C449" s="4" t="s">
        <v>4281</v>
      </c>
      <c r="D449" s="4"/>
      <c r="E449" s="4" t="s">
        <v>4282</v>
      </c>
      <c r="F449" s="4" t="s">
        <v>3451</v>
      </c>
      <c r="G449" s="4" t="s">
        <v>2293</v>
      </c>
      <c r="H449" s="7">
        <v>85099</v>
      </c>
      <c r="I449" s="6" t="s">
        <v>2303</v>
      </c>
      <c r="J449" s="6"/>
      <c r="K449" s="6"/>
      <c r="L449" s="6"/>
      <c r="M449" s="6"/>
      <c r="N449" s="6"/>
      <c r="O449" s="6"/>
      <c r="P449" s="6"/>
      <c r="Q449" s="6"/>
      <c r="R449" s="6"/>
      <c r="S449" s="6"/>
      <c r="T449" s="6"/>
      <c r="U449" s="6"/>
      <c r="V449" s="6"/>
      <c r="W449" s="6"/>
      <c r="X449" s="6"/>
      <c r="Y449" s="6"/>
      <c r="Z449" s="6"/>
    </row>
    <row r="450" spans="1:26" ht="15" thickBot="1" x14ac:dyDescent="0.35">
      <c r="A450" s="4" t="s">
        <v>1109</v>
      </c>
      <c r="B450" s="4" t="s">
        <v>4283</v>
      </c>
      <c r="C450" s="4" t="s">
        <v>4284</v>
      </c>
      <c r="D450" s="4" t="s">
        <v>4285</v>
      </c>
      <c r="E450" s="4" t="s">
        <v>4286</v>
      </c>
      <c r="F450" s="4" t="s">
        <v>4287</v>
      </c>
      <c r="G450" s="4" t="s">
        <v>2301</v>
      </c>
      <c r="H450" s="4" t="s">
        <v>4288</v>
      </c>
      <c r="I450" s="6" t="s">
        <v>2303</v>
      </c>
      <c r="J450" s="6"/>
      <c r="K450" s="6"/>
      <c r="L450" s="6"/>
      <c r="M450" s="6"/>
      <c r="N450" s="6"/>
      <c r="O450" s="6"/>
      <c r="P450" s="6"/>
      <c r="Q450" s="6"/>
      <c r="R450" s="6"/>
      <c r="S450" s="6"/>
      <c r="T450" s="6"/>
      <c r="U450" s="6"/>
      <c r="V450" s="6"/>
      <c r="W450" s="6"/>
      <c r="X450" s="6"/>
      <c r="Y450" s="6"/>
      <c r="Z450" s="6"/>
    </row>
    <row r="451" spans="1:26" ht="15" thickBot="1" x14ac:dyDescent="0.35">
      <c r="A451" s="4" t="s">
        <v>1112</v>
      </c>
      <c r="B451" s="4" t="s">
        <v>4289</v>
      </c>
      <c r="C451" s="4" t="s">
        <v>4290</v>
      </c>
      <c r="D451" s="4" t="s">
        <v>4291</v>
      </c>
      <c r="E451" s="4" t="s">
        <v>4292</v>
      </c>
      <c r="F451" s="4" t="s">
        <v>2563</v>
      </c>
      <c r="G451" s="4" t="s">
        <v>2293</v>
      </c>
      <c r="H451" s="7">
        <v>43610</v>
      </c>
      <c r="I451" s="6" t="s">
        <v>2303</v>
      </c>
      <c r="J451" s="6"/>
      <c r="K451" s="6"/>
      <c r="L451" s="6"/>
      <c r="M451" s="6"/>
      <c r="N451" s="6"/>
      <c r="O451" s="6"/>
      <c r="P451" s="6"/>
      <c r="Q451" s="6"/>
      <c r="R451" s="6"/>
      <c r="S451" s="6"/>
      <c r="T451" s="6"/>
      <c r="U451" s="6"/>
      <c r="V451" s="6"/>
      <c r="W451" s="6"/>
      <c r="X451" s="6"/>
      <c r="Y451" s="6"/>
      <c r="Z451" s="6"/>
    </row>
    <row r="452" spans="1:26" ht="15" thickBot="1" x14ac:dyDescent="0.35">
      <c r="A452" s="4" t="s">
        <v>1114</v>
      </c>
      <c r="B452" s="4" t="s">
        <v>4293</v>
      </c>
      <c r="C452" s="4" t="s">
        <v>4294</v>
      </c>
      <c r="D452" s="4" t="s">
        <v>4295</v>
      </c>
      <c r="E452" s="4" t="s">
        <v>4296</v>
      </c>
      <c r="F452" s="4" t="s">
        <v>4297</v>
      </c>
      <c r="G452" s="4" t="s">
        <v>2301</v>
      </c>
      <c r="H452" s="4" t="s">
        <v>4298</v>
      </c>
      <c r="I452" s="6" t="s">
        <v>2303</v>
      </c>
      <c r="J452" s="6"/>
      <c r="K452" s="6"/>
      <c r="L452" s="6"/>
      <c r="M452" s="6"/>
      <c r="N452" s="6"/>
      <c r="O452" s="6"/>
      <c r="P452" s="6"/>
      <c r="Q452" s="6"/>
      <c r="R452" s="6"/>
      <c r="S452" s="6"/>
      <c r="T452" s="6"/>
      <c r="U452" s="6"/>
      <c r="V452" s="6"/>
      <c r="W452" s="6"/>
      <c r="X452" s="6"/>
      <c r="Y452" s="6"/>
      <c r="Z452" s="6"/>
    </row>
    <row r="453" spans="1:26" ht="15" thickBot="1" x14ac:dyDescent="0.35">
      <c r="A453" s="4" t="s">
        <v>1117</v>
      </c>
      <c r="B453" s="4" t="s">
        <v>4299</v>
      </c>
      <c r="C453" s="4" t="s">
        <v>4300</v>
      </c>
      <c r="D453" s="4" t="s">
        <v>4301</v>
      </c>
      <c r="E453" s="4" t="s">
        <v>4302</v>
      </c>
      <c r="F453" s="4" t="s">
        <v>2652</v>
      </c>
      <c r="G453" s="4" t="s">
        <v>2293</v>
      </c>
      <c r="H453" s="7">
        <v>28210</v>
      </c>
      <c r="I453" s="6" t="s">
        <v>2294</v>
      </c>
      <c r="J453" s="6"/>
      <c r="K453" s="6"/>
      <c r="L453" s="6"/>
      <c r="M453" s="6"/>
      <c r="N453" s="6"/>
      <c r="O453" s="6"/>
      <c r="P453" s="6"/>
      <c r="Q453" s="6"/>
      <c r="R453" s="6"/>
      <c r="S453" s="6"/>
      <c r="T453" s="6"/>
      <c r="U453" s="6"/>
      <c r="V453" s="6"/>
      <c r="W453" s="6"/>
      <c r="X453" s="6"/>
      <c r="Y453" s="6"/>
      <c r="Z453" s="6"/>
    </row>
    <row r="454" spans="1:26" ht="15" thickBot="1" x14ac:dyDescent="0.35">
      <c r="A454" s="4" t="s">
        <v>1085</v>
      </c>
      <c r="B454" s="4" t="s">
        <v>4303</v>
      </c>
      <c r="C454" s="4" t="s">
        <v>4304</v>
      </c>
      <c r="D454" s="4" t="s">
        <v>4305</v>
      </c>
      <c r="E454" s="4" t="s">
        <v>4306</v>
      </c>
      <c r="F454" s="4" t="s">
        <v>3844</v>
      </c>
      <c r="G454" s="4" t="s">
        <v>2293</v>
      </c>
      <c r="H454" s="7">
        <v>98109</v>
      </c>
      <c r="I454" s="6" t="s">
        <v>2303</v>
      </c>
      <c r="J454" s="6"/>
      <c r="K454" s="6"/>
      <c r="L454" s="6"/>
      <c r="M454" s="6"/>
      <c r="N454" s="6"/>
      <c r="O454" s="6"/>
      <c r="P454" s="6"/>
      <c r="Q454" s="6"/>
      <c r="R454" s="6"/>
      <c r="S454" s="6"/>
      <c r="T454" s="6"/>
      <c r="U454" s="6"/>
      <c r="V454" s="6"/>
      <c r="W454" s="6"/>
      <c r="X454" s="6"/>
      <c r="Y454" s="6"/>
      <c r="Z454" s="6"/>
    </row>
    <row r="455" spans="1:26" ht="15" thickBot="1" x14ac:dyDescent="0.35">
      <c r="A455" s="4" t="s">
        <v>1120</v>
      </c>
      <c r="B455" s="4" t="s">
        <v>4307</v>
      </c>
      <c r="C455" s="4" t="s">
        <v>4308</v>
      </c>
      <c r="D455" s="4" t="s">
        <v>4309</v>
      </c>
      <c r="E455" s="4" t="s">
        <v>4310</v>
      </c>
      <c r="F455" s="4" t="s">
        <v>3356</v>
      </c>
      <c r="G455" s="4" t="s">
        <v>2293</v>
      </c>
      <c r="H455" s="7">
        <v>18706</v>
      </c>
      <c r="I455" s="6" t="s">
        <v>2303</v>
      </c>
      <c r="J455" s="6"/>
      <c r="K455" s="6"/>
      <c r="L455" s="6"/>
      <c r="M455" s="6"/>
      <c r="N455" s="6"/>
      <c r="O455" s="6"/>
      <c r="P455" s="6"/>
      <c r="Q455" s="6"/>
      <c r="R455" s="6"/>
      <c r="S455" s="6"/>
      <c r="T455" s="6"/>
      <c r="U455" s="6"/>
      <c r="V455" s="6"/>
      <c r="W455" s="6"/>
      <c r="X455" s="6"/>
      <c r="Y455" s="6"/>
      <c r="Z455" s="6"/>
    </row>
    <row r="456" spans="1:26" ht="15" thickBot="1" x14ac:dyDescent="0.35">
      <c r="A456" s="4" t="s">
        <v>1123</v>
      </c>
      <c r="B456" s="4" t="s">
        <v>4311</v>
      </c>
      <c r="C456" s="4" t="s">
        <v>4312</v>
      </c>
      <c r="D456" s="4"/>
      <c r="E456" s="4" t="s">
        <v>4313</v>
      </c>
      <c r="F456" s="4" t="s">
        <v>4314</v>
      </c>
      <c r="G456" s="4" t="s">
        <v>2301</v>
      </c>
      <c r="H456" s="4" t="s">
        <v>2302</v>
      </c>
      <c r="I456" s="6" t="s">
        <v>2294</v>
      </c>
      <c r="J456" s="6"/>
      <c r="K456" s="6"/>
      <c r="L456" s="6"/>
      <c r="M456" s="6"/>
      <c r="N456" s="6"/>
      <c r="O456" s="6"/>
      <c r="P456" s="6"/>
      <c r="Q456" s="6"/>
      <c r="R456" s="6"/>
      <c r="S456" s="6"/>
      <c r="T456" s="6"/>
      <c r="U456" s="6"/>
      <c r="V456" s="6"/>
      <c r="W456" s="6"/>
      <c r="X456" s="6"/>
      <c r="Y456" s="6"/>
      <c r="Z456" s="6"/>
    </row>
    <row r="457" spans="1:26" ht="15" thickBot="1" x14ac:dyDescent="0.35">
      <c r="A457" s="4" t="s">
        <v>1125</v>
      </c>
      <c r="B457" s="4" t="s">
        <v>4315</v>
      </c>
      <c r="C457" s="4" t="s">
        <v>4316</v>
      </c>
      <c r="D457" s="4" t="s">
        <v>4317</v>
      </c>
      <c r="E457" s="4" t="s">
        <v>4318</v>
      </c>
      <c r="F457" s="4" t="s">
        <v>4319</v>
      </c>
      <c r="G457" s="4" t="s">
        <v>2301</v>
      </c>
      <c r="H457" s="4" t="s">
        <v>3123</v>
      </c>
      <c r="I457" s="6" t="s">
        <v>2294</v>
      </c>
      <c r="J457" s="6"/>
      <c r="K457" s="6"/>
      <c r="L457" s="6"/>
      <c r="M457" s="6"/>
      <c r="N457" s="6"/>
      <c r="O457" s="6"/>
      <c r="P457" s="6"/>
      <c r="Q457" s="6"/>
      <c r="R457" s="6"/>
      <c r="S457" s="6"/>
      <c r="T457" s="6"/>
      <c r="U457" s="6"/>
      <c r="V457" s="6"/>
      <c r="W457" s="6"/>
      <c r="X457" s="6"/>
      <c r="Y457" s="6"/>
      <c r="Z457" s="6"/>
    </row>
    <row r="458" spans="1:26" ht="15" thickBot="1" x14ac:dyDescent="0.35">
      <c r="A458" s="4" t="s">
        <v>1127</v>
      </c>
      <c r="B458" s="4" t="s">
        <v>4320</v>
      </c>
      <c r="C458" s="4" t="s">
        <v>4321</v>
      </c>
      <c r="D458" s="4" t="s">
        <v>4322</v>
      </c>
      <c r="E458" s="4" t="s">
        <v>4323</v>
      </c>
      <c r="F458" s="4" t="s">
        <v>2633</v>
      </c>
      <c r="G458" s="4" t="s">
        <v>2468</v>
      </c>
      <c r="H458" s="4" t="s">
        <v>4324</v>
      </c>
      <c r="I458" s="6" t="s">
        <v>2303</v>
      </c>
      <c r="J458" s="6"/>
      <c r="K458" s="6"/>
      <c r="L458" s="6"/>
      <c r="M458" s="6"/>
      <c r="N458" s="6"/>
      <c r="O458" s="6"/>
      <c r="P458" s="6"/>
      <c r="Q458" s="6"/>
      <c r="R458" s="6"/>
      <c r="S458" s="6"/>
      <c r="T458" s="6"/>
      <c r="U458" s="6"/>
      <c r="V458" s="6"/>
      <c r="W458" s="6"/>
      <c r="X458" s="6"/>
      <c r="Y458" s="6"/>
      <c r="Z458" s="6"/>
    </row>
    <row r="459" spans="1:26" ht="15" thickBot="1" x14ac:dyDescent="0.35">
      <c r="A459" s="4" t="s">
        <v>1130</v>
      </c>
      <c r="B459" s="4" t="s">
        <v>4325</v>
      </c>
      <c r="C459" s="4" t="s">
        <v>4326</v>
      </c>
      <c r="D459" s="4" t="s">
        <v>4327</v>
      </c>
      <c r="E459" s="4" t="s">
        <v>4328</v>
      </c>
      <c r="F459" s="4" t="s">
        <v>2515</v>
      </c>
      <c r="G459" s="4" t="s">
        <v>2293</v>
      </c>
      <c r="H459" s="7">
        <v>14652</v>
      </c>
      <c r="I459" s="6" t="s">
        <v>2303</v>
      </c>
      <c r="J459" s="6"/>
      <c r="K459" s="6"/>
      <c r="L459" s="6"/>
      <c r="M459" s="6"/>
      <c r="N459" s="6"/>
      <c r="O459" s="6"/>
      <c r="P459" s="6"/>
      <c r="Q459" s="6"/>
      <c r="R459" s="6"/>
      <c r="S459" s="6"/>
      <c r="T459" s="6"/>
      <c r="U459" s="6"/>
      <c r="V459" s="6"/>
      <c r="W459" s="6"/>
      <c r="X459" s="6"/>
      <c r="Y459" s="6"/>
      <c r="Z459" s="6"/>
    </row>
    <row r="460" spans="1:26" ht="15" thickBot="1" x14ac:dyDescent="0.35">
      <c r="A460" s="4" t="s">
        <v>1133</v>
      </c>
      <c r="B460" s="4" t="s">
        <v>4329</v>
      </c>
      <c r="C460" s="4" t="s">
        <v>4330</v>
      </c>
      <c r="D460" s="4" t="s">
        <v>4331</v>
      </c>
      <c r="E460" s="4" t="s">
        <v>4332</v>
      </c>
      <c r="F460" s="4" t="s">
        <v>2492</v>
      </c>
      <c r="G460" s="4" t="s">
        <v>2293</v>
      </c>
      <c r="H460" s="7">
        <v>85754</v>
      </c>
      <c r="I460" s="6" t="s">
        <v>2303</v>
      </c>
      <c r="J460" s="6"/>
      <c r="K460" s="6"/>
      <c r="L460" s="6"/>
      <c r="M460" s="6"/>
      <c r="N460" s="6"/>
      <c r="O460" s="6"/>
      <c r="P460" s="6"/>
      <c r="Q460" s="6"/>
      <c r="R460" s="6"/>
      <c r="S460" s="6"/>
      <c r="T460" s="6"/>
      <c r="U460" s="6"/>
      <c r="V460" s="6"/>
      <c r="W460" s="6"/>
      <c r="X460" s="6"/>
      <c r="Y460" s="6"/>
      <c r="Z460" s="6"/>
    </row>
    <row r="461" spans="1:26" ht="15" thickBot="1" x14ac:dyDescent="0.35">
      <c r="A461" s="4" t="s">
        <v>1135</v>
      </c>
      <c r="B461" s="4" t="s">
        <v>4333</v>
      </c>
      <c r="C461" s="4" t="s">
        <v>4334</v>
      </c>
      <c r="D461" s="4" t="s">
        <v>4335</v>
      </c>
      <c r="E461" s="4" t="s">
        <v>4336</v>
      </c>
      <c r="F461" s="4" t="s">
        <v>2489</v>
      </c>
      <c r="G461" s="4" t="s">
        <v>2293</v>
      </c>
      <c r="H461" s="7">
        <v>55480</v>
      </c>
      <c r="I461" s="6" t="s">
        <v>2303</v>
      </c>
      <c r="J461" s="6"/>
      <c r="K461" s="6"/>
      <c r="L461" s="6"/>
      <c r="M461" s="6"/>
      <c r="N461" s="6"/>
      <c r="O461" s="6"/>
      <c r="P461" s="6"/>
      <c r="Q461" s="6"/>
      <c r="R461" s="6"/>
      <c r="S461" s="6"/>
      <c r="T461" s="6"/>
      <c r="U461" s="6"/>
      <c r="V461" s="6"/>
      <c r="W461" s="6"/>
      <c r="X461" s="6"/>
      <c r="Y461" s="6"/>
      <c r="Z461" s="6"/>
    </row>
    <row r="462" spans="1:26" ht="15" thickBot="1" x14ac:dyDescent="0.35">
      <c r="A462" s="4" t="s">
        <v>1138</v>
      </c>
      <c r="B462" s="4" t="s">
        <v>4337</v>
      </c>
      <c r="C462" s="4" t="s">
        <v>4338</v>
      </c>
      <c r="D462" s="4" t="s">
        <v>4339</v>
      </c>
      <c r="E462" s="4" t="s">
        <v>4340</v>
      </c>
      <c r="F462" s="4" t="s">
        <v>4341</v>
      </c>
      <c r="G462" s="4" t="s">
        <v>2301</v>
      </c>
      <c r="H462" s="4" t="s">
        <v>4342</v>
      </c>
      <c r="I462" s="6" t="s">
        <v>2294</v>
      </c>
      <c r="J462" s="6"/>
      <c r="K462" s="6"/>
      <c r="L462" s="6"/>
      <c r="M462" s="6"/>
      <c r="N462" s="6"/>
      <c r="O462" s="6"/>
      <c r="P462" s="6"/>
      <c r="Q462" s="6"/>
      <c r="R462" s="6"/>
      <c r="S462" s="6"/>
      <c r="T462" s="6"/>
      <c r="U462" s="6"/>
      <c r="V462" s="6"/>
      <c r="W462" s="6"/>
      <c r="X462" s="6"/>
      <c r="Y462" s="6"/>
      <c r="Z462" s="6"/>
    </row>
    <row r="463" spans="1:26" ht="15" thickBot="1" x14ac:dyDescent="0.35">
      <c r="A463" s="4" t="s">
        <v>1141</v>
      </c>
      <c r="B463" s="4" t="s">
        <v>4343</v>
      </c>
      <c r="C463" s="4" t="s">
        <v>4344</v>
      </c>
      <c r="D463" s="4" t="s">
        <v>4345</v>
      </c>
      <c r="E463" s="4" t="s">
        <v>4346</v>
      </c>
      <c r="F463" s="4" t="s">
        <v>4347</v>
      </c>
      <c r="G463" s="4" t="s">
        <v>2468</v>
      </c>
      <c r="H463" s="4" t="s">
        <v>4348</v>
      </c>
      <c r="I463" s="6" t="s">
        <v>2294</v>
      </c>
      <c r="J463" s="6"/>
      <c r="K463" s="6"/>
      <c r="L463" s="6"/>
      <c r="M463" s="6"/>
      <c r="N463" s="6"/>
      <c r="O463" s="6"/>
      <c r="P463" s="6"/>
      <c r="Q463" s="6"/>
      <c r="R463" s="6"/>
      <c r="S463" s="6"/>
      <c r="T463" s="6"/>
      <c r="U463" s="6"/>
      <c r="V463" s="6"/>
      <c r="W463" s="6"/>
      <c r="X463" s="6"/>
      <c r="Y463" s="6"/>
      <c r="Z463" s="6"/>
    </row>
    <row r="464" spans="1:26" ht="15" thickBot="1" x14ac:dyDescent="0.35">
      <c r="A464" s="4" t="s">
        <v>1144</v>
      </c>
      <c r="B464" s="4" t="s">
        <v>4349</v>
      </c>
      <c r="C464" s="4" t="s">
        <v>4350</v>
      </c>
      <c r="D464" s="4" t="s">
        <v>4351</v>
      </c>
      <c r="E464" s="4" t="s">
        <v>4352</v>
      </c>
      <c r="F464" s="4" t="s">
        <v>3401</v>
      </c>
      <c r="G464" s="4" t="s">
        <v>2293</v>
      </c>
      <c r="H464" s="7">
        <v>31119</v>
      </c>
      <c r="I464" s="6" t="s">
        <v>2294</v>
      </c>
      <c r="J464" s="6"/>
      <c r="K464" s="6"/>
      <c r="L464" s="6"/>
      <c r="M464" s="6"/>
      <c r="N464" s="6"/>
      <c r="O464" s="6"/>
      <c r="P464" s="6"/>
      <c r="Q464" s="6"/>
      <c r="R464" s="6"/>
      <c r="S464" s="6"/>
      <c r="T464" s="6"/>
      <c r="U464" s="6"/>
      <c r="V464" s="6"/>
      <c r="W464" s="6"/>
      <c r="X464" s="6"/>
      <c r="Y464" s="6"/>
      <c r="Z464" s="6"/>
    </row>
    <row r="465" spans="1:26" ht="15" thickBot="1" x14ac:dyDescent="0.35">
      <c r="A465" s="4" t="s">
        <v>1147</v>
      </c>
      <c r="B465" s="4" t="s">
        <v>4353</v>
      </c>
      <c r="C465" s="4" t="s">
        <v>4354</v>
      </c>
      <c r="D465" s="4" t="s">
        <v>4355</v>
      </c>
      <c r="E465" s="4" t="s">
        <v>4356</v>
      </c>
      <c r="F465" s="4" t="s">
        <v>4357</v>
      </c>
      <c r="G465" s="4" t="s">
        <v>2301</v>
      </c>
      <c r="H465" s="4" t="s">
        <v>4358</v>
      </c>
      <c r="I465" s="6" t="s">
        <v>2303</v>
      </c>
      <c r="J465" s="6"/>
      <c r="K465" s="6"/>
      <c r="L465" s="6"/>
      <c r="M465" s="6"/>
      <c r="N465" s="6"/>
      <c r="O465" s="6"/>
      <c r="P465" s="6"/>
      <c r="Q465" s="6"/>
      <c r="R465" s="6"/>
      <c r="S465" s="6"/>
      <c r="T465" s="6"/>
      <c r="U465" s="6"/>
      <c r="V465" s="6"/>
      <c r="W465" s="6"/>
      <c r="X465" s="6"/>
      <c r="Y465" s="6"/>
      <c r="Z465" s="6"/>
    </row>
    <row r="466" spans="1:26" ht="15" thickBot="1" x14ac:dyDescent="0.35">
      <c r="A466" s="4" t="s">
        <v>1149</v>
      </c>
      <c r="B466" s="4" t="s">
        <v>4359</v>
      </c>
      <c r="C466" s="4" t="s">
        <v>4360</v>
      </c>
      <c r="D466" s="4" t="s">
        <v>4361</v>
      </c>
      <c r="E466" s="4" t="s">
        <v>4362</v>
      </c>
      <c r="F466" s="4" t="s">
        <v>3224</v>
      </c>
      <c r="G466" s="4" t="s">
        <v>2468</v>
      </c>
      <c r="H466" s="4" t="s">
        <v>3225</v>
      </c>
      <c r="I466" s="6" t="s">
        <v>2303</v>
      </c>
      <c r="J466" s="6"/>
      <c r="K466" s="6"/>
      <c r="L466" s="6"/>
      <c r="M466" s="6"/>
      <c r="N466" s="6"/>
      <c r="O466" s="6"/>
      <c r="P466" s="6"/>
      <c r="Q466" s="6"/>
      <c r="R466" s="6"/>
      <c r="S466" s="6"/>
      <c r="T466" s="6"/>
      <c r="U466" s="6"/>
      <c r="V466" s="6"/>
      <c r="W466" s="6"/>
      <c r="X466" s="6"/>
      <c r="Y466" s="6"/>
      <c r="Z466" s="6"/>
    </row>
    <row r="467" spans="1:26" ht="15" thickBot="1" x14ac:dyDescent="0.35">
      <c r="A467" s="4" t="s">
        <v>1152</v>
      </c>
      <c r="B467" s="4" t="s">
        <v>4363</v>
      </c>
      <c r="C467" s="4" t="s">
        <v>4364</v>
      </c>
      <c r="D467" s="4" t="s">
        <v>4365</v>
      </c>
      <c r="E467" s="4" t="s">
        <v>4366</v>
      </c>
      <c r="F467" s="4" t="s">
        <v>3764</v>
      </c>
      <c r="G467" s="4" t="s">
        <v>2293</v>
      </c>
      <c r="H467" s="7">
        <v>37939</v>
      </c>
      <c r="I467" s="6" t="s">
        <v>2294</v>
      </c>
      <c r="J467" s="6"/>
      <c r="K467" s="6"/>
      <c r="L467" s="6"/>
      <c r="M467" s="6"/>
      <c r="N467" s="6"/>
      <c r="O467" s="6"/>
      <c r="P467" s="6"/>
      <c r="Q467" s="6"/>
      <c r="R467" s="6"/>
      <c r="S467" s="6"/>
      <c r="T467" s="6"/>
      <c r="U467" s="6"/>
      <c r="V467" s="6"/>
      <c r="W467" s="6"/>
      <c r="X467" s="6"/>
      <c r="Y467" s="6"/>
      <c r="Z467" s="6"/>
    </row>
    <row r="468" spans="1:26" ht="15" thickBot="1" x14ac:dyDescent="0.35">
      <c r="A468" s="4" t="s">
        <v>1154</v>
      </c>
      <c r="B468" s="4" t="s">
        <v>4367</v>
      </c>
      <c r="C468" s="4" t="s">
        <v>4368</v>
      </c>
      <c r="D468" s="4" t="s">
        <v>4369</v>
      </c>
      <c r="E468" s="4" t="s">
        <v>4370</v>
      </c>
      <c r="F468" s="4" t="s">
        <v>4371</v>
      </c>
      <c r="G468" s="4" t="s">
        <v>2293</v>
      </c>
      <c r="H468" s="7">
        <v>48604</v>
      </c>
      <c r="I468" s="6" t="s">
        <v>2294</v>
      </c>
      <c r="J468" s="6"/>
      <c r="K468" s="6"/>
      <c r="L468" s="6"/>
      <c r="M468" s="6"/>
      <c r="N468" s="6"/>
      <c r="O468" s="6"/>
      <c r="P468" s="6"/>
      <c r="Q468" s="6"/>
      <c r="R468" s="6"/>
      <c r="S468" s="6"/>
      <c r="T468" s="6"/>
      <c r="U468" s="6"/>
      <c r="V468" s="6"/>
      <c r="W468" s="6"/>
      <c r="X468" s="6"/>
      <c r="Y468" s="6"/>
      <c r="Z468" s="6"/>
    </row>
    <row r="469" spans="1:26" ht="15" thickBot="1" x14ac:dyDescent="0.35">
      <c r="A469" s="4" t="s">
        <v>1156</v>
      </c>
      <c r="B469" s="4" t="s">
        <v>4372</v>
      </c>
      <c r="C469" s="4" t="s">
        <v>4373</v>
      </c>
      <c r="D469" s="4" t="s">
        <v>4374</v>
      </c>
      <c r="E469" s="4" t="s">
        <v>4375</v>
      </c>
      <c r="F469" s="4" t="s">
        <v>4376</v>
      </c>
      <c r="G469" s="4" t="s">
        <v>2293</v>
      </c>
      <c r="H469" s="7">
        <v>32092</v>
      </c>
      <c r="I469" s="6" t="s">
        <v>2303</v>
      </c>
      <c r="J469" s="6"/>
      <c r="K469" s="6"/>
      <c r="L469" s="6"/>
      <c r="M469" s="6"/>
      <c r="N469" s="6"/>
      <c r="O469" s="6"/>
      <c r="P469" s="6"/>
      <c r="Q469" s="6"/>
      <c r="R469" s="6"/>
      <c r="S469" s="6"/>
      <c r="T469" s="6"/>
      <c r="U469" s="6"/>
      <c r="V469" s="6"/>
      <c r="W469" s="6"/>
      <c r="X469" s="6"/>
      <c r="Y469" s="6"/>
      <c r="Z469" s="6"/>
    </row>
    <row r="470" spans="1:26" ht="15" thickBot="1" x14ac:dyDescent="0.35">
      <c r="A470" s="4" t="s">
        <v>1158</v>
      </c>
      <c r="B470" s="4" t="s">
        <v>4377</v>
      </c>
      <c r="C470" s="4" t="s">
        <v>4378</v>
      </c>
      <c r="D470" s="4"/>
      <c r="E470" s="4" t="s">
        <v>4379</v>
      </c>
      <c r="F470" s="4" t="s">
        <v>4380</v>
      </c>
      <c r="G470" s="4" t="s">
        <v>2293</v>
      </c>
      <c r="H470" s="7">
        <v>94913</v>
      </c>
      <c r="I470" s="6" t="s">
        <v>2294</v>
      </c>
      <c r="J470" s="6"/>
      <c r="K470" s="6"/>
      <c r="L470" s="6"/>
      <c r="M470" s="6"/>
      <c r="N470" s="6"/>
      <c r="O470" s="6"/>
      <c r="P470" s="6"/>
      <c r="Q470" s="6"/>
      <c r="R470" s="6"/>
      <c r="S470" s="6"/>
      <c r="T470" s="6"/>
      <c r="U470" s="6"/>
      <c r="V470" s="6"/>
      <c r="W470" s="6"/>
      <c r="X470" s="6"/>
      <c r="Y470" s="6"/>
      <c r="Z470" s="6"/>
    </row>
    <row r="471" spans="1:26" ht="15" thickBot="1" x14ac:dyDescent="0.35">
      <c r="A471" s="4" t="s">
        <v>4381</v>
      </c>
      <c r="B471" s="4" t="s">
        <v>4382</v>
      </c>
      <c r="C471" s="4" t="s">
        <v>4383</v>
      </c>
      <c r="D471" s="4" t="s">
        <v>4384</v>
      </c>
      <c r="E471" s="4" t="s">
        <v>4385</v>
      </c>
      <c r="F471" s="4" t="s">
        <v>2347</v>
      </c>
      <c r="G471" s="4" t="s">
        <v>2293</v>
      </c>
      <c r="H471" s="7">
        <v>95113</v>
      </c>
      <c r="I471" s="6" t="s">
        <v>2294</v>
      </c>
      <c r="J471" s="6"/>
      <c r="K471" s="6"/>
      <c r="L471" s="6"/>
      <c r="M471" s="6"/>
      <c r="N471" s="6"/>
      <c r="O471" s="6"/>
      <c r="P471" s="6"/>
      <c r="Q471" s="6"/>
      <c r="R471" s="6"/>
      <c r="S471" s="6"/>
      <c r="T471" s="6"/>
      <c r="U471" s="6"/>
      <c r="V471" s="6"/>
      <c r="W471" s="6"/>
      <c r="X471" s="6"/>
      <c r="Y471" s="6"/>
      <c r="Z471" s="6"/>
    </row>
    <row r="472" spans="1:26" ht="15" thickBot="1" x14ac:dyDescent="0.35">
      <c r="A472" s="4" t="s">
        <v>1163</v>
      </c>
      <c r="B472" s="4" t="s">
        <v>4386</v>
      </c>
      <c r="C472" s="4" t="s">
        <v>4387</v>
      </c>
      <c r="D472" s="4" t="s">
        <v>4388</v>
      </c>
      <c r="E472" s="4" t="s">
        <v>4389</v>
      </c>
      <c r="F472" s="4" t="s">
        <v>4034</v>
      </c>
      <c r="G472" s="4" t="s">
        <v>2293</v>
      </c>
      <c r="H472" s="7">
        <v>30045</v>
      </c>
      <c r="I472" s="6" t="s">
        <v>2294</v>
      </c>
      <c r="J472" s="6"/>
      <c r="K472" s="6"/>
      <c r="L472" s="6"/>
      <c r="M472" s="6"/>
      <c r="N472" s="6"/>
      <c r="O472" s="6"/>
      <c r="P472" s="6"/>
      <c r="Q472" s="6"/>
      <c r="R472" s="6"/>
      <c r="S472" s="6"/>
      <c r="T472" s="6"/>
      <c r="U472" s="6"/>
      <c r="V472" s="6"/>
      <c r="W472" s="6"/>
      <c r="X472" s="6"/>
      <c r="Y472" s="6"/>
      <c r="Z472" s="6"/>
    </row>
    <row r="473" spans="1:26" ht="15" thickBot="1" x14ac:dyDescent="0.35">
      <c r="A473" s="4" t="s">
        <v>1165</v>
      </c>
      <c r="B473" s="4" t="s">
        <v>4390</v>
      </c>
      <c r="C473" s="4"/>
      <c r="D473" s="4" t="s">
        <v>4391</v>
      </c>
      <c r="E473" s="4" t="s">
        <v>4392</v>
      </c>
      <c r="F473" s="4" t="s">
        <v>3862</v>
      </c>
      <c r="G473" s="4" t="s">
        <v>2293</v>
      </c>
      <c r="H473" s="7">
        <v>66622</v>
      </c>
      <c r="I473" s="6" t="s">
        <v>2294</v>
      </c>
      <c r="J473" s="6"/>
      <c r="K473" s="6"/>
      <c r="L473" s="6"/>
      <c r="M473" s="6"/>
      <c r="N473" s="6"/>
      <c r="O473" s="6"/>
      <c r="P473" s="6"/>
      <c r="Q473" s="6"/>
      <c r="R473" s="6"/>
      <c r="S473" s="6"/>
      <c r="T473" s="6"/>
      <c r="U473" s="6"/>
      <c r="V473" s="6"/>
      <c r="W473" s="6"/>
      <c r="X473" s="6"/>
      <c r="Y473" s="6"/>
      <c r="Z473" s="6"/>
    </row>
    <row r="474" spans="1:26" ht="15" thickBot="1" x14ac:dyDescent="0.35">
      <c r="A474" s="4" t="s">
        <v>1167</v>
      </c>
      <c r="B474" s="4" t="s">
        <v>4393</v>
      </c>
      <c r="C474" s="4" t="s">
        <v>4394</v>
      </c>
      <c r="D474" s="4" t="s">
        <v>4395</v>
      </c>
      <c r="E474" s="4" t="s">
        <v>4396</v>
      </c>
      <c r="F474" s="4" t="s">
        <v>3340</v>
      </c>
      <c r="G474" s="4" t="s">
        <v>2293</v>
      </c>
      <c r="H474" s="7">
        <v>66276</v>
      </c>
      <c r="I474" s="6" t="s">
        <v>2303</v>
      </c>
      <c r="J474" s="6"/>
      <c r="K474" s="6"/>
      <c r="L474" s="6"/>
      <c r="M474" s="6"/>
      <c r="N474" s="6"/>
      <c r="O474" s="6"/>
      <c r="P474" s="6"/>
      <c r="Q474" s="6"/>
      <c r="R474" s="6"/>
      <c r="S474" s="6"/>
      <c r="T474" s="6"/>
      <c r="U474" s="6"/>
      <c r="V474" s="6"/>
      <c r="W474" s="6"/>
      <c r="X474" s="6"/>
      <c r="Y474" s="6"/>
      <c r="Z474" s="6"/>
    </row>
    <row r="475" spans="1:26" ht="15" thickBot="1" x14ac:dyDescent="0.35">
      <c r="A475" s="4" t="s">
        <v>1169</v>
      </c>
      <c r="B475" s="4" t="s">
        <v>4397</v>
      </c>
      <c r="C475" s="4" t="s">
        <v>4398</v>
      </c>
      <c r="D475" s="4" t="s">
        <v>4399</v>
      </c>
      <c r="E475" s="4" t="s">
        <v>4400</v>
      </c>
      <c r="F475" s="4" t="s">
        <v>3844</v>
      </c>
      <c r="G475" s="4" t="s">
        <v>2293</v>
      </c>
      <c r="H475" s="7">
        <v>98148</v>
      </c>
      <c r="I475" s="6" t="s">
        <v>2303</v>
      </c>
      <c r="J475" s="6"/>
      <c r="K475" s="6"/>
      <c r="L475" s="6"/>
      <c r="M475" s="6"/>
      <c r="N475" s="6"/>
      <c r="O475" s="6"/>
      <c r="P475" s="6"/>
      <c r="Q475" s="6"/>
      <c r="R475" s="6"/>
      <c r="S475" s="6"/>
      <c r="T475" s="6"/>
      <c r="U475" s="6"/>
      <c r="V475" s="6"/>
      <c r="W475" s="6"/>
      <c r="X475" s="6"/>
      <c r="Y475" s="6"/>
      <c r="Z475" s="6"/>
    </row>
    <row r="476" spans="1:26" ht="15" thickBot="1" x14ac:dyDescent="0.35">
      <c r="A476" s="4" t="s">
        <v>1171</v>
      </c>
      <c r="B476" s="4" t="s">
        <v>4401</v>
      </c>
      <c r="C476" s="4" t="s">
        <v>4402</v>
      </c>
      <c r="D476" s="4" t="s">
        <v>4403</v>
      </c>
      <c r="E476" s="4" t="s">
        <v>4404</v>
      </c>
      <c r="F476" s="4" t="s">
        <v>3432</v>
      </c>
      <c r="G476" s="4" t="s">
        <v>2301</v>
      </c>
      <c r="H476" s="4" t="s">
        <v>3433</v>
      </c>
      <c r="I476" s="6" t="s">
        <v>2294</v>
      </c>
      <c r="J476" s="6"/>
      <c r="K476" s="6"/>
      <c r="L476" s="6"/>
      <c r="M476" s="6"/>
      <c r="N476" s="6"/>
      <c r="O476" s="6"/>
      <c r="P476" s="6"/>
      <c r="Q476" s="6"/>
      <c r="R476" s="6"/>
      <c r="S476" s="6"/>
      <c r="T476" s="6"/>
      <c r="U476" s="6"/>
      <c r="V476" s="6"/>
      <c r="W476" s="6"/>
      <c r="X476" s="6"/>
      <c r="Y476" s="6"/>
      <c r="Z476" s="6"/>
    </row>
    <row r="477" spans="1:26" ht="15" thickBot="1" x14ac:dyDescent="0.35">
      <c r="A477" s="4" t="s">
        <v>1174</v>
      </c>
      <c r="B477" s="4" t="s">
        <v>4405</v>
      </c>
      <c r="C477" s="4" t="s">
        <v>4406</v>
      </c>
      <c r="D477" s="4"/>
      <c r="E477" s="4" t="s">
        <v>4407</v>
      </c>
      <c r="F477" s="4" t="s">
        <v>4408</v>
      </c>
      <c r="G477" s="4" t="s">
        <v>2293</v>
      </c>
      <c r="H477" s="7">
        <v>34745</v>
      </c>
      <c r="I477" s="6" t="s">
        <v>2303</v>
      </c>
      <c r="J477" s="6"/>
      <c r="K477" s="6"/>
      <c r="L477" s="6"/>
      <c r="M477" s="6"/>
      <c r="N477" s="6"/>
      <c r="O477" s="6"/>
      <c r="P477" s="6"/>
      <c r="Q477" s="6"/>
      <c r="R477" s="6"/>
      <c r="S477" s="6"/>
      <c r="T477" s="6"/>
      <c r="U477" s="6"/>
      <c r="V477" s="6"/>
      <c r="W477" s="6"/>
      <c r="X477" s="6"/>
      <c r="Y477" s="6"/>
      <c r="Z477" s="6"/>
    </row>
    <row r="478" spans="1:26" ht="15" thickBot="1" x14ac:dyDescent="0.35">
      <c r="A478" s="4" t="s">
        <v>1177</v>
      </c>
      <c r="B478" s="4" t="s">
        <v>4409</v>
      </c>
      <c r="C478" s="4" t="s">
        <v>4410</v>
      </c>
      <c r="D478" s="4" t="s">
        <v>4411</v>
      </c>
      <c r="E478" s="4" t="s">
        <v>4412</v>
      </c>
      <c r="F478" s="4" t="s">
        <v>2515</v>
      </c>
      <c r="G478" s="4" t="s">
        <v>2293</v>
      </c>
      <c r="H478" s="7">
        <v>14683</v>
      </c>
      <c r="I478" s="6" t="s">
        <v>2294</v>
      </c>
      <c r="J478" s="6"/>
      <c r="K478" s="6"/>
      <c r="L478" s="6"/>
      <c r="M478" s="6"/>
      <c r="N478" s="6"/>
      <c r="O478" s="6"/>
      <c r="P478" s="6"/>
      <c r="Q478" s="6"/>
      <c r="R478" s="6"/>
      <c r="S478" s="6"/>
      <c r="T478" s="6"/>
      <c r="U478" s="6"/>
      <c r="V478" s="6"/>
      <c r="W478" s="6"/>
      <c r="X478" s="6"/>
      <c r="Y478" s="6"/>
      <c r="Z478" s="6"/>
    </row>
    <row r="479" spans="1:26" ht="15" thickBot="1" x14ac:dyDescent="0.35">
      <c r="A479" s="4" t="s">
        <v>1179</v>
      </c>
      <c r="B479" s="4" t="s">
        <v>4413</v>
      </c>
      <c r="C479" s="4" t="s">
        <v>4414</v>
      </c>
      <c r="D479" s="4" t="s">
        <v>4415</v>
      </c>
      <c r="E479" s="4" t="s">
        <v>4416</v>
      </c>
      <c r="F479" s="4" t="s">
        <v>3867</v>
      </c>
      <c r="G479" s="4" t="s">
        <v>2293</v>
      </c>
      <c r="H479" s="7">
        <v>75799</v>
      </c>
      <c r="I479" s="6" t="s">
        <v>2303</v>
      </c>
      <c r="J479" s="6"/>
      <c r="K479" s="6"/>
      <c r="L479" s="6"/>
      <c r="M479" s="6"/>
      <c r="N479" s="6"/>
      <c r="O479" s="6"/>
      <c r="P479" s="6"/>
      <c r="Q479" s="6"/>
      <c r="R479" s="6"/>
      <c r="S479" s="6"/>
      <c r="T479" s="6"/>
      <c r="U479" s="6"/>
      <c r="V479" s="6"/>
      <c r="W479" s="6"/>
      <c r="X479" s="6"/>
      <c r="Y479" s="6"/>
      <c r="Z479" s="6"/>
    </row>
    <row r="480" spans="1:26" ht="15" thickBot="1" x14ac:dyDescent="0.35">
      <c r="A480" s="4" t="s">
        <v>1161</v>
      </c>
      <c r="B480" s="4" t="s">
        <v>4417</v>
      </c>
      <c r="C480" s="4" t="s">
        <v>4418</v>
      </c>
      <c r="D480" s="4" t="s">
        <v>4419</v>
      </c>
      <c r="E480" s="4" t="s">
        <v>4420</v>
      </c>
      <c r="F480" s="4" t="s">
        <v>4421</v>
      </c>
      <c r="G480" s="4" t="s">
        <v>2293</v>
      </c>
      <c r="H480" s="7">
        <v>11388</v>
      </c>
      <c r="I480" s="6" t="s">
        <v>2294</v>
      </c>
      <c r="J480" s="6"/>
      <c r="K480" s="6"/>
      <c r="L480" s="6"/>
      <c r="M480" s="6"/>
      <c r="N480" s="6"/>
      <c r="O480" s="6"/>
      <c r="P480" s="6"/>
      <c r="Q480" s="6"/>
      <c r="R480" s="6"/>
      <c r="S480" s="6"/>
      <c r="T480" s="6"/>
      <c r="U480" s="6"/>
      <c r="V480" s="6"/>
      <c r="W480" s="6"/>
      <c r="X480" s="6"/>
      <c r="Y480" s="6"/>
      <c r="Z480" s="6"/>
    </row>
    <row r="481" spans="1:26" ht="15" thickBot="1" x14ac:dyDescent="0.35">
      <c r="A481" s="4" t="s">
        <v>4422</v>
      </c>
      <c r="B481" s="4" t="s">
        <v>4423</v>
      </c>
      <c r="C481" s="4"/>
      <c r="D481" s="4" t="s">
        <v>4424</v>
      </c>
      <c r="E481" s="4" t="s">
        <v>4425</v>
      </c>
      <c r="F481" s="4" t="s">
        <v>4426</v>
      </c>
      <c r="G481" s="4" t="s">
        <v>2293</v>
      </c>
      <c r="H481" s="7">
        <v>20167</v>
      </c>
      <c r="I481" s="6" t="s">
        <v>2294</v>
      </c>
      <c r="J481" s="6"/>
      <c r="K481" s="6"/>
      <c r="L481" s="6"/>
      <c r="M481" s="6"/>
      <c r="N481" s="6"/>
      <c r="O481" s="6"/>
      <c r="P481" s="6"/>
      <c r="Q481" s="6"/>
      <c r="R481" s="6"/>
      <c r="S481" s="6"/>
      <c r="T481" s="6"/>
      <c r="U481" s="6"/>
      <c r="V481" s="6"/>
      <c r="W481" s="6"/>
      <c r="X481" s="6"/>
      <c r="Y481" s="6"/>
      <c r="Z481" s="6"/>
    </row>
    <row r="482" spans="1:26" ht="15" thickBot="1" x14ac:dyDescent="0.35">
      <c r="A482" s="4" t="s">
        <v>4427</v>
      </c>
      <c r="B482" s="4" t="s">
        <v>4428</v>
      </c>
      <c r="C482" s="4" t="s">
        <v>4429</v>
      </c>
      <c r="D482" s="4" t="s">
        <v>4430</v>
      </c>
      <c r="E482" s="4" t="s">
        <v>4431</v>
      </c>
      <c r="F482" s="4" t="s">
        <v>2356</v>
      </c>
      <c r="G482" s="4" t="s">
        <v>2293</v>
      </c>
      <c r="H482" s="7">
        <v>23203</v>
      </c>
      <c r="I482" s="6" t="s">
        <v>2303</v>
      </c>
      <c r="J482" s="6"/>
      <c r="K482" s="6"/>
      <c r="L482" s="6"/>
      <c r="M482" s="6"/>
      <c r="N482" s="6"/>
      <c r="O482" s="6"/>
      <c r="P482" s="6"/>
      <c r="Q482" s="6"/>
      <c r="R482" s="6"/>
      <c r="S482" s="6"/>
      <c r="T482" s="6"/>
      <c r="U482" s="6"/>
      <c r="V482" s="6"/>
      <c r="W482" s="6"/>
      <c r="X482" s="6"/>
      <c r="Y482" s="6"/>
      <c r="Z482" s="6"/>
    </row>
    <row r="483" spans="1:26" ht="15" thickBot="1" x14ac:dyDescent="0.35">
      <c r="A483" s="4" t="s">
        <v>1181</v>
      </c>
      <c r="B483" s="4" t="s">
        <v>4432</v>
      </c>
      <c r="C483" s="4" t="s">
        <v>4433</v>
      </c>
      <c r="D483" s="4" t="s">
        <v>4434</v>
      </c>
      <c r="E483" s="4" t="s">
        <v>4435</v>
      </c>
      <c r="F483" s="4" t="s">
        <v>4436</v>
      </c>
      <c r="G483" s="4" t="s">
        <v>2468</v>
      </c>
      <c r="H483" s="4" t="s">
        <v>2745</v>
      </c>
      <c r="I483" s="6" t="s">
        <v>2303</v>
      </c>
      <c r="J483" s="6"/>
      <c r="K483" s="6"/>
      <c r="L483" s="6"/>
      <c r="M483" s="6"/>
      <c r="N483" s="6"/>
      <c r="O483" s="6"/>
      <c r="P483" s="6"/>
      <c r="Q483" s="6"/>
      <c r="R483" s="6"/>
      <c r="S483" s="6"/>
      <c r="T483" s="6"/>
      <c r="U483" s="6"/>
      <c r="V483" s="6"/>
      <c r="W483" s="6"/>
      <c r="X483" s="6"/>
      <c r="Y483" s="6"/>
      <c r="Z483" s="6"/>
    </row>
    <row r="484" spans="1:26" ht="15" thickBot="1" x14ac:dyDescent="0.35">
      <c r="A484" s="4" t="s">
        <v>1184</v>
      </c>
      <c r="B484" s="4" t="s">
        <v>4437</v>
      </c>
      <c r="C484" s="4" t="s">
        <v>4438</v>
      </c>
      <c r="D484" s="4" t="s">
        <v>4439</v>
      </c>
      <c r="E484" s="4" t="s">
        <v>4440</v>
      </c>
      <c r="F484" s="4" t="s">
        <v>3051</v>
      </c>
      <c r="G484" s="4" t="s">
        <v>2293</v>
      </c>
      <c r="H484" s="7">
        <v>22309</v>
      </c>
      <c r="I484" s="6" t="s">
        <v>2294</v>
      </c>
      <c r="J484" s="6"/>
      <c r="K484" s="6"/>
      <c r="L484" s="6"/>
      <c r="M484" s="6"/>
      <c r="N484" s="6"/>
      <c r="O484" s="6"/>
      <c r="P484" s="6"/>
      <c r="Q484" s="6"/>
      <c r="R484" s="6"/>
      <c r="S484" s="6"/>
      <c r="T484" s="6"/>
      <c r="U484" s="6"/>
      <c r="V484" s="6"/>
      <c r="W484" s="6"/>
      <c r="X484" s="6"/>
      <c r="Y484" s="6"/>
      <c r="Z484" s="6"/>
    </row>
    <row r="485" spans="1:26" ht="15" thickBot="1" x14ac:dyDescent="0.35">
      <c r="A485" s="4" t="s">
        <v>1187</v>
      </c>
      <c r="B485" s="4" t="s">
        <v>4441</v>
      </c>
      <c r="C485" s="4"/>
      <c r="D485" s="4" t="s">
        <v>4442</v>
      </c>
      <c r="E485" s="4" t="s">
        <v>4443</v>
      </c>
      <c r="F485" s="4" t="s">
        <v>3290</v>
      </c>
      <c r="G485" s="4" t="s">
        <v>2293</v>
      </c>
      <c r="H485" s="7">
        <v>84115</v>
      </c>
      <c r="I485" s="6" t="s">
        <v>2294</v>
      </c>
      <c r="J485" s="6"/>
      <c r="K485" s="6"/>
      <c r="L485" s="6"/>
      <c r="M485" s="6"/>
      <c r="N485" s="6"/>
      <c r="O485" s="6"/>
      <c r="P485" s="6"/>
      <c r="Q485" s="6"/>
      <c r="R485" s="6"/>
      <c r="S485" s="6"/>
      <c r="T485" s="6"/>
      <c r="U485" s="6"/>
      <c r="V485" s="6"/>
      <c r="W485" s="6"/>
      <c r="X485" s="6"/>
      <c r="Y485" s="6"/>
      <c r="Z485" s="6"/>
    </row>
    <row r="486" spans="1:26" ht="15" thickBot="1" x14ac:dyDescent="0.35">
      <c r="A486" s="4" t="s">
        <v>1189</v>
      </c>
      <c r="B486" s="4" t="s">
        <v>4444</v>
      </c>
      <c r="C486" s="4" t="s">
        <v>4445</v>
      </c>
      <c r="D486" s="4"/>
      <c r="E486" s="4" t="s">
        <v>4446</v>
      </c>
      <c r="F486" s="4" t="s">
        <v>2347</v>
      </c>
      <c r="G486" s="4" t="s">
        <v>2293</v>
      </c>
      <c r="H486" s="7">
        <v>95108</v>
      </c>
      <c r="I486" s="6" t="s">
        <v>2303</v>
      </c>
      <c r="J486" s="6"/>
      <c r="K486" s="6"/>
      <c r="L486" s="6"/>
      <c r="M486" s="6"/>
      <c r="N486" s="6"/>
      <c r="O486" s="6"/>
      <c r="P486" s="6"/>
      <c r="Q486" s="6"/>
      <c r="R486" s="6"/>
      <c r="S486" s="6"/>
      <c r="T486" s="6"/>
      <c r="U486" s="6"/>
      <c r="V486" s="6"/>
      <c r="W486" s="6"/>
      <c r="X486" s="6"/>
      <c r="Y486" s="6"/>
      <c r="Z486" s="6"/>
    </row>
    <row r="487" spans="1:26" ht="15" thickBot="1" x14ac:dyDescent="0.35">
      <c r="A487" s="4" t="s">
        <v>1191</v>
      </c>
      <c r="B487" s="4" t="s">
        <v>4447</v>
      </c>
      <c r="C487" s="4" t="s">
        <v>4448</v>
      </c>
      <c r="D487" s="4" t="s">
        <v>4449</v>
      </c>
      <c r="E487" s="4" t="s">
        <v>4450</v>
      </c>
      <c r="F487" s="4" t="s">
        <v>4451</v>
      </c>
      <c r="G487" s="4" t="s">
        <v>2301</v>
      </c>
      <c r="H487" s="4" t="s">
        <v>4452</v>
      </c>
      <c r="I487" s="6" t="s">
        <v>2294</v>
      </c>
      <c r="J487" s="6"/>
      <c r="K487" s="6"/>
      <c r="L487" s="6"/>
      <c r="M487" s="6"/>
      <c r="N487" s="6"/>
      <c r="O487" s="6"/>
      <c r="P487" s="6"/>
      <c r="Q487" s="6"/>
      <c r="R487" s="6"/>
      <c r="S487" s="6"/>
      <c r="T487" s="6"/>
      <c r="U487" s="6"/>
      <c r="V487" s="6"/>
      <c r="W487" s="6"/>
      <c r="X487" s="6"/>
      <c r="Y487" s="6"/>
      <c r="Z487" s="6"/>
    </row>
    <row r="488" spans="1:26" ht="15" thickBot="1" x14ac:dyDescent="0.35">
      <c r="A488" s="4" t="s">
        <v>1193</v>
      </c>
      <c r="B488" s="4" t="s">
        <v>4453</v>
      </c>
      <c r="C488" s="4" t="s">
        <v>4454</v>
      </c>
      <c r="D488" s="4" t="s">
        <v>4455</v>
      </c>
      <c r="E488" s="4" t="s">
        <v>4456</v>
      </c>
      <c r="F488" s="4" t="s">
        <v>4457</v>
      </c>
      <c r="G488" s="4" t="s">
        <v>2301</v>
      </c>
      <c r="H488" s="4" t="s">
        <v>2897</v>
      </c>
      <c r="I488" s="6" t="s">
        <v>2294</v>
      </c>
      <c r="J488" s="6"/>
      <c r="K488" s="6"/>
      <c r="L488" s="6"/>
      <c r="M488" s="6"/>
      <c r="N488" s="6"/>
      <c r="O488" s="6"/>
      <c r="P488" s="6"/>
      <c r="Q488" s="6"/>
      <c r="R488" s="6"/>
      <c r="S488" s="6"/>
      <c r="T488" s="6"/>
      <c r="U488" s="6"/>
      <c r="V488" s="6"/>
      <c r="W488" s="6"/>
      <c r="X488" s="6"/>
      <c r="Y488" s="6"/>
      <c r="Z488" s="6"/>
    </row>
    <row r="489" spans="1:26" ht="15" thickBot="1" x14ac:dyDescent="0.35">
      <c r="A489" s="4" t="s">
        <v>1196</v>
      </c>
      <c r="B489" s="4" t="s">
        <v>4458</v>
      </c>
      <c r="C489" s="4" t="s">
        <v>4459</v>
      </c>
      <c r="D489" s="4" t="s">
        <v>4460</v>
      </c>
      <c r="E489" s="4" t="s">
        <v>4461</v>
      </c>
      <c r="F489" s="4" t="s">
        <v>4457</v>
      </c>
      <c r="G489" s="4" t="s">
        <v>2301</v>
      </c>
      <c r="H489" s="4" t="s">
        <v>2897</v>
      </c>
      <c r="I489" s="6" t="s">
        <v>2303</v>
      </c>
      <c r="J489" s="6"/>
      <c r="K489" s="6"/>
      <c r="L489" s="6"/>
      <c r="M489" s="6"/>
      <c r="N489" s="6"/>
      <c r="O489" s="6"/>
      <c r="P489" s="6"/>
      <c r="Q489" s="6"/>
      <c r="R489" s="6"/>
      <c r="S489" s="6"/>
      <c r="T489" s="6"/>
      <c r="U489" s="6"/>
      <c r="V489" s="6"/>
      <c r="W489" s="6"/>
      <c r="X489" s="6"/>
      <c r="Y489" s="6"/>
      <c r="Z489" s="6"/>
    </row>
    <row r="490" spans="1:26" ht="15" thickBot="1" x14ac:dyDescent="0.35">
      <c r="A490" s="4" t="s">
        <v>1198</v>
      </c>
      <c r="B490" s="4" t="s">
        <v>4462</v>
      </c>
      <c r="C490" s="4" t="s">
        <v>4463</v>
      </c>
      <c r="D490" s="4" t="s">
        <v>4464</v>
      </c>
      <c r="E490" s="4" t="s">
        <v>4465</v>
      </c>
      <c r="F490" s="4" t="s">
        <v>4466</v>
      </c>
      <c r="G490" s="4" t="s">
        <v>2301</v>
      </c>
      <c r="H490" s="4" t="s">
        <v>3207</v>
      </c>
      <c r="I490" s="6" t="s">
        <v>2294</v>
      </c>
      <c r="J490" s="6"/>
      <c r="K490" s="6"/>
      <c r="L490" s="6"/>
      <c r="M490" s="6"/>
      <c r="N490" s="6"/>
      <c r="O490" s="6"/>
      <c r="P490" s="6"/>
      <c r="Q490" s="6"/>
      <c r="R490" s="6"/>
      <c r="S490" s="6"/>
      <c r="T490" s="6"/>
      <c r="U490" s="6"/>
      <c r="V490" s="6"/>
      <c r="W490" s="6"/>
      <c r="X490" s="6"/>
      <c r="Y490" s="6"/>
      <c r="Z490" s="6"/>
    </row>
    <row r="491" spans="1:26" ht="15" thickBot="1" x14ac:dyDescent="0.35">
      <c r="A491" s="4" t="s">
        <v>1200</v>
      </c>
      <c r="B491" s="4" t="s">
        <v>4467</v>
      </c>
      <c r="C491" s="4" t="s">
        <v>4468</v>
      </c>
      <c r="D491" s="4" t="s">
        <v>4469</v>
      </c>
      <c r="E491" s="4" t="s">
        <v>4470</v>
      </c>
      <c r="F491" s="4" t="s">
        <v>2800</v>
      </c>
      <c r="G491" s="4" t="s">
        <v>2293</v>
      </c>
      <c r="H491" s="7">
        <v>79945</v>
      </c>
      <c r="I491" s="6" t="s">
        <v>2303</v>
      </c>
      <c r="J491" s="6"/>
      <c r="K491" s="6"/>
      <c r="L491" s="6"/>
      <c r="M491" s="6"/>
      <c r="N491" s="6"/>
      <c r="O491" s="6"/>
      <c r="P491" s="6"/>
      <c r="Q491" s="6"/>
      <c r="R491" s="6"/>
      <c r="S491" s="6"/>
      <c r="T491" s="6"/>
      <c r="U491" s="6"/>
      <c r="V491" s="6"/>
      <c r="W491" s="6"/>
      <c r="X491" s="6"/>
      <c r="Y491" s="6"/>
      <c r="Z491" s="6"/>
    </row>
    <row r="492" spans="1:26" ht="15" thickBot="1" x14ac:dyDescent="0.35">
      <c r="A492" s="4" t="s">
        <v>1202</v>
      </c>
      <c r="B492" s="4" t="s">
        <v>4471</v>
      </c>
      <c r="C492" s="4" t="s">
        <v>4472</v>
      </c>
      <c r="D492" s="4" t="s">
        <v>4473</v>
      </c>
      <c r="E492" s="4" t="s">
        <v>4474</v>
      </c>
      <c r="F492" s="4" t="s">
        <v>2543</v>
      </c>
      <c r="G492" s="4" t="s">
        <v>2293</v>
      </c>
      <c r="H492" s="7">
        <v>33355</v>
      </c>
      <c r="I492" s="6" t="s">
        <v>2303</v>
      </c>
      <c r="J492" s="6"/>
      <c r="K492" s="6"/>
      <c r="L492" s="6"/>
      <c r="M492" s="6"/>
      <c r="N492" s="6"/>
      <c r="O492" s="6"/>
      <c r="P492" s="6"/>
      <c r="Q492" s="6"/>
      <c r="R492" s="6"/>
      <c r="S492" s="6"/>
      <c r="T492" s="6"/>
      <c r="U492" s="6"/>
      <c r="V492" s="6"/>
      <c r="W492" s="6"/>
      <c r="X492" s="6"/>
      <c r="Y492" s="6"/>
      <c r="Z492" s="6"/>
    </row>
    <row r="493" spans="1:26" ht="15" thickBot="1" x14ac:dyDescent="0.35">
      <c r="A493" s="4" t="s">
        <v>1205</v>
      </c>
      <c r="B493" s="4" t="s">
        <v>4475</v>
      </c>
      <c r="C493" s="4"/>
      <c r="D493" s="4" t="s">
        <v>4476</v>
      </c>
      <c r="E493" s="4" t="s">
        <v>4477</v>
      </c>
      <c r="F493" s="4" t="s">
        <v>3835</v>
      </c>
      <c r="G493" s="4" t="s">
        <v>2293</v>
      </c>
      <c r="H493" s="7">
        <v>46295</v>
      </c>
      <c r="I493" s="6" t="s">
        <v>2303</v>
      </c>
      <c r="J493" s="6"/>
      <c r="K493" s="6"/>
      <c r="L493" s="6"/>
      <c r="M493" s="6"/>
      <c r="N493" s="6"/>
      <c r="O493" s="6"/>
      <c r="P493" s="6"/>
      <c r="Q493" s="6"/>
      <c r="R493" s="6"/>
      <c r="S493" s="6"/>
      <c r="T493" s="6"/>
      <c r="U493" s="6"/>
      <c r="V493" s="6"/>
      <c r="W493" s="6"/>
      <c r="X493" s="6"/>
      <c r="Y493" s="6"/>
      <c r="Z493" s="6"/>
    </row>
    <row r="494" spans="1:26" ht="15" thickBot="1" x14ac:dyDescent="0.35">
      <c r="A494" s="4" t="s">
        <v>1208</v>
      </c>
      <c r="B494" s="4" t="s">
        <v>4478</v>
      </c>
      <c r="C494" s="4" t="s">
        <v>4479</v>
      </c>
      <c r="D494" s="4" t="s">
        <v>4480</v>
      </c>
      <c r="E494" s="4" t="s">
        <v>4481</v>
      </c>
      <c r="F494" s="4" t="s">
        <v>3473</v>
      </c>
      <c r="G494" s="4" t="s">
        <v>2293</v>
      </c>
      <c r="H494" s="7">
        <v>53234</v>
      </c>
      <c r="I494" s="6" t="s">
        <v>2294</v>
      </c>
      <c r="J494" s="6"/>
      <c r="K494" s="6"/>
      <c r="L494" s="6"/>
      <c r="M494" s="6"/>
      <c r="N494" s="6"/>
      <c r="O494" s="6"/>
      <c r="P494" s="6"/>
      <c r="Q494" s="6"/>
      <c r="R494" s="6"/>
      <c r="S494" s="6"/>
      <c r="T494" s="6"/>
      <c r="U494" s="6"/>
      <c r="V494" s="6"/>
      <c r="W494" s="6"/>
      <c r="X494" s="6"/>
      <c r="Y494" s="6"/>
      <c r="Z494" s="6"/>
    </row>
    <row r="495" spans="1:26" ht="15" thickBot="1" x14ac:dyDescent="0.35">
      <c r="A495" s="4" t="s">
        <v>1210</v>
      </c>
      <c r="B495" s="4" t="s">
        <v>4482</v>
      </c>
      <c r="C495" s="4" t="s">
        <v>4483</v>
      </c>
      <c r="D495" s="4" t="s">
        <v>4484</v>
      </c>
      <c r="E495" s="4" t="s">
        <v>4485</v>
      </c>
      <c r="F495" s="4" t="s">
        <v>3682</v>
      </c>
      <c r="G495" s="4" t="s">
        <v>2468</v>
      </c>
      <c r="H495" s="4" t="s">
        <v>3683</v>
      </c>
      <c r="I495" s="6" t="s">
        <v>2303</v>
      </c>
      <c r="J495" s="6"/>
      <c r="K495" s="6"/>
      <c r="L495" s="6"/>
      <c r="M495" s="6"/>
      <c r="N495" s="6"/>
      <c r="O495" s="6"/>
      <c r="P495" s="6"/>
      <c r="Q495" s="6"/>
      <c r="R495" s="6"/>
      <c r="S495" s="6"/>
      <c r="T495" s="6"/>
      <c r="U495" s="6"/>
      <c r="V495" s="6"/>
      <c r="W495" s="6"/>
      <c r="X495" s="6"/>
      <c r="Y495" s="6"/>
      <c r="Z495" s="6"/>
    </row>
    <row r="496" spans="1:26" ht="15" thickBot="1" x14ac:dyDescent="0.35">
      <c r="A496" s="4" t="s">
        <v>1212</v>
      </c>
      <c r="B496" s="4" t="s">
        <v>4486</v>
      </c>
      <c r="C496" s="4" t="s">
        <v>4487</v>
      </c>
      <c r="D496" s="4" t="s">
        <v>4488</v>
      </c>
      <c r="E496" s="4" t="s">
        <v>4489</v>
      </c>
      <c r="F496" s="4" t="s">
        <v>3422</v>
      </c>
      <c r="G496" s="4" t="s">
        <v>2293</v>
      </c>
      <c r="H496" s="7">
        <v>70836</v>
      </c>
      <c r="I496" s="6" t="s">
        <v>2303</v>
      </c>
      <c r="J496" s="6"/>
      <c r="K496" s="6"/>
      <c r="L496" s="6"/>
      <c r="M496" s="6"/>
      <c r="N496" s="6"/>
      <c r="O496" s="6"/>
      <c r="P496" s="6"/>
      <c r="Q496" s="6"/>
      <c r="R496" s="6"/>
      <c r="S496" s="6"/>
      <c r="T496" s="6"/>
      <c r="U496" s="6"/>
      <c r="V496" s="6"/>
      <c r="W496" s="6"/>
      <c r="X496" s="6"/>
      <c r="Y496" s="6"/>
      <c r="Z496" s="6"/>
    </row>
    <row r="497" spans="1:26" ht="15" thickBot="1" x14ac:dyDescent="0.35">
      <c r="A497" s="4" t="s">
        <v>1214</v>
      </c>
      <c r="B497" s="4" t="s">
        <v>4490</v>
      </c>
      <c r="C497" s="4"/>
      <c r="D497" s="4" t="s">
        <v>4491</v>
      </c>
      <c r="E497" s="4" t="s">
        <v>4492</v>
      </c>
      <c r="F497" s="4" t="s">
        <v>3635</v>
      </c>
      <c r="G497" s="4" t="s">
        <v>2293</v>
      </c>
      <c r="H497" s="7">
        <v>6816</v>
      </c>
      <c r="I497" s="6" t="s">
        <v>2294</v>
      </c>
      <c r="J497" s="6"/>
      <c r="K497" s="6"/>
      <c r="L497" s="6"/>
      <c r="M497" s="6"/>
      <c r="N497" s="6"/>
      <c r="O497" s="6"/>
      <c r="P497" s="6"/>
      <c r="Q497" s="6"/>
      <c r="R497" s="6"/>
      <c r="S497" s="6"/>
      <c r="T497" s="6"/>
      <c r="U497" s="6"/>
      <c r="V497" s="6"/>
      <c r="W497" s="6"/>
      <c r="X497" s="6"/>
      <c r="Y497" s="6"/>
      <c r="Z497" s="6"/>
    </row>
    <row r="498" spans="1:26" ht="15" thickBot="1" x14ac:dyDescent="0.35">
      <c r="A498" s="4" t="s">
        <v>1217</v>
      </c>
      <c r="B498" s="4" t="s">
        <v>4493</v>
      </c>
      <c r="C498" s="4" t="s">
        <v>4494</v>
      </c>
      <c r="D498" s="4" t="s">
        <v>4495</v>
      </c>
      <c r="E498" s="4" t="s">
        <v>4496</v>
      </c>
      <c r="F498" s="4" t="s">
        <v>2577</v>
      </c>
      <c r="G498" s="4" t="s">
        <v>2293</v>
      </c>
      <c r="H498" s="7">
        <v>32590</v>
      </c>
      <c r="I498" s="6" t="s">
        <v>2303</v>
      </c>
      <c r="J498" s="6"/>
      <c r="K498" s="6"/>
      <c r="L498" s="6"/>
      <c r="M498" s="6"/>
      <c r="N498" s="6"/>
      <c r="O498" s="6"/>
      <c r="P498" s="6"/>
      <c r="Q498" s="6"/>
      <c r="R498" s="6"/>
      <c r="S498" s="6"/>
      <c r="T498" s="6"/>
      <c r="U498" s="6"/>
      <c r="V498" s="6"/>
      <c r="W498" s="6"/>
      <c r="X498" s="6"/>
      <c r="Y498" s="6"/>
      <c r="Z498" s="6"/>
    </row>
    <row r="499" spans="1:26" ht="15" thickBot="1" x14ac:dyDescent="0.35">
      <c r="A499" s="4" t="s">
        <v>1219</v>
      </c>
      <c r="B499" s="4" t="s">
        <v>4497</v>
      </c>
      <c r="C499" s="4" t="s">
        <v>4498</v>
      </c>
      <c r="D499" s="4" t="s">
        <v>4499</v>
      </c>
      <c r="E499" s="4" t="s">
        <v>4500</v>
      </c>
      <c r="F499" s="4" t="s">
        <v>4501</v>
      </c>
      <c r="G499" s="4" t="s">
        <v>2301</v>
      </c>
      <c r="H499" s="4" t="s">
        <v>2435</v>
      </c>
      <c r="I499" s="6" t="s">
        <v>2303</v>
      </c>
      <c r="J499" s="6"/>
      <c r="K499" s="6"/>
      <c r="L499" s="6"/>
      <c r="M499" s="6"/>
      <c r="N499" s="6"/>
      <c r="O499" s="6"/>
      <c r="P499" s="6"/>
      <c r="Q499" s="6"/>
      <c r="R499" s="6"/>
      <c r="S499" s="6"/>
      <c r="T499" s="6"/>
      <c r="U499" s="6"/>
      <c r="V499" s="6"/>
      <c r="W499" s="6"/>
      <c r="X499" s="6"/>
      <c r="Y499" s="6"/>
      <c r="Z499" s="6"/>
    </row>
    <row r="500" spans="1:26" ht="15" thickBot="1" x14ac:dyDescent="0.35">
      <c r="A500" s="4" t="s">
        <v>4502</v>
      </c>
      <c r="B500" s="4" t="s">
        <v>4503</v>
      </c>
      <c r="C500" s="4" t="s">
        <v>4504</v>
      </c>
      <c r="D500" s="4" t="s">
        <v>4505</v>
      </c>
      <c r="E500" s="4" t="s">
        <v>4506</v>
      </c>
      <c r="F500" s="4" t="s">
        <v>3590</v>
      </c>
      <c r="G500" s="4" t="s">
        <v>2468</v>
      </c>
      <c r="H500" s="4" t="s">
        <v>3591</v>
      </c>
      <c r="I500" s="6" t="s">
        <v>2294</v>
      </c>
      <c r="J500" s="6"/>
      <c r="K500" s="6"/>
      <c r="L500" s="6"/>
      <c r="M500" s="6"/>
      <c r="N500" s="6"/>
      <c r="O500" s="6"/>
      <c r="P500" s="6"/>
      <c r="Q500" s="6"/>
      <c r="R500" s="6"/>
      <c r="S500" s="6"/>
      <c r="T500" s="6"/>
      <c r="U500" s="6"/>
      <c r="V500" s="6"/>
      <c r="W500" s="6"/>
      <c r="X500" s="6"/>
      <c r="Y500" s="6"/>
      <c r="Z500" s="6"/>
    </row>
    <row r="501" spans="1:26" ht="15" thickBot="1" x14ac:dyDescent="0.35">
      <c r="A501" s="4" t="s">
        <v>1225</v>
      </c>
      <c r="B501" s="4" t="s">
        <v>4507</v>
      </c>
      <c r="C501" s="4"/>
      <c r="D501" s="4" t="s">
        <v>4508</v>
      </c>
      <c r="E501" s="4" t="s">
        <v>4509</v>
      </c>
      <c r="F501" s="4" t="s">
        <v>3285</v>
      </c>
      <c r="G501" s="4" t="s">
        <v>2301</v>
      </c>
      <c r="H501" s="4" t="s">
        <v>2435</v>
      </c>
      <c r="I501" s="6" t="s">
        <v>2294</v>
      </c>
      <c r="J501" s="6"/>
      <c r="K501" s="6"/>
      <c r="L501" s="6"/>
      <c r="M501" s="6"/>
      <c r="N501" s="6"/>
      <c r="O501" s="6"/>
      <c r="P501" s="6"/>
      <c r="Q501" s="6"/>
      <c r="R501" s="6"/>
      <c r="S501" s="6"/>
      <c r="T501" s="6"/>
      <c r="U501" s="6"/>
      <c r="V501" s="6"/>
      <c r="W501" s="6"/>
      <c r="X501" s="6"/>
      <c r="Y501" s="6"/>
      <c r="Z501" s="6"/>
    </row>
    <row r="502" spans="1:26" ht="15" thickBot="1" x14ac:dyDescent="0.35">
      <c r="A502" s="4" t="s">
        <v>1228</v>
      </c>
      <c r="B502" s="4" t="s">
        <v>4510</v>
      </c>
      <c r="C502" s="4"/>
      <c r="D502" s="4" t="s">
        <v>4511</v>
      </c>
      <c r="E502" s="4" t="s">
        <v>4512</v>
      </c>
      <c r="F502" s="4" t="s">
        <v>2400</v>
      </c>
      <c r="G502" s="4" t="s">
        <v>2293</v>
      </c>
      <c r="H502" s="7">
        <v>49518</v>
      </c>
      <c r="I502" s="6" t="s">
        <v>2303</v>
      </c>
      <c r="J502" s="6"/>
      <c r="K502" s="6"/>
      <c r="L502" s="6"/>
      <c r="M502" s="6"/>
      <c r="N502" s="6"/>
      <c r="O502" s="6"/>
      <c r="P502" s="6"/>
      <c r="Q502" s="6"/>
      <c r="R502" s="6"/>
      <c r="S502" s="6"/>
      <c r="T502" s="6"/>
      <c r="U502" s="6"/>
      <c r="V502" s="6"/>
      <c r="W502" s="6"/>
      <c r="X502" s="6"/>
      <c r="Y502" s="6"/>
      <c r="Z502" s="6"/>
    </row>
    <row r="503" spans="1:26" ht="15" thickBot="1" x14ac:dyDescent="0.35">
      <c r="A503" s="4" t="s">
        <v>1230</v>
      </c>
      <c r="B503" s="4" t="s">
        <v>4513</v>
      </c>
      <c r="C503" s="4" t="s">
        <v>4514</v>
      </c>
      <c r="D503" s="4" t="s">
        <v>4515</v>
      </c>
      <c r="E503" s="4" t="s">
        <v>4516</v>
      </c>
      <c r="F503" s="4" t="s">
        <v>3717</v>
      </c>
      <c r="G503" s="4" t="s">
        <v>2468</v>
      </c>
      <c r="H503" s="4" t="s">
        <v>3718</v>
      </c>
      <c r="I503" s="6" t="s">
        <v>2303</v>
      </c>
      <c r="J503" s="6"/>
      <c r="K503" s="6"/>
      <c r="L503" s="6"/>
      <c r="M503" s="6"/>
      <c r="N503" s="6"/>
      <c r="O503" s="6"/>
      <c r="P503" s="6"/>
      <c r="Q503" s="6"/>
      <c r="R503" s="6"/>
      <c r="S503" s="6"/>
      <c r="T503" s="6"/>
      <c r="U503" s="6"/>
      <c r="V503" s="6"/>
      <c r="W503" s="6"/>
      <c r="X503" s="6"/>
      <c r="Y503" s="6"/>
      <c r="Z503" s="6"/>
    </row>
    <row r="504" spans="1:26" ht="15" thickBot="1" x14ac:dyDescent="0.35">
      <c r="A504" s="4" t="s">
        <v>4517</v>
      </c>
      <c r="B504" s="4" t="s">
        <v>4518</v>
      </c>
      <c r="C504" s="4" t="s">
        <v>4519</v>
      </c>
      <c r="D504" s="4" t="s">
        <v>4520</v>
      </c>
      <c r="E504" s="4" t="s">
        <v>4521</v>
      </c>
      <c r="F504" s="4" t="s">
        <v>2727</v>
      </c>
      <c r="G504" s="4" t="s">
        <v>2293</v>
      </c>
      <c r="H504" s="7">
        <v>66160</v>
      </c>
      <c r="I504" s="6" t="s">
        <v>2303</v>
      </c>
      <c r="J504" s="6"/>
      <c r="K504" s="6"/>
      <c r="L504" s="6"/>
      <c r="M504" s="6"/>
      <c r="N504" s="6"/>
      <c r="O504" s="6"/>
      <c r="P504" s="6"/>
      <c r="Q504" s="6"/>
      <c r="R504" s="6"/>
      <c r="S504" s="6"/>
      <c r="T504" s="6"/>
      <c r="U504" s="6"/>
      <c r="V504" s="6"/>
      <c r="W504" s="6"/>
      <c r="X504" s="6"/>
      <c r="Y504" s="6"/>
      <c r="Z504" s="6"/>
    </row>
    <row r="505" spans="1:26" ht="15" thickBot="1" x14ac:dyDescent="0.35">
      <c r="A505" s="4" t="s">
        <v>4522</v>
      </c>
      <c r="B505" s="4" t="s">
        <v>4523</v>
      </c>
      <c r="C505" s="4"/>
      <c r="D505" s="4" t="s">
        <v>4524</v>
      </c>
      <c r="E505" s="4" t="s">
        <v>4525</v>
      </c>
      <c r="F505" s="4" t="s">
        <v>4526</v>
      </c>
      <c r="G505" s="4" t="s">
        <v>2293</v>
      </c>
      <c r="H505" s="7">
        <v>14905</v>
      </c>
      <c r="I505" s="6" t="s">
        <v>2303</v>
      </c>
      <c r="J505" s="6"/>
      <c r="K505" s="6"/>
      <c r="L505" s="6"/>
      <c r="M505" s="6"/>
      <c r="N505" s="6"/>
      <c r="O505" s="6"/>
      <c r="P505" s="6"/>
      <c r="Q505" s="6"/>
      <c r="R505" s="6"/>
      <c r="S505" s="6"/>
      <c r="T505" s="6"/>
      <c r="U505" s="6"/>
      <c r="V505" s="6"/>
      <c r="W505" s="6"/>
      <c r="X505" s="6"/>
      <c r="Y505" s="6"/>
      <c r="Z505" s="6"/>
    </row>
    <row r="506" spans="1:26" ht="15" thickBot="1" x14ac:dyDescent="0.35">
      <c r="A506" s="4" t="s">
        <v>4527</v>
      </c>
      <c r="B506" s="4" t="s">
        <v>4528</v>
      </c>
      <c r="C506" s="4" t="s">
        <v>4529</v>
      </c>
      <c r="D506" s="4" t="s">
        <v>4530</v>
      </c>
      <c r="E506" s="4" t="s">
        <v>4531</v>
      </c>
      <c r="F506" s="4" t="s">
        <v>3473</v>
      </c>
      <c r="G506" s="4" t="s">
        <v>2293</v>
      </c>
      <c r="H506" s="7">
        <v>53205</v>
      </c>
      <c r="I506" s="6" t="s">
        <v>2294</v>
      </c>
      <c r="J506" s="6"/>
      <c r="K506" s="6"/>
      <c r="L506" s="6"/>
      <c r="M506" s="6"/>
      <c r="N506" s="6"/>
      <c r="O506" s="6"/>
      <c r="P506" s="6"/>
      <c r="Q506" s="6"/>
      <c r="R506" s="6"/>
      <c r="S506" s="6"/>
      <c r="T506" s="6"/>
      <c r="U506" s="6"/>
      <c r="V506" s="6"/>
      <c r="W506" s="6"/>
      <c r="X506" s="6"/>
      <c r="Y506" s="6"/>
      <c r="Z506" s="6"/>
    </row>
    <row r="507" spans="1:26" ht="15" thickBot="1" x14ac:dyDescent="0.35">
      <c r="A507" s="4" t="s">
        <v>1233</v>
      </c>
      <c r="B507" s="4" t="s">
        <v>4532</v>
      </c>
      <c r="C507" s="4" t="s">
        <v>4533</v>
      </c>
      <c r="D507" s="4" t="s">
        <v>4534</v>
      </c>
      <c r="E507" s="4" t="s">
        <v>4535</v>
      </c>
      <c r="F507" s="4" t="s">
        <v>4536</v>
      </c>
      <c r="G507" s="4" t="s">
        <v>2293</v>
      </c>
      <c r="H507" s="7">
        <v>27264</v>
      </c>
      <c r="I507" s="6" t="s">
        <v>2303</v>
      </c>
      <c r="J507" s="6"/>
      <c r="K507" s="6"/>
      <c r="L507" s="6"/>
      <c r="M507" s="6"/>
      <c r="N507" s="6"/>
      <c r="O507" s="6"/>
      <c r="P507" s="6"/>
      <c r="Q507" s="6"/>
      <c r="R507" s="6"/>
      <c r="S507" s="6"/>
      <c r="T507" s="6"/>
      <c r="U507" s="6"/>
      <c r="V507" s="6"/>
      <c r="W507" s="6"/>
      <c r="X507" s="6"/>
      <c r="Y507" s="6"/>
      <c r="Z507" s="6"/>
    </row>
    <row r="508" spans="1:26" ht="15" thickBot="1" x14ac:dyDescent="0.35">
      <c r="A508" s="4" t="s">
        <v>1236</v>
      </c>
      <c r="B508" s="4" t="s">
        <v>4537</v>
      </c>
      <c r="C508" s="4" t="s">
        <v>4538</v>
      </c>
      <c r="D508" s="4" t="s">
        <v>4539</v>
      </c>
      <c r="E508" s="4" t="s">
        <v>4540</v>
      </c>
      <c r="F508" s="4" t="s">
        <v>2800</v>
      </c>
      <c r="G508" s="4" t="s">
        <v>2293</v>
      </c>
      <c r="H508" s="7">
        <v>88546</v>
      </c>
      <c r="I508" s="6" t="s">
        <v>2294</v>
      </c>
      <c r="J508" s="6"/>
      <c r="K508" s="6"/>
      <c r="L508" s="6"/>
      <c r="M508" s="6"/>
      <c r="N508" s="6"/>
      <c r="O508" s="6"/>
      <c r="P508" s="6"/>
      <c r="Q508" s="6"/>
      <c r="R508" s="6"/>
      <c r="S508" s="6"/>
      <c r="T508" s="6"/>
      <c r="U508" s="6"/>
      <c r="V508" s="6"/>
      <c r="W508" s="6"/>
      <c r="X508" s="6"/>
      <c r="Y508" s="6"/>
      <c r="Z508" s="6"/>
    </row>
    <row r="509" spans="1:26" ht="15" thickBot="1" x14ac:dyDescent="0.35">
      <c r="A509" s="4" t="s">
        <v>1238</v>
      </c>
      <c r="B509" s="4" t="s">
        <v>4541</v>
      </c>
      <c r="C509" s="4" t="s">
        <v>4542</v>
      </c>
      <c r="D509" s="4" t="s">
        <v>4543</v>
      </c>
      <c r="E509" s="4" t="s">
        <v>4544</v>
      </c>
      <c r="F509" s="4" t="s">
        <v>4545</v>
      </c>
      <c r="G509" s="4" t="s">
        <v>2293</v>
      </c>
      <c r="H509" s="7">
        <v>44185</v>
      </c>
      <c r="I509" s="6" t="s">
        <v>2294</v>
      </c>
      <c r="J509" s="6"/>
      <c r="K509" s="6"/>
      <c r="L509" s="6"/>
      <c r="M509" s="6"/>
      <c r="N509" s="6"/>
      <c r="O509" s="6"/>
      <c r="P509" s="6"/>
      <c r="Q509" s="6"/>
      <c r="R509" s="6"/>
      <c r="S509" s="6"/>
      <c r="T509" s="6"/>
      <c r="U509" s="6"/>
      <c r="V509" s="6"/>
      <c r="W509" s="6"/>
      <c r="X509" s="6"/>
      <c r="Y509" s="6"/>
      <c r="Z509" s="6"/>
    </row>
    <row r="510" spans="1:26" ht="15" thickBot="1" x14ac:dyDescent="0.35">
      <c r="A510" s="4" t="s">
        <v>1240</v>
      </c>
      <c r="B510" s="4" t="s">
        <v>4546</v>
      </c>
      <c r="C510" s="4" t="s">
        <v>4547</v>
      </c>
      <c r="D510" s="4" t="s">
        <v>4548</v>
      </c>
      <c r="E510" s="4" t="s">
        <v>4549</v>
      </c>
      <c r="F510" s="4" t="s">
        <v>4550</v>
      </c>
      <c r="G510" s="4" t="s">
        <v>2301</v>
      </c>
      <c r="H510" s="4" t="s">
        <v>4551</v>
      </c>
      <c r="I510" s="6" t="s">
        <v>2303</v>
      </c>
      <c r="J510" s="6"/>
      <c r="K510" s="6"/>
      <c r="L510" s="6"/>
      <c r="M510" s="6"/>
      <c r="N510" s="6"/>
      <c r="O510" s="6"/>
      <c r="P510" s="6"/>
      <c r="Q510" s="6"/>
      <c r="R510" s="6"/>
      <c r="S510" s="6"/>
      <c r="T510" s="6"/>
      <c r="U510" s="6"/>
      <c r="V510" s="6"/>
      <c r="W510" s="6"/>
      <c r="X510" s="6"/>
      <c r="Y510" s="6"/>
      <c r="Z510" s="6"/>
    </row>
    <row r="511" spans="1:26" ht="15" thickBot="1" x14ac:dyDescent="0.35">
      <c r="A511" s="4" t="s">
        <v>1222</v>
      </c>
      <c r="B511" s="4" t="s">
        <v>4552</v>
      </c>
      <c r="C511" s="4" t="s">
        <v>4553</v>
      </c>
      <c r="D511" s="4" t="s">
        <v>4554</v>
      </c>
      <c r="E511" s="4" t="s">
        <v>4555</v>
      </c>
      <c r="F511" s="4" t="s">
        <v>4556</v>
      </c>
      <c r="G511" s="4" t="s">
        <v>2301</v>
      </c>
      <c r="H511" s="4" t="s">
        <v>4557</v>
      </c>
      <c r="I511" s="6" t="s">
        <v>2294</v>
      </c>
      <c r="J511" s="6"/>
      <c r="K511" s="6"/>
      <c r="L511" s="6"/>
      <c r="M511" s="6"/>
      <c r="N511" s="6"/>
      <c r="O511" s="6"/>
      <c r="P511" s="6"/>
      <c r="Q511" s="6"/>
      <c r="R511" s="6"/>
      <c r="S511" s="6"/>
      <c r="T511" s="6"/>
      <c r="U511" s="6"/>
      <c r="V511" s="6"/>
      <c r="W511" s="6"/>
      <c r="X511" s="6"/>
      <c r="Y511" s="6"/>
      <c r="Z511" s="6"/>
    </row>
    <row r="512" spans="1:26" ht="15" thickBot="1" x14ac:dyDescent="0.35">
      <c r="A512" s="4" t="s">
        <v>1242</v>
      </c>
      <c r="B512" s="4" t="s">
        <v>4558</v>
      </c>
      <c r="C512" s="4" t="s">
        <v>4559</v>
      </c>
      <c r="D512" s="4" t="s">
        <v>4560</v>
      </c>
      <c r="E512" s="4" t="s">
        <v>4561</v>
      </c>
      <c r="F512" s="4" t="s">
        <v>4101</v>
      </c>
      <c r="G512" s="4" t="s">
        <v>2301</v>
      </c>
      <c r="H512" s="4" t="s">
        <v>4102</v>
      </c>
      <c r="I512" s="6" t="s">
        <v>2294</v>
      </c>
      <c r="J512" s="6"/>
      <c r="K512" s="6"/>
      <c r="L512" s="6"/>
      <c r="M512" s="6"/>
      <c r="N512" s="6"/>
      <c r="O512" s="6"/>
      <c r="P512" s="6"/>
      <c r="Q512" s="6"/>
      <c r="R512" s="6"/>
      <c r="S512" s="6"/>
      <c r="T512" s="6"/>
      <c r="U512" s="6"/>
      <c r="V512" s="6"/>
      <c r="W512" s="6"/>
      <c r="X512" s="6"/>
      <c r="Y512" s="6"/>
      <c r="Z512" s="6"/>
    </row>
    <row r="513" spans="1:26" ht="15" thickBot="1" x14ac:dyDescent="0.35">
      <c r="A513" s="4" t="s">
        <v>1244</v>
      </c>
      <c r="B513" s="4" t="s">
        <v>4562</v>
      </c>
      <c r="C513" s="4" t="s">
        <v>4563</v>
      </c>
      <c r="D513" s="4" t="s">
        <v>4564</v>
      </c>
      <c r="E513" s="4" t="s">
        <v>4565</v>
      </c>
      <c r="F513" s="4" t="s">
        <v>2524</v>
      </c>
      <c r="G513" s="4" t="s">
        <v>2293</v>
      </c>
      <c r="H513" s="7">
        <v>35244</v>
      </c>
      <c r="I513" s="6" t="s">
        <v>2294</v>
      </c>
      <c r="J513" s="6"/>
      <c r="K513" s="6"/>
      <c r="L513" s="6"/>
      <c r="M513" s="6"/>
      <c r="N513" s="6"/>
      <c r="O513" s="6"/>
      <c r="P513" s="6"/>
      <c r="Q513" s="6"/>
      <c r="R513" s="6"/>
      <c r="S513" s="6"/>
      <c r="T513" s="6"/>
      <c r="U513" s="6"/>
      <c r="V513" s="6"/>
      <c r="W513" s="6"/>
      <c r="X513" s="6"/>
      <c r="Y513" s="6"/>
      <c r="Z513" s="6"/>
    </row>
    <row r="514" spans="1:26" ht="15" thickBot="1" x14ac:dyDescent="0.35">
      <c r="A514" s="4" t="s">
        <v>1246</v>
      </c>
      <c r="B514" s="4" t="s">
        <v>4566</v>
      </c>
      <c r="C514" s="4" t="s">
        <v>4567</v>
      </c>
      <c r="D514" s="4" t="s">
        <v>4568</v>
      </c>
      <c r="E514" s="4" t="s">
        <v>4569</v>
      </c>
      <c r="F514" s="4" t="s">
        <v>4570</v>
      </c>
      <c r="G514" s="4" t="s">
        <v>2293</v>
      </c>
      <c r="H514" s="7">
        <v>56372</v>
      </c>
      <c r="I514" s="6" t="s">
        <v>2303</v>
      </c>
      <c r="J514" s="6"/>
      <c r="K514" s="6"/>
      <c r="L514" s="6"/>
      <c r="M514" s="6"/>
      <c r="N514" s="6"/>
      <c r="O514" s="6"/>
      <c r="P514" s="6"/>
      <c r="Q514" s="6"/>
      <c r="R514" s="6"/>
      <c r="S514" s="6"/>
      <c r="T514" s="6"/>
      <c r="U514" s="6"/>
      <c r="V514" s="6"/>
      <c r="W514" s="6"/>
      <c r="X514" s="6"/>
      <c r="Y514" s="6"/>
      <c r="Z514" s="6"/>
    </row>
    <row r="515" spans="1:26" ht="15" thickBot="1" x14ac:dyDescent="0.35">
      <c r="A515" s="4" t="s">
        <v>1248</v>
      </c>
      <c r="B515" s="4" t="s">
        <v>4571</v>
      </c>
      <c r="C515" s="4" t="s">
        <v>4572</v>
      </c>
      <c r="D515" s="4"/>
      <c r="E515" s="4" t="s">
        <v>4573</v>
      </c>
      <c r="F515" s="4" t="s">
        <v>2369</v>
      </c>
      <c r="G515" s="4" t="s">
        <v>2293</v>
      </c>
      <c r="H515" s="7">
        <v>19191</v>
      </c>
      <c r="I515" s="6" t="s">
        <v>2303</v>
      </c>
      <c r="J515" s="6"/>
      <c r="K515" s="6"/>
      <c r="L515" s="6"/>
      <c r="M515" s="6"/>
      <c r="N515" s="6"/>
      <c r="O515" s="6"/>
      <c r="P515" s="6"/>
      <c r="Q515" s="6"/>
      <c r="R515" s="6"/>
      <c r="S515" s="6"/>
      <c r="T515" s="6"/>
      <c r="U515" s="6"/>
      <c r="V515" s="6"/>
      <c r="W515" s="6"/>
      <c r="X515" s="6"/>
      <c r="Y515" s="6"/>
      <c r="Z515" s="6"/>
    </row>
    <row r="516" spans="1:26" ht="15" thickBot="1" x14ac:dyDescent="0.35">
      <c r="A516" s="4" t="s">
        <v>1251</v>
      </c>
      <c r="B516" s="4" t="s">
        <v>4574</v>
      </c>
      <c r="C516" s="4" t="s">
        <v>4575</v>
      </c>
      <c r="D516" s="4" t="s">
        <v>4576</v>
      </c>
      <c r="E516" s="4" t="s">
        <v>4577</v>
      </c>
      <c r="F516" s="4" t="s">
        <v>3173</v>
      </c>
      <c r="G516" s="4" t="s">
        <v>2293</v>
      </c>
      <c r="H516" s="7">
        <v>48211</v>
      </c>
      <c r="I516" s="6" t="s">
        <v>2294</v>
      </c>
      <c r="J516" s="6"/>
      <c r="K516" s="6"/>
      <c r="L516" s="6"/>
      <c r="M516" s="6"/>
      <c r="N516" s="6"/>
      <c r="O516" s="6"/>
      <c r="P516" s="6"/>
      <c r="Q516" s="6"/>
      <c r="R516" s="6"/>
      <c r="S516" s="6"/>
      <c r="T516" s="6"/>
      <c r="U516" s="6"/>
      <c r="V516" s="6"/>
      <c r="W516" s="6"/>
      <c r="X516" s="6"/>
      <c r="Y516" s="6"/>
      <c r="Z516" s="6"/>
    </row>
    <row r="517" spans="1:26" ht="15" thickBot="1" x14ac:dyDescent="0.35">
      <c r="A517" s="4" t="s">
        <v>1254</v>
      </c>
      <c r="B517" s="4" t="s">
        <v>4578</v>
      </c>
      <c r="C517" s="4" t="s">
        <v>4579</v>
      </c>
      <c r="D517" s="4" t="s">
        <v>4580</v>
      </c>
      <c r="E517" s="4" t="s">
        <v>4581</v>
      </c>
      <c r="F517" s="4" t="s">
        <v>2365</v>
      </c>
      <c r="G517" s="4" t="s">
        <v>2293</v>
      </c>
      <c r="H517" s="7">
        <v>63180</v>
      </c>
      <c r="I517" s="6" t="s">
        <v>2303</v>
      </c>
      <c r="J517" s="6"/>
      <c r="K517" s="6"/>
      <c r="L517" s="6"/>
      <c r="M517" s="6"/>
      <c r="N517" s="6"/>
      <c r="O517" s="6"/>
      <c r="P517" s="6"/>
      <c r="Q517" s="6"/>
      <c r="R517" s="6"/>
      <c r="S517" s="6"/>
      <c r="T517" s="6"/>
      <c r="U517" s="6"/>
      <c r="V517" s="6"/>
      <c r="W517" s="6"/>
      <c r="X517" s="6"/>
      <c r="Y517" s="6"/>
      <c r="Z517" s="6"/>
    </row>
    <row r="518" spans="1:26" ht="15" thickBot="1" x14ac:dyDescent="0.35">
      <c r="A518" s="4" t="s">
        <v>1256</v>
      </c>
      <c r="B518" s="4" t="s">
        <v>4582</v>
      </c>
      <c r="C518" s="4"/>
      <c r="D518" s="4" t="s">
        <v>4583</v>
      </c>
      <c r="E518" s="4" t="s">
        <v>4584</v>
      </c>
      <c r="F518" s="4" t="s">
        <v>4585</v>
      </c>
      <c r="G518" s="4" t="s">
        <v>2293</v>
      </c>
      <c r="H518" s="7">
        <v>12305</v>
      </c>
      <c r="I518" s="6" t="s">
        <v>2294</v>
      </c>
      <c r="J518" s="6"/>
      <c r="K518" s="6"/>
      <c r="L518" s="6"/>
      <c r="M518" s="6"/>
      <c r="N518" s="6"/>
      <c r="O518" s="6"/>
      <c r="P518" s="6"/>
      <c r="Q518" s="6"/>
      <c r="R518" s="6"/>
      <c r="S518" s="6"/>
      <c r="T518" s="6"/>
      <c r="U518" s="6"/>
      <c r="V518" s="6"/>
      <c r="W518" s="6"/>
      <c r="X518" s="6"/>
      <c r="Y518" s="6"/>
      <c r="Z518" s="6"/>
    </row>
    <row r="519" spans="1:26" ht="15" thickBot="1" x14ac:dyDescent="0.35">
      <c r="A519" s="4" t="s">
        <v>1258</v>
      </c>
      <c r="B519" s="4" t="s">
        <v>4586</v>
      </c>
      <c r="C519" s="4"/>
      <c r="D519" s="4" t="s">
        <v>4587</v>
      </c>
      <c r="E519" s="4" t="s">
        <v>4588</v>
      </c>
      <c r="F519" s="4" t="s">
        <v>4589</v>
      </c>
      <c r="G519" s="4" t="s">
        <v>2293</v>
      </c>
      <c r="H519" s="7">
        <v>33805</v>
      </c>
      <c r="I519" s="6" t="s">
        <v>2303</v>
      </c>
      <c r="J519" s="6"/>
      <c r="K519" s="6"/>
      <c r="L519" s="6"/>
      <c r="M519" s="6"/>
      <c r="N519" s="6"/>
      <c r="O519" s="6"/>
      <c r="P519" s="6"/>
      <c r="Q519" s="6"/>
      <c r="R519" s="6"/>
      <c r="S519" s="6"/>
      <c r="T519" s="6"/>
      <c r="U519" s="6"/>
      <c r="V519" s="6"/>
      <c r="W519" s="6"/>
      <c r="X519" s="6"/>
      <c r="Y519" s="6"/>
      <c r="Z519" s="6"/>
    </row>
    <row r="520" spans="1:26" ht="15" thickBot="1" x14ac:dyDescent="0.35">
      <c r="A520" s="4" t="s">
        <v>1261</v>
      </c>
      <c r="B520" s="4" t="s">
        <v>4590</v>
      </c>
      <c r="C520" s="4" t="s">
        <v>4591</v>
      </c>
      <c r="D520" s="4" t="s">
        <v>4592</v>
      </c>
      <c r="E520" s="4" t="s">
        <v>4593</v>
      </c>
      <c r="F520" s="4" t="s">
        <v>4594</v>
      </c>
      <c r="G520" s="4" t="s">
        <v>2293</v>
      </c>
      <c r="H520" s="7">
        <v>32941</v>
      </c>
      <c r="I520" s="6" t="s">
        <v>2303</v>
      </c>
      <c r="J520" s="6"/>
      <c r="K520" s="6"/>
      <c r="L520" s="6"/>
      <c r="M520" s="6"/>
      <c r="N520" s="6"/>
      <c r="O520" s="6"/>
      <c r="P520" s="6"/>
      <c r="Q520" s="6"/>
      <c r="R520" s="6"/>
      <c r="S520" s="6"/>
      <c r="T520" s="6"/>
      <c r="U520" s="6"/>
      <c r="V520" s="6"/>
      <c r="W520" s="6"/>
      <c r="X520" s="6"/>
      <c r="Y520" s="6"/>
      <c r="Z520" s="6"/>
    </row>
    <row r="521" spans="1:26" ht="15" thickBot="1" x14ac:dyDescent="0.35">
      <c r="A521" s="4" t="s">
        <v>4595</v>
      </c>
      <c r="B521" s="4" t="s">
        <v>4596</v>
      </c>
      <c r="C521" s="4" t="s">
        <v>4597</v>
      </c>
      <c r="D521" s="4" t="s">
        <v>4598</v>
      </c>
      <c r="E521" s="4" t="s">
        <v>4599</v>
      </c>
      <c r="F521" s="4" t="s">
        <v>2379</v>
      </c>
      <c r="G521" s="4" t="s">
        <v>2293</v>
      </c>
      <c r="H521" s="7">
        <v>77075</v>
      </c>
      <c r="I521" s="6" t="s">
        <v>2303</v>
      </c>
      <c r="J521" s="6"/>
      <c r="K521" s="6"/>
      <c r="L521" s="6"/>
      <c r="M521" s="6"/>
      <c r="N521" s="6"/>
      <c r="O521" s="6"/>
      <c r="P521" s="6"/>
      <c r="Q521" s="6"/>
      <c r="R521" s="6"/>
      <c r="S521" s="6"/>
      <c r="T521" s="6"/>
      <c r="U521" s="6"/>
      <c r="V521" s="6"/>
      <c r="W521" s="6"/>
      <c r="X521" s="6"/>
      <c r="Y521" s="6"/>
      <c r="Z521" s="6"/>
    </row>
    <row r="522" spans="1:26" ht="15" thickBot="1" x14ac:dyDescent="0.35">
      <c r="A522" s="4" t="s">
        <v>1263</v>
      </c>
      <c r="B522" s="4" t="s">
        <v>4600</v>
      </c>
      <c r="C522" s="4" t="s">
        <v>4601</v>
      </c>
      <c r="D522" s="4" t="s">
        <v>4602</v>
      </c>
      <c r="E522" s="4" t="s">
        <v>4603</v>
      </c>
      <c r="F522" s="4" t="s">
        <v>2496</v>
      </c>
      <c r="G522" s="4" t="s">
        <v>2293</v>
      </c>
      <c r="H522" s="7">
        <v>70179</v>
      </c>
      <c r="I522" s="6" t="s">
        <v>2303</v>
      </c>
      <c r="J522" s="6"/>
      <c r="K522" s="6"/>
      <c r="L522" s="6"/>
      <c r="M522" s="6"/>
      <c r="N522" s="6"/>
      <c r="O522" s="6"/>
      <c r="P522" s="6"/>
      <c r="Q522" s="6"/>
      <c r="R522" s="6"/>
      <c r="S522" s="6"/>
      <c r="T522" s="6"/>
      <c r="U522" s="6"/>
      <c r="V522" s="6"/>
      <c r="W522" s="6"/>
      <c r="X522" s="6"/>
      <c r="Y522" s="6"/>
      <c r="Z522" s="6"/>
    </row>
    <row r="523" spans="1:26" ht="15" thickBot="1" x14ac:dyDescent="0.35">
      <c r="A523" s="4" t="s">
        <v>4604</v>
      </c>
      <c r="B523" s="4" t="s">
        <v>4605</v>
      </c>
      <c r="C523" s="4" t="s">
        <v>4606</v>
      </c>
      <c r="D523" s="4" t="s">
        <v>4607</v>
      </c>
      <c r="E523" s="4" t="s">
        <v>4608</v>
      </c>
      <c r="F523" s="4" t="s">
        <v>2714</v>
      </c>
      <c r="G523" s="4" t="s">
        <v>2293</v>
      </c>
      <c r="H523" s="7">
        <v>73142</v>
      </c>
      <c r="I523" s="6" t="s">
        <v>2303</v>
      </c>
      <c r="J523" s="6"/>
      <c r="K523" s="6"/>
      <c r="L523" s="6"/>
      <c r="M523" s="6"/>
      <c r="N523" s="6"/>
      <c r="O523" s="6"/>
      <c r="P523" s="6"/>
      <c r="Q523" s="6"/>
      <c r="R523" s="6"/>
      <c r="S523" s="6"/>
      <c r="T523" s="6"/>
      <c r="U523" s="6"/>
      <c r="V523" s="6"/>
      <c r="W523" s="6"/>
      <c r="X523" s="6"/>
      <c r="Y523" s="6"/>
      <c r="Z523" s="6"/>
    </row>
    <row r="524" spans="1:26" ht="15" thickBot="1" x14ac:dyDescent="0.35">
      <c r="A524" s="4" t="s">
        <v>1265</v>
      </c>
      <c r="B524" s="4" t="s">
        <v>4609</v>
      </c>
      <c r="C524" s="4" t="s">
        <v>4610</v>
      </c>
      <c r="D524" s="4" t="s">
        <v>4611</v>
      </c>
      <c r="E524" s="4" t="s">
        <v>4612</v>
      </c>
      <c r="F524" s="4" t="s">
        <v>3862</v>
      </c>
      <c r="G524" s="4" t="s">
        <v>2293</v>
      </c>
      <c r="H524" s="7">
        <v>66617</v>
      </c>
      <c r="I524" s="6" t="s">
        <v>2303</v>
      </c>
      <c r="J524" s="6"/>
      <c r="K524" s="6"/>
      <c r="L524" s="6"/>
      <c r="M524" s="6"/>
      <c r="N524" s="6"/>
      <c r="O524" s="6"/>
      <c r="P524" s="6"/>
      <c r="Q524" s="6"/>
      <c r="R524" s="6"/>
      <c r="S524" s="6"/>
      <c r="T524" s="6"/>
      <c r="U524" s="6"/>
      <c r="V524" s="6"/>
      <c r="W524" s="6"/>
      <c r="X524" s="6"/>
      <c r="Y524" s="6"/>
      <c r="Z524" s="6"/>
    </row>
    <row r="525" spans="1:26" ht="15" thickBot="1" x14ac:dyDescent="0.35">
      <c r="A525" s="4" t="s">
        <v>1268</v>
      </c>
      <c r="B525" s="4" t="s">
        <v>4613</v>
      </c>
      <c r="C525" s="4" t="s">
        <v>4614</v>
      </c>
      <c r="D525" s="4" t="s">
        <v>4615</v>
      </c>
      <c r="E525" s="4" t="s">
        <v>4616</v>
      </c>
      <c r="F525" s="4" t="s">
        <v>4617</v>
      </c>
      <c r="G525" s="4" t="s">
        <v>2301</v>
      </c>
      <c r="H525" s="4" t="s">
        <v>3970</v>
      </c>
      <c r="I525" s="6" t="s">
        <v>2303</v>
      </c>
      <c r="J525" s="6"/>
      <c r="K525" s="6"/>
      <c r="L525" s="6"/>
      <c r="M525" s="6"/>
      <c r="N525" s="6"/>
      <c r="O525" s="6"/>
      <c r="P525" s="6"/>
      <c r="Q525" s="6"/>
      <c r="R525" s="6"/>
      <c r="S525" s="6"/>
      <c r="T525" s="6"/>
      <c r="U525" s="6"/>
      <c r="V525" s="6"/>
      <c r="W525" s="6"/>
      <c r="X525" s="6"/>
      <c r="Y525" s="6"/>
      <c r="Z525" s="6"/>
    </row>
    <row r="526" spans="1:26" ht="15" thickBot="1" x14ac:dyDescent="0.35">
      <c r="A526" s="4" t="s">
        <v>1271</v>
      </c>
      <c r="B526" s="4" t="s">
        <v>4618</v>
      </c>
      <c r="C526" s="4"/>
      <c r="D526" s="4" t="s">
        <v>4619</v>
      </c>
      <c r="E526" s="4" t="s">
        <v>4620</v>
      </c>
      <c r="F526" s="4" t="s">
        <v>2314</v>
      </c>
      <c r="G526" s="4" t="s">
        <v>2293</v>
      </c>
      <c r="H526" s="7">
        <v>62723</v>
      </c>
      <c r="I526" s="6" t="s">
        <v>2303</v>
      </c>
      <c r="J526" s="6"/>
      <c r="K526" s="6"/>
      <c r="L526" s="6"/>
      <c r="M526" s="6"/>
      <c r="N526" s="6"/>
      <c r="O526" s="6"/>
      <c r="P526" s="6"/>
      <c r="Q526" s="6"/>
      <c r="R526" s="6"/>
      <c r="S526" s="6"/>
      <c r="T526" s="6"/>
      <c r="U526" s="6"/>
      <c r="V526" s="6"/>
      <c r="W526" s="6"/>
      <c r="X526" s="6"/>
      <c r="Y526" s="6"/>
      <c r="Z526" s="6"/>
    </row>
    <row r="527" spans="1:26" ht="15" thickBot="1" x14ac:dyDescent="0.35">
      <c r="A527" s="4" t="s">
        <v>1274</v>
      </c>
      <c r="B527" s="4" t="s">
        <v>4621</v>
      </c>
      <c r="C527" s="4"/>
      <c r="D527" s="4" t="s">
        <v>4622</v>
      </c>
      <c r="E527" s="4" t="s">
        <v>4623</v>
      </c>
      <c r="F527" s="4" t="s">
        <v>4624</v>
      </c>
      <c r="G527" s="4" t="s">
        <v>2293</v>
      </c>
      <c r="H527" s="7">
        <v>8104</v>
      </c>
      <c r="I527" s="6" t="s">
        <v>2294</v>
      </c>
      <c r="J527" s="6"/>
      <c r="K527" s="6"/>
      <c r="L527" s="6"/>
      <c r="M527" s="6"/>
      <c r="N527" s="6"/>
      <c r="O527" s="6"/>
      <c r="P527" s="6"/>
      <c r="Q527" s="6"/>
      <c r="R527" s="6"/>
      <c r="S527" s="6"/>
      <c r="T527" s="6"/>
      <c r="U527" s="6"/>
      <c r="V527" s="6"/>
      <c r="W527" s="6"/>
      <c r="X527" s="6"/>
      <c r="Y527" s="6"/>
      <c r="Z527" s="6"/>
    </row>
    <row r="528" spans="1:26" ht="15" thickBot="1" x14ac:dyDescent="0.35">
      <c r="A528" s="4" t="s">
        <v>1276</v>
      </c>
      <c r="B528" s="4" t="s">
        <v>4625</v>
      </c>
      <c r="C528" s="4" t="s">
        <v>4626</v>
      </c>
      <c r="D528" s="4" t="s">
        <v>4627</v>
      </c>
      <c r="E528" s="4" t="s">
        <v>4628</v>
      </c>
      <c r="F528" s="4" t="s">
        <v>3844</v>
      </c>
      <c r="G528" s="4" t="s">
        <v>2293</v>
      </c>
      <c r="H528" s="7">
        <v>98185</v>
      </c>
      <c r="I528" s="6" t="s">
        <v>2294</v>
      </c>
      <c r="J528" s="6"/>
      <c r="K528" s="6"/>
      <c r="L528" s="6"/>
      <c r="M528" s="6"/>
      <c r="N528" s="6"/>
      <c r="O528" s="6"/>
      <c r="P528" s="6"/>
      <c r="Q528" s="6"/>
      <c r="R528" s="6"/>
      <c r="S528" s="6"/>
      <c r="T528" s="6"/>
      <c r="U528" s="6"/>
      <c r="V528" s="6"/>
      <c r="W528" s="6"/>
      <c r="X528" s="6"/>
      <c r="Y528" s="6"/>
      <c r="Z528" s="6"/>
    </row>
    <row r="529" spans="1:26" ht="15" thickBot="1" x14ac:dyDescent="0.35">
      <c r="A529" s="4" t="s">
        <v>1279</v>
      </c>
      <c r="B529" s="4" t="s">
        <v>4629</v>
      </c>
      <c r="C529" s="4" t="s">
        <v>4630</v>
      </c>
      <c r="D529" s="4" t="s">
        <v>4631</v>
      </c>
      <c r="E529" s="4" t="s">
        <v>4632</v>
      </c>
      <c r="F529" s="4" t="s">
        <v>2594</v>
      </c>
      <c r="G529" s="4" t="s">
        <v>2468</v>
      </c>
      <c r="H529" s="4" t="s">
        <v>2595</v>
      </c>
      <c r="I529" s="6" t="s">
        <v>2303</v>
      </c>
      <c r="J529" s="6"/>
      <c r="K529" s="6"/>
      <c r="L529" s="6"/>
      <c r="M529" s="6"/>
      <c r="N529" s="6"/>
      <c r="O529" s="6"/>
      <c r="P529" s="6"/>
      <c r="Q529" s="6"/>
      <c r="R529" s="6"/>
      <c r="S529" s="6"/>
      <c r="T529" s="6"/>
      <c r="U529" s="6"/>
      <c r="V529" s="6"/>
      <c r="W529" s="6"/>
      <c r="X529" s="6"/>
      <c r="Y529" s="6"/>
      <c r="Z529" s="6"/>
    </row>
    <row r="530" spans="1:26" ht="15" thickBot="1" x14ac:dyDescent="0.35">
      <c r="A530" s="4" t="s">
        <v>1281</v>
      </c>
      <c r="B530" s="4" t="s">
        <v>4633</v>
      </c>
      <c r="C530" s="4" t="s">
        <v>4634</v>
      </c>
      <c r="D530" s="4" t="s">
        <v>4635</v>
      </c>
      <c r="E530" s="4" t="s">
        <v>4636</v>
      </c>
      <c r="F530" s="4" t="s">
        <v>4637</v>
      </c>
      <c r="G530" s="4" t="s">
        <v>2293</v>
      </c>
      <c r="H530" s="7">
        <v>76711</v>
      </c>
      <c r="I530" s="6" t="s">
        <v>2303</v>
      </c>
      <c r="J530" s="6"/>
      <c r="K530" s="6"/>
      <c r="L530" s="6"/>
      <c r="M530" s="6"/>
      <c r="N530" s="6"/>
      <c r="O530" s="6"/>
      <c r="P530" s="6"/>
      <c r="Q530" s="6"/>
      <c r="R530" s="6"/>
      <c r="S530" s="6"/>
      <c r="T530" s="6"/>
      <c r="U530" s="6"/>
      <c r="V530" s="6"/>
      <c r="W530" s="6"/>
      <c r="X530" s="6"/>
      <c r="Y530" s="6"/>
      <c r="Z530" s="6"/>
    </row>
    <row r="531" spans="1:26" ht="15" thickBot="1" x14ac:dyDescent="0.35">
      <c r="A531" s="4" t="s">
        <v>1283</v>
      </c>
      <c r="B531" s="4" t="s">
        <v>4638</v>
      </c>
      <c r="C531" s="4" t="s">
        <v>4639</v>
      </c>
      <c r="D531" s="4" t="s">
        <v>4640</v>
      </c>
      <c r="E531" s="4" t="s">
        <v>4641</v>
      </c>
      <c r="F531" s="4" t="s">
        <v>2356</v>
      </c>
      <c r="G531" s="4" t="s">
        <v>2293</v>
      </c>
      <c r="H531" s="7">
        <v>23242</v>
      </c>
      <c r="I531" s="6" t="s">
        <v>2303</v>
      </c>
      <c r="J531" s="6"/>
      <c r="K531" s="6"/>
      <c r="L531" s="6"/>
      <c r="M531" s="6"/>
      <c r="N531" s="6"/>
      <c r="O531" s="6"/>
      <c r="P531" s="6"/>
      <c r="Q531" s="6"/>
      <c r="R531" s="6"/>
      <c r="S531" s="6"/>
      <c r="T531" s="6"/>
      <c r="U531" s="6"/>
      <c r="V531" s="6"/>
      <c r="W531" s="6"/>
      <c r="X531" s="6"/>
      <c r="Y531" s="6"/>
      <c r="Z531" s="6"/>
    </row>
    <row r="532" spans="1:26" ht="15" thickBot="1" x14ac:dyDescent="0.35">
      <c r="A532" s="4" t="s">
        <v>1285</v>
      </c>
      <c r="B532" s="4" t="s">
        <v>4642</v>
      </c>
      <c r="C532" s="4" t="s">
        <v>4643</v>
      </c>
      <c r="D532" s="4" t="s">
        <v>4644</v>
      </c>
      <c r="E532" s="4" t="s">
        <v>4645</v>
      </c>
      <c r="F532" s="4" t="s">
        <v>2563</v>
      </c>
      <c r="G532" s="4" t="s">
        <v>2293</v>
      </c>
      <c r="H532" s="7">
        <v>43610</v>
      </c>
      <c r="I532" s="6" t="s">
        <v>2303</v>
      </c>
      <c r="J532" s="6"/>
      <c r="K532" s="6"/>
      <c r="L532" s="6"/>
      <c r="M532" s="6"/>
      <c r="N532" s="6"/>
      <c r="O532" s="6"/>
      <c r="P532" s="6"/>
      <c r="Q532" s="6"/>
      <c r="R532" s="6"/>
      <c r="S532" s="6"/>
      <c r="T532" s="6"/>
      <c r="U532" s="6"/>
      <c r="V532" s="6"/>
      <c r="W532" s="6"/>
      <c r="X532" s="6"/>
      <c r="Y532" s="6"/>
      <c r="Z532" s="6"/>
    </row>
    <row r="533" spans="1:26" ht="15" thickBot="1" x14ac:dyDescent="0.35">
      <c r="A533" s="4" t="s">
        <v>1288</v>
      </c>
      <c r="B533" s="4" t="s">
        <v>4646</v>
      </c>
      <c r="C533" s="4" t="s">
        <v>4647</v>
      </c>
      <c r="D533" s="4" t="s">
        <v>4648</v>
      </c>
      <c r="E533" s="4" t="s">
        <v>4649</v>
      </c>
      <c r="F533" s="4" t="s">
        <v>2833</v>
      </c>
      <c r="G533" s="4" t="s">
        <v>2293</v>
      </c>
      <c r="H533" s="7">
        <v>25705</v>
      </c>
      <c r="I533" s="6" t="s">
        <v>2303</v>
      </c>
      <c r="J533" s="6"/>
      <c r="K533" s="6"/>
      <c r="L533" s="6"/>
      <c r="M533" s="6"/>
      <c r="N533" s="6"/>
      <c r="O533" s="6"/>
      <c r="P533" s="6"/>
      <c r="Q533" s="6"/>
      <c r="R533" s="6"/>
      <c r="S533" s="6"/>
      <c r="T533" s="6"/>
      <c r="U533" s="6"/>
      <c r="V533" s="6"/>
      <c r="W533" s="6"/>
      <c r="X533" s="6"/>
      <c r="Y533" s="6"/>
      <c r="Z533" s="6"/>
    </row>
    <row r="534" spans="1:26" ht="15" thickBot="1" x14ac:dyDescent="0.35">
      <c r="A534" s="4" t="s">
        <v>1291</v>
      </c>
      <c r="B534" s="4" t="s">
        <v>4650</v>
      </c>
      <c r="C534" s="4" t="s">
        <v>4651</v>
      </c>
      <c r="D534" s="4" t="s">
        <v>4652</v>
      </c>
      <c r="E534" s="4" t="s">
        <v>4653</v>
      </c>
      <c r="F534" s="4" t="s">
        <v>4654</v>
      </c>
      <c r="G534" s="4" t="s">
        <v>2293</v>
      </c>
      <c r="H534" s="7">
        <v>33884</v>
      </c>
      <c r="I534" s="6" t="s">
        <v>2294</v>
      </c>
      <c r="J534" s="6"/>
      <c r="K534" s="6"/>
      <c r="L534" s="6"/>
      <c r="M534" s="6"/>
      <c r="N534" s="6"/>
      <c r="O534" s="6"/>
      <c r="P534" s="6"/>
      <c r="Q534" s="6"/>
      <c r="R534" s="6"/>
      <c r="S534" s="6"/>
      <c r="T534" s="6"/>
      <c r="U534" s="6"/>
      <c r="V534" s="6"/>
      <c r="W534" s="6"/>
      <c r="X534" s="6"/>
      <c r="Y534" s="6"/>
      <c r="Z534" s="6"/>
    </row>
    <row r="535" spans="1:26" ht="15" thickBot="1" x14ac:dyDescent="0.35">
      <c r="A535" s="4" t="s">
        <v>1293</v>
      </c>
      <c r="B535" s="4" t="s">
        <v>4655</v>
      </c>
      <c r="C535" s="4"/>
      <c r="D535" s="4" t="s">
        <v>4656</v>
      </c>
      <c r="E535" s="4" t="s">
        <v>4657</v>
      </c>
      <c r="F535" s="4" t="s">
        <v>2677</v>
      </c>
      <c r="G535" s="4" t="s">
        <v>2293</v>
      </c>
      <c r="H535" s="7">
        <v>75323</v>
      </c>
      <c r="I535" s="6" t="s">
        <v>2303</v>
      </c>
      <c r="J535" s="6"/>
      <c r="K535" s="6"/>
      <c r="L535" s="6"/>
      <c r="M535" s="6"/>
      <c r="N535" s="6"/>
      <c r="O535" s="6"/>
      <c r="P535" s="6"/>
      <c r="Q535" s="6"/>
      <c r="R535" s="6"/>
      <c r="S535" s="6"/>
      <c r="T535" s="6"/>
      <c r="U535" s="6"/>
      <c r="V535" s="6"/>
      <c r="W535" s="6"/>
      <c r="X535" s="6"/>
      <c r="Y535" s="6"/>
      <c r="Z535" s="6"/>
    </row>
    <row r="536" spans="1:26" ht="15" thickBot="1" x14ac:dyDescent="0.35">
      <c r="A536" s="4" t="s">
        <v>1295</v>
      </c>
      <c r="B536" s="4" t="s">
        <v>4658</v>
      </c>
      <c r="C536" s="4" t="s">
        <v>4659</v>
      </c>
      <c r="D536" s="4" t="s">
        <v>4660</v>
      </c>
      <c r="E536" s="4" t="s">
        <v>4661</v>
      </c>
      <c r="F536" s="4" t="s">
        <v>2697</v>
      </c>
      <c r="G536" s="4" t="s">
        <v>2301</v>
      </c>
      <c r="H536" s="4" t="s">
        <v>2698</v>
      </c>
      <c r="I536" s="6" t="s">
        <v>2294</v>
      </c>
      <c r="J536" s="6"/>
      <c r="K536" s="6"/>
      <c r="L536" s="6"/>
      <c r="M536" s="6"/>
      <c r="N536" s="6"/>
      <c r="O536" s="6"/>
      <c r="P536" s="6"/>
      <c r="Q536" s="6"/>
      <c r="R536" s="6"/>
      <c r="S536" s="6"/>
      <c r="T536" s="6"/>
      <c r="U536" s="6"/>
      <c r="V536" s="6"/>
      <c r="W536" s="6"/>
      <c r="X536" s="6"/>
      <c r="Y536" s="6"/>
      <c r="Z536" s="6"/>
    </row>
    <row r="537" spans="1:26" ht="15" thickBot="1" x14ac:dyDescent="0.35">
      <c r="A537" s="4" t="s">
        <v>1298</v>
      </c>
      <c r="B537" s="4" t="s">
        <v>4662</v>
      </c>
      <c r="C537" s="4"/>
      <c r="D537" s="4" t="s">
        <v>4663</v>
      </c>
      <c r="E537" s="4" t="s">
        <v>4664</v>
      </c>
      <c r="F537" s="4" t="s">
        <v>2952</v>
      </c>
      <c r="G537" s="4" t="s">
        <v>2301</v>
      </c>
      <c r="H537" s="4" t="s">
        <v>2897</v>
      </c>
      <c r="I537" s="6" t="s">
        <v>2303</v>
      </c>
      <c r="J537" s="6"/>
      <c r="K537" s="6"/>
      <c r="L537" s="6"/>
      <c r="M537" s="6"/>
      <c r="N537" s="6"/>
      <c r="O537" s="6"/>
      <c r="P537" s="6"/>
      <c r="Q537" s="6"/>
      <c r="R537" s="6"/>
      <c r="S537" s="6"/>
      <c r="T537" s="6"/>
      <c r="U537" s="6"/>
      <c r="V537" s="6"/>
      <c r="W537" s="6"/>
      <c r="X537" s="6"/>
      <c r="Y537" s="6"/>
      <c r="Z537" s="6"/>
    </row>
    <row r="538" spans="1:26" ht="15" thickBot="1" x14ac:dyDescent="0.35">
      <c r="A538" s="4" t="s">
        <v>4665</v>
      </c>
      <c r="B538" s="4" t="s">
        <v>4666</v>
      </c>
      <c r="C538" s="4" t="s">
        <v>4667</v>
      </c>
      <c r="D538" s="4" t="s">
        <v>4668</v>
      </c>
      <c r="E538" s="4" t="s">
        <v>4669</v>
      </c>
      <c r="F538" s="4" t="s">
        <v>2639</v>
      </c>
      <c r="G538" s="4" t="s">
        <v>2293</v>
      </c>
      <c r="H538" s="7">
        <v>43231</v>
      </c>
      <c r="I538" s="6" t="s">
        <v>2303</v>
      </c>
      <c r="J538" s="6"/>
      <c r="K538" s="6"/>
      <c r="L538" s="6"/>
      <c r="M538" s="6"/>
      <c r="N538" s="6"/>
      <c r="O538" s="6"/>
      <c r="P538" s="6"/>
      <c r="Q538" s="6"/>
      <c r="R538" s="6"/>
      <c r="S538" s="6"/>
      <c r="T538" s="6"/>
      <c r="U538" s="6"/>
      <c r="V538" s="6"/>
      <c r="W538" s="6"/>
      <c r="X538" s="6"/>
      <c r="Y538" s="6"/>
      <c r="Z538" s="6"/>
    </row>
    <row r="539" spans="1:26" ht="15" thickBot="1" x14ac:dyDescent="0.35">
      <c r="A539" s="4" t="s">
        <v>1300</v>
      </c>
      <c r="B539" s="4" t="s">
        <v>4670</v>
      </c>
      <c r="C539" s="4" t="s">
        <v>4671</v>
      </c>
      <c r="D539" s="4"/>
      <c r="E539" s="4" t="s">
        <v>4672</v>
      </c>
      <c r="F539" s="4" t="s">
        <v>2907</v>
      </c>
      <c r="G539" s="4" t="s">
        <v>2293</v>
      </c>
      <c r="H539" s="7">
        <v>47747</v>
      </c>
      <c r="I539" s="6" t="s">
        <v>2294</v>
      </c>
      <c r="J539" s="6"/>
      <c r="K539" s="6"/>
      <c r="L539" s="6"/>
      <c r="M539" s="6"/>
      <c r="N539" s="6"/>
      <c r="O539" s="6"/>
      <c r="P539" s="6"/>
      <c r="Q539" s="6"/>
      <c r="R539" s="6"/>
      <c r="S539" s="6"/>
      <c r="T539" s="6"/>
      <c r="U539" s="6"/>
      <c r="V539" s="6"/>
      <c r="W539" s="6"/>
      <c r="X539" s="6"/>
      <c r="Y539" s="6"/>
      <c r="Z539" s="6"/>
    </row>
    <row r="540" spans="1:26" ht="15" thickBot="1" x14ac:dyDescent="0.35">
      <c r="A540" s="4" t="s">
        <v>1302</v>
      </c>
      <c r="B540" s="4" t="s">
        <v>4673</v>
      </c>
      <c r="C540" s="4" t="s">
        <v>4674</v>
      </c>
      <c r="D540" s="4"/>
      <c r="E540" s="4" t="s">
        <v>4675</v>
      </c>
      <c r="F540" s="4" t="s">
        <v>4676</v>
      </c>
      <c r="G540" s="4" t="s">
        <v>2293</v>
      </c>
      <c r="H540" s="7">
        <v>60567</v>
      </c>
      <c r="I540" s="6" t="s">
        <v>2294</v>
      </c>
      <c r="J540" s="6"/>
      <c r="K540" s="6"/>
      <c r="L540" s="6"/>
      <c r="M540" s="6"/>
      <c r="N540" s="6"/>
      <c r="O540" s="6"/>
      <c r="P540" s="6"/>
      <c r="Q540" s="6"/>
      <c r="R540" s="6"/>
      <c r="S540" s="6"/>
      <c r="T540" s="6"/>
      <c r="U540" s="6"/>
      <c r="V540" s="6"/>
      <c r="W540" s="6"/>
      <c r="X540" s="6"/>
      <c r="Y540" s="6"/>
      <c r="Z540" s="6"/>
    </row>
    <row r="541" spans="1:26" ht="15" thickBot="1" x14ac:dyDescent="0.35">
      <c r="A541" s="4" t="s">
        <v>1304</v>
      </c>
      <c r="B541" s="4" t="s">
        <v>4677</v>
      </c>
      <c r="C541" s="4" t="s">
        <v>4678</v>
      </c>
      <c r="D541" s="4"/>
      <c r="E541" s="4" t="s">
        <v>4679</v>
      </c>
      <c r="F541" s="4" t="s">
        <v>2474</v>
      </c>
      <c r="G541" s="4" t="s">
        <v>2293</v>
      </c>
      <c r="H541" s="7">
        <v>29424</v>
      </c>
      <c r="I541" s="6" t="s">
        <v>2303</v>
      </c>
      <c r="J541" s="6"/>
      <c r="K541" s="6"/>
      <c r="L541" s="6"/>
      <c r="M541" s="6"/>
      <c r="N541" s="6"/>
      <c r="O541" s="6"/>
      <c r="P541" s="6"/>
      <c r="Q541" s="6"/>
      <c r="R541" s="6"/>
      <c r="S541" s="6"/>
      <c r="T541" s="6"/>
      <c r="U541" s="6"/>
      <c r="V541" s="6"/>
      <c r="W541" s="6"/>
      <c r="X541" s="6"/>
      <c r="Y541" s="6"/>
      <c r="Z541" s="6"/>
    </row>
    <row r="542" spans="1:26" ht="15" thickBot="1" x14ac:dyDescent="0.35">
      <c r="A542" s="4" t="s">
        <v>1307</v>
      </c>
      <c r="B542" s="4" t="s">
        <v>4680</v>
      </c>
      <c r="C542" s="4" t="s">
        <v>4681</v>
      </c>
      <c r="D542" s="4" t="s">
        <v>4682</v>
      </c>
      <c r="E542" s="4" t="s">
        <v>4683</v>
      </c>
      <c r="F542" s="4" t="s">
        <v>3152</v>
      </c>
      <c r="G542" s="4" t="s">
        <v>2293</v>
      </c>
      <c r="H542" s="7">
        <v>48930</v>
      </c>
      <c r="I542" s="6" t="s">
        <v>2294</v>
      </c>
      <c r="J542" s="6"/>
      <c r="K542" s="6"/>
      <c r="L542" s="6"/>
      <c r="M542" s="6"/>
      <c r="N542" s="6"/>
      <c r="O542" s="6"/>
      <c r="P542" s="6"/>
      <c r="Q542" s="6"/>
      <c r="R542" s="6"/>
      <c r="S542" s="6"/>
      <c r="T542" s="6"/>
      <c r="U542" s="6"/>
      <c r="V542" s="6"/>
      <c r="W542" s="6"/>
      <c r="X542" s="6"/>
      <c r="Y542" s="6"/>
      <c r="Z542" s="6"/>
    </row>
    <row r="543" spans="1:26" ht="15" thickBot="1" x14ac:dyDescent="0.35">
      <c r="A543" s="4" t="s">
        <v>1309</v>
      </c>
      <c r="B543" s="4" t="s">
        <v>4684</v>
      </c>
      <c r="C543" s="4"/>
      <c r="D543" s="4" t="s">
        <v>4685</v>
      </c>
      <c r="E543" s="4" t="s">
        <v>4686</v>
      </c>
      <c r="F543" s="4" t="s">
        <v>4687</v>
      </c>
      <c r="G543" s="4" t="s">
        <v>2301</v>
      </c>
      <c r="H543" s="4" t="s">
        <v>4551</v>
      </c>
      <c r="I543" s="6" t="s">
        <v>2294</v>
      </c>
      <c r="J543" s="6"/>
      <c r="K543" s="6"/>
      <c r="L543" s="6"/>
      <c r="M543" s="6"/>
      <c r="N543" s="6"/>
      <c r="O543" s="6"/>
      <c r="P543" s="6"/>
      <c r="Q543" s="6"/>
      <c r="R543" s="6"/>
      <c r="S543" s="6"/>
      <c r="T543" s="6"/>
      <c r="U543" s="6"/>
      <c r="V543" s="6"/>
      <c r="W543" s="6"/>
      <c r="X543" s="6"/>
      <c r="Y543" s="6"/>
      <c r="Z543" s="6"/>
    </row>
    <row r="544" spans="1:26" ht="15" thickBot="1" x14ac:dyDescent="0.35">
      <c r="A544" s="4" t="s">
        <v>1312</v>
      </c>
      <c r="B544" s="4" t="s">
        <v>4688</v>
      </c>
      <c r="C544" s="4" t="s">
        <v>4689</v>
      </c>
      <c r="D544" s="4" t="s">
        <v>4690</v>
      </c>
      <c r="E544" s="4" t="s">
        <v>4691</v>
      </c>
      <c r="F544" s="4" t="s">
        <v>3876</v>
      </c>
      <c r="G544" s="4" t="s">
        <v>2293</v>
      </c>
      <c r="H544" s="7">
        <v>71115</v>
      </c>
      <c r="I544" s="6" t="s">
        <v>2303</v>
      </c>
      <c r="J544" s="6"/>
      <c r="K544" s="6"/>
      <c r="L544" s="6"/>
      <c r="M544" s="6"/>
      <c r="N544" s="6"/>
      <c r="O544" s="6"/>
      <c r="P544" s="6"/>
      <c r="Q544" s="6"/>
      <c r="R544" s="6"/>
      <c r="S544" s="6"/>
      <c r="T544" s="6"/>
      <c r="U544" s="6"/>
      <c r="V544" s="6"/>
      <c r="W544" s="6"/>
      <c r="X544" s="6"/>
      <c r="Y544" s="6"/>
      <c r="Z544" s="6"/>
    </row>
    <row r="545" spans="1:26" ht="15" thickBot="1" x14ac:dyDescent="0.35">
      <c r="A545" s="4" t="s">
        <v>1314</v>
      </c>
      <c r="B545" s="4" t="s">
        <v>4692</v>
      </c>
      <c r="C545" s="4" t="s">
        <v>4693</v>
      </c>
      <c r="D545" s="4" t="s">
        <v>4694</v>
      </c>
      <c r="E545" s="4" t="s">
        <v>4695</v>
      </c>
      <c r="F545" s="4" t="s">
        <v>2347</v>
      </c>
      <c r="G545" s="4" t="s">
        <v>2293</v>
      </c>
      <c r="H545" s="7">
        <v>95194</v>
      </c>
      <c r="I545" s="6" t="s">
        <v>2303</v>
      </c>
      <c r="J545" s="6"/>
      <c r="K545" s="6"/>
      <c r="L545" s="6"/>
      <c r="M545" s="6"/>
      <c r="N545" s="6"/>
      <c r="O545" s="6"/>
      <c r="P545" s="6"/>
      <c r="Q545" s="6"/>
      <c r="R545" s="6"/>
      <c r="S545" s="6"/>
      <c r="T545" s="6"/>
      <c r="U545" s="6"/>
      <c r="V545" s="6"/>
      <c r="W545" s="6"/>
      <c r="X545" s="6"/>
      <c r="Y545" s="6"/>
      <c r="Z545" s="6"/>
    </row>
    <row r="546" spans="1:26" ht="15" thickBot="1" x14ac:dyDescent="0.35">
      <c r="A546" s="4" t="s">
        <v>1316</v>
      </c>
      <c r="B546" s="4" t="s">
        <v>4696</v>
      </c>
      <c r="C546" s="4" t="s">
        <v>4697</v>
      </c>
      <c r="D546" s="4" t="s">
        <v>4698</v>
      </c>
      <c r="E546" s="4" t="s">
        <v>4699</v>
      </c>
      <c r="F546" s="4" t="s">
        <v>2369</v>
      </c>
      <c r="G546" s="4" t="s">
        <v>2293</v>
      </c>
      <c r="H546" s="7">
        <v>19104</v>
      </c>
      <c r="I546" s="6" t="s">
        <v>2303</v>
      </c>
      <c r="J546" s="6"/>
      <c r="K546" s="6"/>
      <c r="L546" s="6"/>
      <c r="M546" s="6"/>
      <c r="N546" s="6"/>
      <c r="O546" s="6"/>
      <c r="P546" s="6"/>
      <c r="Q546" s="6"/>
      <c r="R546" s="6"/>
      <c r="S546" s="6"/>
      <c r="T546" s="6"/>
      <c r="U546" s="6"/>
      <c r="V546" s="6"/>
      <c r="W546" s="6"/>
      <c r="X546" s="6"/>
      <c r="Y546" s="6"/>
      <c r="Z546" s="6"/>
    </row>
    <row r="547" spans="1:26" ht="15" thickBot="1" x14ac:dyDescent="0.35">
      <c r="A547" s="4" t="s">
        <v>1318</v>
      </c>
      <c r="B547" s="4" t="s">
        <v>4700</v>
      </c>
      <c r="C547" s="4" t="s">
        <v>4701</v>
      </c>
      <c r="D547" s="4" t="s">
        <v>4702</v>
      </c>
      <c r="E547" s="4" t="s">
        <v>4703</v>
      </c>
      <c r="F547" s="4" t="s">
        <v>3486</v>
      </c>
      <c r="G547" s="4" t="s">
        <v>2468</v>
      </c>
      <c r="H547" s="4" t="s">
        <v>3487</v>
      </c>
      <c r="I547" s="6" t="s">
        <v>2303</v>
      </c>
      <c r="J547" s="6"/>
      <c r="K547" s="6"/>
      <c r="L547" s="6"/>
      <c r="M547" s="6"/>
      <c r="N547" s="6"/>
      <c r="O547" s="6"/>
      <c r="P547" s="6"/>
      <c r="Q547" s="6"/>
      <c r="R547" s="6"/>
      <c r="S547" s="6"/>
      <c r="T547" s="6"/>
      <c r="U547" s="6"/>
      <c r="V547" s="6"/>
      <c r="W547" s="6"/>
      <c r="X547" s="6"/>
      <c r="Y547" s="6"/>
      <c r="Z547" s="6"/>
    </row>
    <row r="548" spans="1:26" ht="15" thickBot="1" x14ac:dyDescent="0.35">
      <c r="A548" s="4" t="s">
        <v>1321</v>
      </c>
      <c r="B548" s="4" t="s">
        <v>4704</v>
      </c>
      <c r="C548" s="4"/>
      <c r="D548" s="4" t="s">
        <v>4705</v>
      </c>
      <c r="E548" s="4" t="s">
        <v>4706</v>
      </c>
      <c r="F548" s="4" t="s">
        <v>4707</v>
      </c>
      <c r="G548" s="4" t="s">
        <v>2301</v>
      </c>
      <c r="H548" s="4" t="s">
        <v>4708</v>
      </c>
      <c r="I548" s="6" t="s">
        <v>2303</v>
      </c>
      <c r="J548" s="6"/>
      <c r="K548" s="6"/>
      <c r="L548" s="6"/>
      <c r="M548" s="6"/>
      <c r="N548" s="6"/>
      <c r="O548" s="6"/>
      <c r="P548" s="6"/>
      <c r="Q548" s="6"/>
      <c r="R548" s="6"/>
      <c r="S548" s="6"/>
      <c r="T548" s="6"/>
      <c r="U548" s="6"/>
      <c r="V548" s="6"/>
      <c r="W548" s="6"/>
      <c r="X548" s="6"/>
      <c r="Y548" s="6"/>
      <c r="Z548" s="6"/>
    </row>
    <row r="549" spans="1:26" ht="15" thickBot="1" x14ac:dyDescent="0.35">
      <c r="A549" s="4" t="s">
        <v>4709</v>
      </c>
      <c r="B549" s="4" t="s">
        <v>4710</v>
      </c>
      <c r="C549" s="4"/>
      <c r="D549" s="4" t="s">
        <v>4711</v>
      </c>
      <c r="E549" s="4" t="s">
        <v>4712</v>
      </c>
      <c r="F549" s="4" t="s">
        <v>3668</v>
      </c>
      <c r="G549" s="4" t="s">
        <v>2293</v>
      </c>
      <c r="H549" s="7">
        <v>21229</v>
      </c>
      <c r="I549" s="6" t="s">
        <v>2294</v>
      </c>
      <c r="J549" s="6"/>
      <c r="K549" s="6"/>
      <c r="L549" s="6"/>
      <c r="M549" s="6"/>
      <c r="N549" s="6"/>
      <c r="O549" s="6"/>
      <c r="P549" s="6"/>
      <c r="Q549" s="6"/>
      <c r="R549" s="6"/>
      <c r="S549" s="6"/>
      <c r="T549" s="6"/>
      <c r="U549" s="6"/>
      <c r="V549" s="6"/>
      <c r="W549" s="6"/>
      <c r="X549" s="6"/>
      <c r="Y549" s="6"/>
      <c r="Z549" s="6"/>
    </row>
    <row r="550" spans="1:26" ht="15" thickBot="1" x14ac:dyDescent="0.35">
      <c r="A550" s="4" t="s">
        <v>1325</v>
      </c>
      <c r="B550" s="4" t="s">
        <v>4713</v>
      </c>
      <c r="C550" s="4" t="s">
        <v>4714</v>
      </c>
      <c r="D550" s="4" t="s">
        <v>4715</v>
      </c>
      <c r="E550" s="4" t="s">
        <v>4716</v>
      </c>
      <c r="F550" s="4" t="s">
        <v>2714</v>
      </c>
      <c r="G550" s="4" t="s">
        <v>2293</v>
      </c>
      <c r="H550" s="7">
        <v>73119</v>
      </c>
      <c r="I550" s="6" t="s">
        <v>2294</v>
      </c>
      <c r="J550" s="6"/>
      <c r="K550" s="6"/>
      <c r="L550" s="6"/>
      <c r="M550" s="6"/>
      <c r="N550" s="6"/>
      <c r="O550" s="6"/>
      <c r="P550" s="6"/>
      <c r="Q550" s="6"/>
      <c r="R550" s="6"/>
      <c r="S550" s="6"/>
      <c r="T550" s="6"/>
      <c r="U550" s="6"/>
      <c r="V550" s="6"/>
      <c r="W550" s="6"/>
      <c r="X550" s="6"/>
      <c r="Y550" s="6"/>
      <c r="Z550" s="6"/>
    </row>
    <row r="551" spans="1:26" ht="15" thickBot="1" x14ac:dyDescent="0.35">
      <c r="A551" s="4" t="s">
        <v>1323</v>
      </c>
      <c r="B551" s="4" t="s">
        <v>4717</v>
      </c>
      <c r="C551" s="4" t="s">
        <v>4718</v>
      </c>
      <c r="D551" s="4" t="s">
        <v>4719</v>
      </c>
      <c r="E551" s="4" t="s">
        <v>4720</v>
      </c>
      <c r="F551" s="4" t="s">
        <v>2389</v>
      </c>
      <c r="G551" s="4" t="s">
        <v>2293</v>
      </c>
      <c r="H551" s="7">
        <v>10060</v>
      </c>
      <c r="I551" s="6" t="s">
        <v>2294</v>
      </c>
      <c r="J551" s="6"/>
      <c r="K551" s="6"/>
      <c r="L551" s="6"/>
      <c r="M551" s="6"/>
      <c r="N551" s="6"/>
      <c r="O551" s="6"/>
      <c r="P551" s="6"/>
      <c r="Q551" s="6"/>
      <c r="R551" s="6"/>
      <c r="S551" s="6"/>
      <c r="T551" s="6"/>
      <c r="U551" s="6"/>
      <c r="V551" s="6"/>
      <c r="W551" s="6"/>
      <c r="X551" s="6"/>
      <c r="Y551" s="6"/>
      <c r="Z551" s="6"/>
    </row>
    <row r="552" spans="1:26" ht="15" thickBot="1" x14ac:dyDescent="0.35">
      <c r="A552" s="4" t="s">
        <v>1327</v>
      </c>
      <c r="B552" s="4" t="s">
        <v>4721</v>
      </c>
      <c r="C552" s="4" t="s">
        <v>4722</v>
      </c>
      <c r="D552" s="4" t="s">
        <v>4723</v>
      </c>
      <c r="E552" s="4" t="s">
        <v>4724</v>
      </c>
      <c r="F552" s="4" t="s">
        <v>2608</v>
      </c>
      <c r="G552" s="4" t="s">
        <v>2293</v>
      </c>
      <c r="H552" s="7">
        <v>7112</v>
      </c>
      <c r="I552" s="6" t="s">
        <v>2294</v>
      </c>
      <c r="J552" s="6"/>
      <c r="K552" s="6"/>
      <c r="L552" s="6"/>
      <c r="M552" s="6"/>
      <c r="N552" s="6"/>
      <c r="O552" s="6"/>
      <c r="P552" s="6"/>
      <c r="Q552" s="6"/>
      <c r="R552" s="6"/>
      <c r="S552" s="6"/>
      <c r="T552" s="6"/>
      <c r="U552" s="6"/>
      <c r="V552" s="6"/>
      <c r="W552" s="6"/>
      <c r="X552" s="6"/>
      <c r="Y552" s="6"/>
      <c r="Z552" s="6"/>
    </row>
    <row r="553" spans="1:26" ht="15" thickBot="1" x14ac:dyDescent="0.35">
      <c r="A553" s="4" t="s">
        <v>1329</v>
      </c>
      <c r="B553" s="4" t="s">
        <v>4725</v>
      </c>
      <c r="C553" s="4" t="s">
        <v>4726</v>
      </c>
      <c r="D553" s="4" t="s">
        <v>4727</v>
      </c>
      <c r="E553" s="4" t="s">
        <v>4728</v>
      </c>
      <c r="F553" s="4" t="s">
        <v>4029</v>
      </c>
      <c r="G553" s="4" t="s">
        <v>2293</v>
      </c>
      <c r="H553" s="7">
        <v>6510</v>
      </c>
      <c r="I553" s="6" t="s">
        <v>2303</v>
      </c>
      <c r="J553" s="6"/>
      <c r="K553" s="6"/>
      <c r="L553" s="6"/>
      <c r="M553" s="6"/>
      <c r="N553" s="6"/>
      <c r="O553" s="6"/>
      <c r="P553" s="6"/>
      <c r="Q553" s="6"/>
      <c r="R553" s="6"/>
      <c r="S553" s="6"/>
      <c r="T553" s="6"/>
      <c r="U553" s="6"/>
      <c r="V553" s="6"/>
      <c r="W553" s="6"/>
      <c r="X553" s="6"/>
      <c r="Y553" s="6"/>
      <c r="Z553" s="6"/>
    </row>
    <row r="554" spans="1:26" ht="15" thickBot="1" x14ac:dyDescent="0.35">
      <c r="A554" s="4" t="s">
        <v>1332</v>
      </c>
      <c r="B554" s="4" t="s">
        <v>4729</v>
      </c>
      <c r="C554" s="4" t="s">
        <v>4730</v>
      </c>
      <c r="D554" s="4" t="s">
        <v>4731</v>
      </c>
      <c r="E554" s="4" t="s">
        <v>4732</v>
      </c>
      <c r="F554" s="4" t="s">
        <v>3717</v>
      </c>
      <c r="G554" s="4" t="s">
        <v>2468</v>
      </c>
      <c r="H554" s="4" t="s">
        <v>3718</v>
      </c>
      <c r="I554" s="6" t="s">
        <v>2294</v>
      </c>
      <c r="J554" s="6"/>
      <c r="K554" s="6"/>
      <c r="L554" s="6"/>
      <c r="M554" s="6"/>
      <c r="N554" s="6"/>
      <c r="O554" s="6"/>
      <c r="P554" s="6"/>
      <c r="Q554" s="6"/>
      <c r="R554" s="6"/>
      <c r="S554" s="6"/>
      <c r="T554" s="6"/>
      <c r="U554" s="6"/>
      <c r="V554" s="6"/>
      <c r="W554" s="6"/>
      <c r="X554" s="6"/>
      <c r="Y554" s="6"/>
      <c r="Z554" s="6"/>
    </row>
    <row r="555" spans="1:26" ht="15" thickBot="1" x14ac:dyDescent="0.35">
      <c r="A555" s="4" t="s">
        <v>1334</v>
      </c>
      <c r="B555" s="4" t="s">
        <v>4733</v>
      </c>
      <c r="C555" s="4" t="s">
        <v>4734</v>
      </c>
      <c r="D555" s="4"/>
      <c r="E555" s="4" t="s">
        <v>4735</v>
      </c>
      <c r="F555" s="4" t="s">
        <v>2563</v>
      </c>
      <c r="G555" s="4" t="s">
        <v>2293</v>
      </c>
      <c r="H555" s="7">
        <v>43610</v>
      </c>
      <c r="I555" s="6" t="s">
        <v>2303</v>
      </c>
      <c r="J555" s="6"/>
      <c r="K555" s="6"/>
      <c r="L555" s="6"/>
      <c r="M555" s="6"/>
      <c r="N555" s="6"/>
      <c r="O555" s="6"/>
      <c r="P555" s="6"/>
      <c r="Q555" s="6"/>
      <c r="R555" s="6"/>
      <c r="S555" s="6"/>
      <c r="T555" s="6"/>
      <c r="U555" s="6"/>
      <c r="V555" s="6"/>
      <c r="W555" s="6"/>
      <c r="X555" s="6"/>
      <c r="Y555" s="6"/>
      <c r="Z555" s="6"/>
    </row>
    <row r="556" spans="1:26" ht="15" thickBot="1" x14ac:dyDescent="0.35">
      <c r="A556" s="4" t="s">
        <v>1337</v>
      </c>
      <c r="B556" s="4" t="s">
        <v>4736</v>
      </c>
      <c r="C556" s="4"/>
      <c r="D556" s="4" t="s">
        <v>4737</v>
      </c>
      <c r="E556" s="4" t="s">
        <v>4738</v>
      </c>
      <c r="F556" s="4" t="s">
        <v>3516</v>
      </c>
      <c r="G556" s="4" t="s">
        <v>2468</v>
      </c>
      <c r="H556" s="4" t="s">
        <v>4739</v>
      </c>
      <c r="I556" s="6" t="s">
        <v>2294</v>
      </c>
      <c r="J556" s="6"/>
      <c r="K556" s="6"/>
      <c r="L556" s="6"/>
      <c r="M556" s="6"/>
      <c r="N556" s="6"/>
      <c r="O556" s="6"/>
      <c r="P556" s="6"/>
      <c r="Q556" s="6"/>
      <c r="R556" s="6"/>
      <c r="S556" s="6"/>
      <c r="T556" s="6"/>
      <c r="U556" s="6"/>
      <c r="V556" s="6"/>
      <c r="W556" s="6"/>
      <c r="X556" s="6"/>
      <c r="Y556" s="6"/>
      <c r="Z556" s="6"/>
    </row>
    <row r="557" spans="1:26" ht="15" thickBot="1" x14ac:dyDescent="0.35">
      <c r="A557" s="4" t="s">
        <v>1339</v>
      </c>
      <c r="B557" s="4" t="s">
        <v>4740</v>
      </c>
      <c r="C557" s="4" t="s">
        <v>4741</v>
      </c>
      <c r="D557" s="4" t="s">
        <v>4742</v>
      </c>
      <c r="E557" s="4" t="s">
        <v>4743</v>
      </c>
      <c r="F557" s="4" t="s">
        <v>4744</v>
      </c>
      <c r="G557" s="4" t="s">
        <v>2301</v>
      </c>
      <c r="H557" s="4" t="s">
        <v>4745</v>
      </c>
      <c r="I557" s="6" t="s">
        <v>2303</v>
      </c>
      <c r="J557" s="6"/>
      <c r="K557" s="6"/>
      <c r="L557" s="6"/>
      <c r="M557" s="6"/>
      <c r="N557" s="6"/>
      <c r="O557" s="6"/>
      <c r="P557" s="6"/>
      <c r="Q557" s="6"/>
      <c r="R557" s="6"/>
      <c r="S557" s="6"/>
      <c r="T557" s="6"/>
      <c r="U557" s="6"/>
      <c r="V557" s="6"/>
      <c r="W557" s="6"/>
      <c r="X557" s="6"/>
      <c r="Y557" s="6"/>
      <c r="Z557" s="6"/>
    </row>
    <row r="558" spans="1:26" ht="15" thickBot="1" x14ac:dyDescent="0.35">
      <c r="A558" s="4" t="s">
        <v>1341</v>
      </c>
      <c r="B558" s="4" t="s">
        <v>4746</v>
      </c>
      <c r="C558" s="4" t="s">
        <v>4747</v>
      </c>
      <c r="D558" s="4"/>
      <c r="E558" s="4" t="s">
        <v>4748</v>
      </c>
      <c r="F558" s="4" t="s">
        <v>3876</v>
      </c>
      <c r="G558" s="4" t="s">
        <v>2293</v>
      </c>
      <c r="H558" s="7">
        <v>71161</v>
      </c>
      <c r="I558" s="6" t="s">
        <v>2294</v>
      </c>
      <c r="J558" s="6"/>
      <c r="K558" s="6"/>
      <c r="L558" s="6"/>
      <c r="M558" s="6"/>
      <c r="N558" s="6"/>
      <c r="O558" s="6"/>
      <c r="P558" s="6"/>
      <c r="Q558" s="6"/>
      <c r="R558" s="6"/>
      <c r="S558" s="6"/>
      <c r="T558" s="6"/>
      <c r="U558" s="6"/>
      <c r="V558" s="6"/>
      <c r="W558" s="6"/>
      <c r="X558" s="6"/>
      <c r="Y558" s="6"/>
      <c r="Z558" s="6"/>
    </row>
    <row r="559" spans="1:26" ht="15" thickBot="1" x14ac:dyDescent="0.35">
      <c r="A559" s="4" t="s">
        <v>4749</v>
      </c>
      <c r="B559" s="4" t="s">
        <v>4750</v>
      </c>
      <c r="C559" s="4"/>
      <c r="D559" s="4" t="s">
        <v>4751</v>
      </c>
      <c r="E559" s="4" t="s">
        <v>4752</v>
      </c>
      <c r="F559" s="4" t="s">
        <v>4753</v>
      </c>
      <c r="G559" s="4" t="s">
        <v>2293</v>
      </c>
      <c r="H559" s="7">
        <v>32835</v>
      </c>
      <c r="I559" s="6" t="s">
        <v>2303</v>
      </c>
      <c r="J559" s="6"/>
      <c r="K559" s="6"/>
      <c r="L559" s="6"/>
      <c r="M559" s="6"/>
      <c r="N559" s="6"/>
      <c r="O559" s="6"/>
      <c r="P559" s="6"/>
      <c r="Q559" s="6"/>
      <c r="R559" s="6"/>
      <c r="S559" s="6"/>
      <c r="T559" s="6"/>
      <c r="U559" s="6"/>
      <c r="V559" s="6"/>
      <c r="W559" s="6"/>
      <c r="X559" s="6"/>
      <c r="Y559" s="6"/>
      <c r="Z559" s="6"/>
    </row>
    <row r="560" spans="1:26" ht="15" thickBot="1" x14ac:dyDescent="0.35">
      <c r="A560" s="4" t="s">
        <v>1344</v>
      </c>
      <c r="B560" s="4" t="s">
        <v>4754</v>
      </c>
      <c r="C560" s="4"/>
      <c r="D560" s="4" t="s">
        <v>4755</v>
      </c>
      <c r="E560" s="4" t="s">
        <v>4756</v>
      </c>
      <c r="F560" s="4" t="s">
        <v>3672</v>
      </c>
      <c r="G560" s="4" t="s">
        <v>2293</v>
      </c>
      <c r="H560" s="7">
        <v>40515</v>
      </c>
      <c r="I560" s="6" t="s">
        <v>2294</v>
      </c>
      <c r="J560" s="6"/>
      <c r="K560" s="6"/>
      <c r="L560" s="6"/>
      <c r="M560" s="6"/>
      <c r="N560" s="6"/>
      <c r="O560" s="6"/>
      <c r="P560" s="6"/>
      <c r="Q560" s="6"/>
      <c r="R560" s="6"/>
      <c r="S560" s="6"/>
      <c r="T560" s="6"/>
      <c r="U560" s="6"/>
      <c r="V560" s="6"/>
      <c r="W560" s="6"/>
      <c r="X560" s="6"/>
      <c r="Y560" s="6"/>
      <c r="Z560" s="6"/>
    </row>
    <row r="561" spans="1:26" ht="15" thickBot="1" x14ac:dyDescent="0.35">
      <c r="A561" s="4" t="s">
        <v>1347</v>
      </c>
      <c r="B561" s="4" t="s">
        <v>4757</v>
      </c>
      <c r="C561" s="4" t="s">
        <v>4758</v>
      </c>
      <c r="D561" s="4" t="s">
        <v>4759</v>
      </c>
      <c r="E561" s="4" t="s">
        <v>4760</v>
      </c>
      <c r="F561" s="4" t="s">
        <v>3473</v>
      </c>
      <c r="G561" s="4" t="s">
        <v>2293</v>
      </c>
      <c r="H561" s="7">
        <v>53263</v>
      </c>
      <c r="I561" s="6" t="s">
        <v>2294</v>
      </c>
      <c r="J561" s="6"/>
      <c r="K561" s="6"/>
      <c r="L561" s="6"/>
      <c r="M561" s="6"/>
      <c r="N561" s="6"/>
      <c r="O561" s="6"/>
      <c r="P561" s="6"/>
      <c r="Q561" s="6"/>
      <c r="R561" s="6"/>
      <c r="S561" s="6"/>
      <c r="T561" s="6"/>
      <c r="U561" s="6"/>
      <c r="V561" s="6"/>
      <c r="W561" s="6"/>
      <c r="X561" s="6"/>
      <c r="Y561" s="6"/>
      <c r="Z561" s="6"/>
    </row>
    <row r="562" spans="1:26" ht="15" thickBot="1" x14ac:dyDescent="0.35">
      <c r="A562" s="4" t="s">
        <v>1350</v>
      </c>
      <c r="B562" s="4" t="s">
        <v>4761</v>
      </c>
      <c r="C562" s="4"/>
      <c r="D562" s="4" t="s">
        <v>4762</v>
      </c>
      <c r="E562" s="4" t="s">
        <v>4763</v>
      </c>
      <c r="F562" s="4" t="s">
        <v>4764</v>
      </c>
      <c r="G562" s="4" t="s">
        <v>2293</v>
      </c>
      <c r="H562" s="7">
        <v>79176</v>
      </c>
      <c r="I562" s="6" t="s">
        <v>2294</v>
      </c>
      <c r="J562" s="6"/>
      <c r="K562" s="6"/>
      <c r="L562" s="6"/>
      <c r="M562" s="6"/>
      <c r="N562" s="6"/>
      <c r="O562" s="6"/>
      <c r="P562" s="6"/>
      <c r="Q562" s="6"/>
      <c r="R562" s="6"/>
      <c r="S562" s="6"/>
      <c r="T562" s="6"/>
      <c r="U562" s="6"/>
      <c r="V562" s="6"/>
      <c r="W562" s="6"/>
      <c r="X562" s="6"/>
      <c r="Y562" s="6"/>
      <c r="Z562" s="6"/>
    </row>
    <row r="563" spans="1:26" ht="15" thickBot="1" x14ac:dyDescent="0.35">
      <c r="A563" s="4" t="s">
        <v>1352</v>
      </c>
      <c r="B563" s="4" t="s">
        <v>4765</v>
      </c>
      <c r="C563" s="4"/>
      <c r="D563" s="4" t="s">
        <v>4766</v>
      </c>
      <c r="E563" s="4" t="s">
        <v>4767</v>
      </c>
      <c r="F563" s="4" t="s">
        <v>4768</v>
      </c>
      <c r="G563" s="4" t="s">
        <v>2301</v>
      </c>
      <c r="H563" s="4" t="s">
        <v>4769</v>
      </c>
      <c r="I563" s="6" t="s">
        <v>2294</v>
      </c>
      <c r="J563" s="6"/>
      <c r="K563" s="6"/>
      <c r="L563" s="6"/>
      <c r="M563" s="6"/>
      <c r="N563" s="6"/>
      <c r="O563" s="6"/>
      <c r="P563" s="6"/>
      <c r="Q563" s="6"/>
      <c r="R563" s="6"/>
      <c r="S563" s="6"/>
      <c r="T563" s="6"/>
      <c r="U563" s="6"/>
      <c r="V563" s="6"/>
      <c r="W563" s="6"/>
      <c r="X563" s="6"/>
      <c r="Y563" s="6"/>
      <c r="Z563" s="6"/>
    </row>
    <row r="564" spans="1:26" ht="15" thickBot="1" x14ac:dyDescent="0.35">
      <c r="A564" s="4" t="s">
        <v>1355</v>
      </c>
      <c r="B564" s="4" t="s">
        <v>4770</v>
      </c>
      <c r="C564" s="4" t="s">
        <v>4771</v>
      </c>
      <c r="D564" s="4" t="s">
        <v>4772</v>
      </c>
      <c r="E564" s="4" t="s">
        <v>4773</v>
      </c>
      <c r="F564" s="4" t="s">
        <v>4774</v>
      </c>
      <c r="G564" s="4" t="s">
        <v>2468</v>
      </c>
      <c r="H564" s="4" t="s">
        <v>4775</v>
      </c>
      <c r="I564" s="6" t="s">
        <v>2303</v>
      </c>
      <c r="J564" s="6"/>
      <c r="K564" s="6"/>
      <c r="L564" s="6"/>
      <c r="M564" s="6"/>
      <c r="N564" s="6"/>
      <c r="O564" s="6"/>
      <c r="P564" s="6"/>
      <c r="Q564" s="6"/>
      <c r="R564" s="6"/>
      <c r="S564" s="6"/>
      <c r="T564" s="6"/>
      <c r="U564" s="6"/>
      <c r="V564" s="6"/>
      <c r="W564" s="6"/>
      <c r="X564" s="6"/>
      <c r="Y564" s="6"/>
      <c r="Z564" s="6"/>
    </row>
    <row r="565" spans="1:26" ht="15" thickBot="1" x14ac:dyDescent="0.35">
      <c r="A565" s="4" t="s">
        <v>4776</v>
      </c>
      <c r="B565" s="4" t="s">
        <v>4777</v>
      </c>
      <c r="C565" s="4" t="s">
        <v>4778</v>
      </c>
      <c r="D565" s="4" t="s">
        <v>4779</v>
      </c>
      <c r="E565" s="4" t="s">
        <v>4780</v>
      </c>
      <c r="F565" s="4" t="s">
        <v>3401</v>
      </c>
      <c r="G565" s="4" t="s">
        <v>2293</v>
      </c>
      <c r="H565" s="7">
        <v>30323</v>
      </c>
      <c r="I565" s="6" t="s">
        <v>2303</v>
      </c>
      <c r="J565" s="6"/>
      <c r="K565" s="6"/>
      <c r="L565" s="6"/>
      <c r="M565" s="6"/>
      <c r="N565" s="6"/>
      <c r="O565" s="6"/>
      <c r="P565" s="6"/>
      <c r="Q565" s="6"/>
      <c r="R565" s="6"/>
      <c r="S565" s="6"/>
      <c r="T565" s="6"/>
      <c r="U565" s="6"/>
      <c r="V565" s="6"/>
      <c r="W565" s="6"/>
      <c r="X565" s="6"/>
      <c r="Y565" s="6"/>
      <c r="Z565" s="6"/>
    </row>
    <row r="566" spans="1:26" ht="15" thickBot="1" x14ac:dyDescent="0.35">
      <c r="A566" s="4" t="s">
        <v>1359</v>
      </c>
      <c r="B566" s="4" t="s">
        <v>4781</v>
      </c>
      <c r="C566" s="4" t="s">
        <v>4782</v>
      </c>
      <c r="D566" s="4" t="s">
        <v>4783</v>
      </c>
      <c r="E566" s="4" t="s">
        <v>4784</v>
      </c>
      <c r="F566" s="4" t="s">
        <v>3764</v>
      </c>
      <c r="G566" s="4" t="s">
        <v>2293</v>
      </c>
      <c r="H566" s="7">
        <v>37924</v>
      </c>
      <c r="I566" s="6" t="s">
        <v>2303</v>
      </c>
      <c r="J566" s="6"/>
      <c r="K566" s="6"/>
      <c r="L566" s="6"/>
      <c r="M566" s="6"/>
      <c r="N566" s="6"/>
      <c r="O566" s="6"/>
      <c r="P566" s="6"/>
      <c r="Q566" s="6"/>
      <c r="R566" s="6"/>
      <c r="S566" s="6"/>
      <c r="T566" s="6"/>
      <c r="U566" s="6"/>
      <c r="V566" s="6"/>
      <c r="W566" s="6"/>
      <c r="X566" s="6"/>
      <c r="Y566" s="6"/>
      <c r="Z566" s="6"/>
    </row>
    <row r="567" spans="1:26" ht="15" thickBot="1" x14ac:dyDescent="0.35">
      <c r="A567" s="4" t="s">
        <v>1362</v>
      </c>
      <c r="B567" s="4" t="s">
        <v>4785</v>
      </c>
      <c r="C567" s="4" t="s">
        <v>4786</v>
      </c>
      <c r="D567" s="4" t="s">
        <v>4787</v>
      </c>
      <c r="E567" s="4" t="s">
        <v>4788</v>
      </c>
      <c r="F567" s="4" t="s">
        <v>3340</v>
      </c>
      <c r="G567" s="4" t="s">
        <v>2293</v>
      </c>
      <c r="H567" s="7">
        <v>66225</v>
      </c>
      <c r="I567" s="6" t="s">
        <v>2303</v>
      </c>
      <c r="J567" s="6"/>
      <c r="K567" s="6"/>
      <c r="L567" s="6"/>
      <c r="M567" s="6"/>
      <c r="N567" s="6"/>
      <c r="O567" s="6"/>
      <c r="P567" s="6"/>
      <c r="Q567" s="6"/>
      <c r="R567" s="6"/>
      <c r="S567" s="6"/>
      <c r="T567" s="6"/>
      <c r="U567" s="6"/>
      <c r="V567" s="6"/>
      <c r="W567" s="6"/>
      <c r="X567" s="6"/>
      <c r="Y567" s="6"/>
      <c r="Z567" s="6"/>
    </row>
    <row r="568" spans="1:26" ht="15" thickBot="1" x14ac:dyDescent="0.35">
      <c r="A568" s="4" t="s">
        <v>1365</v>
      </c>
      <c r="B568" s="4" t="s">
        <v>4789</v>
      </c>
      <c r="C568" s="4" t="s">
        <v>4790</v>
      </c>
      <c r="D568" s="4" t="s">
        <v>4791</v>
      </c>
      <c r="E568" s="4" t="s">
        <v>4792</v>
      </c>
      <c r="F568" s="4" t="s">
        <v>2543</v>
      </c>
      <c r="G568" s="4" t="s">
        <v>2293</v>
      </c>
      <c r="H568" s="7">
        <v>33330</v>
      </c>
      <c r="I568" s="6" t="s">
        <v>2294</v>
      </c>
      <c r="J568" s="6"/>
      <c r="K568" s="6"/>
      <c r="L568" s="6"/>
      <c r="M568" s="6"/>
      <c r="N568" s="6"/>
      <c r="O568" s="6"/>
      <c r="P568" s="6"/>
      <c r="Q568" s="6"/>
      <c r="R568" s="6"/>
      <c r="S568" s="6"/>
      <c r="T568" s="6"/>
      <c r="U568" s="6"/>
      <c r="V568" s="6"/>
      <c r="W568" s="6"/>
      <c r="X568" s="6"/>
      <c r="Y568" s="6"/>
      <c r="Z568" s="6"/>
    </row>
    <row r="569" spans="1:26" ht="15" thickBot="1" x14ac:dyDescent="0.35">
      <c r="A569" s="4" t="s">
        <v>1367</v>
      </c>
      <c r="B569" s="4" t="s">
        <v>4793</v>
      </c>
      <c r="C569" s="4"/>
      <c r="D569" s="4" t="s">
        <v>4794</v>
      </c>
      <c r="E569" s="4" t="s">
        <v>4795</v>
      </c>
      <c r="F569" s="4" t="s">
        <v>2428</v>
      </c>
      <c r="G569" s="4" t="s">
        <v>2301</v>
      </c>
      <c r="H569" s="4" t="s">
        <v>2429</v>
      </c>
      <c r="I569" s="6" t="s">
        <v>2303</v>
      </c>
      <c r="J569" s="6"/>
      <c r="K569" s="6"/>
      <c r="L569" s="6"/>
      <c r="M569" s="6"/>
      <c r="N569" s="6"/>
      <c r="O569" s="6"/>
      <c r="P569" s="6"/>
      <c r="Q569" s="6"/>
      <c r="R569" s="6"/>
      <c r="S569" s="6"/>
      <c r="T569" s="6"/>
      <c r="U569" s="6"/>
      <c r="V569" s="6"/>
      <c r="W569" s="6"/>
      <c r="X569" s="6"/>
      <c r="Y569" s="6"/>
      <c r="Z569" s="6"/>
    </row>
    <row r="570" spans="1:26" ht="15" thickBot="1" x14ac:dyDescent="0.35">
      <c r="A570" s="4" t="s">
        <v>1370</v>
      </c>
      <c r="B570" s="4" t="s">
        <v>4796</v>
      </c>
      <c r="C570" s="4" t="s">
        <v>4797</v>
      </c>
      <c r="D570" s="4" t="s">
        <v>4798</v>
      </c>
      <c r="E570" s="4" t="s">
        <v>4799</v>
      </c>
      <c r="F570" s="4" t="s">
        <v>2739</v>
      </c>
      <c r="G570" s="4" t="s">
        <v>2293</v>
      </c>
      <c r="H570" s="7">
        <v>78715</v>
      </c>
      <c r="I570" s="6" t="s">
        <v>2294</v>
      </c>
      <c r="J570" s="6"/>
      <c r="K570" s="6"/>
      <c r="L570" s="6"/>
      <c r="M570" s="6"/>
      <c r="N570" s="6"/>
      <c r="O570" s="6"/>
      <c r="P570" s="6"/>
      <c r="Q570" s="6"/>
      <c r="R570" s="6"/>
      <c r="S570" s="6"/>
      <c r="T570" s="6"/>
      <c r="U570" s="6"/>
      <c r="V570" s="6"/>
      <c r="W570" s="6"/>
      <c r="X570" s="6"/>
      <c r="Y570" s="6"/>
      <c r="Z570" s="6"/>
    </row>
    <row r="571" spans="1:26" ht="15" thickBot="1" x14ac:dyDescent="0.35">
      <c r="A571" s="4" t="s">
        <v>4800</v>
      </c>
      <c r="B571" s="4" t="s">
        <v>4801</v>
      </c>
      <c r="C571" s="4" t="s">
        <v>4802</v>
      </c>
      <c r="D571" s="4" t="s">
        <v>4803</v>
      </c>
      <c r="E571" s="4" t="s">
        <v>4804</v>
      </c>
      <c r="F571" s="4" t="s">
        <v>4545</v>
      </c>
      <c r="G571" s="4" t="s">
        <v>2293</v>
      </c>
      <c r="H571" s="7">
        <v>44105</v>
      </c>
      <c r="I571" s="6" t="s">
        <v>2303</v>
      </c>
      <c r="J571" s="6"/>
      <c r="K571" s="6"/>
      <c r="L571" s="6"/>
      <c r="M571" s="6"/>
      <c r="N571" s="6"/>
      <c r="O571" s="6"/>
      <c r="P571" s="6"/>
      <c r="Q571" s="6"/>
      <c r="R571" s="6"/>
      <c r="S571" s="6"/>
      <c r="T571" s="6"/>
      <c r="U571" s="6"/>
      <c r="V571" s="6"/>
      <c r="W571" s="6"/>
      <c r="X571" s="6"/>
      <c r="Y571" s="6"/>
      <c r="Z571" s="6"/>
    </row>
    <row r="572" spans="1:26" ht="15" thickBot="1" x14ac:dyDescent="0.35">
      <c r="A572" s="4" t="s">
        <v>1372</v>
      </c>
      <c r="B572" s="4" t="s">
        <v>4805</v>
      </c>
      <c r="C572" s="4" t="s">
        <v>4806</v>
      </c>
      <c r="D572" s="4" t="s">
        <v>4807</v>
      </c>
      <c r="E572" s="4" t="s">
        <v>4808</v>
      </c>
      <c r="F572" s="4" t="s">
        <v>4809</v>
      </c>
      <c r="G572" s="4" t="s">
        <v>2293</v>
      </c>
      <c r="H572" s="7">
        <v>20784</v>
      </c>
      <c r="I572" s="6" t="s">
        <v>2303</v>
      </c>
      <c r="J572" s="6"/>
      <c r="K572" s="6"/>
      <c r="L572" s="6"/>
      <c r="M572" s="6"/>
      <c r="N572" s="6"/>
      <c r="O572" s="6"/>
      <c r="P572" s="6"/>
      <c r="Q572" s="6"/>
      <c r="R572" s="6"/>
      <c r="S572" s="6"/>
      <c r="T572" s="6"/>
      <c r="U572" s="6"/>
      <c r="V572" s="6"/>
      <c r="W572" s="6"/>
      <c r="X572" s="6"/>
      <c r="Y572" s="6"/>
      <c r="Z572" s="6"/>
    </row>
    <row r="573" spans="1:26" ht="15" thickBot="1" x14ac:dyDescent="0.35">
      <c r="A573" s="4" t="s">
        <v>1374</v>
      </c>
      <c r="B573" s="4" t="s">
        <v>4810</v>
      </c>
      <c r="C573" s="4" t="s">
        <v>4811</v>
      </c>
      <c r="D573" s="4" t="s">
        <v>4812</v>
      </c>
      <c r="E573" s="4" t="s">
        <v>4813</v>
      </c>
      <c r="F573" s="4" t="s">
        <v>4814</v>
      </c>
      <c r="G573" s="4" t="s">
        <v>2468</v>
      </c>
      <c r="H573" s="4" t="s">
        <v>4815</v>
      </c>
      <c r="I573" s="6" t="s">
        <v>2303</v>
      </c>
      <c r="J573" s="6"/>
      <c r="K573" s="6"/>
      <c r="L573" s="6"/>
      <c r="M573" s="6"/>
      <c r="N573" s="6"/>
      <c r="O573" s="6"/>
      <c r="P573" s="6"/>
      <c r="Q573" s="6"/>
      <c r="R573" s="6"/>
      <c r="S573" s="6"/>
      <c r="T573" s="6"/>
      <c r="U573" s="6"/>
      <c r="V573" s="6"/>
      <c r="W573" s="6"/>
      <c r="X573" s="6"/>
      <c r="Y573" s="6"/>
      <c r="Z573" s="6"/>
    </row>
    <row r="574" spans="1:26" ht="15" thickBot="1" x14ac:dyDescent="0.35">
      <c r="A574" s="4" t="s">
        <v>1377</v>
      </c>
      <c r="B574" s="4" t="s">
        <v>4816</v>
      </c>
      <c r="C574" s="4"/>
      <c r="D574" s="4"/>
      <c r="E574" s="4" t="s">
        <v>4817</v>
      </c>
      <c r="F574" s="4" t="s">
        <v>3299</v>
      </c>
      <c r="G574" s="4" t="s">
        <v>2293</v>
      </c>
      <c r="H574" s="7">
        <v>91103</v>
      </c>
      <c r="I574" s="6" t="s">
        <v>2294</v>
      </c>
      <c r="J574" s="6"/>
      <c r="K574" s="6"/>
      <c r="L574" s="6"/>
      <c r="M574" s="6"/>
      <c r="N574" s="6"/>
      <c r="O574" s="6"/>
      <c r="P574" s="6"/>
      <c r="Q574" s="6"/>
      <c r="R574" s="6"/>
      <c r="S574" s="6"/>
      <c r="T574" s="6"/>
      <c r="U574" s="6"/>
      <c r="V574" s="6"/>
      <c r="W574" s="6"/>
      <c r="X574" s="6"/>
      <c r="Y574" s="6"/>
      <c r="Z574" s="6"/>
    </row>
    <row r="575" spans="1:26" ht="15" thickBot="1" x14ac:dyDescent="0.35">
      <c r="A575" s="4" t="s">
        <v>1379</v>
      </c>
      <c r="B575" s="4" t="s">
        <v>4818</v>
      </c>
      <c r="C575" s="4" t="s">
        <v>4819</v>
      </c>
      <c r="D575" s="4" t="s">
        <v>4820</v>
      </c>
      <c r="E575" s="4" t="s">
        <v>4821</v>
      </c>
      <c r="F575" s="4" t="s">
        <v>3876</v>
      </c>
      <c r="G575" s="4" t="s">
        <v>2293</v>
      </c>
      <c r="H575" s="7">
        <v>71161</v>
      </c>
      <c r="I575" s="6" t="s">
        <v>2303</v>
      </c>
      <c r="J575" s="6"/>
      <c r="K575" s="6"/>
      <c r="L575" s="6"/>
      <c r="M575" s="6"/>
      <c r="N575" s="6"/>
      <c r="O575" s="6"/>
      <c r="P575" s="6"/>
      <c r="Q575" s="6"/>
      <c r="R575" s="6"/>
      <c r="S575" s="6"/>
      <c r="T575" s="6"/>
      <c r="U575" s="6"/>
      <c r="V575" s="6"/>
      <c r="W575" s="6"/>
      <c r="X575" s="6"/>
      <c r="Y575" s="6"/>
      <c r="Z575" s="6"/>
    </row>
    <row r="576" spans="1:26" ht="15" thickBot="1" x14ac:dyDescent="0.35">
      <c r="A576" s="4" t="s">
        <v>1381</v>
      </c>
      <c r="B576" s="4" t="s">
        <v>4822</v>
      </c>
      <c r="C576" s="4" t="s">
        <v>4823</v>
      </c>
      <c r="D576" s="4"/>
      <c r="E576" s="4" t="s">
        <v>4824</v>
      </c>
      <c r="F576" s="4" t="s">
        <v>2577</v>
      </c>
      <c r="G576" s="4" t="s">
        <v>2293</v>
      </c>
      <c r="H576" s="7">
        <v>32590</v>
      </c>
      <c r="I576" s="6" t="s">
        <v>2294</v>
      </c>
      <c r="J576" s="6"/>
      <c r="K576" s="6"/>
      <c r="L576" s="6"/>
      <c r="M576" s="6"/>
      <c r="N576" s="6"/>
      <c r="O576" s="6"/>
      <c r="P576" s="6"/>
      <c r="Q576" s="6"/>
      <c r="R576" s="6"/>
      <c r="S576" s="6"/>
      <c r="T576" s="6"/>
      <c r="U576" s="6"/>
      <c r="V576" s="6"/>
      <c r="W576" s="6"/>
      <c r="X576" s="6"/>
      <c r="Y576" s="6"/>
      <c r="Z576" s="6"/>
    </row>
    <row r="577" spans="1:26" ht="15" thickBot="1" x14ac:dyDescent="0.35">
      <c r="A577" s="4" t="s">
        <v>1383</v>
      </c>
      <c r="B577" s="4" t="s">
        <v>4825</v>
      </c>
      <c r="C577" s="4" t="s">
        <v>4826</v>
      </c>
      <c r="D577" s="4" t="s">
        <v>4827</v>
      </c>
      <c r="E577" s="4" t="s">
        <v>4828</v>
      </c>
      <c r="F577" s="4" t="s">
        <v>2338</v>
      </c>
      <c r="G577" s="4" t="s">
        <v>2293</v>
      </c>
      <c r="H577" s="7">
        <v>90035</v>
      </c>
      <c r="I577" s="6" t="s">
        <v>2303</v>
      </c>
      <c r="J577" s="6"/>
      <c r="K577" s="6"/>
      <c r="L577" s="6"/>
      <c r="M577" s="6"/>
      <c r="N577" s="6"/>
      <c r="O577" s="6"/>
      <c r="P577" s="6"/>
      <c r="Q577" s="6"/>
      <c r="R577" s="6"/>
      <c r="S577" s="6"/>
      <c r="T577" s="6"/>
      <c r="U577" s="6"/>
      <c r="V577" s="6"/>
      <c r="W577" s="6"/>
      <c r="X577" s="6"/>
      <c r="Y577" s="6"/>
      <c r="Z577" s="6"/>
    </row>
    <row r="578" spans="1:26" ht="15" thickBot="1" x14ac:dyDescent="0.35">
      <c r="A578" s="4" t="s">
        <v>1385</v>
      </c>
      <c r="B578" s="4" t="s">
        <v>4829</v>
      </c>
      <c r="C578" s="4" t="s">
        <v>4830</v>
      </c>
      <c r="D578" s="4" t="s">
        <v>4831</v>
      </c>
      <c r="E578" s="4" t="s">
        <v>4832</v>
      </c>
      <c r="F578" s="4" t="s">
        <v>4833</v>
      </c>
      <c r="G578" s="4" t="s">
        <v>2293</v>
      </c>
      <c r="H578" s="7">
        <v>27705</v>
      </c>
      <c r="I578" s="6" t="s">
        <v>2303</v>
      </c>
      <c r="J578" s="6"/>
      <c r="K578" s="6"/>
      <c r="L578" s="6"/>
      <c r="M578" s="6"/>
      <c r="N578" s="6"/>
      <c r="O578" s="6"/>
      <c r="P578" s="6"/>
      <c r="Q578" s="6"/>
      <c r="R578" s="6"/>
      <c r="S578" s="6"/>
      <c r="T578" s="6"/>
      <c r="U578" s="6"/>
      <c r="V578" s="6"/>
      <c r="W578" s="6"/>
      <c r="X578" s="6"/>
      <c r="Y578" s="6"/>
      <c r="Z578" s="6"/>
    </row>
    <row r="579" spans="1:26" ht="15" thickBot="1" x14ac:dyDescent="0.35">
      <c r="A579" s="4" t="s">
        <v>1357</v>
      </c>
      <c r="B579" s="4" t="s">
        <v>4834</v>
      </c>
      <c r="C579" s="4" t="s">
        <v>4835</v>
      </c>
      <c r="D579" s="4"/>
      <c r="E579" s="4" t="s">
        <v>4836</v>
      </c>
      <c r="F579" s="4" t="s">
        <v>4837</v>
      </c>
      <c r="G579" s="4" t="s">
        <v>2468</v>
      </c>
      <c r="H579" s="4" t="s">
        <v>4838</v>
      </c>
      <c r="I579" s="6" t="s">
        <v>2303</v>
      </c>
      <c r="J579" s="6"/>
      <c r="K579" s="6"/>
      <c r="L579" s="6"/>
      <c r="M579" s="6"/>
      <c r="N579" s="6"/>
      <c r="O579" s="6"/>
      <c r="P579" s="6"/>
      <c r="Q579" s="6"/>
      <c r="R579" s="6"/>
      <c r="S579" s="6"/>
      <c r="T579" s="6"/>
      <c r="U579" s="6"/>
      <c r="V579" s="6"/>
      <c r="W579" s="6"/>
      <c r="X579" s="6"/>
      <c r="Y579" s="6"/>
      <c r="Z579" s="6"/>
    </row>
    <row r="580" spans="1:26" ht="15" thickBot="1" x14ac:dyDescent="0.35">
      <c r="A580" s="4" t="s">
        <v>1387</v>
      </c>
      <c r="B580" s="4" t="s">
        <v>4839</v>
      </c>
      <c r="C580" s="4" t="s">
        <v>4840</v>
      </c>
      <c r="D580" s="4" t="s">
        <v>4841</v>
      </c>
      <c r="E580" s="4" t="s">
        <v>4842</v>
      </c>
      <c r="F580" s="4" t="s">
        <v>4843</v>
      </c>
      <c r="G580" s="4" t="s">
        <v>2301</v>
      </c>
      <c r="H580" s="4" t="s">
        <v>4844</v>
      </c>
      <c r="I580" s="6" t="s">
        <v>2303</v>
      </c>
      <c r="J580" s="6"/>
      <c r="K580" s="6"/>
      <c r="L580" s="6"/>
      <c r="M580" s="6"/>
      <c r="N580" s="6"/>
      <c r="O580" s="6"/>
      <c r="P580" s="6"/>
      <c r="Q580" s="6"/>
      <c r="R580" s="6"/>
      <c r="S580" s="6"/>
      <c r="T580" s="6"/>
      <c r="U580" s="6"/>
      <c r="V580" s="6"/>
      <c r="W580" s="6"/>
      <c r="X580" s="6"/>
      <c r="Y580" s="6"/>
      <c r="Z580" s="6"/>
    </row>
    <row r="581" spans="1:26" ht="15" thickBot="1" x14ac:dyDescent="0.35">
      <c r="A581" s="4" t="s">
        <v>4845</v>
      </c>
      <c r="B581" s="4" t="s">
        <v>4846</v>
      </c>
      <c r="C581" s="4" t="s">
        <v>4847</v>
      </c>
      <c r="D581" s="4" t="s">
        <v>4848</v>
      </c>
      <c r="E581" s="4" t="s">
        <v>4849</v>
      </c>
      <c r="F581" s="4" t="s">
        <v>4768</v>
      </c>
      <c r="G581" s="4" t="s">
        <v>2301</v>
      </c>
      <c r="H581" s="4" t="s">
        <v>4769</v>
      </c>
      <c r="I581" s="6" t="s">
        <v>2303</v>
      </c>
      <c r="J581" s="6"/>
      <c r="K581" s="6"/>
      <c r="L581" s="6"/>
      <c r="M581" s="6"/>
      <c r="N581" s="6"/>
      <c r="O581" s="6"/>
      <c r="P581" s="6"/>
      <c r="Q581" s="6"/>
      <c r="R581" s="6"/>
      <c r="S581" s="6"/>
      <c r="T581" s="6"/>
      <c r="U581" s="6"/>
      <c r="V581" s="6"/>
      <c r="W581" s="6"/>
      <c r="X581" s="6"/>
      <c r="Y581" s="6"/>
      <c r="Z581" s="6"/>
    </row>
    <row r="582" spans="1:26" ht="15" thickBot="1" x14ac:dyDescent="0.35">
      <c r="A582" s="4" t="s">
        <v>1390</v>
      </c>
      <c r="B582" s="4" t="s">
        <v>4850</v>
      </c>
      <c r="C582" s="4" t="s">
        <v>4851</v>
      </c>
      <c r="D582" s="4" t="s">
        <v>4852</v>
      </c>
      <c r="E582" s="4" t="s">
        <v>4853</v>
      </c>
      <c r="F582" s="4" t="s">
        <v>3110</v>
      </c>
      <c r="G582" s="4" t="s">
        <v>2293</v>
      </c>
      <c r="H582" s="7">
        <v>90605</v>
      </c>
      <c r="I582" s="6" t="s">
        <v>2294</v>
      </c>
      <c r="J582" s="6"/>
      <c r="K582" s="6"/>
      <c r="L582" s="6"/>
      <c r="M582" s="6"/>
      <c r="N582" s="6"/>
      <c r="O582" s="6"/>
      <c r="P582" s="6"/>
      <c r="Q582" s="6"/>
      <c r="R582" s="6"/>
      <c r="S582" s="6"/>
      <c r="T582" s="6"/>
      <c r="U582" s="6"/>
      <c r="V582" s="6"/>
      <c r="W582" s="6"/>
      <c r="X582" s="6"/>
      <c r="Y582" s="6"/>
      <c r="Z582" s="6"/>
    </row>
    <row r="583" spans="1:26" ht="15" thickBot="1" x14ac:dyDescent="0.35">
      <c r="A583" s="4" t="s">
        <v>1393</v>
      </c>
      <c r="B583" s="4" t="s">
        <v>4854</v>
      </c>
      <c r="C583" s="4" t="s">
        <v>4855</v>
      </c>
      <c r="D583" s="4"/>
      <c r="E583" s="4" t="s">
        <v>4856</v>
      </c>
      <c r="F583" s="4" t="s">
        <v>2524</v>
      </c>
      <c r="G583" s="4" t="s">
        <v>2468</v>
      </c>
      <c r="H583" s="4" t="s">
        <v>2838</v>
      </c>
      <c r="I583" s="6" t="s">
        <v>2294</v>
      </c>
      <c r="J583" s="6"/>
      <c r="K583" s="6"/>
      <c r="L583" s="6"/>
      <c r="M583" s="6"/>
      <c r="N583" s="6"/>
      <c r="O583" s="6"/>
      <c r="P583" s="6"/>
      <c r="Q583" s="6"/>
      <c r="R583" s="6"/>
      <c r="S583" s="6"/>
      <c r="T583" s="6"/>
      <c r="U583" s="6"/>
      <c r="V583" s="6"/>
      <c r="W583" s="6"/>
      <c r="X583" s="6"/>
      <c r="Y583" s="6"/>
      <c r="Z583" s="6"/>
    </row>
    <row r="584" spans="1:26" ht="15" thickBot="1" x14ac:dyDescent="0.35">
      <c r="A584" s="4" t="s">
        <v>1395</v>
      </c>
      <c r="B584" s="4" t="s">
        <v>4857</v>
      </c>
      <c r="C584" s="4" t="s">
        <v>4858</v>
      </c>
      <c r="D584" s="4" t="s">
        <v>4859</v>
      </c>
      <c r="E584" s="4" t="s">
        <v>4860</v>
      </c>
      <c r="F584" s="4" t="s">
        <v>2356</v>
      </c>
      <c r="G584" s="4" t="s">
        <v>2293</v>
      </c>
      <c r="H584" s="7">
        <v>23237</v>
      </c>
      <c r="I584" s="6" t="s">
        <v>2303</v>
      </c>
      <c r="J584" s="6"/>
      <c r="K584" s="6"/>
      <c r="L584" s="6"/>
      <c r="M584" s="6"/>
      <c r="N584" s="6"/>
      <c r="O584" s="6"/>
      <c r="P584" s="6"/>
      <c r="Q584" s="6"/>
      <c r="R584" s="6"/>
      <c r="S584" s="6"/>
      <c r="T584" s="6"/>
      <c r="U584" s="6"/>
      <c r="V584" s="6"/>
      <c r="W584" s="6"/>
      <c r="X584" s="6"/>
      <c r="Y584" s="6"/>
      <c r="Z584" s="6"/>
    </row>
    <row r="585" spans="1:26" ht="15" thickBot="1" x14ac:dyDescent="0.35">
      <c r="A585" s="4" t="s">
        <v>1397</v>
      </c>
      <c r="B585" s="4" t="s">
        <v>4861</v>
      </c>
      <c r="C585" s="4" t="s">
        <v>4862</v>
      </c>
      <c r="D585" s="4" t="s">
        <v>4863</v>
      </c>
      <c r="E585" s="4" t="s">
        <v>4864</v>
      </c>
      <c r="F585" s="4" t="s">
        <v>4426</v>
      </c>
      <c r="G585" s="4" t="s">
        <v>2293</v>
      </c>
      <c r="H585" s="7">
        <v>20167</v>
      </c>
      <c r="I585" s="6" t="s">
        <v>2294</v>
      </c>
      <c r="J585" s="6"/>
      <c r="K585" s="6"/>
      <c r="L585" s="6"/>
      <c r="M585" s="6"/>
      <c r="N585" s="6"/>
      <c r="O585" s="6"/>
      <c r="P585" s="6"/>
      <c r="Q585" s="6"/>
      <c r="R585" s="6"/>
      <c r="S585" s="6"/>
      <c r="T585" s="6"/>
      <c r="U585" s="6"/>
      <c r="V585" s="6"/>
      <c r="W585" s="6"/>
      <c r="X585" s="6"/>
      <c r="Y585" s="6"/>
      <c r="Z585" s="6"/>
    </row>
    <row r="586" spans="1:26" ht="15" thickBot="1" x14ac:dyDescent="0.35">
      <c r="A586" s="4" t="s">
        <v>1399</v>
      </c>
      <c r="B586" s="4" t="s">
        <v>4865</v>
      </c>
      <c r="C586" s="4" t="s">
        <v>4866</v>
      </c>
      <c r="D586" s="4" t="s">
        <v>4867</v>
      </c>
      <c r="E586" s="4" t="s">
        <v>4868</v>
      </c>
      <c r="F586" s="4" t="s">
        <v>2977</v>
      </c>
      <c r="G586" s="4" t="s">
        <v>2293</v>
      </c>
      <c r="H586" s="7">
        <v>89706</v>
      </c>
      <c r="I586" s="6" t="s">
        <v>2303</v>
      </c>
      <c r="J586" s="6"/>
      <c r="K586" s="6"/>
      <c r="L586" s="6"/>
      <c r="M586" s="6"/>
      <c r="N586" s="6"/>
      <c r="O586" s="6"/>
      <c r="P586" s="6"/>
      <c r="Q586" s="6"/>
      <c r="R586" s="6"/>
      <c r="S586" s="6"/>
      <c r="T586" s="6"/>
      <c r="U586" s="6"/>
      <c r="V586" s="6"/>
      <c r="W586" s="6"/>
      <c r="X586" s="6"/>
      <c r="Y586" s="6"/>
      <c r="Z586" s="6"/>
    </row>
    <row r="587" spans="1:26" ht="15" thickBot="1" x14ac:dyDescent="0.35">
      <c r="A587" s="4" t="s">
        <v>4869</v>
      </c>
      <c r="B587" s="4" t="s">
        <v>4870</v>
      </c>
      <c r="C587" s="4" t="s">
        <v>4871</v>
      </c>
      <c r="D587" s="4" t="s">
        <v>4872</v>
      </c>
      <c r="E587" s="4" t="s">
        <v>4873</v>
      </c>
      <c r="F587" s="4" t="s">
        <v>3025</v>
      </c>
      <c r="G587" s="4" t="s">
        <v>2301</v>
      </c>
      <c r="H587" s="4" t="s">
        <v>3026</v>
      </c>
      <c r="I587" s="6" t="s">
        <v>2294</v>
      </c>
      <c r="J587" s="6"/>
      <c r="K587" s="6"/>
      <c r="L587" s="6"/>
      <c r="M587" s="6"/>
      <c r="N587" s="6"/>
      <c r="O587" s="6"/>
      <c r="P587" s="6"/>
      <c r="Q587" s="6"/>
      <c r="R587" s="6"/>
      <c r="S587" s="6"/>
      <c r="T587" s="6"/>
      <c r="U587" s="6"/>
      <c r="V587" s="6"/>
      <c r="W587" s="6"/>
      <c r="X587" s="6"/>
      <c r="Y587" s="6"/>
      <c r="Z587" s="6"/>
    </row>
    <row r="588" spans="1:26" ht="15" thickBot="1" x14ac:dyDescent="0.35">
      <c r="A588" s="4" t="s">
        <v>1403</v>
      </c>
      <c r="B588" s="4" t="s">
        <v>4874</v>
      </c>
      <c r="C588" s="4"/>
      <c r="D588" s="4" t="s">
        <v>4875</v>
      </c>
      <c r="E588" s="4" t="s">
        <v>4876</v>
      </c>
      <c r="F588" s="4" t="s">
        <v>2585</v>
      </c>
      <c r="G588" s="4" t="s">
        <v>2293</v>
      </c>
      <c r="H588" s="7">
        <v>55123</v>
      </c>
      <c r="I588" s="6" t="s">
        <v>2303</v>
      </c>
      <c r="J588" s="6"/>
      <c r="K588" s="6"/>
      <c r="L588" s="6"/>
      <c r="M588" s="6"/>
      <c r="N588" s="6"/>
      <c r="O588" s="6"/>
      <c r="P588" s="6"/>
      <c r="Q588" s="6"/>
      <c r="R588" s="6"/>
      <c r="S588" s="6"/>
      <c r="T588" s="6"/>
      <c r="U588" s="6"/>
      <c r="V588" s="6"/>
      <c r="W588" s="6"/>
      <c r="X588" s="6"/>
      <c r="Y588" s="6"/>
      <c r="Z588" s="6"/>
    </row>
    <row r="589" spans="1:26" ht="15" thickBot="1" x14ac:dyDescent="0.35">
      <c r="A589" s="4" t="s">
        <v>1405</v>
      </c>
      <c r="B589" s="4" t="s">
        <v>4877</v>
      </c>
      <c r="C589" s="4" t="s">
        <v>4878</v>
      </c>
      <c r="D589" s="4"/>
      <c r="E589" s="4" t="s">
        <v>4879</v>
      </c>
      <c r="F589" s="4" t="s">
        <v>2919</v>
      </c>
      <c r="G589" s="4" t="s">
        <v>2293</v>
      </c>
      <c r="H589" s="7">
        <v>35895</v>
      </c>
      <c r="I589" s="6" t="s">
        <v>2294</v>
      </c>
      <c r="J589" s="6"/>
      <c r="K589" s="6"/>
      <c r="L589" s="6"/>
      <c r="M589" s="6"/>
      <c r="N589" s="6"/>
      <c r="O589" s="6"/>
      <c r="P589" s="6"/>
      <c r="Q589" s="6"/>
      <c r="R589" s="6"/>
      <c r="S589" s="6"/>
      <c r="T589" s="6"/>
      <c r="U589" s="6"/>
      <c r="V589" s="6"/>
      <c r="W589" s="6"/>
      <c r="X589" s="6"/>
      <c r="Y589" s="6"/>
      <c r="Z589" s="6"/>
    </row>
    <row r="590" spans="1:26" ht="15" thickBot="1" x14ac:dyDescent="0.35">
      <c r="A590" s="4" t="s">
        <v>1407</v>
      </c>
      <c r="B590" s="4" t="s">
        <v>4880</v>
      </c>
      <c r="C590" s="4" t="s">
        <v>4881</v>
      </c>
      <c r="D590" s="4" t="s">
        <v>4882</v>
      </c>
      <c r="E590" s="4" t="s">
        <v>4883</v>
      </c>
      <c r="F590" s="4" t="s">
        <v>2800</v>
      </c>
      <c r="G590" s="4" t="s">
        <v>2293</v>
      </c>
      <c r="H590" s="7">
        <v>88553</v>
      </c>
      <c r="I590" s="6" t="s">
        <v>2294</v>
      </c>
      <c r="J590" s="6"/>
      <c r="K590" s="6"/>
      <c r="L590" s="6"/>
      <c r="M590" s="6"/>
      <c r="N590" s="6"/>
      <c r="O590" s="6"/>
      <c r="P590" s="6"/>
      <c r="Q590" s="6"/>
      <c r="R590" s="6"/>
      <c r="S590" s="6"/>
      <c r="T590" s="6"/>
      <c r="U590" s="6"/>
      <c r="V590" s="6"/>
      <c r="W590" s="6"/>
      <c r="X590" s="6"/>
      <c r="Y590" s="6"/>
      <c r="Z590" s="6"/>
    </row>
    <row r="591" spans="1:26" ht="15" thickBot="1" x14ac:dyDescent="0.35">
      <c r="A591" s="4" t="s">
        <v>1409</v>
      </c>
      <c r="B591" s="4" t="s">
        <v>4884</v>
      </c>
      <c r="C591" s="4" t="s">
        <v>4885</v>
      </c>
      <c r="D591" s="4"/>
      <c r="E591" s="4" t="s">
        <v>4886</v>
      </c>
      <c r="F591" s="4" t="s">
        <v>4887</v>
      </c>
      <c r="G591" s="4" t="s">
        <v>2293</v>
      </c>
      <c r="H591" s="7">
        <v>30033</v>
      </c>
      <c r="I591" s="6" t="s">
        <v>2303</v>
      </c>
      <c r="J591" s="6"/>
      <c r="K591" s="6"/>
      <c r="L591" s="6"/>
      <c r="M591" s="6"/>
      <c r="N591" s="6"/>
      <c r="O591" s="6"/>
      <c r="P591" s="6"/>
      <c r="Q591" s="6"/>
      <c r="R591" s="6"/>
      <c r="S591" s="6"/>
      <c r="T591" s="6"/>
      <c r="U591" s="6"/>
      <c r="V591" s="6"/>
      <c r="W591" s="6"/>
      <c r="X591" s="6"/>
      <c r="Y591" s="6"/>
      <c r="Z591" s="6"/>
    </row>
    <row r="592" spans="1:26" ht="15" thickBot="1" x14ac:dyDescent="0.35">
      <c r="A592" s="4" t="s">
        <v>1412</v>
      </c>
      <c r="B592" s="4" t="s">
        <v>4888</v>
      </c>
      <c r="C592" s="4" t="s">
        <v>4889</v>
      </c>
      <c r="D592" s="4" t="s">
        <v>4890</v>
      </c>
      <c r="E592" s="4" t="s">
        <v>4891</v>
      </c>
      <c r="F592" s="4" t="s">
        <v>2968</v>
      </c>
      <c r="G592" s="4" t="s">
        <v>2293</v>
      </c>
      <c r="H592" s="7">
        <v>92668</v>
      </c>
      <c r="I592" s="6" t="s">
        <v>2294</v>
      </c>
      <c r="J592" s="6"/>
      <c r="K592" s="6"/>
      <c r="L592" s="6"/>
      <c r="M592" s="6"/>
      <c r="N592" s="6"/>
      <c r="O592" s="6"/>
      <c r="P592" s="6"/>
      <c r="Q592" s="6"/>
      <c r="R592" s="6"/>
      <c r="S592" s="6"/>
      <c r="T592" s="6"/>
      <c r="U592" s="6"/>
      <c r="V592" s="6"/>
      <c r="W592" s="6"/>
      <c r="X592" s="6"/>
      <c r="Y592" s="6"/>
      <c r="Z592" s="6"/>
    </row>
    <row r="593" spans="1:26" ht="15" thickBot="1" x14ac:dyDescent="0.35">
      <c r="A593" s="4" t="s">
        <v>1414</v>
      </c>
      <c r="B593" s="4" t="s">
        <v>4892</v>
      </c>
      <c r="C593" s="4" t="s">
        <v>4893</v>
      </c>
      <c r="D593" s="4"/>
      <c r="E593" s="4" t="s">
        <v>4894</v>
      </c>
      <c r="F593" s="4" t="s">
        <v>4895</v>
      </c>
      <c r="G593" s="4" t="s">
        <v>2293</v>
      </c>
      <c r="H593" s="7">
        <v>92648</v>
      </c>
      <c r="I593" s="6" t="s">
        <v>2294</v>
      </c>
      <c r="J593" s="6"/>
      <c r="K593" s="6"/>
      <c r="L593" s="6"/>
      <c r="M593" s="6"/>
      <c r="N593" s="6"/>
      <c r="O593" s="6"/>
      <c r="P593" s="6"/>
      <c r="Q593" s="6"/>
      <c r="R593" s="6"/>
      <c r="S593" s="6"/>
      <c r="T593" s="6"/>
      <c r="U593" s="6"/>
      <c r="V593" s="6"/>
      <c r="W593" s="6"/>
      <c r="X593" s="6"/>
      <c r="Y593" s="6"/>
      <c r="Z593" s="6"/>
    </row>
    <row r="594" spans="1:26" ht="15" thickBot="1" x14ac:dyDescent="0.35">
      <c r="A594" s="4" t="s">
        <v>1416</v>
      </c>
      <c r="B594" s="4" t="s">
        <v>4896</v>
      </c>
      <c r="C594" s="4"/>
      <c r="D594" s="4" t="s">
        <v>4897</v>
      </c>
      <c r="E594" s="4" t="s">
        <v>4898</v>
      </c>
      <c r="F594" s="4" t="s">
        <v>3473</v>
      </c>
      <c r="G594" s="4" t="s">
        <v>2293</v>
      </c>
      <c r="H594" s="7">
        <v>53285</v>
      </c>
      <c r="I594" s="6" t="s">
        <v>2303</v>
      </c>
      <c r="J594" s="6"/>
      <c r="K594" s="6"/>
      <c r="L594" s="6"/>
      <c r="M594" s="6"/>
      <c r="N594" s="6"/>
      <c r="O594" s="6"/>
      <c r="P594" s="6"/>
      <c r="Q594" s="6"/>
      <c r="R594" s="6"/>
      <c r="S594" s="6"/>
      <c r="T594" s="6"/>
      <c r="U594" s="6"/>
      <c r="V594" s="6"/>
      <c r="W594" s="6"/>
      <c r="X594" s="6"/>
      <c r="Y594" s="6"/>
      <c r="Z594" s="6"/>
    </row>
    <row r="595" spans="1:26" ht="15" thickBot="1" x14ac:dyDescent="0.35">
      <c r="A595" s="4" t="s">
        <v>1401</v>
      </c>
      <c r="B595" s="4" t="s">
        <v>4899</v>
      </c>
      <c r="C595" s="4" t="s">
        <v>4900</v>
      </c>
      <c r="D595" s="4"/>
      <c r="E595" s="4" t="s">
        <v>4901</v>
      </c>
      <c r="F595" s="4" t="s">
        <v>2467</v>
      </c>
      <c r="G595" s="4" t="s">
        <v>2468</v>
      </c>
      <c r="H595" s="4" t="s">
        <v>2469</v>
      </c>
      <c r="I595" s="6" t="s">
        <v>2294</v>
      </c>
      <c r="J595" s="6"/>
      <c r="K595" s="6"/>
      <c r="L595" s="6"/>
      <c r="M595" s="6"/>
      <c r="N595" s="6"/>
      <c r="O595" s="6"/>
      <c r="P595" s="6"/>
      <c r="Q595" s="6"/>
      <c r="R595" s="6"/>
      <c r="S595" s="6"/>
      <c r="T595" s="6"/>
      <c r="U595" s="6"/>
      <c r="V595" s="6"/>
      <c r="W595" s="6"/>
      <c r="X595" s="6"/>
      <c r="Y595" s="6"/>
      <c r="Z595" s="6"/>
    </row>
    <row r="596" spans="1:26" ht="15" thickBot="1" x14ac:dyDescent="0.35">
      <c r="A596" s="4" t="s">
        <v>1419</v>
      </c>
      <c r="B596" s="4" t="s">
        <v>4902</v>
      </c>
      <c r="C596" s="4" t="s">
        <v>4903</v>
      </c>
      <c r="D596" s="4" t="s">
        <v>4904</v>
      </c>
      <c r="E596" s="4" t="s">
        <v>4905</v>
      </c>
      <c r="F596" s="4" t="s">
        <v>3030</v>
      </c>
      <c r="G596" s="4" t="s">
        <v>2293</v>
      </c>
      <c r="H596" s="7">
        <v>37416</v>
      </c>
      <c r="I596" s="6" t="s">
        <v>2303</v>
      </c>
      <c r="J596" s="6"/>
      <c r="K596" s="6"/>
      <c r="L596" s="6"/>
      <c r="M596" s="6"/>
      <c r="N596" s="6"/>
      <c r="O596" s="6"/>
      <c r="P596" s="6"/>
      <c r="Q596" s="6"/>
      <c r="R596" s="6"/>
      <c r="S596" s="6"/>
      <c r="T596" s="6"/>
      <c r="U596" s="6"/>
      <c r="V596" s="6"/>
      <c r="W596" s="6"/>
      <c r="X596" s="6"/>
      <c r="Y596" s="6"/>
      <c r="Z596" s="6"/>
    </row>
    <row r="597" spans="1:26" ht="15" thickBot="1" x14ac:dyDescent="0.35">
      <c r="A597" s="4" t="s">
        <v>1422</v>
      </c>
      <c r="B597" s="4" t="s">
        <v>4906</v>
      </c>
      <c r="C597" s="4"/>
      <c r="D597" s="4"/>
      <c r="E597" s="4" t="s">
        <v>4907</v>
      </c>
      <c r="F597" s="4" t="s">
        <v>4908</v>
      </c>
      <c r="G597" s="4" t="s">
        <v>2468</v>
      </c>
      <c r="H597" s="4" t="s">
        <v>4909</v>
      </c>
      <c r="I597" s="6" t="s">
        <v>2303</v>
      </c>
      <c r="J597" s="6"/>
      <c r="K597" s="6"/>
      <c r="L597" s="6"/>
      <c r="M597" s="6"/>
      <c r="N597" s="6"/>
      <c r="O597" s="6"/>
      <c r="P597" s="6"/>
      <c r="Q597" s="6"/>
      <c r="R597" s="6"/>
      <c r="S597" s="6"/>
      <c r="T597" s="6"/>
      <c r="U597" s="6"/>
      <c r="V597" s="6"/>
      <c r="W597" s="6"/>
      <c r="X597" s="6"/>
      <c r="Y597" s="6"/>
      <c r="Z597" s="6"/>
    </row>
    <row r="598" spans="1:26" ht="15" thickBot="1" x14ac:dyDescent="0.35">
      <c r="A598" s="4" t="s">
        <v>1424</v>
      </c>
      <c r="B598" s="4" t="s">
        <v>4910</v>
      </c>
      <c r="C598" s="4" t="s">
        <v>4911</v>
      </c>
      <c r="D598" s="4" t="s">
        <v>4912</v>
      </c>
      <c r="E598" s="4" t="s">
        <v>4913</v>
      </c>
      <c r="F598" s="4" t="s">
        <v>2639</v>
      </c>
      <c r="G598" s="4" t="s">
        <v>2293</v>
      </c>
      <c r="H598" s="7">
        <v>43268</v>
      </c>
      <c r="I598" s="6" t="s">
        <v>2303</v>
      </c>
      <c r="J598" s="6"/>
      <c r="K598" s="6"/>
      <c r="L598" s="6"/>
      <c r="M598" s="6"/>
      <c r="N598" s="6"/>
      <c r="O598" s="6"/>
      <c r="P598" s="6"/>
      <c r="Q598" s="6"/>
      <c r="R598" s="6"/>
      <c r="S598" s="6"/>
      <c r="T598" s="6"/>
      <c r="U598" s="6"/>
      <c r="V598" s="6"/>
      <c r="W598" s="6"/>
      <c r="X598" s="6"/>
      <c r="Y598" s="6"/>
      <c r="Z598" s="6"/>
    </row>
    <row r="599" spans="1:26" ht="15" thickBot="1" x14ac:dyDescent="0.35">
      <c r="A599" s="4" t="s">
        <v>1426</v>
      </c>
      <c r="B599" s="4" t="s">
        <v>4914</v>
      </c>
      <c r="C599" s="4" t="s">
        <v>4915</v>
      </c>
      <c r="D599" s="4" t="s">
        <v>4916</v>
      </c>
      <c r="E599" s="4" t="s">
        <v>4917</v>
      </c>
      <c r="F599" s="4" t="s">
        <v>3299</v>
      </c>
      <c r="G599" s="4" t="s">
        <v>2293</v>
      </c>
      <c r="H599" s="7">
        <v>91186</v>
      </c>
      <c r="I599" s="6" t="s">
        <v>2294</v>
      </c>
      <c r="J599" s="6"/>
      <c r="K599" s="6"/>
      <c r="L599" s="6"/>
      <c r="M599" s="6"/>
      <c r="N599" s="6"/>
      <c r="O599" s="6"/>
      <c r="P599" s="6"/>
      <c r="Q599" s="6"/>
      <c r="R599" s="6"/>
      <c r="S599" s="6"/>
      <c r="T599" s="6"/>
      <c r="U599" s="6"/>
      <c r="V599" s="6"/>
      <c r="W599" s="6"/>
      <c r="X599" s="6"/>
      <c r="Y599" s="6"/>
      <c r="Z599" s="6"/>
    </row>
    <row r="600" spans="1:26" ht="15" thickBot="1" x14ac:dyDescent="0.35">
      <c r="A600" s="4" t="s">
        <v>1428</v>
      </c>
      <c r="B600" s="4" t="s">
        <v>4918</v>
      </c>
      <c r="C600" s="4" t="s">
        <v>4919</v>
      </c>
      <c r="D600" s="4" t="s">
        <v>4920</v>
      </c>
      <c r="E600" s="4" t="s">
        <v>4921</v>
      </c>
      <c r="F600" s="4" t="s">
        <v>3442</v>
      </c>
      <c r="G600" s="4" t="s">
        <v>2293</v>
      </c>
      <c r="H600" s="7">
        <v>94159</v>
      </c>
      <c r="I600" s="6" t="s">
        <v>2294</v>
      </c>
      <c r="J600" s="6"/>
      <c r="K600" s="6"/>
      <c r="L600" s="6"/>
      <c r="M600" s="6"/>
      <c r="N600" s="6"/>
      <c r="O600" s="6"/>
      <c r="P600" s="6"/>
      <c r="Q600" s="6"/>
      <c r="R600" s="6"/>
      <c r="S600" s="6"/>
      <c r="T600" s="6"/>
      <c r="U600" s="6"/>
      <c r="V600" s="6"/>
      <c r="W600" s="6"/>
      <c r="X600" s="6"/>
      <c r="Y600" s="6"/>
      <c r="Z600" s="6"/>
    </row>
    <row r="601" spans="1:26" ht="15" thickBot="1" x14ac:dyDescent="0.35">
      <c r="A601" s="4" t="s">
        <v>1430</v>
      </c>
      <c r="B601" s="4" t="s">
        <v>4922</v>
      </c>
      <c r="C601" s="4" t="s">
        <v>4923</v>
      </c>
      <c r="D601" s="4"/>
      <c r="E601" s="4" t="s">
        <v>4924</v>
      </c>
      <c r="F601" s="4" t="s">
        <v>3876</v>
      </c>
      <c r="G601" s="4" t="s">
        <v>2293</v>
      </c>
      <c r="H601" s="7">
        <v>71137</v>
      </c>
      <c r="I601" s="6" t="s">
        <v>2294</v>
      </c>
      <c r="J601" s="6"/>
      <c r="K601" s="6"/>
      <c r="L601" s="6"/>
      <c r="M601" s="6"/>
      <c r="N601" s="6"/>
      <c r="O601" s="6"/>
      <c r="P601" s="6"/>
      <c r="Q601" s="6"/>
      <c r="R601" s="6"/>
      <c r="S601" s="6"/>
      <c r="T601" s="6"/>
      <c r="U601" s="6"/>
      <c r="V601" s="6"/>
      <c r="W601" s="6"/>
      <c r="X601" s="6"/>
      <c r="Y601" s="6"/>
      <c r="Z601" s="6"/>
    </row>
    <row r="602" spans="1:26" ht="15" thickBot="1" x14ac:dyDescent="0.35">
      <c r="A602" s="4" t="s">
        <v>1433</v>
      </c>
      <c r="B602" s="4" t="s">
        <v>4925</v>
      </c>
      <c r="C602" s="4" t="s">
        <v>4926</v>
      </c>
      <c r="D602" s="4" t="s">
        <v>4927</v>
      </c>
      <c r="E602" s="4" t="s">
        <v>4928</v>
      </c>
      <c r="F602" s="4" t="s">
        <v>2369</v>
      </c>
      <c r="G602" s="4" t="s">
        <v>2293</v>
      </c>
      <c r="H602" s="7">
        <v>19141</v>
      </c>
      <c r="I602" s="6" t="s">
        <v>2303</v>
      </c>
      <c r="J602" s="6"/>
      <c r="K602" s="6"/>
      <c r="L602" s="6"/>
      <c r="M602" s="6"/>
      <c r="N602" s="6"/>
      <c r="O602" s="6"/>
      <c r="P602" s="6"/>
      <c r="Q602" s="6"/>
      <c r="R602" s="6"/>
      <c r="S602" s="6"/>
      <c r="T602" s="6"/>
      <c r="U602" s="6"/>
      <c r="V602" s="6"/>
      <c r="W602" s="6"/>
      <c r="X602" s="6"/>
      <c r="Y602" s="6"/>
      <c r="Z602" s="6"/>
    </row>
    <row r="603" spans="1:26" ht="15" thickBot="1" x14ac:dyDescent="0.35">
      <c r="A603" s="4" t="s">
        <v>1436</v>
      </c>
      <c r="B603" s="4" t="s">
        <v>4929</v>
      </c>
      <c r="C603" s="4" t="s">
        <v>4930</v>
      </c>
      <c r="D603" s="4" t="s">
        <v>4931</v>
      </c>
      <c r="E603" s="4" t="s">
        <v>4932</v>
      </c>
      <c r="F603" s="4" t="s">
        <v>2360</v>
      </c>
      <c r="G603" s="4" t="s">
        <v>2293</v>
      </c>
      <c r="H603" s="7">
        <v>41905</v>
      </c>
      <c r="I603" s="6" t="s">
        <v>2294</v>
      </c>
      <c r="J603" s="6"/>
      <c r="K603" s="6"/>
      <c r="L603" s="6"/>
      <c r="M603" s="6"/>
      <c r="N603" s="6"/>
      <c r="O603" s="6"/>
      <c r="P603" s="6"/>
      <c r="Q603" s="6"/>
      <c r="R603" s="6"/>
      <c r="S603" s="6"/>
      <c r="T603" s="6"/>
      <c r="U603" s="6"/>
      <c r="V603" s="6"/>
      <c r="W603" s="6"/>
      <c r="X603" s="6"/>
      <c r="Y603" s="6"/>
      <c r="Z603" s="6"/>
    </row>
    <row r="604" spans="1:26" ht="15" thickBot="1" x14ac:dyDescent="0.35">
      <c r="A604" s="4" t="s">
        <v>1439</v>
      </c>
      <c r="B604" s="4" t="s">
        <v>4933</v>
      </c>
      <c r="C604" s="4" t="s">
        <v>4934</v>
      </c>
      <c r="D604" s="4" t="s">
        <v>4935</v>
      </c>
      <c r="E604" s="4" t="s">
        <v>4936</v>
      </c>
      <c r="F604" s="4" t="s">
        <v>2563</v>
      </c>
      <c r="G604" s="4" t="s">
        <v>2293</v>
      </c>
      <c r="H604" s="7">
        <v>43666</v>
      </c>
      <c r="I604" s="6" t="s">
        <v>2294</v>
      </c>
      <c r="J604" s="6"/>
      <c r="K604" s="6"/>
      <c r="L604" s="6"/>
      <c r="M604" s="6"/>
      <c r="N604" s="6"/>
      <c r="O604" s="6"/>
      <c r="P604" s="6"/>
      <c r="Q604" s="6"/>
      <c r="R604" s="6"/>
      <c r="S604" s="6"/>
      <c r="T604" s="6"/>
      <c r="U604" s="6"/>
      <c r="V604" s="6"/>
      <c r="W604" s="6"/>
      <c r="X604" s="6"/>
      <c r="Y604" s="6"/>
      <c r="Z604" s="6"/>
    </row>
    <row r="605" spans="1:26" ht="15" thickBot="1" x14ac:dyDescent="0.35">
      <c r="A605" s="4" t="s">
        <v>1442</v>
      </c>
      <c r="B605" s="4" t="s">
        <v>4937</v>
      </c>
      <c r="C605" s="4" t="s">
        <v>4938</v>
      </c>
      <c r="D605" s="4"/>
      <c r="E605" s="4" t="s">
        <v>4939</v>
      </c>
      <c r="F605" s="4" t="s">
        <v>2692</v>
      </c>
      <c r="G605" s="4" t="s">
        <v>2293</v>
      </c>
      <c r="H605" s="7">
        <v>80945</v>
      </c>
      <c r="I605" s="6" t="s">
        <v>2303</v>
      </c>
      <c r="J605" s="6"/>
      <c r="K605" s="6"/>
      <c r="L605" s="6"/>
      <c r="M605" s="6"/>
      <c r="N605" s="6"/>
      <c r="O605" s="6"/>
      <c r="P605" s="6"/>
      <c r="Q605" s="6"/>
      <c r="R605" s="6"/>
      <c r="S605" s="6"/>
      <c r="T605" s="6"/>
      <c r="U605" s="6"/>
      <c r="V605" s="6"/>
      <c r="W605" s="6"/>
      <c r="X605" s="6"/>
      <c r="Y605" s="6"/>
      <c r="Z605" s="6"/>
    </row>
    <row r="606" spans="1:26" ht="15" thickBot="1" x14ac:dyDescent="0.35">
      <c r="A606" s="4" t="s">
        <v>1445</v>
      </c>
      <c r="B606" s="4" t="s">
        <v>4940</v>
      </c>
      <c r="C606" s="4"/>
      <c r="D606" s="4" t="s">
        <v>4941</v>
      </c>
      <c r="E606" s="4" t="s">
        <v>4942</v>
      </c>
      <c r="F606" s="4" t="s">
        <v>4191</v>
      </c>
      <c r="G606" s="4" t="s">
        <v>2301</v>
      </c>
      <c r="H606" s="4" t="s">
        <v>4192</v>
      </c>
      <c r="I606" s="6" t="s">
        <v>2303</v>
      </c>
      <c r="J606" s="6"/>
      <c r="K606" s="6"/>
      <c r="L606" s="6"/>
      <c r="M606" s="6"/>
      <c r="N606" s="6"/>
      <c r="O606" s="6"/>
      <c r="P606" s="6"/>
      <c r="Q606" s="6"/>
      <c r="R606" s="6"/>
      <c r="S606" s="6"/>
      <c r="T606" s="6"/>
      <c r="U606" s="6"/>
      <c r="V606" s="6"/>
      <c r="W606" s="6"/>
      <c r="X606" s="6"/>
      <c r="Y606" s="6"/>
      <c r="Z606" s="6"/>
    </row>
    <row r="607" spans="1:26" ht="15" thickBot="1" x14ac:dyDescent="0.35">
      <c r="A607" s="4" t="s">
        <v>1448</v>
      </c>
      <c r="B607" s="4" t="s">
        <v>4943</v>
      </c>
      <c r="C607" s="4" t="s">
        <v>4944</v>
      </c>
      <c r="D607" s="4" t="s">
        <v>4945</v>
      </c>
      <c r="E607" s="4" t="s">
        <v>4946</v>
      </c>
      <c r="F607" s="4" t="s">
        <v>4947</v>
      </c>
      <c r="G607" s="4" t="s">
        <v>2293</v>
      </c>
      <c r="H607" s="7">
        <v>15274</v>
      </c>
      <c r="I607" s="6" t="s">
        <v>2294</v>
      </c>
      <c r="J607" s="6"/>
      <c r="K607" s="6"/>
      <c r="L607" s="6"/>
      <c r="M607" s="6"/>
      <c r="N607" s="6"/>
      <c r="O607" s="6"/>
      <c r="P607" s="6"/>
      <c r="Q607" s="6"/>
      <c r="R607" s="6"/>
      <c r="S607" s="6"/>
      <c r="T607" s="6"/>
      <c r="U607" s="6"/>
      <c r="V607" s="6"/>
      <c r="W607" s="6"/>
      <c r="X607" s="6"/>
      <c r="Y607" s="6"/>
      <c r="Z607" s="6"/>
    </row>
    <row r="608" spans="1:26" ht="15" thickBot="1" x14ac:dyDescent="0.35">
      <c r="A608" s="4" t="s">
        <v>4948</v>
      </c>
      <c r="B608" s="4" t="s">
        <v>4949</v>
      </c>
      <c r="C608" s="4" t="s">
        <v>4950</v>
      </c>
      <c r="D608" s="4" t="s">
        <v>4951</v>
      </c>
      <c r="E608" s="4" t="s">
        <v>4952</v>
      </c>
      <c r="F608" s="4" t="s">
        <v>3740</v>
      </c>
      <c r="G608" s="4" t="s">
        <v>2293</v>
      </c>
      <c r="H608" s="7">
        <v>33411</v>
      </c>
      <c r="I608" s="6" t="s">
        <v>2303</v>
      </c>
      <c r="J608" s="6"/>
      <c r="K608" s="6"/>
      <c r="L608" s="6"/>
      <c r="M608" s="6"/>
      <c r="N608" s="6"/>
      <c r="O608" s="6"/>
      <c r="P608" s="6"/>
      <c r="Q608" s="6"/>
      <c r="R608" s="6"/>
      <c r="S608" s="6"/>
      <c r="T608" s="6"/>
      <c r="U608" s="6"/>
      <c r="V608" s="6"/>
      <c r="W608" s="6"/>
      <c r="X608" s="6"/>
      <c r="Y608" s="6"/>
      <c r="Z608" s="6"/>
    </row>
    <row r="609" spans="1:26" ht="15" thickBot="1" x14ac:dyDescent="0.35">
      <c r="A609" s="4" t="s">
        <v>1451</v>
      </c>
      <c r="B609" s="4" t="s">
        <v>4953</v>
      </c>
      <c r="C609" s="4" t="s">
        <v>4954</v>
      </c>
      <c r="D609" s="4" t="s">
        <v>4955</v>
      </c>
      <c r="E609" s="4" t="s">
        <v>4956</v>
      </c>
      <c r="F609" s="4" t="s">
        <v>3876</v>
      </c>
      <c r="G609" s="4" t="s">
        <v>2293</v>
      </c>
      <c r="H609" s="7">
        <v>71115</v>
      </c>
      <c r="I609" s="6" t="s">
        <v>2294</v>
      </c>
      <c r="J609" s="6"/>
      <c r="K609" s="6"/>
      <c r="L609" s="6"/>
      <c r="M609" s="6"/>
      <c r="N609" s="6"/>
      <c r="O609" s="6"/>
      <c r="P609" s="6"/>
      <c r="Q609" s="6"/>
      <c r="R609" s="6"/>
      <c r="S609" s="6"/>
      <c r="T609" s="6"/>
      <c r="U609" s="6"/>
      <c r="V609" s="6"/>
      <c r="W609" s="6"/>
      <c r="X609" s="6"/>
      <c r="Y609" s="6"/>
      <c r="Z609" s="6"/>
    </row>
    <row r="610" spans="1:26" ht="15" thickBot="1" x14ac:dyDescent="0.35">
      <c r="A610" s="4" t="s">
        <v>1453</v>
      </c>
      <c r="B610" s="4" t="s">
        <v>4957</v>
      </c>
      <c r="C610" s="4"/>
      <c r="D610" s="4"/>
      <c r="E610" s="4" t="s">
        <v>4958</v>
      </c>
      <c r="F610" s="4" t="s">
        <v>4545</v>
      </c>
      <c r="G610" s="4" t="s">
        <v>2293</v>
      </c>
      <c r="H610" s="7">
        <v>44105</v>
      </c>
      <c r="I610" s="6" t="s">
        <v>2303</v>
      </c>
      <c r="J610" s="6"/>
      <c r="K610" s="6"/>
      <c r="L610" s="6"/>
      <c r="M610" s="6"/>
      <c r="N610" s="6"/>
      <c r="O610" s="6"/>
      <c r="P610" s="6"/>
      <c r="Q610" s="6"/>
      <c r="R610" s="6"/>
      <c r="S610" s="6"/>
      <c r="T610" s="6"/>
      <c r="U610" s="6"/>
      <c r="V610" s="6"/>
      <c r="W610" s="6"/>
      <c r="X610" s="6"/>
      <c r="Y610" s="6"/>
      <c r="Z610" s="6"/>
    </row>
    <row r="611" spans="1:26" ht="15" thickBot="1" x14ac:dyDescent="0.35">
      <c r="A611" s="4" t="s">
        <v>1455</v>
      </c>
      <c r="B611" s="4" t="s">
        <v>4959</v>
      </c>
      <c r="C611" s="4" t="s">
        <v>4960</v>
      </c>
      <c r="D611" s="4" t="s">
        <v>4961</v>
      </c>
      <c r="E611" s="4" t="s">
        <v>4962</v>
      </c>
      <c r="F611" s="4" t="s">
        <v>3473</v>
      </c>
      <c r="G611" s="4" t="s">
        <v>2293</v>
      </c>
      <c r="H611" s="7">
        <v>53234</v>
      </c>
      <c r="I611" s="6" t="s">
        <v>2294</v>
      </c>
      <c r="J611" s="6"/>
      <c r="K611" s="6"/>
      <c r="L611" s="6"/>
      <c r="M611" s="6"/>
      <c r="N611" s="6"/>
      <c r="O611" s="6"/>
      <c r="P611" s="6"/>
      <c r="Q611" s="6"/>
      <c r="R611" s="6"/>
      <c r="S611" s="6"/>
      <c r="T611" s="6"/>
      <c r="U611" s="6"/>
      <c r="V611" s="6"/>
      <c r="W611" s="6"/>
      <c r="X611" s="6"/>
      <c r="Y611" s="6"/>
      <c r="Z611" s="6"/>
    </row>
    <row r="612" spans="1:26" ht="15" thickBot="1" x14ac:dyDescent="0.35">
      <c r="A612" s="4" t="s">
        <v>1457</v>
      </c>
      <c r="B612" s="4" t="s">
        <v>4963</v>
      </c>
      <c r="C612" s="4" t="s">
        <v>4964</v>
      </c>
      <c r="D612" s="4" t="s">
        <v>4965</v>
      </c>
      <c r="E612" s="4" t="s">
        <v>4966</v>
      </c>
      <c r="F612" s="4" t="s">
        <v>2543</v>
      </c>
      <c r="G612" s="4" t="s">
        <v>2293</v>
      </c>
      <c r="H612" s="7">
        <v>33345</v>
      </c>
      <c r="I612" s="6" t="s">
        <v>2303</v>
      </c>
      <c r="J612" s="6"/>
      <c r="K612" s="6"/>
      <c r="L612" s="6"/>
      <c r="M612" s="6"/>
      <c r="N612" s="6"/>
      <c r="O612" s="6"/>
      <c r="P612" s="6"/>
      <c r="Q612" s="6"/>
      <c r="R612" s="6"/>
      <c r="S612" s="6"/>
      <c r="T612" s="6"/>
      <c r="U612" s="6"/>
      <c r="V612" s="6"/>
      <c r="W612" s="6"/>
      <c r="X612" s="6"/>
      <c r="Y612" s="6"/>
      <c r="Z612" s="6"/>
    </row>
    <row r="613" spans="1:26" ht="15" thickBot="1" x14ac:dyDescent="0.35">
      <c r="A613" s="4" t="s">
        <v>1459</v>
      </c>
      <c r="B613" s="4" t="s">
        <v>4967</v>
      </c>
      <c r="C613" s="4" t="s">
        <v>4968</v>
      </c>
      <c r="D613" s="4" t="s">
        <v>4969</v>
      </c>
      <c r="E613" s="4" t="s">
        <v>4970</v>
      </c>
      <c r="F613" s="4" t="s">
        <v>3876</v>
      </c>
      <c r="G613" s="4" t="s">
        <v>2293</v>
      </c>
      <c r="H613" s="7">
        <v>71105</v>
      </c>
      <c r="I613" s="6" t="s">
        <v>2303</v>
      </c>
      <c r="J613" s="6"/>
      <c r="K613" s="6"/>
      <c r="L613" s="6"/>
      <c r="M613" s="6"/>
      <c r="N613" s="6"/>
      <c r="O613" s="6"/>
      <c r="P613" s="6"/>
      <c r="Q613" s="6"/>
      <c r="R613" s="6"/>
      <c r="S613" s="6"/>
      <c r="T613" s="6"/>
      <c r="U613" s="6"/>
      <c r="V613" s="6"/>
      <c r="W613" s="6"/>
      <c r="X613" s="6"/>
      <c r="Y613" s="6"/>
      <c r="Z613" s="6"/>
    </row>
    <row r="614" spans="1:26" ht="15" thickBot="1" x14ac:dyDescent="0.35">
      <c r="A614" s="4" t="s">
        <v>1461</v>
      </c>
      <c r="B614" s="4" t="s">
        <v>4971</v>
      </c>
      <c r="C614" s="4"/>
      <c r="D614" s="4" t="s">
        <v>4972</v>
      </c>
      <c r="E614" s="4" t="s">
        <v>4973</v>
      </c>
      <c r="F614" s="4" t="s">
        <v>2718</v>
      </c>
      <c r="G614" s="4" t="s">
        <v>2301</v>
      </c>
      <c r="H614" s="4" t="s">
        <v>2897</v>
      </c>
      <c r="I614" s="6" t="s">
        <v>2303</v>
      </c>
      <c r="J614" s="6"/>
      <c r="K614" s="6"/>
      <c r="L614" s="6"/>
      <c r="M614" s="6"/>
      <c r="N614" s="6"/>
      <c r="O614" s="6"/>
      <c r="P614" s="6"/>
      <c r="Q614" s="6"/>
      <c r="R614" s="6"/>
      <c r="S614" s="6"/>
      <c r="T614" s="6"/>
      <c r="U614" s="6"/>
      <c r="V614" s="6"/>
      <c r="W614" s="6"/>
      <c r="X614" s="6"/>
      <c r="Y614" s="6"/>
      <c r="Z614" s="6"/>
    </row>
    <row r="615" spans="1:26" ht="15" thickBot="1" x14ac:dyDescent="0.35">
      <c r="A615" s="4" t="s">
        <v>1463</v>
      </c>
      <c r="B615" s="4" t="s">
        <v>4974</v>
      </c>
      <c r="C615" s="4"/>
      <c r="D615" s="4" t="s">
        <v>4975</v>
      </c>
      <c r="E615" s="4" t="s">
        <v>4976</v>
      </c>
      <c r="F615" s="4" t="s">
        <v>3351</v>
      </c>
      <c r="G615" s="4" t="s">
        <v>2293</v>
      </c>
      <c r="H615" s="7">
        <v>94207</v>
      </c>
      <c r="I615" s="6" t="s">
        <v>2303</v>
      </c>
      <c r="J615" s="6"/>
      <c r="K615" s="6"/>
      <c r="L615" s="6"/>
      <c r="M615" s="6"/>
      <c r="N615" s="6"/>
      <c r="O615" s="6"/>
      <c r="P615" s="6"/>
      <c r="Q615" s="6"/>
      <c r="R615" s="6"/>
      <c r="S615" s="6"/>
      <c r="T615" s="6"/>
      <c r="U615" s="6"/>
      <c r="V615" s="6"/>
      <c r="W615" s="6"/>
      <c r="X615" s="6"/>
      <c r="Y615" s="6"/>
      <c r="Z615" s="6"/>
    </row>
    <row r="616" spans="1:26" ht="15" thickBot="1" x14ac:dyDescent="0.35">
      <c r="A616" s="4" t="s">
        <v>4977</v>
      </c>
      <c r="B616" s="4" t="s">
        <v>4978</v>
      </c>
      <c r="C616" s="4"/>
      <c r="D616" s="4" t="s">
        <v>4979</v>
      </c>
      <c r="E616" s="4" t="s">
        <v>4980</v>
      </c>
      <c r="F616" s="4" t="s">
        <v>2858</v>
      </c>
      <c r="G616" s="4" t="s">
        <v>2293</v>
      </c>
      <c r="H616" s="7">
        <v>37240</v>
      </c>
      <c r="I616" s="6" t="s">
        <v>2303</v>
      </c>
      <c r="J616" s="6"/>
      <c r="K616" s="6"/>
      <c r="L616" s="6"/>
      <c r="M616" s="6"/>
      <c r="N616" s="6"/>
      <c r="O616" s="6"/>
      <c r="P616" s="6"/>
      <c r="Q616" s="6"/>
      <c r="R616" s="6"/>
      <c r="S616" s="6"/>
      <c r="T616" s="6"/>
      <c r="U616" s="6"/>
      <c r="V616" s="6"/>
      <c r="W616" s="6"/>
      <c r="X616" s="6"/>
      <c r="Y616" s="6"/>
      <c r="Z616" s="6"/>
    </row>
    <row r="617" spans="1:26" ht="15" thickBot="1" x14ac:dyDescent="0.35">
      <c r="A617" s="4" t="s">
        <v>1466</v>
      </c>
      <c r="B617" s="4" t="s">
        <v>4981</v>
      </c>
      <c r="C617" s="4" t="s">
        <v>4982</v>
      </c>
      <c r="D617" s="4" t="s">
        <v>4983</v>
      </c>
      <c r="E617" s="4" t="s">
        <v>4984</v>
      </c>
      <c r="F617" s="4" t="s">
        <v>2902</v>
      </c>
      <c r="G617" s="4" t="s">
        <v>2293</v>
      </c>
      <c r="H617" s="7">
        <v>58122</v>
      </c>
      <c r="I617" s="6" t="s">
        <v>2294</v>
      </c>
      <c r="J617" s="6"/>
      <c r="K617" s="6"/>
      <c r="L617" s="6"/>
      <c r="M617" s="6"/>
      <c r="N617" s="6"/>
      <c r="O617" s="6"/>
      <c r="P617" s="6"/>
      <c r="Q617" s="6"/>
      <c r="R617" s="6"/>
      <c r="S617" s="6"/>
      <c r="T617" s="6"/>
      <c r="U617" s="6"/>
      <c r="V617" s="6"/>
      <c r="W617" s="6"/>
      <c r="X617" s="6"/>
      <c r="Y617" s="6"/>
      <c r="Z617" s="6"/>
    </row>
    <row r="618" spans="1:26" ht="15" thickBot="1" x14ac:dyDescent="0.35">
      <c r="A618" s="4" t="s">
        <v>1468</v>
      </c>
      <c r="B618" s="4" t="s">
        <v>4985</v>
      </c>
      <c r="C618" s="4" t="s">
        <v>4986</v>
      </c>
      <c r="D618" s="4" t="s">
        <v>4987</v>
      </c>
      <c r="E618" s="4" t="s">
        <v>4988</v>
      </c>
      <c r="F618" s="4" t="s">
        <v>4989</v>
      </c>
      <c r="G618" s="4" t="s">
        <v>2468</v>
      </c>
      <c r="H618" s="4" t="s">
        <v>4990</v>
      </c>
      <c r="I618" s="6" t="s">
        <v>2303</v>
      </c>
      <c r="J618" s="6"/>
      <c r="K618" s="6"/>
      <c r="L618" s="6"/>
      <c r="M618" s="6"/>
      <c r="N618" s="6"/>
      <c r="O618" s="6"/>
      <c r="P618" s="6"/>
      <c r="Q618" s="6"/>
      <c r="R618" s="6"/>
      <c r="S618" s="6"/>
      <c r="T618" s="6"/>
      <c r="U618" s="6"/>
      <c r="V618" s="6"/>
      <c r="W618" s="6"/>
      <c r="X618" s="6"/>
      <c r="Y618" s="6"/>
      <c r="Z618" s="6"/>
    </row>
    <row r="619" spans="1:26" ht="15" thickBot="1" x14ac:dyDescent="0.35">
      <c r="A619" s="4" t="s">
        <v>1470</v>
      </c>
      <c r="B619" s="4" t="s">
        <v>4991</v>
      </c>
      <c r="C619" s="4" t="s">
        <v>4992</v>
      </c>
      <c r="D619" s="4" t="s">
        <v>4993</v>
      </c>
      <c r="E619" s="4" t="s">
        <v>4994</v>
      </c>
      <c r="F619" s="4" t="s">
        <v>3168</v>
      </c>
      <c r="G619" s="4" t="s">
        <v>2293</v>
      </c>
      <c r="H619" s="7">
        <v>74184</v>
      </c>
      <c r="I619" s="6" t="s">
        <v>2303</v>
      </c>
      <c r="J619" s="6"/>
      <c r="K619" s="6"/>
      <c r="L619" s="6"/>
      <c r="M619" s="6"/>
      <c r="N619" s="6"/>
      <c r="O619" s="6"/>
      <c r="P619" s="6"/>
      <c r="Q619" s="6"/>
      <c r="R619" s="6"/>
      <c r="S619" s="6"/>
      <c r="T619" s="6"/>
      <c r="U619" s="6"/>
      <c r="V619" s="6"/>
      <c r="W619" s="6"/>
      <c r="X619" s="6"/>
      <c r="Y619" s="6"/>
      <c r="Z619" s="6"/>
    </row>
    <row r="620" spans="1:26" ht="15" thickBot="1" x14ac:dyDescent="0.35">
      <c r="A620" s="4" t="s">
        <v>1473</v>
      </c>
      <c r="B620" s="4" t="s">
        <v>4995</v>
      </c>
      <c r="C620" s="4" t="s">
        <v>4996</v>
      </c>
      <c r="D620" s="4" t="s">
        <v>4997</v>
      </c>
      <c r="E620" s="4" t="s">
        <v>4998</v>
      </c>
      <c r="F620" s="4" t="s">
        <v>2389</v>
      </c>
      <c r="G620" s="4" t="s">
        <v>2293</v>
      </c>
      <c r="H620" s="7">
        <v>10045</v>
      </c>
      <c r="I620" s="6" t="s">
        <v>2294</v>
      </c>
      <c r="J620" s="6"/>
      <c r="K620" s="6"/>
      <c r="L620" s="6"/>
      <c r="M620" s="6"/>
      <c r="N620" s="6"/>
      <c r="O620" s="6"/>
      <c r="P620" s="6"/>
      <c r="Q620" s="6"/>
      <c r="R620" s="6"/>
      <c r="S620" s="6"/>
      <c r="T620" s="6"/>
      <c r="U620" s="6"/>
      <c r="V620" s="6"/>
      <c r="W620" s="6"/>
      <c r="X620" s="6"/>
      <c r="Y620" s="6"/>
      <c r="Z620" s="6"/>
    </row>
    <row r="621" spans="1:26" ht="15" thickBot="1" x14ac:dyDescent="0.35">
      <c r="A621" s="4" t="s">
        <v>1475</v>
      </c>
      <c r="B621" s="4" t="s">
        <v>4999</v>
      </c>
      <c r="C621" s="4" t="s">
        <v>5000</v>
      </c>
      <c r="D621" s="4" t="s">
        <v>5001</v>
      </c>
      <c r="E621" s="4" t="s">
        <v>5002</v>
      </c>
      <c r="F621" s="4" t="s">
        <v>5003</v>
      </c>
      <c r="G621" s="4" t="s">
        <v>2293</v>
      </c>
      <c r="H621" s="7">
        <v>34642</v>
      </c>
      <c r="I621" s="6" t="s">
        <v>2294</v>
      </c>
      <c r="J621" s="6"/>
      <c r="K621" s="6"/>
      <c r="L621" s="6"/>
      <c r="M621" s="6"/>
      <c r="N621" s="6"/>
      <c r="O621" s="6"/>
      <c r="P621" s="6"/>
      <c r="Q621" s="6"/>
      <c r="R621" s="6"/>
      <c r="S621" s="6"/>
      <c r="T621" s="6"/>
      <c r="U621" s="6"/>
      <c r="V621" s="6"/>
      <c r="W621" s="6"/>
      <c r="X621" s="6"/>
      <c r="Y621" s="6"/>
      <c r="Z621" s="6"/>
    </row>
    <row r="622" spans="1:26" ht="15" thickBot="1" x14ac:dyDescent="0.35">
      <c r="A622" s="4" t="s">
        <v>5004</v>
      </c>
      <c r="B622" s="4" t="s">
        <v>5005</v>
      </c>
      <c r="C622" s="4" t="s">
        <v>5006</v>
      </c>
      <c r="D622" s="4" t="s">
        <v>5007</v>
      </c>
      <c r="E622" s="4" t="s">
        <v>5008</v>
      </c>
      <c r="F622" s="4" t="s">
        <v>4270</v>
      </c>
      <c r="G622" s="4" t="s">
        <v>2301</v>
      </c>
      <c r="H622" s="4" t="s">
        <v>4271</v>
      </c>
      <c r="I622" s="6" t="s">
        <v>2303</v>
      </c>
      <c r="J622" s="6"/>
      <c r="K622" s="6"/>
      <c r="L622" s="6"/>
      <c r="M622" s="6"/>
      <c r="N622" s="6"/>
      <c r="O622" s="6"/>
      <c r="P622" s="6"/>
      <c r="Q622" s="6"/>
      <c r="R622" s="6"/>
      <c r="S622" s="6"/>
      <c r="T622" s="6"/>
      <c r="U622" s="6"/>
      <c r="V622" s="6"/>
      <c r="W622" s="6"/>
      <c r="X622" s="6"/>
      <c r="Y622" s="6"/>
      <c r="Z622" s="6"/>
    </row>
    <row r="623" spans="1:26" ht="15" thickBot="1" x14ac:dyDescent="0.35">
      <c r="A623" s="4" t="s">
        <v>1480</v>
      </c>
      <c r="B623" s="4" t="s">
        <v>5009</v>
      </c>
      <c r="C623" s="4" t="s">
        <v>5010</v>
      </c>
      <c r="D623" s="4" t="s">
        <v>5011</v>
      </c>
      <c r="E623" s="4" t="s">
        <v>5012</v>
      </c>
      <c r="F623" s="4" t="s">
        <v>2374</v>
      </c>
      <c r="G623" s="4" t="s">
        <v>2293</v>
      </c>
      <c r="H623" s="7">
        <v>97296</v>
      </c>
      <c r="I623" s="6" t="s">
        <v>2303</v>
      </c>
      <c r="J623" s="6"/>
      <c r="K623" s="6"/>
      <c r="L623" s="6"/>
      <c r="M623" s="6"/>
      <c r="N623" s="6"/>
      <c r="O623" s="6"/>
      <c r="P623" s="6"/>
      <c r="Q623" s="6"/>
      <c r="R623" s="6"/>
      <c r="S623" s="6"/>
      <c r="T623" s="6"/>
      <c r="U623" s="6"/>
      <c r="V623" s="6"/>
      <c r="W623" s="6"/>
      <c r="X623" s="6"/>
      <c r="Y623" s="6"/>
      <c r="Z623" s="6"/>
    </row>
    <row r="624" spans="1:26" ht="15" thickBot="1" x14ac:dyDescent="0.35">
      <c r="A624" s="4" t="s">
        <v>1482</v>
      </c>
      <c r="B624" s="4" t="s">
        <v>5013</v>
      </c>
      <c r="C624" s="4" t="s">
        <v>5014</v>
      </c>
      <c r="D624" s="4"/>
      <c r="E624" s="4" t="s">
        <v>5015</v>
      </c>
      <c r="F624" s="4" t="s">
        <v>3722</v>
      </c>
      <c r="G624" s="4" t="s">
        <v>2293</v>
      </c>
      <c r="H624" s="7">
        <v>89115</v>
      </c>
      <c r="I624" s="6" t="s">
        <v>2303</v>
      </c>
      <c r="J624" s="6"/>
      <c r="K624" s="6"/>
      <c r="L624" s="6"/>
      <c r="M624" s="6"/>
      <c r="N624" s="6"/>
      <c r="O624" s="6"/>
      <c r="P624" s="6"/>
      <c r="Q624" s="6"/>
      <c r="R624" s="6"/>
      <c r="S624" s="6"/>
      <c r="T624" s="6"/>
      <c r="U624" s="6"/>
      <c r="V624" s="6"/>
      <c r="W624" s="6"/>
      <c r="X624" s="6"/>
      <c r="Y624" s="6"/>
      <c r="Z624" s="6"/>
    </row>
    <row r="625" spans="1:26" ht="15" thickBot="1" x14ac:dyDescent="0.35">
      <c r="A625" s="4" t="s">
        <v>1484</v>
      </c>
      <c r="B625" s="4" t="s">
        <v>5016</v>
      </c>
      <c r="C625" s="4"/>
      <c r="D625" s="4" t="s">
        <v>5017</v>
      </c>
      <c r="E625" s="4" t="s">
        <v>5018</v>
      </c>
      <c r="F625" s="4" t="s">
        <v>5019</v>
      </c>
      <c r="G625" s="4" t="s">
        <v>2468</v>
      </c>
      <c r="H625" s="4" t="s">
        <v>5020</v>
      </c>
      <c r="I625" s="6" t="s">
        <v>2303</v>
      </c>
      <c r="J625" s="6"/>
      <c r="K625" s="6"/>
      <c r="L625" s="6"/>
      <c r="M625" s="6"/>
      <c r="N625" s="6"/>
      <c r="O625" s="6"/>
      <c r="P625" s="6"/>
      <c r="Q625" s="6"/>
      <c r="R625" s="6"/>
      <c r="S625" s="6"/>
      <c r="T625" s="6"/>
      <c r="U625" s="6"/>
      <c r="V625" s="6"/>
      <c r="W625" s="6"/>
      <c r="X625" s="6"/>
      <c r="Y625" s="6"/>
      <c r="Z625" s="6"/>
    </row>
    <row r="626" spans="1:26" ht="15" thickBot="1" x14ac:dyDescent="0.35">
      <c r="A626" s="4" t="s">
        <v>1486</v>
      </c>
      <c r="B626" s="4" t="s">
        <v>5021</v>
      </c>
      <c r="C626" s="4" t="s">
        <v>5022</v>
      </c>
      <c r="D626" s="4"/>
      <c r="E626" s="4" t="s">
        <v>5023</v>
      </c>
      <c r="F626" s="4" t="s">
        <v>5024</v>
      </c>
      <c r="G626" s="4" t="s">
        <v>2301</v>
      </c>
      <c r="H626" s="4" t="s">
        <v>5025</v>
      </c>
      <c r="I626" s="6" t="s">
        <v>2294</v>
      </c>
      <c r="J626" s="6"/>
      <c r="K626" s="6"/>
      <c r="L626" s="6"/>
      <c r="M626" s="6"/>
      <c r="N626" s="6"/>
      <c r="O626" s="6"/>
      <c r="P626" s="6"/>
      <c r="Q626" s="6"/>
      <c r="R626" s="6"/>
      <c r="S626" s="6"/>
      <c r="T626" s="6"/>
      <c r="U626" s="6"/>
      <c r="V626" s="6"/>
      <c r="W626" s="6"/>
      <c r="X626" s="6"/>
      <c r="Y626" s="6"/>
      <c r="Z626" s="6"/>
    </row>
    <row r="627" spans="1:26" ht="15" thickBot="1" x14ac:dyDescent="0.35">
      <c r="A627" s="4" t="s">
        <v>1488</v>
      </c>
      <c r="B627" s="4" t="s">
        <v>5026</v>
      </c>
      <c r="C627" s="4" t="s">
        <v>5027</v>
      </c>
      <c r="D627" s="4" t="s">
        <v>5028</v>
      </c>
      <c r="E627" s="4" t="s">
        <v>5029</v>
      </c>
      <c r="F627" s="4" t="s">
        <v>3442</v>
      </c>
      <c r="G627" s="4" t="s">
        <v>2293</v>
      </c>
      <c r="H627" s="7">
        <v>94159</v>
      </c>
      <c r="I627" s="6" t="s">
        <v>2303</v>
      </c>
      <c r="J627" s="6"/>
      <c r="K627" s="6"/>
      <c r="L627" s="6"/>
      <c r="M627" s="6"/>
      <c r="N627" s="6"/>
      <c r="O627" s="6"/>
      <c r="P627" s="6"/>
      <c r="Q627" s="6"/>
      <c r="R627" s="6"/>
      <c r="S627" s="6"/>
      <c r="T627" s="6"/>
      <c r="U627" s="6"/>
      <c r="V627" s="6"/>
      <c r="W627" s="6"/>
      <c r="X627" s="6"/>
      <c r="Y627" s="6"/>
      <c r="Z627" s="6"/>
    </row>
    <row r="628" spans="1:26" ht="15" thickBot="1" x14ac:dyDescent="0.35">
      <c r="A628" s="4" t="s">
        <v>1490</v>
      </c>
      <c r="B628" s="4" t="s">
        <v>5030</v>
      </c>
      <c r="C628" s="4" t="s">
        <v>5031</v>
      </c>
      <c r="D628" s="4" t="s">
        <v>5032</v>
      </c>
      <c r="E628" s="4" t="s">
        <v>5033</v>
      </c>
      <c r="F628" s="4" t="s">
        <v>4947</v>
      </c>
      <c r="G628" s="4" t="s">
        <v>2293</v>
      </c>
      <c r="H628" s="7">
        <v>15274</v>
      </c>
      <c r="I628" s="6" t="s">
        <v>2303</v>
      </c>
      <c r="J628" s="6"/>
      <c r="K628" s="6"/>
      <c r="L628" s="6"/>
      <c r="M628" s="6"/>
      <c r="N628" s="6"/>
      <c r="O628" s="6"/>
      <c r="P628" s="6"/>
      <c r="Q628" s="6"/>
      <c r="R628" s="6"/>
      <c r="S628" s="6"/>
      <c r="T628" s="6"/>
      <c r="U628" s="6"/>
      <c r="V628" s="6"/>
      <c r="W628" s="6"/>
      <c r="X628" s="6"/>
      <c r="Y628" s="6"/>
      <c r="Z628" s="6"/>
    </row>
    <row r="629" spans="1:26" ht="15" thickBot="1" x14ac:dyDescent="0.35">
      <c r="A629" s="4" t="s">
        <v>1492</v>
      </c>
      <c r="B629" s="4" t="s">
        <v>5034</v>
      </c>
      <c r="C629" s="4" t="s">
        <v>5035</v>
      </c>
      <c r="D629" s="4" t="s">
        <v>5036</v>
      </c>
      <c r="E629" s="4" t="s">
        <v>5037</v>
      </c>
      <c r="F629" s="4" t="s">
        <v>2379</v>
      </c>
      <c r="G629" s="4" t="s">
        <v>2293</v>
      </c>
      <c r="H629" s="7">
        <v>77281</v>
      </c>
      <c r="I629" s="6" t="s">
        <v>2294</v>
      </c>
      <c r="J629" s="6"/>
      <c r="K629" s="6"/>
      <c r="L629" s="6"/>
      <c r="M629" s="6"/>
      <c r="N629" s="6"/>
      <c r="O629" s="6"/>
      <c r="P629" s="6"/>
      <c r="Q629" s="6"/>
      <c r="R629" s="6"/>
      <c r="S629" s="6"/>
      <c r="T629" s="6"/>
      <c r="U629" s="6"/>
      <c r="V629" s="6"/>
      <c r="W629" s="6"/>
      <c r="X629" s="6"/>
      <c r="Y629" s="6"/>
      <c r="Z629" s="6"/>
    </row>
    <row r="630" spans="1:26" ht="15" thickBot="1" x14ac:dyDescent="0.35">
      <c r="A630" s="4" t="s">
        <v>1495</v>
      </c>
      <c r="B630" s="4" t="s">
        <v>5038</v>
      </c>
      <c r="C630" s="4" t="s">
        <v>5039</v>
      </c>
      <c r="D630" s="4" t="s">
        <v>5040</v>
      </c>
      <c r="E630" s="4" t="s">
        <v>5041</v>
      </c>
      <c r="F630" s="4" t="s">
        <v>5042</v>
      </c>
      <c r="G630" s="4" t="s">
        <v>2301</v>
      </c>
      <c r="H630" s="4" t="s">
        <v>2384</v>
      </c>
      <c r="I630" s="6" t="s">
        <v>2294</v>
      </c>
      <c r="J630" s="6"/>
      <c r="K630" s="6"/>
      <c r="L630" s="6"/>
      <c r="M630" s="6"/>
      <c r="N630" s="6"/>
      <c r="O630" s="6"/>
      <c r="P630" s="6"/>
      <c r="Q630" s="6"/>
      <c r="R630" s="6"/>
      <c r="S630" s="6"/>
      <c r="T630" s="6"/>
      <c r="U630" s="6"/>
      <c r="V630" s="6"/>
      <c r="W630" s="6"/>
      <c r="X630" s="6"/>
      <c r="Y630" s="6"/>
      <c r="Z630" s="6"/>
    </row>
    <row r="631" spans="1:26" ht="15" thickBot="1" x14ac:dyDescent="0.35">
      <c r="A631" s="4" t="s">
        <v>1478</v>
      </c>
      <c r="B631" s="4" t="s">
        <v>5043</v>
      </c>
      <c r="C631" s="4" t="s">
        <v>5044</v>
      </c>
      <c r="D631" s="4"/>
      <c r="E631" s="4" t="s">
        <v>5045</v>
      </c>
      <c r="F631" s="4" t="s">
        <v>2543</v>
      </c>
      <c r="G631" s="4" t="s">
        <v>2293</v>
      </c>
      <c r="H631" s="7">
        <v>33345</v>
      </c>
      <c r="I631" s="6" t="s">
        <v>2303</v>
      </c>
      <c r="J631" s="6"/>
      <c r="K631" s="6"/>
      <c r="L631" s="6"/>
      <c r="M631" s="6"/>
      <c r="N631" s="6"/>
      <c r="O631" s="6"/>
      <c r="P631" s="6"/>
      <c r="Q631" s="6"/>
      <c r="R631" s="6"/>
      <c r="S631" s="6"/>
      <c r="T631" s="6"/>
      <c r="U631" s="6"/>
      <c r="V631" s="6"/>
      <c r="W631" s="6"/>
      <c r="X631" s="6"/>
      <c r="Y631" s="6"/>
      <c r="Z631" s="6"/>
    </row>
    <row r="632" spans="1:26" ht="15" thickBot="1" x14ac:dyDescent="0.35">
      <c r="A632" s="4" t="s">
        <v>5046</v>
      </c>
      <c r="B632" s="4" t="s">
        <v>5047</v>
      </c>
      <c r="C632" s="4" t="s">
        <v>5048</v>
      </c>
      <c r="D632" s="4" t="s">
        <v>5049</v>
      </c>
      <c r="E632" s="4" t="s">
        <v>5050</v>
      </c>
      <c r="F632" s="4" t="s">
        <v>3531</v>
      </c>
      <c r="G632" s="4" t="s">
        <v>2293</v>
      </c>
      <c r="H632" s="7">
        <v>76210</v>
      </c>
      <c r="I632" s="6" t="s">
        <v>2303</v>
      </c>
      <c r="J632" s="6"/>
      <c r="K632" s="6"/>
      <c r="L632" s="6"/>
      <c r="M632" s="6"/>
      <c r="N632" s="6"/>
      <c r="O632" s="6"/>
      <c r="P632" s="6"/>
      <c r="Q632" s="6"/>
      <c r="R632" s="6"/>
      <c r="S632" s="6"/>
      <c r="T632" s="6"/>
      <c r="U632" s="6"/>
      <c r="V632" s="6"/>
      <c r="W632" s="6"/>
      <c r="X632" s="6"/>
      <c r="Y632" s="6"/>
      <c r="Z632" s="6"/>
    </row>
    <row r="633" spans="1:26" ht="15" thickBot="1" x14ac:dyDescent="0.35">
      <c r="A633" s="4" t="s">
        <v>5051</v>
      </c>
      <c r="B633" s="4" t="s">
        <v>5052</v>
      </c>
      <c r="C633" s="4" t="s">
        <v>5053</v>
      </c>
      <c r="D633" s="4" t="s">
        <v>5054</v>
      </c>
      <c r="E633" s="4" t="s">
        <v>5055</v>
      </c>
      <c r="F633" s="4" t="s">
        <v>4319</v>
      </c>
      <c r="G633" s="4" t="s">
        <v>2301</v>
      </c>
      <c r="H633" s="4" t="s">
        <v>3123</v>
      </c>
      <c r="I633" s="6" t="s">
        <v>2294</v>
      </c>
      <c r="J633" s="6"/>
      <c r="K633" s="6"/>
      <c r="L633" s="6"/>
      <c r="M633" s="6"/>
      <c r="N633" s="6"/>
      <c r="O633" s="6"/>
      <c r="P633" s="6"/>
      <c r="Q633" s="6"/>
      <c r="R633" s="6"/>
      <c r="S633" s="6"/>
      <c r="T633" s="6"/>
      <c r="U633" s="6"/>
      <c r="V633" s="6"/>
      <c r="W633" s="6"/>
      <c r="X633" s="6"/>
      <c r="Y633" s="6"/>
      <c r="Z633" s="6"/>
    </row>
    <row r="634" spans="1:26" ht="15" thickBot="1" x14ac:dyDescent="0.35">
      <c r="A634" s="4" t="s">
        <v>1497</v>
      </c>
      <c r="B634" s="4" t="s">
        <v>5056</v>
      </c>
      <c r="C634" s="4" t="s">
        <v>5057</v>
      </c>
      <c r="D634" s="4" t="s">
        <v>5058</v>
      </c>
      <c r="E634" s="4" t="s">
        <v>5059</v>
      </c>
      <c r="F634" s="4" t="s">
        <v>2338</v>
      </c>
      <c r="G634" s="4" t="s">
        <v>2293</v>
      </c>
      <c r="H634" s="7">
        <v>90005</v>
      </c>
      <c r="I634" s="6" t="s">
        <v>2303</v>
      </c>
      <c r="J634" s="6"/>
      <c r="K634" s="6"/>
      <c r="L634" s="6"/>
      <c r="M634" s="6"/>
      <c r="N634" s="6"/>
      <c r="O634" s="6"/>
      <c r="P634" s="6"/>
      <c r="Q634" s="6"/>
      <c r="R634" s="6"/>
      <c r="S634" s="6"/>
      <c r="T634" s="6"/>
      <c r="U634" s="6"/>
      <c r="V634" s="6"/>
      <c r="W634" s="6"/>
      <c r="X634" s="6"/>
      <c r="Y634" s="6"/>
      <c r="Z634" s="6"/>
    </row>
    <row r="635" spans="1:26" ht="15" thickBot="1" x14ac:dyDescent="0.35">
      <c r="A635" s="4" t="s">
        <v>1500</v>
      </c>
      <c r="B635" s="4" t="s">
        <v>5060</v>
      </c>
      <c r="C635" s="4" t="s">
        <v>5061</v>
      </c>
      <c r="D635" s="4" t="s">
        <v>5062</v>
      </c>
      <c r="E635" s="4" t="s">
        <v>5063</v>
      </c>
      <c r="F635" s="4" t="s">
        <v>3356</v>
      </c>
      <c r="G635" s="4" t="s">
        <v>2293</v>
      </c>
      <c r="H635" s="7">
        <v>18706</v>
      </c>
      <c r="I635" s="6" t="s">
        <v>2303</v>
      </c>
      <c r="J635" s="6"/>
      <c r="K635" s="6"/>
      <c r="L635" s="6"/>
      <c r="M635" s="6"/>
      <c r="N635" s="6"/>
      <c r="O635" s="6"/>
      <c r="P635" s="6"/>
      <c r="Q635" s="6"/>
      <c r="R635" s="6"/>
      <c r="S635" s="6"/>
      <c r="T635" s="6"/>
      <c r="U635" s="6"/>
      <c r="V635" s="6"/>
      <c r="W635" s="6"/>
      <c r="X635" s="6"/>
      <c r="Y635" s="6"/>
      <c r="Z635" s="6"/>
    </row>
    <row r="636" spans="1:26" ht="15" thickBot="1" x14ac:dyDescent="0.35">
      <c r="A636" s="4" t="s">
        <v>1503</v>
      </c>
      <c r="B636" s="4" t="s">
        <v>5064</v>
      </c>
      <c r="C636" s="4" t="s">
        <v>5065</v>
      </c>
      <c r="D636" s="4" t="s">
        <v>5066</v>
      </c>
      <c r="E636" s="4" t="s">
        <v>5067</v>
      </c>
      <c r="F636" s="4" t="s">
        <v>3531</v>
      </c>
      <c r="G636" s="4" t="s">
        <v>2293</v>
      </c>
      <c r="H636" s="7">
        <v>76205</v>
      </c>
      <c r="I636" s="6" t="s">
        <v>2303</v>
      </c>
      <c r="J636" s="6"/>
      <c r="K636" s="6"/>
      <c r="L636" s="6"/>
      <c r="M636" s="6"/>
      <c r="N636" s="6"/>
      <c r="O636" s="6"/>
      <c r="P636" s="6"/>
      <c r="Q636" s="6"/>
      <c r="R636" s="6"/>
      <c r="S636" s="6"/>
      <c r="T636" s="6"/>
      <c r="U636" s="6"/>
      <c r="V636" s="6"/>
      <c r="W636" s="6"/>
      <c r="X636" s="6"/>
      <c r="Y636" s="6"/>
      <c r="Z636" s="6"/>
    </row>
    <row r="637" spans="1:26" ht="15" thickBot="1" x14ac:dyDescent="0.35">
      <c r="A637" s="4" t="s">
        <v>1506</v>
      </c>
      <c r="B637" s="4" t="s">
        <v>5068</v>
      </c>
      <c r="C637" s="4" t="s">
        <v>5069</v>
      </c>
      <c r="D637" s="4" t="s">
        <v>5070</v>
      </c>
      <c r="E637" s="4" t="s">
        <v>5071</v>
      </c>
      <c r="F637" s="4" t="s">
        <v>3309</v>
      </c>
      <c r="G637" s="4" t="s">
        <v>2293</v>
      </c>
      <c r="H637" s="7">
        <v>64082</v>
      </c>
      <c r="I637" s="6" t="s">
        <v>2294</v>
      </c>
      <c r="J637" s="6"/>
      <c r="K637" s="6"/>
      <c r="L637" s="6"/>
      <c r="M637" s="6"/>
      <c r="N637" s="6"/>
      <c r="O637" s="6"/>
      <c r="P637" s="6"/>
      <c r="Q637" s="6"/>
      <c r="R637" s="6"/>
      <c r="S637" s="6"/>
      <c r="T637" s="6"/>
      <c r="U637" s="6"/>
      <c r="V637" s="6"/>
      <c r="W637" s="6"/>
      <c r="X637" s="6"/>
      <c r="Y637" s="6"/>
      <c r="Z637" s="6"/>
    </row>
    <row r="638" spans="1:26" ht="15" thickBot="1" x14ac:dyDescent="0.35">
      <c r="A638" s="4" t="s">
        <v>1509</v>
      </c>
      <c r="B638" s="4" t="s">
        <v>5072</v>
      </c>
      <c r="C638" s="4" t="s">
        <v>5073</v>
      </c>
      <c r="D638" s="4" t="s">
        <v>5074</v>
      </c>
      <c r="E638" s="4" t="s">
        <v>5075</v>
      </c>
      <c r="F638" s="4" t="s">
        <v>2479</v>
      </c>
      <c r="G638" s="4" t="s">
        <v>2293</v>
      </c>
      <c r="H638" s="7">
        <v>72209</v>
      </c>
      <c r="I638" s="6" t="s">
        <v>2294</v>
      </c>
      <c r="J638" s="6"/>
      <c r="K638" s="6"/>
      <c r="L638" s="6"/>
      <c r="M638" s="6"/>
      <c r="N638" s="6"/>
      <c r="O638" s="6"/>
      <c r="P638" s="6"/>
      <c r="Q638" s="6"/>
      <c r="R638" s="6"/>
      <c r="S638" s="6"/>
      <c r="T638" s="6"/>
      <c r="U638" s="6"/>
      <c r="V638" s="6"/>
      <c r="W638" s="6"/>
      <c r="X638" s="6"/>
      <c r="Y638" s="6"/>
      <c r="Z638" s="6"/>
    </row>
    <row r="639" spans="1:26" ht="15" thickBot="1" x14ac:dyDescent="0.35">
      <c r="A639" s="4" t="s">
        <v>1512</v>
      </c>
      <c r="B639" s="4" t="s">
        <v>5076</v>
      </c>
      <c r="C639" s="4" t="s">
        <v>5077</v>
      </c>
      <c r="D639" s="4" t="s">
        <v>5078</v>
      </c>
      <c r="E639" s="4" t="s">
        <v>5079</v>
      </c>
      <c r="F639" s="4" t="s">
        <v>5080</v>
      </c>
      <c r="G639" s="4" t="s">
        <v>2301</v>
      </c>
      <c r="H639" s="4" t="s">
        <v>3183</v>
      </c>
      <c r="I639" s="6" t="s">
        <v>2294</v>
      </c>
      <c r="J639" s="6"/>
      <c r="K639" s="6"/>
      <c r="L639" s="6"/>
      <c r="M639" s="6"/>
      <c r="N639" s="6"/>
      <c r="O639" s="6"/>
      <c r="P639" s="6"/>
      <c r="Q639" s="6"/>
      <c r="R639" s="6"/>
      <c r="S639" s="6"/>
      <c r="T639" s="6"/>
      <c r="U639" s="6"/>
      <c r="V639" s="6"/>
      <c r="W639" s="6"/>
      <c r="X639" s="6"/>
      <c r="Y639" s="6"/>
      <c r="Z639" s="6"/>
    </row>
    <row r="640" spans="1:26" ht="15" thickBot="1" x14ac:dyDescent="0.35">
      <c r="A640" s="4" t="s">
        <v>1514</v>
      </c>
      <c r="B640" s="4" t="s">
        <v>5081</v>
      </c>
      <c r="C640" s="4"/>
      <c r="D640" s="4" t="s">
        <v>5082</v>
      </c>
      <c r="E640" s="4" t="s">
        <v>5083</v>
      </c>
      <c r="F640" s="4" t="s">
        <v>4768</v>
      </c>
      <c r="G640" s="4" t="s">
        <v>2301</v>
      </c>
      <c r="H640" s="4" t="s">
        <v>4769</v>
      </c>
      <c r="I640" s="6" t="s">
        <v>2294</v>
      </c>
      <c r="J640" s="6"/>
      <c r="K640" s="6"/>
      <c r="L640" s="6"/>
      <c r="M640" s="6"/>
      <c r="N640" s="6"/>
      <c r="O640" s="6"/>
      <c r="P640" s="6"/>
      <c r="Q640" s="6"/>
      <c r="R640" s="6"/>
      <c r="S640" s="6"/>
      <c r="T640" s="6"/>
      <c r="U640" s="6"/>
      <c r="V640" s="6"/>
      <c r="W640" s="6"/>
      <c r="X640" s="6"/>
      <c r="Y640" s="6"/>
      <c r="Z640" s="6"/>
    </row>
    <row r="641" spans="1:26" ht="15" thickBot="1" x14ac:dyDescent="0.35">
      <c r="A641" s="4" t="s">
        <v>1517</v>
      </c>
      <c r="B641" s="4" t="s">
        <v>5084</v>
      </c>
      <c r="C641" s="4" t="s">
        <v>5085</v>
      </c>
      <c r="D641" s="4" t="s">
        <v>5086</v>
      </c>
      <c r="E641" s="4" t="s">
        <v>5087</v>
      </c>
      <c r="F641" s="4" t="s">
        <v>3495</v>
      </c>
      <c r="G641" s="4" t="s">
        <v>2293</v>
      </c>
      <c r="H641" s="7">
        <v>16534</v>
      </c>
      <c r="I641" s="6" t="s">
        <v>2294</v>
      </c>
      <c r="J641" s="6"/>
      <c r="K641" s="6"/>
      <c r="L641" s="6"/>
      <c r="M641" s="6"/>
      <c r="N641" s="6"/>
      <c r="O641" s="6"/>
      <c r="P641" s="6"/>
      <c r="Q641" s="6"/>
      <c r="R641" s="6"/>
      <c r="S641" s="6"/>
      <c r="T641" s="6"/>
      <c r="U641" s="6"/>
      <c r="V641" s="6"/>
      <c r="W641" s="6"/>
      <c r="X641" s="6"/>
      <c r="Y641" s="6"/>
      <c r="Z641" s="6"/>
    </row>
    <row r="642" spans="1:26" ht="15" thickBot="1" x14ac:dyDescent="0.35">
      <c r="A642" s="4" t="s">
        <v>5088</v>
      </c>
      <c r="B642" s="4" t="s">
        <v>5089</v>
      </c>
      <c r="C642" s="4"/>
      <c r="D642" s="4" t="s">
        <v>5090</v>
      </c>
      <c r="E642" s="4" t="s">
        <v>5091</v>
      </c>
      <c r="F642" s="4" t="s">
        <v>3516</v>
      </c>
      <c r="G642" s="4" t="s">
        <v>2468</v>
      </c>
      <c r="H642" s="4" t="s">
        <v>3517</v>
      </c>
      <c r="I642" s="6" t="s">
        <v>2303</v>
      </c>
      <c r="J642" s="6"/>
      <c r="K642" s="6"/>
      <c r="L642" s="6"/>
      <c r="M642" s="6"/>
      <c r="N642" s="6"/>
      <c r="O642" s="6"/>
      <c r="P642" s="6"/>
      <c r="Q642" s="6"/>
      <c r="R642" s="6"/>
      <c r="S642" s="6"/>
      <c r="T642" s="6"/>
      <c r="U642" s="6"/>
      <c r="V642" s="6"/>
      <c r="W642" s="6"/>
      <c r="X642" s="6"/>
      <c r="Y642" s="6"/>
      <c r="Z642" s="6"/>
    </row>
    <row r="643" spans="1:26" ht="15" thickBot="1" x14ac:dyDescent="0.35">
      <c r="A643" s="4" t="s">
        <v>1522</v>
      </c>
      <c r="B643" s="4" t="s">
        <v>5092</v>
      </c>
      <c r="C643" s="4" t="s">
        <v>5093</v>
      </c>
      <c r="D643" s="4" t="s">
        <v>5094</v>
      </c>
      <c r="E643" s="4" t="s">
        <v>5095</v>
      </c>
      <c r="F643" s="4" t="s">
        <v>4947</v>
      </c>
      <c r="G643" s="4" t="s">
        <v>2293</v>
      </c>
      <c r="H643" s="7">
        <v>15255</v>
      </c>
      <c r="I643" s="6" t="s">
        <v>2294</v>
      </c>
      <c r="J643" s="6"/>
      <c r="K643" s="6"/>
      <c r="L643" s="6"/>
      <c r="M643" s="6"/>
      <c r="N643" s="6"/>
      <c r="O643" s="6"/>
      <c r="P643" s="6"/>
      <c r="Q643" s="6"/>
      <c r="R643" s="6"/>
      <c r="S643" s="6"/>
      <c r="T643" s="6"/>
      <c r="U643" s="6"/>
      <c r="V643" s="6"/>
      <c r="W643" s="6"/>
      <c r="X643" s="6"/>
      <c r="Y643" s="6"/>
      <c r="Z643" s="6"/>
    </row>
    <row r="644" spans="1:26" ht="15" thickBot="1" x14ac:dyDescent="0.35">
      <c r="A644" s="4" t="s">
        <v>1524</v>
      </c>
      <c r="B644" s="4" t="s">
        <v>5096</v>
      </c>
      <c r="C644" s="4" t="s">
        <v>5097</v>
      </c>
      <c r="D644" s="4" t="s">
        <v>5098</v>
      </c>
      <c r="E644" s="4" t="s">
        <v>5099</v>
      </c>
      <c r="F644" s="4" t="s">
        <v>5100</v>
      </c>
      <c r="G644" s="4" t="s">
        <v>2468</v>
      </c>
      <c r="H644" s="4" t="s">
        <v>5101</v>
      </c>
      <c r="I644" s="6" t="s">
        <v>2294</v>
      </c>
      <c r="J644" s="6"/>
      <c r="K644" s="6"/>
      <c r="L644" s="6"/>
      <c r="M644" s="6"/>
      <c r="N644" s="6"/>
      <c r="O644" s="6"/>
      <c r="P644" s="6"/>
      <c r="Q644" s="6"/>
      <c r="R644" s="6"/>
      <c r="S644" s="6"/>
      <c r="T644" s="6"/>
      <c r="U644" s="6"/>
      <c r="V644" s="6"/>
      <c r="W644" s="6"/>
      <c r="X644" s="6"/>
      <c r="Y644" s="6"/>
      <c r="Z644" s="6"/>
    </row>
    <row r="645" spans="1:26" ht="15" thickBot="1" x14ac:dyDescent="0.35">
      <c r="A645" s="4" t="s">
        <v>1526</v>
      </c>
      <c r="B645" s="4" t="s">
        <v>5102</v>
      </c>
      <c r="C645" s="4" t="s">
        <v>5103</v>
      </c>
      <c r="D645" s="4"/>
      <c r="E645" s="4" t="s">
        <v>5104</v>
      </c>
      <c r="F645" s="4" t="s">
        <v>2677</v>
      </c>
      <c r="G645" s="4" t="s">
        <v>2293</v>
      </c>
      <c r="H645" s="7">
        <v>75260</v>
      </c>
      <c r="I645" s="6" t="s">
        <v>2294</v>
      </c>
      <c r="J645" s="6"/>
      <c r="K645" s="6"/>
      <c r="L645" s="6"/>
      <c r="M645" s="6"/>
      <c r="N645" s="6"/>
      <c r="O645" s="6"/>
      <c r="P645" s="6"/>
      <c r="Q645" s="6"/>
      <c r="R645" s="6"/>
      <c r="S645" s="6"/>
      <c r="T645" s="6"/>
      <c r="U645" s="6"/>
      <c r="V645" s="6"/>
      <c r="W645" s="6"/>
      <c r="X645" s="6"/>
      <c r="Y645" s="6"/>
      <c r="Z645" s="6"/>
    </row>
    <row r="646" spans="1:26" ht="15" thickBot="1" x14ac:dyDescent="0.35">
      <c r="A646" s="4" t="s">
        <v>1528</v>
      </c>
      <c r="B646" s="4" t="s">
        <v>5105</v>
      </c>
      <c r="C646" s="4"/>
      <c r="D646" s="4" t="s">
        <v>5106</v>
      </c>
      <c r="E646" s="4" t="s">
        <v>5107</v>
      </c>
      <c r="F646" s="4" t="s">
        <v>3933</v>
      </c>
      <c r="G646" s="4" t="s">
        <v>2293</v>
      </c>
      <c r="H646" s="7">
        <v>33233</v>
      </c>
      <c r="I646" s="6" t="s">
        <v>2303</v>
      </c>
      <c r="J646" s="6"/>
      <c r="K646" s="6"/>
      <c r="L646" s="6"/>
      <c r="M646" s="6"/>
      <c r="N646" s="6"/>
      <c r="O646" s="6"/>
      <c r="P646" s="6"/>
      <c r="Q646" s="6"/>
      <c r="R646" s="6"/>
      <c r="S646" s="6"/>
      <c r="T646" s="6"/>
      <c r="U646" s="6"/>
      <c r="V646" s="6"/>
      <c r="W646" s="6"/>
      <c r="X646" s="6"/>
      <c r="Y646" s="6"/>
      <c r="Z646" s="6"/>
    </row>
    <row r="647" spans="1:26" ht="15" thickBot="1" x14ac:dyDescent="0.35">
      <c r="A647" s="4" t="s">
        <v>1530</v>
      </c>
      <c r="B647" s="4" t="s">
        <v>5108</v>
      </c>
      <c r="C647" s="4" t="s">
        <v>5109</v>
      </c>
      <c r="D647" s="4" t="s">
        <v>5110</v>
      </c>
      <c r="E647" s="4" t="s">
        <v>5111</v>
      </c>
      <c r="F647" s="4" t="s">
        <v>5112</v>
      </c>
      <c r="G647" s="4" t="s">
        <v>2293</v>
      </c>
      <c r="H647" s="7">
        <v>76905</v>
      </c>
      <c r="I647" s="6" t="s">
        <v>2294</v>
      </c>
      <c r="J647" s="6"/>
      <c r="K647" s="6"/>
      <c r="L647" s="6"/>
      <c r="M647" s="6"/>
      <c r="N647" s="6"/>
      <c r="O647" s="6"/>
      <c r="P647" s="6"/>
      <c r="Q647" s="6"/>
      <c r="R647" s="6"/>
      <c r="S647" s="6"/>
      <c r="T647" s="6"/>
      <c r="U647" s="6"/>
      <c r="V647" s="6"/>
      <c r="W647" s="6"/>
      <c r="X647" s="6"/>
      <c r="Y647" s="6"/>
      <c r="Z647" s="6"/>
    </row>
    <row r="648" spans="1:26" ht="15" thickBot="1" x14ac:dyDescent="0.35">
      <c r="A648" s="4" t="s">
        <v>1532</v>
      </c>
      <c r="B648" s="4" t="s">
        <v>5113</v>
      </c>
      <c r="C648" s="4" t="s">
        <v>5114</v>
      </c>
      <c r="D648" s="4" t="s">
        <v>5115</v>
      </c>
      <c r="E648" s="4" t="s">
        <v>5116</v>
      </c>
      <c r="F648" s="4" t="s">
        <v>3233</v>
      </c>
      <c r="G648" s="4" t="s">
        <v>2293</v>
      </c>
      <c r="H648" s="7">
        <v>12205</v>
      </c>
      <c r="I648" s="6" t="s">
        <v>2294</v>
      </c>
      <c r="J648" s="6"/>
      <c r="K648" s="6"/>
      <c r="L648" s="6"/>
      <c r="M648" s="6"/>
      <c r="N648" s="6"/>
      <c r="O648" s="6"/>
      <c r="P648" s="6"/>
      <c r="Q648" s="6"/>
      <c r="R648" s="6"/>
      <c r="S648" s="6"/>
      <c r="T648" s="6"/>
      <c r="U648" s="6"/>
      <c r="V648" s="6"/>
      <c r="W648" s="6"/>
      <c r="X648" s="6"/>
      <c r="Y648" s="6"/>
      <c r="Z648" s="6"/>
    </row>
    <row r="649" spans="1:26" ht="15" thickBot="1" x14ac:dyDescent="0.35">
      <c r="A649" s="4" t="s">
        <v>1534</v>
      </c>
      <c r="B649" s="4" t="s">
        <v>5117</v>
      </c>
      <c r="C649" s="4" t="s">
        <v>5118</v>
      </c>
      <c r="D649" s="4" t="s">
        <v>5119</v>
      </c>
      <c r="E649" s="4" t="s">
        <v>5120</v>
      </c>
      <c r="F649" s="4" t="s">
        <v>5121</v>
      </c>
      <c r="G649" s="4" t="s">
        <v>2468</v>
      </c>
      <c r="H649" s="4" t="s">
        <v>5122</v>
      </c>
      <c r="I649" s="6" t="s">
        <v>2294</v>
      </c>
      <c r="J649" s="6"/>
      <c r="K649" s="6"/>
      <c r="L649" s="6"/>
      <c r="M649" s="6"/>
      <c r="N649" s="6"/>
      <c r="O649" s="6"/>
      <c r="P649" s="6"/>
      <c r="Q649" s="6"/>
      <c r="R649" s="6"/>
      <c r="S649" s="6"/>
      <c r="T649" s="6"/>
      <c r="U649" s="6"/>
      <c r="V649" s="6"/>
      <c r="W649" s="6"/>
      <c r="X649" s="6"/>
      <c r="Y649" s="6"/>
      <c r="Z649" s="6"/>
    </row>
    <row r="650" spans="1:26" ht="15" thickBot="1" x14ac:dyDescent="0.35">
      <c r="A650" s="4" t="s">
        <v>1520</v>
      </c>
      <c r="B650" s="4" t="s">
        <v>5123</v>
      </c>
      <c r="C650" s="4" t="s">
        <v>5124</v>
      </c>
      <c r="D650" s="4" t="s">
        <v>5125</v>
      </c>
      <c r="E650" s="4" t="s">
        <v>5126</v>
      </c>
      <c r="F650" s="4" t="s">
        <v>2639</v>
      </c>
      <c r="G650" s="4" t="s">
        <v>2293</v>
      </c>
      <c r="H650" s="7">
        <v>43240</v>
      </c>
      <c r="I650" s="6" t="s">
        <v>2303</v>
      </c>
      <c r="J650" s="6"/>
      <c r="K650" s="6"/>
      <c r="L650" s="6"/>
      <c r="M650" s="6"/>
      <c r="N650" s="6"/>
      <c r="O650" s="6"/>
      <c r="P650" s="6"/>
      <c r="Q650" s="6"/>
      <c r="R650" s="6"/>
      <c r="S650" s="6"/>
      <c r="T650" s="6"/>
      <c r="U650" s="6"/>
      <c r="V650" s="6"/>
      <c r="W650" s="6"/>
      <c r="X650" s="6"/>
      <c r="Y650" s="6"/>
      <c r="Z650" s="6"/>
    </row>
    <row r="651" spans="1:26" ht="15" thickBot="1" x14ac:dyDescent="0.35">
      <c r="A651" s="4" t="s">
        <v>1536</v>
      </c>
      <c r="B651" s="4" t="s">
        <v>5127</v>
      </c>
      <c r="C651" s="4" t="s">
        <v>5128</v>
      </c>
      <c r="D651" s="4" t="s">
        <v>5129</v>
      </c>
      <c r="E651" s="4" t="s">
        <v>5130</v>
      </c>
      <c r="F651" s="4" t="s">
        <v>5131</v>
      </c>
      <c r="G651" s="4" t="s">
        <v>2468</v>
      </c>
      <c r="H651" s="4" t="s">
        <v>5132</v>
      </c>
      <c r="I651" s="6" t="s">
        <v>2303</v>
      </c>
      <c r="J651" s="6"/>
      <c r="K651" s="6"/>
      <c r="L651" s="6"/>
      <c r="M651" s="6"/>
      <c r="N651" s="6"/>
      <c r="O651" s="6"/>
      <c r="P651" s="6"/>
      <c r="Q651" s="6"/>
      <c r="R651" s="6"/>
      <c r="S651" s="6"/>
      <c r="T651" s="6"/>
      <c r="U651" s="6"/>
      <c r="V651" s="6"/>
      <c r="W651" s="6"/>
      <c r="X651" s="6"/>
      <c r="Y651" s="6"/>
      <c r="Z651" s="6"/>
    </row>
    <row r="652" spans="1:26" ht="15" thickBot="1" x14ac:dyDescent="0.35">
      <c r="A652" s="4" t="s">
        <v>1538</v>
      </c>
      <c r="B652" s="4" t="s">
        <v>5133</v>
      </c>
      <c r="C652" s="4" t="s">
        <v>5134</v>
      </c>
      <c r="D652" s="4" t="s">
        <v>5135</v>
      </c>
      <c r="E652" s="4" t="s">
        <v>5136</v>
      </c>
      <c r="F652" s="4" t="s">
        <v>2735</v>
      </c>
      <c r="G652" s="4" t="s">
        <v>2293</v>
      </c>
      <c r="H652" s="7">
        <v>92883</v>
      </c>
      <c r="I652" s="6" t="s">
        <v>2294</v>
      </c>
      <c r="J652" s="6"/>
      <c r="K652" s="6"/>
      <c r="L652" s="6"/>
      <c r="M652" s="6"/>
      <c r="N652" s="6"/>
      <c r="O652" s="6"/>
      <c r="P652" s="6"/>
      <c r="Q652" s="6"/>
      <c r="R652" s="6"/>
      <c r="S652" s="6"/>
      <c r="T652" s="6"/>
      <c r="U652" s="6"/>
      <c r="V652" s="6"/>
      <c r="W652" s="6"/>
      <c r="X652" s="6"/>
      <c r="Y652" s="6"/>
      <c r="Z652" s="6"/>
    </row>
    <row r="653" spans="1:26" ht="15" thickBot="1" x14ac:dyDescent="0.35">
      <c r="A653" s="4" t="s">
        <v>1540</v>
      </c>
      <c r="B653" s="4" t="s">
        <v>5137</v>
      </c>
      <c r="C653" s="4"/>
      <c r="D653" s="4" t="s">
        <v>5138</v>
      </c>
      <c r="E653" s="4" t="s">
        <v>5139</v>
      </c>
      <c r="F653" s="4" t="s">
        <v>2538</v>
      </c>
      <c r="G653" s="4" t="s">
        <v>2293</v>
      </c>
      <c r="H653" s="7">
        <v>20436</v>
      </c>
      <c r="I653" s="6" t="s">
        <v>2303</v>
      </c>
      <c r="J653" s="6"/>
      <c r="K653" s="6"/>
      <c r="L653" s="6"/>
      <c r="M653" s="6"/>
      <c r="N653" s="6"/>
      <c r="O653" s="6"/>
      <c r="P653" s="6"/>
      <c r="Q653" s="6"/>
      <c r="R653" s="6"/>
      <c r="S653" s="6"/>
      <c r="T653" s="6"/>
      <c r="U653" s="6"/>
      <c r="V653" s="6"/>
      <c r="W653" s="6"/>
      <c r="X653" s="6"/>
      <c r="Y653" s="6"/>
      <c r="Z653" s="6"/>
    </row>
    <row r="654" spans="1:26" ht="15" thickBot="1" x14ac:dyDescent="0.35">
      <c r="A654" s="4" t="s">
        <v>1542</v>
      </c>
      <c r="B654" s="4" t="s">
        <v>5140</v>
      </c>
      <c r="C654" s="4" t="s">
        <v>5141</v>
      </c>
      <c r="D654" s="4"/>
      <c r="E654" s="4" t="s">
        <v>5142</v>
      </c>
      <c r="F654" s="4" t="s">
        <v>5143</v>
      </c>
      <c r="G654" s="4" t="s">
        <v>2301</v>
      </c>
      <c r="H654" s="4" t="s">
        <v>2302</v>
      </c>
      <c r="I654" s="6" t="s">
        <v>2303</v>
      </c>
      <c r="J654" s="6"/>
      <c r="K654" s="6"/>
      <c r="L654" s="6"/>
      <c r="M654" s="6"/>
      <c r="N654" s="6"/>
      <c r="O654" s="6"/>
      <c r="P654" s="6"/>
      <c r="Q654" s="6"/>
      <c r="R654" s="6"/>
      <c r="S654" s="6"/>
      <c r="T654" s="6"/>
      <c r="U654" s="6"/>
      <c r="V654" s="6"/>
      <c r="W654" s="6"/>
      <c r="X654" s="6"/>
      <c r="Y654" s="6"/>
      <c r="Z654" s="6"/>
    </row>
    <row r="655" spans="1:26" ht="15" thickBot="1" x14ac:dyDescent="0.35">
      <c r="A655" s="4" t="s">
        <v>1544</v>
      </c>
      <c r="B655" s="4" t="s">
        <v>5144</v>
      </c>
      <c r="C655" s="4" t="s">
        <v>5145</v>
      </c>
      <c r="D655" s="4" t="s">
        <v>5146</v>
      </c>
      <c r="E655" s="4" t="s">
        <v>5147</v>
      </c>
      <c r="F655" s="4" t="s">
        <v>2563</v>
      </c>
      <c r="G655" s="4" t="s">
        <v>2293</v>
      </c>
      <c r="H655" s="7">
        <v>43610</v>
      </c>
      <c r="I655" s="6" t="s">
        <v>2303</v>
      </c>
      <c r="J655" s="6"/>
      <c r="K655" s="6"/>
      <c r="L655" s="6"/>
      <c r="M655" s="6"/>
      <c r="N655" s="6"/>
      <c r="O655" s="6"/>
      <c r="P655" s="6"/>
      <c r="Q655" s="6"/>
      <c r="R655" s="6"/>
      <c r="S655" s="6"/>
      <c r="T655" s="6"/>
      <c r="U655" s="6"/>
      <c r="V655" s="6"/>
      <c r="W655" s="6"/>
      <c r="X655" s="6"/>
      <c r="Y655" s="6"/>
      <c r="Z655" s="6"/>
    </row>
    <row r="656" spans="1:26" ht="15" thickBot="1" x14ac:dyDescent="0.35">
      <c r="A656" s="4" t="s">
        <v>1546</v>
      </c>
      <c r="B656" s="4" t="s">
        <v>5148</v>
      </c>
      <c r="C656" s="4" t="s">
        <v>5149</v>
      </c>
      <c r="D656" s="4" t="s">
        <v>5150</v>
      </c>
      <c r="E656" s="4" t="s">
        <v>5151</v>
      </c>
      <c r="F656" s="4" t="s">
        <v>2538</v>
      </c>
      <c r="G656" s="4" t="s">
        <v>2293</v>
      </c>
      <c r="H656" s="7">
        <v>20088</v>
      </c>
      <c r="I656" s="6" t="s">
        <v>2303</v>
      </c>
      <c r="J656" s="6"/>
      <c r="K656" s="6"/>
      <c r="L656" s="6"/>
      <c r="M656" s="6"/>
      <c r="N656" s="6"/>
      <c r="O656" s="6"/>
      <c r="P656" s="6"/>
      <c r="Q656" s="6"/>
      <c r="R656" s="6"/>
      <c r="S656" s="6"/>
      <c r="T656" s="6"/>
      <c r="U656" s="6"/>
      <c r="V656" s="6"/>
      <c r="W656" s="6"/>
      <c r="X656" s="6"/>
      <c r="Y656" s="6"/>
      <c r="Z656" s="6"/>
    </row>
    <row r="657" spans="1:26" ht="15" thickBot="1" x14ac:dyDescent="0.35">
      <c r="A657" s="4" t="s">
        <v>1549</v>
      </c>
      <c r="B657" s="4" t="s">
        <v>5152</v>
      </c>
      <c r="C657" s="4" t="s">
        <v>5153</v>
      </c>
      <c r="D657" s="4"/>
      <c r="E657" s="4" t="s">
        <v>5154</v>
      </c>
      <c r="F657" s="4" t="s">
        <v>5155</v>
      </c>
      <c r="G657" s="4" t="s">
        <v>2293</v>
      </c>
      <c r="H657" s="7">
        <v>52405</v>
      </c>
      <c r="I657" s="6" t="s">
        <v>2294</v>
      </c>
      <c r="J657" s="6"/>
      <c r="K657" s="6"/>
      <c r="L657" s="6"/>
      <c r="M657" s="6"/>
      <c r="N657" s="6"/>
      <c r="O657" s="6"/>
      <c r="P657" s="6"/>
      <c r="Q657" s="6"/>
      <c r="R657" s="6"/>
      <c r="S657" s="6"/>
      <c r="T657" s="6"/>
      <c r="U657" s="6"/>
      <c r="V657" s="6"/>
      <c r="W657" s="6"/>
      <c r="X657" s="6"/>
      <c r="Y657" s="6"/>
      <c r="Z657" s="6"/>
    </row>
    <row r="658" spans="1:26" ht="15" thickBot="1" x14ac:dyDescent="0.35">
      <c r="A658" s="4" t="s">
        <v>1552</v>
      </c>
      <c r="B658" s="4" t="s">
        <v>5156</v>
      </c>
      <c r="C658" s="4" t="s">
        <v>5157</v>
      </c>
      <c r="D658" s="4"/>
      <c r="E658" s="4" t="s">
        <v>5158</v>
      </c>
      <c r="F658" s="4" t="s">
        <v>2445</v>
      </c>
      <c r="G658" s="4" t="s">
        <v>2293</v>
      </c>
      <c r="H658" s="7">
        <v>80045</v>
      </c>
      <c r="I658" s="6" t="s">
        <v>2303</v>
      </c>
      <c r="J658" s="6"/>
      <c r="K658" s="6"/>
      <c r="L658" s="6"/>
      <c r="M658" s="6"/>
      <c r="N658" s="6"/>
      <c r="O658" s="6"/>
      <c r="P658" s="6"/>
      <c r="Q658" s="6"/>
      <c r="R658" s="6"/>
      <c r="S658" s="6"/>
      <c r="T658" s="6"/>
      <c r="U658" s="6"/>
      <c r="V658" s="6"/>
      <c r="W658" s="6"/>
      <c r="X658" s="6"/>
      <c r="Y658" s="6"/>
      <c r="Z658" s="6"/>
    </row>
    <row r="659" spans="1:26" ht="15" thickBot="1" x14ac:dyDescent="0.35">
      <c r="A659" s="4" t="s">
        <v>1554</v>
      </c>
      <c r="B659" s="4" t="s">
        <v>5159</v>
      </c>
      <c r="C659" s="4" t="s">
        <v>5160</v>
      </c>
      <c r="D659" s="4" t="s">
        <v>5161</v>
      </c>
      <c r="E659" s="4" t="s">
        <v>5162</v>
      </c>
      <c r="F659" s="4" t="s">
        <v>5163</v>
      </c>
      <c r="G659" s="4" t="s">
        <v>2293</v>
      </c>
      <c r="H659" s="7">
        <v>94089</v>
      </c>
      <c r="I659" s="6" t="s">
        <v>2294</v>
      </c>
      <c r="J659" s="6"/>
      <c r="K659" s="6"/>
      <c r="L659" s="6"/>
      <c r="M659" s="6"/>
      <c r="N659" s="6"/>
      <c r="O659" s="6"/>
      <c r="P659" s="6"/>
      <c r="Q659" s="6"/>
      <c r="R659" s="6"/>
      <c r="S659" s="6"/>
      <c r="T659" s="6"/>
      <c r="U659" s="6"/>
      <c r="V659" s="6"/>
      <c r="W659" s="6"/>
      <c r="X659" s="6"/>
      <c r="Y659" s="6"/>
      <c r="Z659" s="6"/>
    </row>
    <row r="660" spans="1:26" ht="15" thickBot="1" x14ac:dyDescent="0.35">
      <c r="A660" s="4" t="s">
        <v>5164</v>
      </c>
      <c r="B660" s="4" t="s">
        <v>5165</v>
      </c>
      <c r="C660" s="4"/>
      <c r="D660" s="4"/>
      <c r="E660" s="4" t="s">
        <v>5166</v>
      </c>
      <c r="F660" s="4" t="s">
        <v>4707</v>
      </c>
      <c r="G660" s="4" t="s">
        <v>2301</v>
      </c>
      <c r="H660" s="4" t="s">
        <v>4708</v>
      </c>
      <c r="I660" s="6" t="s">
        <v>2294</v>
      </c>
      <c r="J660" s="6"/>
      <c r="K660" s="6"/>
      <c r="L660" s="6"/>
      <c r="M660" s="6"/>
      <c r="N660" s="6"/>
      <c r="O660" s="6"/>
      <c r="P660" s="6"/>
      <c r="Q660" s="6"/>
      <c r="R660" s="6"/>
      <c r="S660" s="6"/>
      <c r="T660" s="6"/>
      <c r="U660" s="6"/>
      <c r="V660" s="6"/>
      <c r="W660" s="6"/>
      <c r="X660" s="6"/>
      <c r="Y660" s="6"/>
      <c r="Z660" s="6"/>
    </row>
    <row r="661" spans="1:26" ht="15" thickBot="1" x14ac:dyDescent="0.35">
      <c r="A661" s="4" t="s">
        <v>1558</v>
      </c>
      <c r="B661" s="4" t="s">
        <v>5167</v>
      </c>
      <c r="C661" s="4" t="s">
        <v>5168</v>
      </c>
      <c r="D661" s="4" t="s">
        <v>5169</v>
      </c>
      <c r="E661" s="4" t="s">
        <v>5170</v>
      </c>
      <c r="F661" s="4" t="s">
        <v>5171</v>
      </c>
      <c r="G661" s="4" t="s">
        <v>2301</v>
      </c>
      <c r="H661" s="4" t="s">
        <v>4769</v>
      </c>
      <c r="I661" s="6" t="s">
        <v>2294</v>
      </c>
      <c r="J661" s="6"/>
      <c r="K661" s="6"/>
      <c r="L661" s="6"/>
      <c r="M661" s="6"/>
      <c r="N661" s="6"/>
      <c r="O661" s="6"/>
      <c r="P661" s="6"/>
      <c r="Q661" s="6"/>
      <c r="R661" s="6"/>
      <c r="S661" s="6"/>
      <c r="T661" s="6"/>
      <c r="U661" s="6"/>
      <c r="V661" s="6"/>
      <c r="W661" s="6"/>
      <c r="X661" s="6"/>
      <c r="Y661" s="6"/>
      <c r="Z661" s="6"/>
    </row>
    <row r="662" spans="1:26" ht="15" thickBot="1" x14ac:dyDescent="0.35">
      <c r="A662" s="4" t="s">
        <v>1560</v>
      </c>
      <c r="B662" s="4" t="s">
        <v>5172</v>
      </c>
      <c r="C662" s="4" t="s">
        <v>5173</v>
      </c>
      <c r="D662" s="4" t="s">
        <v>5174</v>
      </c>
      <c r="E662" s="4" t="s">
        <v>5175</v>
      </c>
      <c r="F662" s="4" t="s">
        <v>3152</v>
      </c>
      <c r="G662" s="4" t="s">
        <v>2293</v>
      </c>
      <c r="H662" s="7">
        <v>48930</v>
      </c>
      <c r="I662" s="6" t="s">
        <v>2303</v>
      </c>
      <c r="J662" s="6"/>
      <c r="K662" s="6"/>
      <c r="L662" s="6"/>
      <c r="M662" s="6"/>
      <c r="N662" s="6"/>
      <c r="O662" s="6"/>
      <c r="P662" s="6"/>
      <c r="Q662" s="6"/>
      <c r="R662" s="6"/>
      <c r="S662" s="6"/>
      <c r="T662" s="6"/>
      <c r="U662" s="6"/>
      <c r="V662" s="6"/>
      <c r="W662" s="6"/>
      <c r="X662" s="6"/>
      <c r="Y662" s="6"/>
      <c r="Z662" s="6"/>
    </row>
    <row r="663" spans="1:26" ht="15" thickBot="1" x14ac:dyDescent="0.35">
      <c r="A663" s="4" t="s">
        <v>1562</v>
      </c>
      <c r="B663" s="4" t="s">
        <v>5176</v>
      </c>
      <c r="C663" s="4" t="s">
        <v>5177</v>
      </c>
      <c r="D663" s="4" t="s">
        <v>5178</v>
      </c>
      <c r="E663" s="4" t="s">
        <v>5179</v>
      </c>
      <c r="F663" s="4" t="s">
        <v>2379</v>
      </c>
      <c r="G663" s="4" t="s">
        <v>2293</v>
      </c>
      <c r="H663" s="7">
        <v>77281</v>
      </c>
      <c r="I663" s="6" t="s">
        <v>2294</v>
      </c>
      <c r="J663" s="6"/>
      <c r="K663" s="6"/>
      <c r="L663" s="6"/>
      <c r="M663" s="6"/>
      <c r="N663" s="6"/>
      <c r="O663" s="6"/>
      <c r="P663" s="6"/>
      <c r="Q663" s="6"/>
      <c r="R663" s="6"/>
      <c r="S663" s="6"/>
      <c r="T663" s="6"/>
      <c r="U663" s="6"/>
      <c r="V663" s="6"/>
      <c r="W663" s="6"/>
      <c r="X663" s="6"/>
      <c r="Y663" s="6"/>
      <c r="Z663" s="6"/>
    </row>
    <row r="664" spans="1:26" ht="15" thickBot="1" x14ac:dyDescent="0.35">
      <c r="A664" s="4" t="s">
        <v>1564</v>
      </c>
      <c r="B664" s="4" t="s">
        <v>5180</v>
      </c>
      <c r="C664" s="4" t="s">
        <v>5181</v>
      </c>
      <c r="D664" s="4"/>
      <c r="E664" s="4" t="s">
        <v>5182</v>
      </c>
      <c r="F664" s="4" t="s">
        <v>5183</v>
      </c>
      <c r="G664" s="4" t="s">
        <v>2293</v>
      </c>
      <c r="H664" s="7">
        <v>37131</v>
      </c>
      <c r="I664" s="6" t="s">
        <v>2303</v>
      </c>
      <c r="J664" s="6"/>
      <c r="K664" s="6"/>
      <c r="L664" s="6"/>
      <c r="M664" s="6"/>
      <c r="N664" s="6"/>
      <c r="O664" s="6"/>
      <c r="P664" s="6"/>
      <c r="Q664" s="6"/>
      <c r="R664" s="6"/>
      <c r="S664" s="6"/>
      <c r="T664" s="6"/>
      <c r="U664" s="6"/>
      <c r="V664" s="6"/>
      <c r="W664" s="6"/>
      <c r="X664" s="6"/>
      <c r="Y664" s="6"/>
      <c r="Z664" s="6"/>
    </row>
    <row r="665" spans="1:26" ht="15" thickBot="1" x14ac:dyDescent="0.35">
      <c r="A665" s="4" t="s">
        <v>1567</v>
      </c>
      <c r="B665" s="4" t="s">
        <v>5184</v>
      </c>
      <c r="C665" s="4" t="s">
        <v>5185</v>
      </c>
      <c r="D665" s="4"/>
      <c r="E665" s="4" t="s">
        <v>5186</v>
      </c>
      <c r="F665" s="4" t="s">
        <v>2474</v>
      </c>
      <c r="G665" s="4" t="s">
        <v>2293</v>
      </c>
      <c r="H665" s="7">
        <v>25362</v>
      </c>
      <c r="I665" s="6" t="s">
        <v>2303</v>
      </c>
      <c r="J665" s="6"/>
      <c r="K665" s="6"/>
      <c r="L665" s="6"/>
      <c r="M665" s="6"/>
      <c r="N665" s="6"/>
      <c r="O665" s="6"/>
      <c r="P665" s="6"/>
      <c r="Q665" s="6"/>
      <c r="R665" s="6"/>
      <c r="S665" s="6"/>
      <c r="T665" s="6"/>
      <c r="U665" s="6"/>
      <c r="V665" s="6"/>
      <c r="W665" s="6"/>
      <c r="X665" s="6"/>
      <c r="Y665" s="6"/>
      <c r="Z665" s="6"/>
    </row>
    <row r="666" spans="1:26" ht="15" thickBot="1" x14ac:dyDescent="0.35">
      <c r="A666" s="4" t="s">
        <v>1570</v>
      </c>
      <c r="B666" s="4" t="s">
        <v>5187</v>
      </c>
      <c r="C666" s="4" t="s">
        <v>5188</v>
      </c>
      <c r="D666" s="4" t="s">
        <v>5189</v>
      </c>
      <c r="E666" s="4" t="s">
        <v>5190</v>
      </c>
      <c r="F666" s="4" t="s">
        <v>3495</v>
      </c>
      <c r="G666" s="4" t="s">
        <v>2293</v>
      </c>
      <c r="H666" s="7">
        <v>16534</v>
      </c>
      <c r="I666" s="6" t="s">
        <v>2303</v>
      </c>
      <c r="J666" s="6"/>
      <c r="K666" s="6"/>
      <c r="L666" s="6"/>
      <c r="M666" s="6"/>
      <c r="N666" s="6"/>
      <c r="O666" s="6"/>
      <c r="P666" s="6"/>
      <c r="Q666" s="6"/>
      <c r="R666" s="6"/>
      <c r="S666" s="6"/>
      <c r="T666" s="6"/>
      <c r="U666" s="6"/>
      <c r="V666" s="6"/>
      <c r="W666" s="6"/>
      <c r="X666" s="6"/>
      <c r="Y666" s="6"/>
      <c r="Z666" s="6"/>
    </row>
    <row r="667" spans="1:26" ht="15" thickBot="1" x14ac:dyDescent="0.35">
      <c r="A667" s="4" t="s">
        <v>5191</v>
      </c>
      <c r="B667" s="4" t="s">
        <v>5192</v>
      </c>
      <c r="C667" s="4" t="s">
        <v>5193</v>
      </c>
      <c r="D667" s="4" t="s">
        <v>5194</v>
      </c>
      <c r="E667" s="4" t="s">
        <v>5195</v>
      </c>
      <c r="F667" s="4" t="s">
        <v>4210</v>
      </c>
      <c r="G667" s="4" t="s">
        <v>2293</v>
      </c>
      <c r="H667" s="7">
        <v>39204</v>
      </c>
      <c r="I667" s="6" t="s">
        <v>2294</v>
      </c>
      <c r="J667" s="6"/>
      <c r="K667" s="6"/>
      <c r="L667" s="6"/>
      <c r="M667" s="6"/>
      <c r="N667" s="6"/>
      <c r="O667" s="6"/>
      <c r="P667" s="6"/>
      <c r="Q667" s="6"/>
      <c r="R667" s="6"/>
      <c r="S667" s="6"/>
      <c r="T667" s="6"/>
      <c r="U667" s="6"/>
      <c r="V667" s="6"/>
      <c r="W667" s="6"/>
      <c r="X667" s="6"/>
      <c r="Y667" s="6"/>
      <c r="Z667" s="6"/>
    </row>
    <row r="668" spans="1:26" ht="15" thickBot="1" x14ac:dyDescent="0.35">
      <c r="A668" s="4" t="s">
        <v>1572</v>
      </c>
      <c r="B668" s="4" t="s">
        <v>5196</v>
      </c>
      <c r="C668" s="4" t="s">
        <v>5197</v>
      </c>
      <c r="D668" s="4" t="s">
        <v>5198</v>
      </c>
      <c r="E668" s="4" t="s">
        <v>5199</v>
      </c>
      <c r="F668" s="4" t="s">
        <v>3253</v>
      </c>
      <c r="G668" s="4" t="s">
        <v>2293</v>
      </c>
      <c r="H668" s="7">
        <v>79491</v>
      </c>
      <c r="I668" s="6" t="s">
        <v>2303</v>
      </c>
      <c r="J668" s="6"/>
      <c r="K668" s="6"/>
      <c r="L668" s="6"/>
      <c r="M668" s="6"/>
      <c r="N668" s="6"/>
      <c r="O668" s="6"/>
      <c r="P668" s="6"/>
      <c r="Q668" s="6"/>
      <c r="R668" s="6"/>
      <c r="S668" s="6"/>
      <c r="T668" s="6"/>
      <c r="U668" s="6"/>
      <c r="V668" s="6"/>
      <c r="W668" s="6"/>
      <c r="X668" s="6"/>
      <c r="Y668" s="6"/>
      <c r="Z668" s="6"/>
    </row>
    <row r="669" spans="1:26" ht="15" thickBot="1" x14ac:dyDescent="0.35">
      <c r="A669" s="4" t="s">
        <v>1574</v>
      </c>
      <c r="B669" s="4" t="s">
        <v>5200</v>
      </c>
      <c r="C669" s="4" t="s">
        <v>5201</v>
      </c>
      <c r="D669" s="4" t="s">
        <v>5202</v>
      </c>
      <c r="E669" s="4" t="s">
        <v>5203</v>
      </c>
      <c r="F669" s="4" t="s">
        <v>5204</v>
      </c>
      <c r="G669" s="4" t="s">
        <v>2301</v>
      </c>
      <c r="H669" s="4" t="s">
        <v>2441</v>
      </c>
      <c r="I669" s="6" t="s">
        <v>2303</v>
      </c>
      <c r="J669" s="6"/>
      <c r="K669" s="6"/>
      <c r="L669" s="6"/>
      <c r="M669" s="6"/>
      <c r="N669" s="6"/>
      <c r="O669" s="6"/>
      <c r="P669" s="6"/>
      <c r="Q669" s="6"/>
      <c r="R669" s="6"/>
      <c r="S669" s="6"/>
      <c r="T669" s="6"/>
      <c r="U669" s="6"/>
      <c r="V669" s="6"/>
      <c r="W669" s="6"/>
      <c r="X669" s="6"/>
      <c r="Y669" s="6"/>
      <c r="Z669" s="6"/>
    </row>
    <row r="670" spans="1:26" ht="15" thickBot="1" x14ac:dyDescent="0.35">
      <c r="A670" s="4" t="s">
        <v>1556</v>
      </c>
      <c r="B670" s="4" t="s">
        <v>5205</v>
      </c>
      <c r="C670" s="4" t="s">
        <v>5206</v>
      </c>
      <c r="D670" s="4" t="s">
        <v>5207</v>
      </c>
      <c r="E670" s="4" t="s">
        <v>5208</v>
      </c>
      <c r="F670" s="4" t="s">
        <v>4833</v>
      </c>
      <c r="G670" s="4" t="s">
        <v>2293</v>
      </c>
      <c r="H670" s="7">
        <v>27717</v>
      </c>
      <c r="I670" s="6" t="s">
        <v>2294</v>
      </c>
      <c r="J670" s="6"/>
      <c r="K670" s="6"/>
      <c r="L670" s="6"/>
      <c r="M670" s="6"/>
      <c r="N670" s="6"/>
      <c r="O670" s="6"/>
      <c r="P670" s="6"/>
      <c r="Q670" s="6"/>
      <c r="R670" s="6"/>
      <c r="S670" s="6"/>
      <c r="T670" s="6"/>
      <c r="U670" s="6"/>
      <c r="V670" s="6"/>
      <c r="W670" s="6"/>
      <c r="X670" s="6"/>
      <c r="Y670" s="6"/>
      <c r="Z670" s="6"/>
    </row>
    <row r="671" spans="1:26" ht="15" thickBot="1" x14ac:dyDescent="0.35">
      <c r="A671" s="4" t="s">
        <v>1576</v>
      </c>
      <c r="B671" s="4" t="s">
        <v>5209</v>
      </c>
      <c r="C671" s="4" t="s">
        <v>5210</v>
      </c>
      <c r="D671" s="4" t="s">
        <v>5211</v>
      </c>
      <c r="E671" s="4" t="s">
        <v>5212</v>
      </c>
      <c r="F671" s="4" t="s">
        <v>5213</v>
      </c>
      <c r="G671" s="4" t="s">
        <v>2293</v>
      </c>
      <c r="H671" s="7">
        <v>29505</v>
      </c>
      <c r="I671" s="6" t="s">
        <v>2303</v>
      </c>
      <c r="J671" s="6"/>
      <c r="K671" s="6"/>
      <c r="L671" s="6"/>
      <c r="M671" s="6"/>
      <c r="N671" s="6"/>
      <c r="O671" s="6"/>
      <c r="P671" s="6"/>
      <c r="Q671" s="6"/>
      <c r="R671" s="6"/>
      <c r="S671" s="6"/>
      <c r="T671" s="6"/>
      <c r="U671" s="6"/>
      <c r="V671" s="6"/>
      <c r="W671" s="6"/>
      <c r="X671" s="6"/>
      <c r="Y671" s="6"/>
      <c r="Z671" s="6"/>
    </row>
    <row r="672" spans="1:26" ht="15" thickBot="1" x14ac:dyDescent="0.35">
      <c r="A672" s="4" t="s">
        <v>1579</v>
      </c>
      <c r="B672" s="4" t="s">
        <v>5214</v>
      </c>
      <c r="C672" s="4" t="s">
        <v>5215</v>
      </c>
      <c r="D672" s="4" t="s">
        <v>5216</v>
      </c>
      <c r="E672" s="4" t="s">
        <v>5217</v>
      </c>
      <c r="F672" s="4" t="s">
        <v>5218</v>
      </c>
      <c r="G672" s="4" t="s">
        <v>2293</v>
      </c>
      <c r="H672" s="7">
        <v>13205</v>
      </c>
      <c r="I672" s="6" t="s">
        <v>2294</v>
      </c>
      <c r="J672" s="6"/>
      <c r="K672" s="6"/>
      <c r="L672" s="6"/>
      <c r="M672" s="6"/>
      <c r="N672" s="6"/>
      <c r="O672" s="6"/>
      <c r="P672" s="6"/>
      <c r="Q672" s="6"/>
      <c r="R672" s="6"/>
      <c r="S672" s="6"/>
      <c r="T672" s="6"/>
      <c r="U672" s="6"/>
      <c r="V672" s="6"/>
      <c r="W672" s="6"/>
      <c r="X672" s="6"/>
      <c r="Y672" s="6"/>
      <c r="Z672" s="6"/>
    </row>
    <row r="673" spans="1:26" ht="15" thickBot="1" x14ac:dyDescent="0.35">
      <c r="A673" s="4" t="s">
        <v>1582</v>
      </c>
      <c r="B673" s="4" t="s">
        <v>5219</v>
      </c>
      <c r="C673" s="4" t="s">
        <v>5220</v>
      </c>
      <c r="D673" s="4" t="s">
        <v>5221</v>
      </c>
      <c r="E673" s="4" t="s">
        <v>5222</v>
      </c>
      <c r="F673" s="4" t="s">
        <v>4034</v>
      </c>
      <c r="G673" s="4" t="s">
        <v>2293</v>
      </c>
      <c r="H673" s="7">
        <v>30245</v>
      </c>
      <c r="I673" s="6" t="s">
        <v>2303</v>
      </c>
      <c r="J673" s="6"/>
      <c r="K673" s="6"/>
      <c r="L673" s="6"/>
      <c r="M673" s="6"/>
      <c r="N673" s="6"/>
      <c r="O673" s="6"/>
      <c r="P673" s="6"/>
      <c r="Q673" s="6"/>
      <c r="R673" s="6"/>
      <c r="S673" s="6"/>
      <c r="T673" s="6"/>
      <c r="U673" s="6"/>
      <c r="V673" s="6"/>
      <c r="W673" s="6"/>
      <c r="X673" s="6"/>
      <c r="Y673" s="6"/>
      <c r="Z673" s="6"/>
    </row>
    <row r="674" spans="1:26" ht="15" thickBot="1" x14ac:dyDescent="0.35">
      <c r="A674" s="4" t="s">
        <v>1585</v>
      </c>
      <c r="B674" s="4" t="s">
        <v>5223</v>
      </c>
      <c r="C674" s="4" t="s">
        <v>5224</v>
      </c>
      <c r="D674" s="4"/>
      <c r="E674" s="4" t="s">
        <v>5225</v>
      </c>
      <c r="F674" s="4" t="s">
        <v>2379</v>
      </c>
      <c r="G674" s="4" t="s">
        <v>2293</v>
      </c>
      <c r="H674" s="7">
        <v>77070</v>
      </c>
      <c r="I674" s="6" t="s">
        <v>2294</v>
      </c>
      <c r="J674" s="6"/>
      <c r="K674" s="6"/>
      <c r="L674" s="6"/>
      <c r="M674" s="6"/>
      <c r="N674" s="6"/>
      <c r="O674" s="6"/>
      <c r="P674" s="6"/>
      <c r="Q674" s="6"/>
      <c r="R674" s="6"/>
      <c r="S674" s="6"/>
      <c r="T674" s="6"/>
      <c r="U674" s="6"/>
      <c r="V674" s="6"/>
      <c r="W674" s="6"/>
      <c r="X674" s="6"/>
      <c r="Y674" s="6"/>
      <c r="Z674" s="6"/>
    </row>
    <row r="675" spans="1:26" ht="15" thickBot="1" x14ac:dyDescent="0.35">
      <c r="A675" s="4" t="s">
        <v>1588</v>
      </c>
      <c r="B675" s="4" t="s">
        <v>5226</v>
      </c>
      <c r="C675" s="4" t="s">
        <v>5227</v>
      </c>
      <c r="D675" s="4" t="s">
        <v>5228</v>
      </c>
      <c r="E675" s="4" t="s">
        <v>5229</v>
      </c>
      <c r="F675" s="4" t="s">
        <v>2727</v>
      </c>
      <c r="G675" s="4" t="s">
        <v>2293</v>
      </c>
      <c r="H675" s="7">
        <v>66160</v>
      </c>
      <c r="I675" s="6" t="s">
        <v>2294</v>
      </c>
      <c r="J675" s="6"/>
      <c r="K675" s="6"/>
      <c r="L675" s="6"/>
      <c r="M675" s="6"/>
      <c r="N675" s="6"/>
      <c r="O675" s="6"/>
      <c r="P675" s="6"/>
      <c r="Q675" s="6"/>
      <c r="R675" s="6"/>
      <c r="S675" s="6"/>
      <c r="T675" s="6"/>
      <c r="U675" s="6"/>
      <c r="V675" s="6"/>
      <c r="W675" s="6"/>
      <c r="X675" s="6"/>
      <c r="Y675" s="6"/>
      <c r="Z675" s="6"/>
    </row>
    <row r="676" spans="1:26" ht="15" thickBot="1" x14ac:dyDescent="0.35">
      <c r="A676" s="4" t="s">
        <v>1591</v>
      </c>
      <c r="B676" s="4" t="s">
        <v>5230</v>
      </c>
      <c r="C676" s="4" t="s">
        <v>5231</v>
      </c>
      <c r="D676" s="4" t="s">
        <v>5232</v>
      </c>
      <c r="E676" s="4" t="s">
        <v>5233</v>
      </c>
      <c r="F676" s="4" t="s">
        <v>5234</v>
      </c>
      <c r="G676" s="4" t="s">
        <v>2293</v>
      </c>
      <c r="H676" s="7">
        <v>34282</v>
      </c>
      <c r="I676" s="6" t="s">
        <v>2294</v>
      </c>
      <c r="J676" s="6"/>
      <c r="K676" s="6"/>
      <c r="L676" s="6"/>
      <c r="M676" s="6"/>
      <c r="N676" s="6"/>
      <c r="O676" s="6"/>
      <c r="P676" s="6"/>
      <c r="Q676" s="6"/>
      <c r="R676" s="6"/>
      <c r="S676" s="6"/>
      <c r="T676" s="6"/>
      <c r="U676" s="6"/>
      <c r="V676" s="6"/>
      <c r="W676" s="6"/>
      <c r="X676" s="6"/>
      <c r="Y676" s="6"/>
      <c r="Z676" s="6"/>
    </row>
    <row r="677" spans="1:26" ht="15" thickBot="1" x14ac:dyDescent="0.35">
      <c r="A677" s="4" t="s">
        <v>1593</v>
      </c>
      <c r="B677" s="4" t="s">
        <v>5235</v>
      </c>
      <c r="C677" s="4"/>
      <c r="D677" s="4" t="s">
        <v>5236</v>
      </c>
      <c r="E677" s="4" t="s">
        <v>5237</v>
      </c>
      <c r="F677" s="4" t="s">
        <v>5238</v>
      </c>
      <c r="G677" s="4" t="s">
        <v>2293</v>
      </c>
      <c r="H677" s="7">
        <v>18105</v>
      </c>
      <c r="I677" s="6" t="s">
        <v>2294</v>
      </c>
      <c r="J677" s="6"/>
      <c r="K677" s="6"/>
      <c r="L677" s="6"/>
      <c r="M677" s="6"/>
      <c r="N677" s="6"/>
      <c r="O677" s="6"/>
      <c r="P677" s="6"/>
      <c r="Q677" s="6"/>
      <c r="R677" s="6"/>
      <c r="S677" s="6"/>
      <c r="T677" s="6"/>
      <c r="U677" s="6"/>
      <c r="V677" s="6"/>
      <c r="W677" s="6"/>
      <c r="X677" s="6"/>
      <c r="Y677" s="6"/>
      <c r="Z677" s="6"/>
    </row>
    <row r="678" spans="1:26" ht="15" thickBot="1" x14ac:dyDescent="0.35">
      <c r="A678" s="4" t="s">
        <v>1595</v>
      </c>
      <c r="B678" s="4" t="s">
        <v>5239</v>
      </c>
      <c r="C678" s="4"/>
      <c r="D678" s="4" t="s">
        <v>5240</v>
      </c>
      <c r="E678" s="4" t="s">
        <v>5241</v>
      </c>
      <c r="F678" s="4" t="s">
        <v>5242</v>
      </c>
      <c r="G678" s="4" t="s">
        <v>2293</v>
      </c>
      <c r="H678" s="7">
        <v>23663</v>
      </c>
      <c r="I678" s="6" t="s">
        <v>2303</v>
      </c>
      <c r="J678" s="6"/>
      <c r="K678" s="6"/>
      <c r="L678" s="6"/>
      <c r="M678" s="6"/>
      <c r="N678" s="6"/>
      <c r="O678" s="6"/>
      <c r="P678" s="6"/>
      <c r="Q678" s="6"/>
      <c r="R678" s="6"/>
      <c r="S678" s="6"/>
      <c r="T678" s="6"/>
      <c r="U678" s="6"/>
      <c r="V678" s="6"/>
      <c r="W678" s="6"/>
      <c r="X678" s="6"/>
      <c r="Y678" s="6"/>
      <c r="Z678" s="6"/>
    </row>
    <row r="679" spans="1:26" ht="15" thickBot="1" x14ac:dyDescent="0.35">
      <c r="A679" s="4" t="s">
        <v>1597</v>
      </c>
      <c r="B679" s="4" t="s">
        <v>5243</v>
      </c>
      <c r="C679" s="4" t="s">
        <v>5244</v>
      </c>
      <c r="D679" s="4" t="s">
        <v>5245</v>
      </c>
      <c r="E679" s="4" t="s">
        <v>5246</v>
      </c>
      <c r="F679" s="4" t="s">
        <v>4101</v>
      </c>
      <c r="G679" s="4" t="s">
        <v>2301</v>
      </c>
      <c r="H679" s="4" t="s">
        <v>4102</v>
      </c>
      <c r="I679" s="6" t="s">
        <v>2303</v>
      </c>
      <c r="J679" s="6"/>
      <c r="K679" s="6"/>
      <c r="L679" s="6"/>
      <c r="M679" s="6"/>
      <c r="N679" s="6"/>
      <c r="O679" s="6"/>
      <c r="P679" s="6"/>
      <c r="Q679" s="6"/>
      <c r="R679" s="6"/>
      <c r="S679" s="6"/>
      <c r="T679" s="6"/>
      <c r="U679" s="6"/>
      <c r="V679" s="6"/>
      <c r="W679" s="6"/>
      <c r="X679" s="6"/>
      <c r="Y679" s="6"/>
      <c r="Z679" s="6"/>
    </row>
    <row r="680" spans="1:26" ht="15" thickBot="1" x14ac:dyDescent="0.35">
      <c r="A680" s="4" t="s">
        <v>1600</v>
      </c>
      <c r="B680" s="4" t="s">
        <v>5247</v>
      </c>
      <c r="C680" s="4" t="s">
        <v>5248</v>
      </c>
      <c r="D680" s="4" t="s">
        <v>5249</v>
      </c>
      <c r="E680" s="4" t="s">
        <v>5250</v>
      </c>
      <c r="F680" s="4" t="s">
        <v>5251</v>
      </c>
      <c r="G680" s="4" t="s">
        <v>2293</v>
      </c>
      <c r="H680" s="7">
        <v>67260</v>
      </c>
      <c r="I680" s="6" t="s">
        <v>2294</v>
      </c>
      <c r="J680" s="6"/>
      <c r="K680" s="6"/>
      <c r="L680" s="6"/>
      <c r="M680" s="6"/>
      <c r="N680" s="6"/>
      <c r="O680" s="6"/>
      <c r="P680" s="6"/>
      <c r="Q680" s="6"/>
      <c r="R680" s="6"/>
      <c r="S680" s="6"/>
      <c r="T680" s="6"/>
      <c r="U680" s="6"/>
      <c r="V680" s="6"/>
      <c r="W680" s="6"/>
      <c r="X680" s="6"/>
      <c r="Y680" s="6"/>
      <c r="Z680" s="6"/>
    </row>
    <row r="681" spans="1:26" ht="15" thickBot="1" x14ac:dyDescent="0.35">
      <c r="A681" s="4" t="s">
        <v>1603</v>
      </c>
      <c r="B681" s="4" t="s">
        <v>5252</v>
      </c>
      <c r="C681" s="4" t="s">
        <v>5253</v>
      </c>
      <c r="D681" s="4" t="s">
        <v>5254</v>
      </c>
      <c r="E681" s="4" t="s">
        <v>5255</v>
      </c>
      <c r="F681" s="4" t="s">
        <v>5121</v>
      </c>
      <c r="G681" s="4" t="s">
        <v>2468</v>
      </c>
      <c r="H681" s="4" t="s">
        <v>5122</v>
      </c>
      <c r="I681" s="6" t="s">
        <v>2303</v>
      </c>
      <c r="J681" s="6"/>
      <c r="K681" s="6"/>
      <c r="L681" s="6"/>
      <c r="M681" s="6"/>
      <c r="N681" s="6"/>
      <c r="O681" s="6"/>
      <c r="P681" s="6"/>
      <c r="Q681" s="6"/>
      <c r="R681" s="6"/>
      <c r="S681" s="6"/>
      <c r="T681" s="6"/>
      <c r="U681" s="6"/>
      <c r="V681" s="6"/>
      <c r="W681" s="6"/>
      <c r="X681" s="6"/>
      <c r="Y681" s="6"/>
      <c r="Z681" s="6"/>
    </row>
    <row r="682" spans="1:26" ht="15" thickBot="1" x14ac:dyDescent="0.35">
      <c r="A682" s="4" t="s">
        <v>1606</v>
      </c>
      <c r="B682" s="4" t="s">
        <v>5256</v>
      </c>
      <c r="C682" s="4" t="s">
        <v>5257</v>
      </c>
      <c r="D682" s="4"/>
      <c r="E682" s="4" t="s">
        <v>5258</v>
      </c>
      <c r="F682" s="4" t="s">
        <v>3635</v>
      </c>
      <c r="G682" s="4" t="s">
        <v>2293</v>
      </c>
      <c r="H682" s="7">
        <v>6816</v>
      </c>
      <c r="I682" s="6" t="s">
        <v>2303</v>
      </c>
      <c r="J682" s="6"/>
      <c r="K682" s="6"/>
      <c r="L682" s="6"/>
      <c r="M682" s="6"/>
      <c r="N682" s="6"/>
      <c r="O682" s="6"/>
      <c r="P682" s="6"/>
      <c r="Q682" s="6"/>
      <c r="R682" s="6"/>
      <c r="S682" s="6"/>
      <c r="T682" s="6"/>
      <c r="U682" s="6"/>
      <c r="V682" s="6"/>
      <c r="W682" s="6"/>
      <c r="X682" s="6"/>
      <c r="Y682" s="6"/>
      <c r="Z682" s="6"/>
    </row>
    <row r="683" spans="1:26" ht="15" thickBot="1" x14ac:dyDescent="0.35">
      <c r="A683" s="4" t="s">
        <v>1608</v>
      </c>
      <c r="B683" s="4" t="s">
        <v>5259</v>
      </c>
      <c r="C683" s="4" t="s">
        <v>5260</v>
      </c>
      <c r="D683" s="4" t="s">
        <v>5261</v>
      </c>
      <c r="E683" s="4" t="s">
        <v>5262</v>
      </c>
      <c r="F683" s="4" t="s">
        <v>2551</v>
      </c>
      <c r="G683" s="4" t="s">
        <v>2468</v>
      </c>
      <c r="H683" s="4" t="s">
        <v>2552</v>
      </c>
      <c r="I683" s="6" t="s">
        <v>2294</v>
      </c>
      <c r="J683" s="6"/>
      <c r="K683" s="6"/>
      <c r="L683" s="6"/>
      <c r="M683" s="6"/>
      <c r="N683" s="6"/>
      <c r="O683" s="6"/>
      <c r="P683" s="6"/>
      <c r="Q683" s="6"/>
      <c r="R683" s="6"/>
      <c r="S683" s="6"/>
      <c r="T683" s="6"/>
      <c r="U683" s="6"/>
      <c r="V683" s="6"/>
      <c r="W683" s="6"/>
      <c r="X683" s="6"/>
      <c r="Y683" s="6"/>
      <c r="Z683" s="6"/>
    </row>
    <row r="684" spans="1:26" ht="15" thickBot="1" x14ac:dyDescent="0.35">
      <c r="A684" s="4" t="s">
        <v>1611</v>
      </c>
      <c r="B684" s="4" t="s">
        <v>5263</v>
      </c>
      <c r="C684" s="4" t="s">
        <v>5264</v>
      </c>
      <c r="D684" s="4" t="s">
        <v>5265</v>
      </c>
      <c r="E684" s="4" t="s">
        <v>5266</v>
      </c>
      <c r="F684" s="4" t="s">
        <v>3840</v>
      </c>
      <c r="G684" s="4" t="s">
        <v>2293</v>
      </c>
      <c r="H684" s="7">
        <v>32209</v>
      </c>
      <c r="I684" s="6" t="s">
        <v>2294</v>
      </c>
      <c r="J684" s="6"/>
      <c r="K684" s="6"/>
      <c r="L684" s="6"/>
      <c r="M684" s="6"/>
      <c r="N684" s="6"/>
      <c r="O684" s="6"/>
      <c r="P684" s="6"/>
      <c r="Q684" s="6"/>
      <c r="R684" s="6"/>
      <c r="S684" s="6"/>
      <c r="T684" s="6"/>
      <c r="U684" s="6"/>
      <c r="V684" s="6"/>
      <c r="W684" s="6"/>
      <c r="X684" s="6"/>
      <c r="Y684" s="6"/>
      <c r="Z684" s="6"/>
    </row>
    <row r="685" spans="1:26" ht="15" thickBot="1" x14ac:dyDescent="0.35">
      <c r="A685" s="4" t="s">
        <v>1614</v>
      </c>
      <c r="B685" s="4" t="s">
        <v>5267</v>
      </c>
      <c r="C685" s="4" t="s">
        <v>5268</v>
      </c>
      <c r="D685" s="4" t="s">
        <v>5269</v>
      </c>
      <c r="E685" s="4" t="s">
        <v>5270</v>
      </c>
      <c r="F685" s="4" t="s">
        <v>2379</v>
      </c>
      <c r="G685" s="4" t="s">
        <v>2293</v>
      </c>
      <c r="H685" s="7">
        <v>77299</v>
      </c>
      <c r="I685" s="6" t="s">
        <v>2303</v>
      </c>
      <c r="J685" s="6"/>
      <c r="K685" s="6"/>
      <c r="L685" s="6"/>
      <c r="M685" s="6"/>
      <c r="N685" s="6"/>
      <c r="O685" s="6"/>
      <c r="P685" s="6"/>
      <c r="Q685" s="6"/>
      <c r="R685" s="6"/>
      <c r="S685" s="6"/>
      <c r="T685" s="6"/>
      <c r="U685" s="6"/>
      <c r="V685" s="6"/>
      <c r="W685" s="6"/>
      <c r="X685" s="6"/>
      <c r="Y685" s="6"/>
      <c r="Z685" s="6"/>
    </row>
    <row r="686" spans="1:26" ht="15" thickBot="1" x14ac:dyDescent="0.35">
      <c r="A686" s="4" t="s">
        <v>1616</v>
      </c>
      <c r="B686" s="4" t="s">
        <v>5271</v>
      </c>
      <c r="C686" s="4"/>
      <c r="D686" s="4" t="s">
        <v>5272</v>
      </c>
      <c r="E686" s="4" t="s">
        <v>5273</v>
      </c>
      <c r="F686" s="4" t="s">
        <v>2374</v>
      </c>
      <c r="G686" s="4" t="s">
        <v>2293</v>
      </c>
      <c r="H686" s="7">
        <v>97255</v>
      </c>
      <c r="I686" s="6" t="s">
        <v>2303</v>
      </c>
      <c r="J686" s="6"/>
      <c r="K686" s="6"/>
      <c r="L686" s="6"/>
      <c r="M686" s="6"/>
      <c r="N686" s="6"/>
      <c r="O686" s="6"/>
      <c r="P686" s="6"/>
      <c r="Q686" s="6"/>
      <c r="R686" s="6"/>
      <c r="S686" s="6"/>
      <c r="T686" s="6"/>
      <c r="U686" s="6"/>
      <c r="V686" s="6"/>
      <c r="W686" s="6"/>
      <c r="X686" s="6"/>
      <c r="Y686" s="6"/>
      <c r="Z686" s="6"/>
    </row>
    <row r="687" spans="1:26" ht="15" thickBot="1" x14ac:dyDescent="0.35">
      <c r="A687" s="4" t="s">
        <v>1618</v>
      </c>
      <c r="B687" s="4" t="s">
        <v>5274</v>
      </c>
      <c r="C687" s="4" t="s">
        <v>5275</v>
      </c>
      <c r="D687" s="4" t="s">
        <v>5276</v>
      </c>
      <c r="E687" s="4" t="s">
        <v>5277</v>
      </c>
      <c r="F687" s="4" t="s">
        <v>3299</v>
      </c>
      <c r="G687" s="4" t="s">
        <v>2293</v>
      </c>
      <c r="H687" s="7">
        <v>91186</v>
      </c>
      <c r="I687" s="6" t="s">
        <v>2294</v>
      </c>
      <c r="J687" s="6"/>
      <c r="K687" s="6"/>
      <c r="L687" s="6"/>
      <c r="M687" s="6"/>
      <c r="N687" s="6"/>
      <c r="O687" s="6"/>
      <c r="P687" s="6"/>
      <c r="Q687" s="6"/>
      <c r="R687" s="6"/>
      <c r="S687" s="6"/>
      <c r="T687" s="6"/>
      <c r="U687" s="6"/>
      <c r="V687" s="6"/>
      <c r="W687" s="6"/>
      <c r="X687" s="6"/>
      <c r="Y687" s="6"/>
      <c r="Z687" s="6"/>
    </row>
    <row r="688" spans="1:26" ht="15" thickBot="1" x14ac:dyDescent="0.35">
      <c r="A688" s="4" t="s">
        <v>1620</v>
      </c>
      <c r="B688" s="4" t="s">
        <v>5278</v>
      </c>
      <c r="C688" s="4" t="s">
        <v>5279</v>
      </c>
      <c r="D688" s="4" t="s">
        <v>5280</v>
      </c>
      <c r="E688" s="4" t="s">
        <v>5281</v>
      </c>
      <c r="F688" s="4" t="s">
        <v>2924</v>
      </c>
      <c r="G688" s="4" t="s">
        <v>2293</v>
      </c>
      <c r="H688" s="7">
        <v>92725</v>
      </c>
      <c r="I688" s="6" t="s">
        <v>2294</v>
      </c>
      <c r="J688" s="6"/>
      <c r="K688" s="6"/>
      <c r="L688" s="6"/>
      <c r="M688" s="6"/>
      <c r="N688" s="6"/>
      <c r="O688" s="6"/>
      <c r="P688" s="6"/>
      <c r="Q688" s="6"/>
      <c r="R688" s="6"/>
      <c r="S688" s="6"/>
      <c r="T688" s="6"/>
      <c r="U688" s="6"/>
      <c r="V688" s="6"/>
      <c r="W688" s="6"/>
      <c r="X688" s="6"/>
      <c r="Y688" s="6"/>
      <c r="Z688" s="6"/>
    </row>
    <row r="689" spans="1:26" ht="15" thickBot="1" x14ac:dyDescent="0.35">
      <c r="A689" s="4" t="s">
        <v>1622</v>
      </c>
      <c r="B689" s="4" t="s">
        <v>5282</v>
      </c>
      <c r="C689" s="4" t="s">
        <v>5283</v>
      </c>
      <c r="D689" s="4" t="s">
        <v>5284</v>
      </c>
      <c r="E689" s="4" t="s">
        <v>5285</v>
      </c>
      <c r="F689" s="4" t="s">
        <v>2347</v>
      </c>
      <c r="G689" s="4" t="s">
        <v>2293</v>
      </c>
      <c r="H689" s="7">
        <v>95160</v>
      </c>
      <c r="I689" s="6" t="s">
        <v>2303</v>
      </c>
      <c r="J689" s="6"/>
      <c r="K689" s="6"/>
      <c r="L689" s="6"/>
      <c r="M689" s="6"/>
      <c r="N689" s="6"/>
      <c r="O689" s="6"/>
      <c r="P689" s="6"/>
      <c r="Q689" s="6"/>
      <c r="R689" s="6"/>
      <c r="S689" s="6"/>
      <c r="T689" s="6"/>
      <c r="U689" s="6"/>
      <c r="V689" s="6"/>
      <c r="W689" s="6"/>
      <c r="X689" s="6"/>
      <c r="Y689" s="6"/>
      <c r="Z689" s="6"/>
    </row>
    <row r="690" spans="1:26" ht="15" thickBot="1" x14ac:dyDescent="0.35">
      <c r="A690" s="4" t="s">
        <v>1624</v>
      </c>
      <c r="B690" s="4" t="s">
        <v>5286</v>
      </c>
      <c r="C690" s="4" t="s">
        <v>5287</v>
      </c>
      <c r="D690" s="4" t="s">
        <v>5288</v>
      </c>
      <c r="E690" s="4" t="s">
        <v>5289</v>
      </c>
      <c r="F690" s="4" t="s">
        <v>5290</v>
      </c>
      <c r="G690" s="4" t="s">
        <v>2301</v>
      </c>
      <c r="H690" s="4" t="s">
        <v>2395</v>
      </c>
      <c r="I690" s="6" t="s">
        <v>2303</v>
      </c>
      <c r="J690" s="6"/>
      <c r="K690" s="6"/>
      <c r="L690" s="6"/>
      <c r="M690" s="6"/>
      <c r="N690" s="6"/>
      <c r="O690" s="6"/>
      <c r="P690" s="6"/>
      <c r="Q690" s="6"/>
      <c r="R690" s="6"/>
      <c r="S690" s="6"/>
      <c r="T690" s="6"/>
      <c r="U690" s="6"/>
      <c r="V690" s="6"/>
      <c r="W690" s="6"/>
      <c r="X690" s="6"/>
      <c r="Y690" s="6"/>
      <c r="Z690" s="6"/>
    </row>
    <row r="691" spans="1:26" ht="15" thickBot="1" x14ac:dyDescent="0.35">
      <c r="A691" s="4" t="s">
        <v>1627</v>
      </c>
      <c r="B691" s="4" t="s">
        <v>5291</v>
      </c>
      <c r="C691" s="4" t="s">
        <v>5292</v>
      </c>
      <c r="D691" s="4" t="s">
        <v>5293</v>
      </c>
      <c r="E691" s="4" t="s">
        <v>5294</v>
      </c>
      <c r="F691" s="4" t="s">
        <v>2692</v>
      </c>
      <c r="G691" s="4" t="s">
        <v>2293</v>
      </c>
      <c r="H691" s="7">
        <v>80935</v>
      </c>
      <c r="I691" s="6" t="s">
        <v>2303</v>
      </c>
      <c r="J691" s="6"/>
      <c r="K691" s="6"/>
      <c r="L691" s="6"/>
      <c r="M691" s="6"/>
      <c r="N691" s="6"/>
      <c r="O691" s="6"/>
      <c r="P691" s="6"/>
      <c r="Q691" s="6"/>
      <c r="R691" s="6"/>
      <c r="S691" s="6"/>
      <c r="T691" s="6"/>
      <c r="U691" s="6"/>
      <c r="V691" s="6"/>
      <c r="W691" s="6"/>
      <c r="X691" s="6"/>
      <c r="Y691" s="6"/>
      <c r="Z691" s="6"/>
    </row>
    <row r="692" spans="1:26" ht="15" thickBot="1" x14ac:dyDescent="0.35">
      <c r="A692" s="4" t="s">
        <v>1629</v>
      </c>
      <c r="B692" s="4" t="s">
        <v>5295</v>
      </c>
      <c r="C692" s="4"/>
      <c r="D692" s="4"/>
      <c r="E692" s="4" t="s">
        <v>5296</v>
      </c>
      <c r="F692" s="4" t="s">
        <v>2563</v>
      </c>
      <c r="G692" s="4" t="s">
        <v>2293</v>
      </c>
      <c r="H692" s="7">
        <v>43605</v>
      </c>
      <c r="I692" s="6" t="s">
        <v>2303</v>
      </c>
      <c r="J692" s="6"/>
      <c r="K692" s="6"/>
      <c r="L692" s="6"/>
      <c r="M692" s="6"/>
      <c r="N692" s="6"/>
      <c r="O692" s="6"/>
      <c r="P692" s="6"/>
      <c r="Q692" s="6"/>
      <c r="R692" s="6"/>
      <c r="S692" s="6"/>
      <c r="T692" s="6"/>
      <c r="U692" s="6"/>
      <c r="V692" s="6"/>
      <c r="W692" s="6"/>
      <c r="X692" s="6"/>
      <c r="Y692" s="6"/>
      <c r="Z692" s="6"/>
    </row>
    <row r="693" spans="1:26" ht="15" thickBot="1" x14ac:dyDescent="0.35">
      <c r="A693" s="4" t="s">
        <v>5297</v>
      </c>
      <c r="B693" s="4" t="s">
        <v>5298</v>
      </c>
      <c r="C693" s="4" t="s">
        <v>5299</v>
      </c>
      <c r="D693" s="4" t="s">
        <v>5300</v>
      </c>
      <c r="E693" s="4" t="s">
        <v>5301</v>
      </c>
      <c r="F693" s="4" t="s">
        <v>3794</v>
      </c>
      <c r="G693" s="4" t="s">
        <v>2293</v>
      </c>
      <c r="H693" s="7">
        <v>33436</v>
      </c>
      <c r="I693" s="6" t="s">
        <v>2294</v>
      </c>
      <c r="J693" s="6"/>
      <c r="K693" s="6"/>
      <c r="L693" s="6"/>
      <c r="M693" s="6"/>
      <c r="N693" s="6"/>
      <c r="O693" s="6"/>
      <c r="P693" s="6"/>
      <c r="Q693" s="6"/>
      <c r="R693" s="6"/>
      <c r="S693" s="6"/>
      <c r="T693" s="6"/>
      <c r="U693" s="6"/>
      <c r="V693" s="6"/>
      <c r="W693" s="6"/>
      <c r="X693" s="6"/>
      <c r="Y693" s="6"/>
      <c r="Z693" s="6"/>
    </row>
    <row r="694" spans="1:26" ht="15" thickBot="1" x14ac:dyDescent="0.35">
      <c r="A694" s="4" t="s">
        <v>1633</v>
      </c>
      <c r="B694" s="4" t="s">
        <v>5302</v>
      </c>
      <c r="C694" s="4" t="s">
        <v>5303</v>
      </c>
      <c r="D694" s="4" t="s">
        <v>5304</v>
      </c>
      <c r="E694" s="4" t="s">
        <v>5305</v>
      </c>
      <c r="F694" s="4" t="s">
        <v>3389</v>
      </c>
      <c r="G694" s="4" t="s">
        <v>2293</v>
      </c>
      <c r="H694" s="7">
        <v>45999</v>
      </c>
      <c r="I694" s="6" t="s">
        <v>2303</v>
      </c>
      <c r="J694" s="6"/>
      <c r="K694" s="6"/>
      <c r="L694" s="6"/>
      <c r="M694" s="6"/>
      <c r="N694" s="6"/>
      <c r="O694" s="6"/>
      <c r="P694" s="6"/>
      <c r="Q694" s="6"/>
      <c r="R694" s="6"/>
      <c r="S694" s="6"/>
      <c r="T694" s="6"/>
      <c r="U694" s="6"/>
      <c r="V694" s="6"/>
      <c r="W694" s="6"/>
      <c r="X694" s="6"/>
      <c r="Y694" s="6"/>
      <c r="Z694" s="6"/>
    </row>
    <row r="695" spans="1:26" ht="15" thickBot="1" x14ac:dyDescent="0.35">
      <c r="A695" s="4" t="s">
        <v>1636</v>
      </c>
      <c r="B695" s="4" t="s">
        <v>5306</v>
      </c>
      <c r="C695" s="4" t="s">
        <v>5307</v>
      </c>
      <c r="D695" s="4" t="s">
        <v>5308</v>
      </c>
      <c r="E695" s="4" t="s">
        <v>5309</v>
      </c>
      <c r="F695" s="4" t="s">
        <v>2365</v>
      </c>
      <c r="G695" s="4" t="s">
        <v>2293</v>
      </c>
      <c r="H695" s="7">
        <v>63121</v>
      </c>
      <c r="I695" s="6" t="s">
        <v>2294</v>
      </c>
      <c r="J695" s="6"/>
      <c r="K695" s="6"/>
      <c r="L695" s="6"/>
      <c r="M695" s="6"/>
      <c r="N695" s="6"/>
      <c r="O695" s="6"/>
      <c r="P695" s="6"/>
      <c r="Q695" s="6"/>
      <c r="R695" s="6"/>
      <c r="S695" s="6"/>
      <c r="T695" s="6"/>
      <c r="U695" s="6"/>
      <c r="V695" s="6"/>
      <c r="W695" s="6"/>
      <c r="X695" s="6"/>
      <c r="Y695" s="6"/>
      <c r="Z695" s="6"/>
    </row>
    <row r="696" spans="1:26" ht="15" thickBot="1" x14ac:dyDescent="0.35">
      <c r="A696" s="4" t="s">
        <v>1639</v>
      </c>
      <c r="B696" s="4" t="s">
        <v>5310</v>
      </c>
      <c r="C696" s="4" t="s">
        <v>5311</v>
      </c>
      <c r="D696" s="4" t="s">
        <v>5312</v>
      </c>
      <c r="E696" s="4" t="s">
        <v>5313</v>
      </c>
      <c r="F696" s="4" t="s">
        <v>5314</v>
      </c>
      <c r="G696" s="4" t="s">
        <v>2293</v>
      </c>
      <c r="H696" s="7">
        <v>10705</v>
      </c>
      <c r="I696" s="6" t="s">
        <v>2303</v>
      </c>
      <c r="J696" s="6"/>
      <c r="K696" s="6"/>
      <c r="L696" s="6"/>
      <c r="M696" s="6"/>
      <c r="N696" s="6"/>
      <c r="O696" s="6"/>
      <c r="P696" s="6"/>
      <c r="Q696" s="6"/>
      <c r="R696" s="6"/>
      <c r="S696" s="6"/>
      <c r="T696" s="6"/>
      <c r="U696" s="6"/>
      <c r="V696" s="6"/>
      <c r="W696" s="6"/>
      <c r="X696" s="6"/>
      <c r="Y696" s="6"/>
      <c r="Z696" s="6"/>
    </row>
    <row r="697" spans="1:26" ht="15" thickBot="1" x14ac:dyDescent="0.35">
      <c r="A697" s="4" t="s">
        <v>1642</v>
      </c>
      <c r="B697" s="4" t="s">
        <v>5315</v>
      </c>
      <c r="C697" s="4" t="s">
        <v>5316</v>
      </c>
      <c r="D697" s="4" t="s">
        <v>5317</v>
      </c>
      <c r="E697" s="4" t="s">
        <v>5318</v>
      </c>
      <c r="F697" s="4" t="s">
        <v>3668</v>
      </c>
      <c r="G697" s="4" t="s">
        <v>2293</v>
      </c>
      <c r="H697" s="7">
        <v>21290</v>
      </c>
      <c r="I697" s="6" t="s">
        <v>2294</v>
      </c>
      <c r="J697" s="6"/>
      <c r="K697" s="6"/>
      <c r="L697" s="6"/>
      <c r="M697" s="6"/>
      <c r="N697" s="6"/>
      <c r="O697" s="6"/>
      <c r="P697" s="6"/>
      <c r="Q697" s="6"/>
      <c r="R697" s="6"/>
      <c r="S697" s="6"/>
      <c r="T697" s="6"/>
      <c r="U697" s="6"/>
      <c r="V697" s="6"/>
      <c r="W697" s="6"/>
      <c r="X697" s="6"/>
      <c r="Y697" s="6"/>
      <c r="Z697" s="6"/>
    </row>
    <row r="698" spans="1:26" ht="15" thickBot="1" x14ac:dyDescent="0.35">
      <c r="A698" s="4" t="s">
        <v>1644</v>
      </c>
      <c r="B698" s="4" t="s">
        <v>5319</v>
      </c>
      <c r="C698" s="4" t="s">
        <v>5320</v>
      </c>
      <c r="D698" s="4" t="s">
        <v>5321</v>
      </c>
      <c r="E698" s="4" t="s">
        <v>5322</v>
      </c>
      <c r="F698" s="4" t="s">
        <v>3840</v>
      </c>
      <c r="G698" s="4" t="s">
        <v>2293</v>
      </c>
      <c r="H698" s="7">
        <v>32230</v>
      </c>
      <c r="I698" s="6" t="s">
        <v>2303</v>
      </c>
      <c r="J698" s="6"/>
      <c r="K698" s="6"/>
      <c r="L698" s="6"/>
      <c r="M698" s="6"/>
      <c r="N698" s="6"/>
      <c r="O698" s="6"/>
      <c r="P698" s="6"/>
      <c r="Q698" s="6"/>
      <c r="R698" s="6"/>
      <c r="S698" s="6"/>
      <c r="T698" s="6"/>
      <c r="U698" s="6"/>
      <c r="V698" s="6"/>
      <c r="W698" s="6"/>
      <c r="X698" s="6"/>
      <c r="Y698" s="6"/>
      <c r="Z698" s="6"/>
    </row>
    <row r="699" spans="1:26" ht="15" thickBot="1" x14ac:dyDescent="0.35">
      <c r="A699" s="4" t="s">
        <v>1646</v>
      </c>
      <c r="B699" s="4" t="s">
        <v>5323</v>
      </c>
      <c r="C699" s="4"/>
      <c r="D699" s="4"/>
      <c r="E699" s="4" t="s">
        <v>5324</v>
      </c>
      <c r="F699" s="4" t="s">
        <v>5325</v>
      </c>
      <c r="G699" s="4" t="s">
        <v>2301</v>
      </c>
      <c r="H699" s="4" t="s">
        <v>5326</v>
      </c>
      <c r="I699" s="6" t="s">
        <v>2303</v>
      </c>
      <c r="J699" s="6"/>
      <c r="K699" s="6"/>
      <c r="L699" s="6"/>
      <c r="M699" s="6"/>
      <c r="N699" s="6"/>
      <c r="O699" s="6"/>
      <c r="P699" s="6"/>
      <c r="Q699" s="6"/>
      <c r="R699" s="6"/>
      <c r="S699" s="6"/>
      <c r="T699" s="6"/>
      <c r="U699" s="6"/>
      <c r="V699" s="6"/>
      <c r="W699" s="6"/>
      <c r="X699" s="6"/>
      <c r="Y699" s="6"/>
      <c r="Z699" s="6"/>
    </row>
    <row r="700" spans="1:26" ht="15" thickBot="1" x14ac:dyDescent="0.35">
      <c r="A700" s="4" t="s">
        <v>1631</v>
      </c>
      <c r="B700" s="4" t="s">
        <v>5327</v>
      </c>
      <c r="C700" s="4" t="s">
        <v>5328</v>
      </c>
      <c r="D700" s="4" t="s">
        <v>5329</v>
      </c>
      <c r="E700" s="4" t="s">
        <v>5330</v>
      </c>
      <c r="F700" s="4" t="s">
        <v>2718</v>
      </c>
      <c r="G700" s="4" t="s">
        <v>2301</v>
      </c>
      <c r="H700" s="4" t="s">
        <v>2897</v>
      </c>
      <c r="I700" s="6" t="s">
        <v>2303</v>
      </c>
      <c r="J700" s="6"/>
      <c r="K700" s="6"/>
      <c r="L700" s="6"/>
      <c r="M700" s="6"/>
      <c r="N700" s="6"/>
      <c r="O700" s="6"/>
      <c r="P700" s="6"/>
      <c r="Q700" s="6"/>
      <c r="R700" s="6"/>
      <c r="S700" s="6"/>
      <c r="T700" s="6"/>
      <c r="U700" s="6"/>
      <c r="V700" s="6"/>
      <c r="W700" s="6"/>
      <c r="X700" s="6"/>
      <c r="Y700" s="6"/>
      <c r="Z700" s="6"/>
    </row>
    <row r="701" spans="1:26" ht="15" thickBot="1" x14ac:dyDescent="0.35">
      <c r="A701" s="4" t="s">
        <v>1648</v>
      </c>
      <c r="B701" s="4" t="s">
        <v>5331</v>
      </c>
      <c r="C701" s="4" t="s">
        <v>5332</v>
      </c>
      <c r="D701" s="4" t="s">
        <v>5333</v>
      </c>
      <c r="E701" s="4" t="s">
        <v>5334</v>
      </c>
      <c r="F701" s="4" t="s">
        <v>3933</v>
      </c>
      <c r="G701" s="4" t="s">
        <v>2293</v>
      </c>
      <c r="H701" s="7">
        <v>33196</v>
      </c>
      <c r="I701" s="6" t="s">
        <v>2294</v>
      </c>
      <c r="J701" s="6"/>
      <c r="K701" s="6"/>
      <c r="L701" s="6"/>
      <c r="M701" s="6"/>
      <c r="N701" s="6"/>
      <c r="O701" s="6"/>
      <c r="P701" s="6"/>
      <c r="Q701" s="6"/>
      <c r="R701" s="6"/>
      <c r="S701" s="6"/>
      <c r="T701" s="6"/>
      <c r="U701" s="6"/>
      <c r="V701" s="6"/>
      <c r="W701" s="6"/>
      <c r="X701" s="6"/>
      <c r="Y701" s="6"/>
      <c r="Z701" s="6"/>
    </row>
    <row r="702" spans="1:26" ht="15" thickBot="1" x14ac:dyDescent="0.35">
      <c r="A702" s="4" t="s">
        <v>1651</v>
      </c>
      <c r="B702" s="4" t="s">
        <v>5335</v>
      </c>
      <c r="C702" s="4" t="s">
        <v>5336</v>
      </c>
      <c r="D702" s="4"/>
      <c r="E702" s="4" t="s">
        <v>5337</v>
      </c>
      <c r="F702" s="4" t="s">
        <v>3442</v>
      </c>
      <c r="G702" s="4" t="s">
        <v>2293</v>
      </c>
      <c r="H702" s="7">
        <v>94121</v>
      </c>
      <c r="I702" s="6" t="s">
        <v>2303</v>
      </c>
      <c r="J702" s="6"/>
      <c r="K702" s="6"/>
      <c r="L702" s="6"/>
      <c r="M702" s="6"/>
      <c r="N702" s="6"/>
      <c r="O702" s="6"/>
      <c r="P702" s="6"/>
      <c r="Q702" s="6"/>
      <c r="R702" s="6"/>
      <c r="S702" s="6"/>
      <c r="T702" s="6"/>
      <c r="U702" s="6"/>
      <c r="V702" s="6"/>
      <c r="W702" s="6"/>
      <c r="X702" s="6"/>
      <c r="Y702" s="6"/>
      <c r="Z702" s="6"/>
    </row>
    <row r="703" spans="1:26" ht="15" thickBot="1" x14ac:dyDescent="0.35">
      <c r="A703" s="4" t="s">
        <v>1653</v>
      </c>
      <c r="B703" s="4" t="s">
        <v>5338</v>
      </c>
      <c r="C703" s="4" t="s">
        <v>5339</v>
      </c>
      <c r="D703" s="4" t="s">
        <v>5340</v>
      </c>
      <c r="E703" s="4" t="s">
        <v>5341</v>
      </c>
      <c r="F703" s="4" t="s">
        <v>3754</v>
      </c>
      <c r="G703" s="4" t="s">
        <v>2301</v>
      </c>
      <c r="H703" s="4" t="s">
        <v>2435</v>
      </c>
      <c r="I703" s="6" t="s">
        <v>2294</v>
      </c>
      <c r="J703" s="6"/>
      <c r="K703" s="6"/>
      <c r="L703" s="6"/>
      <c r="M703" s="6"/>
      <c r="N703" s="6"/>
      <c r="O703" s="6"/>
      <c r="P703" s="6"/>
      <c r="Q703" s="6"/>
      <c r="R703" s="6"/>
      <c r="S703" s="6"/>
      <c r="T703" s="6"/>
      <c r="U703" s="6"/>
      <c r="V703" s="6"/>
      <c r="W703" s="6"/>
      <c r="X703" s="6"/>
      <c r="Y703" s="6"/>
      <c r="Z703" s="6"/>
    </row>
    <row r="704" spans="1:26" ht="15" thickBot="1" x14ac:dyDescent="0.35">
      <c r="A704" s="4" t="s">
        <v>1656</v>
      </c>
      <c r="B704" s="4" t="s">
        <v>5342</v>
      </c>
      <c r="C704" s="4" t="s">
        <v>5343</v>
      </c>
      <c r="D704" s="4"/>
      <c r="E704" s="4" t="s">
        <v>5344</v>
      </c>
      <c r="F704" s="4" t="s">
        <v>2405</v>
      </c>
      <c r="G704" s="4" t="s">
        <v>2293</v>
      </c>
      <c r="H704" s="7">
        <v>33982</v>
      </c>
      <c r="I704" s="6" t="s">
        <v>2294</v>
      </c>
      <c r="J704" s="6"/>
      <c r="K704" s="6"/>
      <c r="L704" s="6"/>
      <c r="M704" s="6"/>
      <c r="N704" s="6"/>
      <c r="O704" s="6"/>
      <c r="P704" s="6"/>
      <c r="Q704" s="6"/>
      <c r="R704" s="6"/>
      <c r="S704" s="6"/>
      <c r="T704" s="6"/>
      <c r="U704" s="6"/>
      <c r="V704" s="6"/>
      <c r="W704" s="6"/>
      <c r="X704" s="6"/>
      <c r="Y704" s="6"/>
      <c r="Z704" s="6"/>
    </row>
    <row r="705" spans="1:26" ht="15" thickBot="1" x14ac:dyDescent="0.35">
      <c r="A705" s="4" t="s">
        <v>1658</v>
      </c>
      <c r="B705" s="4" t="s">
        <v>5345</v>
      </c>
      <c r="C705" s="4"/>
      <c r="D705" s="4" t="s">
        <v>5346</v>
      </c>
      <c r="E705" s="4" t="s">
        <v>5347</v>
      </c>
      <c r="F705" s="4" t="s">
        <v>2952</v>
      </c>
      <c r="G705" s="4" t="s">
        <v>2301</v>
      </c>
      <c r="H705" s="4" t="s">
        <v>2897</v>
      </c>
      <c r="I705" s="6" t="s">
        <v>2294</v>
      </c>
      <c r="J705" s="6"/>
      <c r="K705" s="6"/>
      <c r="L705" s="6"/>
      <c r="M705" s="6"/>
      <c r="N705" s="6"/>
      <c r="O705" s="6"/>
      <c r="P705" s="6"/>
      <c r="Q705" s="6"/>
      <c r="R705" s="6"/>
      <c r="S705" s="6"/>
      <c r="T705" s="6"/>
      <c r="U705" s="6"/>
      <c r="V705" s="6"/>
      <c r="W705" s="6"/>
      <c r="X705" s="6"/>
      <c r="Y705" s="6"/>
      <c r="Z705" s="6"/>
    </row>
    <row r="706" spans="1:26" ht="15" thickBot="1" x14ac:dyDescent="0.35">
      <c r="A706" s="4" t="s">
        <v>1660</v>
      </c>
      <c r="B706" s="4" t="s">
        <v>5348</v>
      </c>
      <c r="C706" s="4"/>
      <c r="D706" s="4" t="s">
        <v>5349</v>
      </c>
      <c r="E706" s="4" t="s">
        <v>5350</v>
      </c>
      <c r="F706" s="4" t="s">
        <v>2389</v>
      </c>
      <c r="G706" s="4" t="s">
        <v>2293</v>
      </c>
      <c r="H706" s="7">
        <v>10125</v>
      </c>
      <c r="I706" s="6" t="s">
        <v>2294</v>
      </c>
      <c r="J706" s="6"/>
      <c r="K706" s="6"/>
      <c r="L706" s="6"/>
      <c r="M706" s="6"/>
      <c r="N706" s="6"/>
      <c r="O706" s="6"/>
      <c r="P706" s="6"/>
      <c r="Q706" s="6"/>
      <c r="R706" s="6"/>
      <c r="S706" s="6"/>
      <c r="T706" s="6"/>
      <c r="U706" s="6"/>
      <c r="V706" s="6"/>
      <c r="W706" s="6"/>
      <c r="X706" s="6"/>
      <c r="Y706" s="6"/>
      <c r="Z706" s="6"/>
    </row>
    <row r="707" spans="1:26" ht="15" thickBot="1" x14ac:dyDescent="0.35">
      <c r="A707" s="4" t="s">
        <v>1662</v>
      </c>
      <c r="B707" s="4" t="s">
        <v>5351</v>
      </c>
      <c r="C707" s="4" t="s">
        <v>5352</v>
      </c>
      <c r="D707" s="4" t="s">
        <v>5353</v>
      </c>
      <c r="E707" s="4" t="s">
        <v>5354</v>
      </c>
      <c r="F707" s="4" t="s">
        <v>3238</v>
      </c>
      <c r="G707" s="4" t="s">
        <v>2293</v>
      </c>
      <c r="H707" s="7">
        <v>29305</v>
      </c>
      <c r="I707" s="6" t="s">
        <v>2303</v>
      </c>
      <c r="J707" s="6"/>
      <c r="K707" s="6"/>
      <c r="L707" s="6"/>
      <c r="M707" s="6"/>
      <c r="N707" s="6"/>
      <c r="O707" s="6"/>
      <c r="P707" s="6"/>
      <c r="Q707" s="6"/>
      <c r="R707" s="6"/>
      <c r="S707" s="6"/>
      <c r="T707" s="6"/>
      <c r="U707" s="6"/>
      <c r="V707" s="6"/>
      <c r="W707" s="6"/>
      <c r="X707" s="6"/>
      <c r="Y707" s="6"/>
      <c r="Z707" s="6"/>
    </row>
    <row r="708" spans="1:26" ht="15" thickBot="1" x14ac:dyDescent="0.35">
      <c r="A708" s="4" t="s">
        <v>1664</v>
      </c>
      <c r="B708" s="4" t="s">
        <v>5355</v>
      </c>
      <c r="C708" s="4" t="s">
        <v>5356</v>
      </c>
      <c r="D708" s="4" t="s">
        <v>5357</v>
      </c>
      <c r="E708" s="4" t="s">
        <v>5358</v>
      </c>
      <c r="F708" s="4" t="s">
        <v>5359</v>
      </c>
      <c r="G708" s="4" t="s">
        <v>2293</v>
      </c>
      <c r="H708" s="7">
        <v>93305</v>
      </c>
      <c r="I708" s="6" t="s">
        <v>2303</v>
      </c>
      <c r="J708" s="6"/>
      <c r="K708" s="6"/>
      <c r="L708" s="6"/>
      <c r="M708" s="6"/>
      <c r="N708" s="6"/>
      <c r="O708" s="6"/>
      <c r="P708" s="6"/>
      <c r="Q708" s="6"/>
      <c r="R708" s="6"/>
      <c r="S708" s="6"/>
      <c r="T708" s="6"/>
      <c r="U708" s="6"/>
      <c r="V708" s="6"/>
      <c r="W708" s="6"/>
      <c r="X708" s="6"/>
      <c r="Y708" s="6"/>
      <c r="Z708" s="6"/>
    </row>
    <row r="709" spans="1:26" ht="15" thickBot="1" x14ac:dyDescent="0.35">
      <c r="A709" s="4" t="s">
        <v>1667</v>
      </c>
      <c r="B709" s="4" t="s">
        <v>5360</v>
      </c>
      <c r="C709" s="4"/>
      <c r="D709" s="4" t="s">
        <v>5361</v>
      </c>
      <c r="E709" s="4" t="s">
        <v>5362</v>
      </c>
      <c r="F709" s="4" t="s">
        <v>5363</v>
      </c>
      <c r="G709" s="4" t="s">
        <v>2301</v>
      </c>
      <c r="H709" s="4" t="s">
        <v>4265</v>
      </c>
      <c r="I709" s="6" t="s">
        <v>2303</v>
      </c>
      <c r="J709" s="6"/>
      <c r="K709" s="6"/>
      <c r="L709" s="6"/>
      <c r="M709" s="6"/>
      <c r="N709" s="6"/>
      <c r="O709" s="6"/>
      <c r="P709" s="6"/>
      <c r="Q709" s="6"/>
      <c r="R709" s="6"/>
      <c r="S709" s="6"/>
      <c r="T709" s="6"/>
      <c r="U709" s="6"/>
      <c r="V709" s="6"/>
      <c r="W709" s="6"/>
      <c r="X709" s="6"/>
      <c r="Y709" s="6"/>
      <c r="Z709" s="6"/>
    </row>
    <row r="710" spans="1:26" ht="15" thickBot="1" x14ac:dyDescent="0.35">
      <c r="A710" s="4" t="s">
        <v>1669</v>
      </c>
      <c r="B710" s="4" t="s">
        <v>5364</v>
      </c>
      <c r="C710" s="4" t="s">
        <v>5365</v>
      </c>
      <c r="D710" s="4" t="s">
        <v>5366</v>
      </c>
      <c r="E710" s="4" t="s">
        <v>5367</v>
      </c>
      <c r="F710" s="4" t="s">
        <v>2365</v>
      </c>
      <c r="G710" s="4" t="s">
        <v>2293</v>
      </c>
      <c r="H710" s="7">
        <v>63169</v>
      </c>
      <c r="I710" s="6" t="s">
        <v>2294</v>
      </c>
      <c r="J710" s="6"/>
      <c r="K710" s="6"/>
      <c r="L710" s="6"/>
      <c r="M710" s="6"/>
      <c r="N710" s="6"/>
      <c r="O710" s="6"/>
      <c r="P710" s="6"/>
      <c r="Q710" s="6"/>
      <c r="R710" s="6"/>
      <c r="S710" s="6"/>
      <c r="T710" s="6"/>
      <c r="U710" s="6"/>
      <c r="V710" s="6"/>
      <c r="W710" s="6"/>
      <c r="X710" s="6"/>
      <c r="Y710" s="6"/>
      <c r="Z710" s="6"/>
    </row>
    <row r="711" spans="1:26" ht="15" thickBot="1" x14ac:dyDescent="0.35">
      <c r="A711" s="4" t="s">
        <v>1672</v>
      </c>
      <c r="B711" s="4" t="s">
        <v>5368</v>
      </c>
      <c r="C711" s="4"/>
      <c r="D711" s="4" t="s">
        <v>5369</v>
      </c>
      <c r="E711" s="4" t="s">
        <v>5370</v>
      </c>
      <c r="F711" s="4" t="s">
        <v>2590</v>
      </c>
      <c r="G711" s="4" t="s">
        <v>2293</v>
      </c>
      <c r="H711" s="7">
        <v>46896</v>
      </c>
      <c r="I711" s="6" t="s">
        <v>2294</v>
      </c>
      <c r="J711" s="6"/>
      <c r="K711" s="6"/>
      <c r="L711" s="6"/>
      <c r="M711" s="6"/>
      <c r="N711" s="6"/>
      <c r="O711" s="6"/>
      <c r="P711" s="6"/>
      <c r="Q711" s="6"/>
      <c r="R711" s="6"/>
      <c r="S711" s="6"/>
      <c r="T711" s="6"/>
      <c r="U711" s="6"/>
      <c r="V711" s="6"/>
      <c r="W711" s="6"/>
      <c r="X711" s="6"/>
      <c r="Y711" s="6"/>
      <c r="Z711" s="6"/>
    </row>
    <row r="712" spans="1:26" ht="15" thickBot="1" x14ac:dyDescent="0.35">
      <c r="A712" s="4" t="s">
        <v>1674</v>
      </c>
      <c r="B712" s="4" t="s">
        <v>5371</v>
      </c>
      <c r="C712" s="4" t="s">
        <v>5372</v>
      </c>
      <c r="D712" s="4" t="s">
        <v>5373</v>
      </c>
      <c r="E712" s="4" t="s">
        <v>5374</v>
      </c>
      <c r="F712" s="4" t="s">
        <v>5375</v>
      </c>
      <c r="G712" s="4" t="s">
        <v>2293</v>
      </c>
      <c r="H712" s="7">
        <v>55564</v>
      </c>
      <c r="I712" s="6" t="s">
        <v>2303</v>
      </c>
      <c r="J712" s="6"/>
      <c r="K712" s="6"/>
      <c r="L712" s="6"/>
      <c r="M712" s="6"/>
      <c r="N712" s="6"/>
      <c r="O712" s="6"/>
      <c r="P712" s="6"/>
      <c r="Q712" s="6"/>
      <c r="R712" s="6"/>
      <c r="S712" s="6"/>
      <c r="T712" s="6"/>
      <c r="U712" s="6"/>
      <c r="V712" s="6"/>
      <c r="W712" s="6"/>
      <c r="X712" s="6"/>
      <c r="Y712" s="6"/>
      <c r="Z712" s="6"/>
    </row>
    <row r="713" spans="1:26" ht="15" thickBot="1" x14ac:dyDescent="0.35">
      <c r="A713" s="4" t="s">
        <v>1676</v>
      </c>
      <c r="B713" s="4" t="s">
        <v>5376</v>
      </c>
      <c r="C713" s="4" t="s">
        <v>5377</v>
      </c>
      <c r="D713" s="4" t="s">
        <v>5378</v>
      </c>
      <c r="E713" s="4" t="s">
        <v>5379</v>
      </c>
      <c r="F713" s="4" t="s">
        <v>5380</v>
      </c>
      <c r="G713" s="4" t="s">
        <v>2293</v>
      </c>
      <c r="H713" s="7">
        <v>72905</v>
      </c>
      <c r="I713" s="6" t="s">
        <v>2303</v>
      </c>
      <c r="J713" s="6"/>
      <c r="K713" s="6"/>
      <c r="L713" s="6"/>
      <c r="M713" s="6"/>
      <c r="N713" s="6"/>
      <c r="O713" s="6"/>
      <c r="P713" s="6"/>
      <c r="Q713" s="6"/>
      <c r="R713" s="6"/>
      <c r="S713" s="6"/>
      <c r="T713" s="6"/>
      <c r="U713" s="6"/>
      <c r="V713" s="6"/>
      <c r="W713" s="6"/>
      <c r="X713" s="6"/>
      <c r="Y713" s="6"/>
      <c r="Z713" s="6"/>
    </row>
    <row r="714" spans="1:26" ht="15" thickBot="1" x14ac:dyDescent="0.35">
      <c r="A714" s="4" t="s">
        <v>1678</v>
      </c>
      <c r="B714" s="4" t="s">
        <v>5381</v>
      </c>
      <c r="C714" s="4"/>
      <c r="D714" s="4"/>
      <c r="E714" s="4" t="s">
        <v>5382</v>
      </c>
      <c r="F714" s="4" t="s">
        <v>3915</v>
      </c>
      <c r="G714" s="4" t="s">
        <v>2468</v>
      </c>
      <c r="H714" s="4" t="s">
        <v>3916</v>
      </c>
      <c r="I714" s="6" t="s">
        <v>2303</v>
      </c>
      <c r="J714" s="6"/>
      <c r="K714" s="6"/>
      <c r="L714" s="6"/>
      <c r="M714" s="6"/>
      <c r="N714" s="6"/>
      <c r="O714" s="6"/>
      <c r="P714" s="6"/>
      <c r="Q714" s="6"/>
      <c r="R714" s="6"/>
      <c r="S714" s="6"/>
      <c r="T714" s="6"/>
      <c r="U714" s="6"/>
      <c r="V714" s="6"/>
      <c r="W714" s="6"/>
      <c r="X714" s="6"/>
      <c r="Y714" s="6"/>
      <c r="Z714" s="6"/>
    </row>
    <row r="715" spans="1:26" ht="15" thickBot="1" x14ac:dyDescent="0.35">
      <c r="A715" s="4" t="s">
        <v>1680</v>
      </c>
      <c r="B715" s="4" t="s">
        <v>5383</v>
      </c>
      <c r="C715" s="4" t="s">
        <v>5384</v>
      </c>
      <c r="D715" s="4" t="s">
        <v>5385</v>
      </c>
      <c r="E715" s="4" t="s">
        <v>5386</v>
      </c>
      <c r="F715" s="4" t="s">
        <v>2771</v>
      </c>
      <c r="G715" s="4" t="s">
        <v>2293</v>
      </c>
      <c r="H715" s="7">
        <v>95210</v>
      </c>
      <c r="I715" s="6" t="s">
        <v>2303</v>
      </c>
      <c r="J715" s="6"/>
      <c r="K715" s="6"/>
      <c r="L715" s="6"/>
      <c r="M715" s="6"/>
      <c r="N715" s="6"/>
      <c r="O715" s="6"/>
      <c r="P715" s="6"/>
      <c r="Q715" s="6"/>
      <c r="R715" s="6"/>
      <c r="S715" s="6"/>
      <c r="T715" s="6"/>
      <c r="U715" s="6"/>
      <c r="V715" s="6"/>
      <c r="W715" s="6"/>
      <c r="X715" s="6"/>
      <c r="Y715" s="6"/>
      <c r="Z715" s="6"/>
    </row>
    <row r="716" spans="1:26" ht="15" thickBot="1" x14ac:dyDescent="0.35">
      <c r="A716" s="4" t="s">
        <v>1682</v>
      </c>
      <c r="B716" s="4" t="s">
        <v>5387</v>
      </c>
      <c r="C716" s="4" t="s">
        <v>5388</v>
      </c>
      <c r="D716" s="4" t="s">
        <v>5389</v>
      </c>
      <c r="E716" s="4" t="s">
        <v>5390</v>
      </c>
      <c r="F716" s="4" t="s">
        <v>5391</v>
      </c>
      <c r="G716" s="4" t="s">
        <v>2301</v>
      </c>
      <c r="H716" s="4" t="s">
        <v>2888</v>
      </c>
      <c r="I716" s="6" t="s">
        <v>2294</v>
      </c>
      <c r="J716" s="6"/>
      <c r="K716" s="6"/>
      <c r="L716" s="6"/>
      <c r="M716" s="6"/>
      <c r="N716" s="6"/>
      <c r="O716" s="6"/>
      <c r="P716" s="6"/>
      <c r="Q716" s="6"/>
      <c r="R716" s="6"/>
      <c r="S716" s="6"/>
      <c r="T716" s="6"/>
      <c r="U716" s="6"/>
      <c r="V716" s="6"/>
      <c r="W716" s="6"/>
      <c r="X716" s="6"/>
      <c r="Y716" s="6"/>
      <c r="Z716" s="6"/>
    </row>
    <row r="717" spans="1:26" ht="15" thickBot="1" x14ac:dyDescent="0.35">
      <c r="A717" s="4" t="s">
        <v>1684</v>
      </c>
      <c r="B717" s="4" t="s">
        <v>5392</v>
      </c>
      <c r="C717" s="4" t="s">
        <v>5393</v>
      </c>
      <c r="D717" s="4"/>
      <c r="E717" s="4" t="s">
        <v>5394</v>
      </c>
      <c r="F717" s="4" t="s">
        <v>2572</v>
      </c>
      <c r="G717" s="4" t="s">
        <v>2293</v>
      </c>
      <c r="H717" s="7">
        <v>33686</v>
      </c>
      <c r="I717" s="6" t="s">
        <v>2303</v>
      </c>
      <c r="J717" s="6"/>
      <c r="K717" s="6"/>
      <c r="L717" s="6"/>
      <c r="M717" s="6"/>
      <c r="N717" s="6"/>
      <c r="O717" s="6"/>
      <c r="P717" s="6"/>
      <c r="Q717" s="6"/>
      <c r="R717" s="6"/>
      <c r="S717" s="6"/>
      <c r="T717" s="6"/>
      <c r="U717" s="6"/>
      <c r="V717" s="6"/>
      <c r="W717" s="6"/>
      <c r="X717" s="6"/>
      <c r="Y717" s="6"/>
      <c r="Z717" s="6"/>
    </row>
    <row r="718" spans="1:26" ht="15" thickBot="1" x14ac:dyDescent="0.35">
      <c r="A718" s="4" t="s">
        <v>5395</v>
      </c>
      <c r="B718" s="4" t="s">
        <v>5396</v>
      </c>
      <c r="C718" s="4" t="s">
        <v>5397</v>
      </c>
      <c r="D718" s="4" t="s">
        <v>5398</v>
      </c>
      <c r="E718" s="4" t="s">
        <v>5399</v>
      </c>
      <c r="F718" s="4" t="s">
        <v>3077</v>
      </c>
      <c r="G718" s="4" t="s">
        <v>2301</v>
      </c>
      <c r="H718" s="4" t="s">
        <v>3078</v>
      </c>
      <c r="I718" s="6" t="s">
        <v>2303</v>
      </c>
      <c r="J718" s="6"/>
      <c r="K718" s="6"/>
      <c r="L718" s="6"/>
      <c r="M718" s="6"/>
      <c r="N718" s="6"/>
      <c r="O718" s="6"/>
      <c r="P718" s="6"/>
      <c r="Q718" s="6"/>
      <c r="R718" s="6"/>
      <c r="S718" s="6"/>
      <c r="T718" s="6"/>
      <c r="U718" s="6"/>
      <c r="V718" s="6"/>
      <c r="W718" s="6"/>
      <c r="X718" s="6"/>
      <c r="Y718" s="6"/>
      <c r="Z718" s="6"/>
    </row>
    <row r="719" spans="1:26" ht="15" thickBot="1" x14ac:dyDescent="0.35">
      <c r="A719" s="4" t="s">
        <v>1686</v>
      </c>
      <c r="B719" s="4" t="s">
        <v>5400</v>
      </c>
      <c r="C719" s="4" t="s">
        <v>5401</v>
      </c>
      <c r="D719" s="4" t="s">
        <v>5402</v>
      </c>
      <c r="E719" s="4" t="s">
        <v>5403</v>
      </c>
      <c r="F719" s="4" t="s">
        <v>2369</v>
      </c>
      <c r="G719" s="4" t="s">
        <v>2293</v>
      </c>
      <c r="H719" s="7">
        <v>19104</v>
      </c>
      <c r="I719" s="6" t="s">
        <v>2303</v>
      </c>
      <c r="J719" s="6"/>
      <c r="K719" s="6"/>
      <c r="L719" s="6"/>
      <c r="M719" s="6"/>
      <c r="N719" s="6"/>
      <c r="O719" s="6"/>
      <c r="P719" s="6"/>
      <c r="Q719" s="6"/>
      <c r="R719" s="6"/>
      <c r="S719" s="6"/>
      <c r="T719" s="6"/>
      <c r="U719" s="6"/>
      <c r="V719" s="6"/>
      <c r="W719" s="6"/>
      <c r="X719" s="6"/>
      <c r="Y719" s="6"/>
      <c r="Z719" s="6"/>
    </row>
    <row r="720" spans="1:26" ht="15" thickBot="1" x14ac:dyDescent="0.35">
      <c r="A720" s="4" t="s">
        <v>1688</v>
      </c>
      <c r="B720" s="4" t="s">
        <v>5404</v>
      </c>
      <c r="C720" s="4" t="s">
        <v>5405</v>
      </c>
      <c r="D720" s="4" t="s">
        <v>5406</v>
      </c>
      <c r="E720" s="4" t="s">
        <v>5407</v>
      </c>
      <c r="F720" s="4" t="s">
        <v>5112</v>
      </c>
      <c r="G720" s="4" t="s">
        <v>2293</v>
      </c>
      <c r="H720" s="7">
        <v>76905</v>
      </c>
      <c r="I720" s="6" t="s">
        <v>2303</v>
      </c>
      <c r="J720" s="6"/>
      <c r="K720" s="6"/>
      <c r="L720" s="6"/>
      <c r="M720" s="6"/>
      <c r="N720" s="6"/>
      <c r="O720" s="6"/>
      <c r="P720" s="6"/>
      <c r="Q720" s="6"/>
      <c r="R720" s="6"/>
      <c r="S720" s="6"/>
      <c r="T720" s="6"/>
      <c r="U720" s="6"/>
      <c r="V720" s="6"/>
      <c r="W720" s="6"/>
      <c r="X720" s="6"/>
      <c r="Y720" s="6"/>
      <c r="Z720" s="6"/>
    </row>
    <row r="721" spans="1:26" ht="15" thickBot="1" x14ac:dyDescent="0.35">
      <c r="A721" s="4" t="s">
        <v>1691</v>
      </c>
      <c r="B721" s="4" t="s">
        <v>5408</v>
      </c>
      <c r="C721" s="4" t="s">
        <v>5409</v>
      </c>
      <c r="D721" s="4" t="s">
        <v>5410</v>
      </c>
      <c r="E721" s="4" t="s">
        <v>5411</v>
      </c>
      <c r="F721" s="4" t="s">
        <v>2338</v>
      </c>
      <c r="G721" s="4" t="s">
        <v>2293</v>
      </c>
      <c r="H721" s="7">
        <v>90035</v>
      </c>
      <c r="I721" s="6" t="s">
        <v>2294</v>
      </c>
      <c r="J721" s="6"/>
      <c r="K721" s="6"/>
      <c r="L721" s="6"/>
      <c r="M721" s="6"/>
      <c r="N721" s="6"/>
      <c r="O721" s="6"/>
      <c r="P721" s="6"/>
      <c r="Q721" s="6"/>
      <c r="R721" s="6"/>
      <c r="S721" s="6"/>
      <c r="T721" s="6"/>
      <c r="U721" s="6"/>
      <c r="V721" s="6"/>
      <c r="W721" s="6"/>
      <c r="X721" s="6"/>
      <c r="Y721" s="6"/>
      <c r="Z721" s="6"/>
    </row>
    <row r="722" spans="1:26" ht="15" thickBot="1" x14ac:dyDescent="0.35">
      <c r="A722" s="4" t="s">
        <v>1694</v>
      </c>
      <c r="B722" s="4" t="s">
        <v>5412</v>
      </c>
      <c r="C722" s="4" t="s">
        <v>5413</v>
      </c>
      <c r="D722" s="4" t="s">
        <v>5414</v>
      </c>
      <c r="E722" s="4" t="s">
        <v>5415</v>
      </c>
      <c r="F722" s="4" t="s">
        <v>3152</v>
      </c>
      <c r="G722" s="4" t="s">
        <v>2293</v>
      </c>
      <c r="H722" s="7">
        <v>48912</v>
      </c>
      <c r="I722" s="6" t="s">
        <v>2294</v>
      </c>
      <c r="J722" s="6"/>
      <c r="K722" s="6"/>
      <c r="L722" s="6"/>
      <c r="M722" s="6"/>
      <c r="N722" s="6"/>
      <c r="O722" s="6"/>
      <c r="P722" s="6"/>
      <c r="Q722" s="6"/>
      <c r="R722" s="6"/>
      <c r="S722" s="6"/>
      <c r="T722" s="6"/>
      <c r="U722" s="6"/>
      <c r="V722" s="6"/>
      <c r="W722" s="6"/>
      <c r="X722" s="6"/>
      <c r="Y722" s="6"/>
      <c r="Z722" s="6"/>
    </row>
    <row r="723" spans="1:26" ht="15" thickBot="1" x14ac:dyDescent="0.35">
      <c r="A723" s="4" t="s">
        <v>1696</v>
      </c>
      <c r="B723" s="4" t="s">
        <v>5416</v>
      </c>
      <c r="C723" s="4" t="s">
        <v>5417</v>
      </c>
      <c r="D723" s="4" t="s">
        <v>5418</v>
      </c>
      <c r="E723" s="4" t="s">
        <v>5419</v>
      </c>
      <c r="F723" s="4" t="s">
        <v>3065</v>
      </c>
      <c r="G723" s="4" t="s">
        <v>2293</v>
      </c>
      <c r="H723" s="7">
        <v>34615</v>
      </c>
      <c r="I723" s="6" t="s">
        <v>2294</v>
      </c>
      <c r="J723" s="6"/>
      <c r="K723" s="6"/>
      <c r="L723" s="6"/>
      <c r="M723" s="6"/>
      <c r="N723" s="6"/>
      <c r="O723" s="6"/>
      <c r="P723" s="6"/>
      <c r="Q723" s="6"/>
      <c r="R723" s="6"/>
      <c r="S723" s="6"/>
      <c r="T723" s="6"/>
      <c r="U723" s="6"/>
      <c r="V723" s="6"/>
      <c r="W723" s="6"/>
      <c r="X723" s="6"/>
      <c r="Y723" s="6"/>
      <c r="Z723" s="6"/>
    </row>
    <row r="724" spans="1:26" ht="15" thickBot="1" x14ac:dyDescent="0.35">
      <c r="A724" s="4" t="s">
        <v>1698</v>
      </c>
      <c r="B724" s="4" t="s">
        <v>5420</v>
      </c>
      <c r="C724" s="4"/>
      <c r="D724" s="4" t="s">
        <v>5421</v>
      </c>
      <c r="E724" s="4" t="s">
        <v>5422</v>
      </c>
      <c r="F724" s="4" t="s">
        <v>3110</v>
      </c>
      <c r="G724" s="4" t="s">
        <v>2293</v>
      </c>
      <c r="H724" s="7">
        <v>90605</v>
      </c>
      <c r="I724" s="6" t="s">
        <v>2303</v>
      </c>
      <c r="J724" s="6"/>
      <c r="K724" s="6"/>
      <c r="L724" s="6"/>
      <c r="M724" s="6"/>
      <c r="N724" s="6"/>
      <c r="O724" s="6"/>
      <c r="P724" s="6"/>
      <c r="Q724" s="6"/>
      <c r="R724" s="6"/>
      <c r="S724" s="6"/>
      <c r="T724" s="6"/>
      <c r="U724" s="6"/>
      <c r="V724" s="6"/>
      <c r="W724" s="6"/>
      <c r="X724" s="6"/>
      <c r="Y724" s="6"/>
      <c r="Z724" s="6"/>
    </row>
    <row r="725" spans="1:26" ht="15" thickBot="1" x14ac:dyDescent="0.35">
      <c r="A725" s="4" t="s">
        <v>1700</v>
      </c>
      <c r="B725" s="4" t="s">
        <v>5423</v>
      </c>
      <c r="C725" s="4" t="s">
        <v>5424</v>
      </c>
      <c r="D725" s="4" t="s">
        <v>5425</v>
      </c>
      <c r="E725" s="4" t="s">
        <v>5426</v>
      </c>
      <c r="F725" s="4" t="s">
        <v>2707</v>
      </c>
      <c r="G725" s="4" t="s">
        <v>2293</v>
      </c>
      <c r="H725" s="7">
        <v>93773</v>
      </c>
      <c r="I725" s="6" t="s">
        <v>2303</v>
      </c>
      <c r="J725" s="6"/>
      <c r="K725" s="6"/>
      <c r="L725" s="6"/>
      <c r="M725" s="6"/>
      <c r="N725" s="6"/>
      <c r="O725" s="6"/>
      <c r="P725" s="6"/>
      <c r="Q725" s="6"/>
      <c r="R725" s="6"/>
      <c r="S725" s="6"/>
      <c r="T725" s="6"/>
      <c r="U725" s="6"/>
      <c r="V725" s="6"/>
      <c r="W725" s="6"/>
      <c r="X725" s="6"/>
      <c r="Y725" s="6"/>
      <c r="Z725" s="6"/>
    </row>
    <row r="726" spans="1:26" ht="15" thickBot="1" x14ac:dyDescent="0.35">
      <c r="A726" s="4" t="s">
        <v>1702</v>
      </c>
      <c r="B726" s="4" t="s">
        <v>5427</v>
      </c>
      <c r="C726" s="4"/>
      <c r="D726" s="4" t="s">
        <v>5428</v>
      </c>
      <c r="E726" s="4" t="s">
        <v>5429</v>
      </c>
      <c r="F726" s="4" t="s">
        <v>2389</v>
      </c>
      <c r="G726" s="4" t="s">
        <v>2293</v>
      </c>
      <c r="H726" s="7">
        <v>10155</v>
      </c>
      <c r="I726" s="6" t="s">
        <v>2294</v>
      </c>
      <c r="J726" s="6"/>
      <c r="K726" s="6"/>
      <c r="L726" s="6"/>
      <c r="M726" s="6"/>
      <c r="N726" s="6"/>
      <c r="O726" s="6"/>
      <c r="P726" s="6"/>
      <c r="Q726" s="6"/>
      <c r="R726" s="6"/>
      <c r="S726" s="6"/>
      <c r="T726" s="6"/>
      <c r="U726" s="6"/>
      <c r="V726" s="6"/>
      <c r="W726" s="6"/>
      <c r="X726" s="6"/>
      <c r="Y726" s="6"/>
      <c r="Z726" s="6"/>
    </row>
    <row r="727" spans="1:26" ht="15" thickBot="1" x14ac:dyDescent="0.35">
      <c r="A727" s="4" t="s">
        <v>1704</v>
      </c>
      <c r="B727" s="4" t="s">
        <v>5430</v>
      </c>
      <c r="C727" s="4" t="s">
        <v>5431</v>
      </c>
      <c r="D727" s="4" t="s">
        <v>5432</v>
      </c>
      <c r="E727" s="4" t="s">
        <v>5433</v>
      </c>
      <c r="F727" s="4" t="s">
        <v>2692</v>
      </c>
      <c r="G727" s="4" t="s">
        <v>2293</v>
      </c>
      <c r="H727" s="7">
        <v>80935</v>
      </c>
      <c r="I727" s="6" t="s">
        <v>2303</v>
      </c>
      <c r="J727" s="6"/>
      <c r="K727" s="6"/>
      <c r="L727" s="6"/>
      <c r="M727" s="6"/>
      <c r="N727" s="6"/>
      <c r="O727" s="6"/>
      <c r="P727" s="6"/>
      <c r="Q727" s="6"/>
      <c r="R727" s="6"/>
      <c r="S727" s="6"/>
      <c r="T727" s="6"/>
      <c r="U727" s="6"/>
      <c r="V727" s="6"/>
      <c r="W727" s="6"/>
      <c r="X727" s="6"/>
      <c r="Y727" s="6"/>
      <c r="Z727" s="6"/>
    </row>
    <row r="728" spans="1:26" ht="15" thickBot="1" x14ac:dyDescent="0.35">
      <c r="A728" s="4" t="s">
        <v>1706</v>
      </c>
      <c r="B728" s="4" t="s">
        <v>5434</v>
      </c>
      <c r="C728" s="4"/>
      <c r="D728" s="4" t="s">
        <v>5435</v>
      </c>
      <c r="E728" s="4" t="s">
        <v>5436</v>
      </c>
      <c r="F728" s="4" t="s">
        <v>5437</v>
      </c>
      <c r="G728" s="4" t="s">
        <v>2293</v>
      </c>
      <c r="H728" s="7">
        <v>90831</v>
      </c>
      <c r="I728" s="6" t="s">
        <v>2303</v>
      </c>
      <c r="J728" s="6"/>
      <c r="K728" s="6"/>
      <c r="L728" s="6"/>
      <c r="M728" s="6"/>
      <c r="N728" s="6"/>
      <c r="O728" s="6"/>
      <c r="P728" s="6"/>
      <c r="Q728" s="6"/>
      <c r="R728" s="6"/>
      <c r="S728" s="6"/>
      <c r="T728" s="6"/>
      <c r="U728" s="6"/>
      <c r="V728" s="6"/>
      <c r="W728" s="6"/>
      <c r="X728" s="6"/>
      <c r="Y728" s="6"/>
      <c r="Z728" s="6"/>
    </row>
    <row r="729" spans="1:26" ht="15" thickBot="1" x14ac:dyDescent="0.35">
      <c r="A729" s="4" t="s">
        <v>1708</v>
      </c>
      <c r="B729" s="4" t="s">
        <v>5438</v>
      </c>
      <c r="C729" s="4" t="s">
        <v>5439</v>
      </c>
      <c r="D729" s="4" t="s">
        <v>5440</v>
      </c>
      <c r="E729" s="4" t="s">
        <v>5441</v>
      </c>
      <c r="F729" s="4" t="s">
        <v>5442</v>
      </c>
      <c r="G729" s="4" t="s">
        <v>2301</v>
      </c>
      <c r="H729" s="4" t="s">
        <v>5443</v>
      </c>
      <c r="I729" s="6" t="s">
        <v>2294</v>
      </c>
      <c r="J729" s="6"/>
      <c r="K729" s="6"/>
      <c r="L729" s="6"/>
      <c r="M729" s="6"/>
      <c r="N729" s="6"/>
      <c r="O729" s="6"/>
      <c r="P729" s="6"/>
      <c r="Q729" s="6"/>
      <c r="R729" s="6"/>
      <c r="S729" s="6"/>
      <c r="T729" s="6"/>
      <c r="U729" s="6"/>
      <c r="V729" s="6"/>
      <c r="W729" s="6"/>
      <c r="X729" s="6"/>
      <c r="Y729" s="6"/>
      <c r="Z729" s="6"/>
    </row>
    <row r="730" spans="1:26" ht="15" thickBot="1" x14ac:dyDescent="0.35">
      <c r="A730" s="4" t="s">
        <v>1711</v>
      </c>
      <c r="B730" s="4" t="s">
        <v>5444</v>
      </c>
      <c r="C730" s="4" t="s">
        <v>5445</v>
      </c>
      <c r="D730" s="4" t="s">
        <v>5446</v>
      </c>
      <c r="E730" s="4" t="s">
        <v>5447</v>
      </c>
      <c r="F730" s="4" t="s">
        <v>2722</v>
      </c>
      <c r="G730" s="4" t="s">
        <v>2293</v>
      </c>
      <c r="H730" s="7">
        <v>89510</v>
      </c>
      <c r="I730" s="6" t="s">
        <v>2294</v>
      </c>
      <c r="J730" s="6"/>
      <c r="K730" s="6"/>
      <c r="L730" s="6"/>
      <c r="M730" s="6"/>
      <c r="N730" s="6"/>
      <c r="O730" s="6"/>
      <c r="P730" s="6"/>
      <c r="Q730" s="6"/>
      <c r="R730" s="6"/>
      <c r="S730" s="6"/>
      <c r="T730" s="6"/>
      <c r="U730" s="6"/>
      <c r="V730" s="6"/>
      <c r="W730" s="6"/>
      <c r="X730" s="6"/>
      <c r="Y730" s="6"/>
      <c r="Z730" s="6"/>
    </row>
    <row r="731" spans="1:26" ht="15" thickBot="1" x14ac:dyDescent="0.35">
      <c r="A731" s="4" t="s">
        <v>1714</v>
      </c>
      <c r="B731" s="4" t="s">
        <v>5448</v>
      </c>
      <c r="C731" s="4" t="s">
        <v>5449</v>
      </c>
      <c r="D731" s="4" t="s">
        <v>5450</v>
      </c>
      <c r="E731" s="4" t="s">
        <v>5451</v>
      </c>
      <c r="F731" s="4" t="s">
        <v>2467</v>
      </c>
      <c r="G731" s="4" t="s">
        <v>2468</v>
      </c>
      <c r="H731" s="4" t="s">
        <v>2469</v>
      </c>
      <c r="I731" s="6" t="s">
        <v>2303</v>
      </c>
      <c r="J731" s="6"/>
      <c r="K731" s="6"/>
      <c r="L731" s="6"/>
      <c r="M731" s="6"/>
      <c r="N731" s="6"/>
      <c r="O731" s="6"/>
      <c r="P731" s="6"/>
      <c r="Q731" s="6"/>
      <c r="R731" s="6"/>
      <c r="S731" s="6"/>
      <c r="T731" s="6"/>
      <c r="U731" s="6"/>
      <c r="V731" s="6"/>
      <c r="W731" s="6"/>
      <c r="X731" s="6"/>
      <c r="Y731" s="6"/>
      <c r="Z731" s="6"/>
    </row>
    <row r="732" spans="1:26" ht="15" thickBot="1" x14ac:dyDescent="0.35">
      <c r="A732" s="4" t="s">
        <v>1716</v>
      </c>
      <c r="B732" s="4" t="s">
        <v>5452</v>
      </c>
      <c r="C732" s="4" t="s">
        <v>5453</v>
      </c>
      <c r="D732" s="4" t="s">
        <v>5454</v>
      </c>
      <c r="E732" s="4" t="s">
        <v>5455</v>
      </c>
      <c r="F732" s="4" t="s">
        <v>3722</v>
      </c>
      <c r="G732" s="4" t="s">
        <v>2293</v>
      </c>
      <c r="H732" s="7">
        <v>89155</v>
      </c>
      <c r="I732" s="6" t="s">
        <v>2303</v>
      </c>
      <c r="J732" s="6"/>
      <c r="K732" s="6"/>
      <c r="L732" s="6"/>
      <c r="M732" s="6"/>
      <c r="N732" s="6"/>
      <c r="O732" s="6"/>
      <c r="P732" s="6"/>
      <c r="Q732" s="6"/>
      <c r="R732" s="6"/>
      <c r="S732" s="6"/>
      <c r="T732" s="6"/>
      <c r="U732" s="6"/>
      <c r="V732" s="6"/>
      <c r="W732" s="6"/>
      <c r="X732" s="6"/>
      <c r="Y732" s="6"/>
      <c r="Z732" s="6"/>
    </row>
    <row r="733" spans="1:26" ht="15" thickBot="1" x14ac:dyDescent="0.35">
      <c r="A733" s="4" t="s">
        <v>1719</v>
      </c>
      <c r="B733" s="4" t="s">
        <v>5456</v>
      </c>
      <c r="C733" s="4"/>
      <c r="D733" s="4" t="s">
        <v>5457</v>
      </c>
      <c r="E733" s="4" t="s">
        <v>5458</v>
      </c>
      <c r="F733" s="4" t="s">
        <v>5459</v>
      </c>
      <c r="G733" s="4" t="s">
        <v>2293</v>
      </c>
      <c r="H733" s="7">
        <v>19805</v>
      </c>
      <c r="I733" s="6" t="s">
        <v>2294</v>
      </c>
      <c r="J733" s="6"/>
      <c r="K733" s="6"/>
      <c r="L733" s="6"/>
      <c r="M733" s="6"/>
      <c r="N733" s="6"/>
      <c r="O733" s="6"/>
      <c r="P733" s="6"/>
      <c r="Q733" s="6"/>
      <c r="R733" s="6"/>
      <c r="S733" s="6"/>
      <c r="T733" s="6"/>
      <c r="U733" s="6"/>
      <c r="V733" s="6"/>
      <c r="W733" s="6"/>
      <c r="X733" s="6"/>
      <c r="Y733" s="6"/>
      <c r="Z733" s="6"/>
    </row>
    <row r="734" spans="1:26" ht="15" thickBot="1" x14ac:dyDescent="0.35">
      <c r="A734" s="4" t="s">
        <v>1722</v>
      </c>
      <c r="B734" s="4" t="s">
        <v>5460</v>
      </c>
      <c r="C734" s="4" t="s">
        <v>5461</v>
      </c>
      <c r="D734" s="4" t="s">
        <v>5462</v>
      </c>
      <c r="E734" s="4" t="s">
        <v>5463</v>
      </c>
      <c r="F734" s="4" t="s">
        <v>2722</v>
      </c>
      <c r="G734" s="4" t="s">
        <v>2293</v>
      </c>
      <c r="H734" s="7">
        <v>89550</v>
      </c>
      <c r="I734" s="6" t="s">
        <v>2303</v>
      </c>
      <c r="J734" s="6"/>
      <c r="K734" s="6"/>
      <c r="L734" s="6"/>
      <c r="M734" s="6"/>
      <c r="N734" s="6"/>
      <c r="O734" s="6"/>
      <c r="P734" s="6"/>
      <c r="Q734" s="6"/>
      <c r="R734" s="6"/>
      <c r="S734" s="6"/>
      <c r="T734" s="6"/>
      <c r="U734" s="6"/>
      <c r="V734" s="6"/>
      <c r="W734" s="6"/>
      <c r="X734" s="6"/>
      <c r="Y734" s="6"/>
      <c r="Z734" s="6"/>
    </row>
    <row r="735" spans="1:26" ht="15" thickBot="1" x14ac:dyDescent="0.35">
      <c r="A735" s="4" t="s">
        <v>1724</v>
      </c>
      <c r="B735" s="4" t="s">
        <v>5464</v>
      </c>
      <c r="C735" s="4" t="s">
        <v>5465</v>
      </c>
      <c r="D735" s="4" t="s">
        <v>5466</v>
      </c>
      <c r="E735" s="4" t="s">
        <v>5467</v>
      </c>
      <c r="F735" s="4" t="s">
        <v>2791</v>
      </c>
      <c r="G735" s="4" t="s">
        <v>2293</v>
      </c>
      <c r="H735" s="7">
        <v>35487</v>
      </c>
      <c r="I735" s="6" t="s">
        <v>2294</v>
      </c>
      <c r="J735" s="6"/>
      <c r="K735" s="6"/>
      <c r="L735" s="6"/>
      <c r="M735" s="6"/>
      <c r="N735" s="6"/>
      <c r="O735" s="6"/>
      <c r="P735" s="6"/>
      <c r="Q735" s="6"/>
      <c r="R735" s="6"/>
      <c r="S735" s="6"/>
      <c r="T735" s="6"/>
      <c r="U735" s="6"/>
      <c r="V735" s="6"/>
      <c r="W735" s="6"/>
      <c r="X735" s="6"/>
      <c r="Y735" s="6"/>
      <c r="Z735" s="6"/>
    </row>
    <row r="736" spans="1:26" ht="15" thickBot="1" x14ac:dyDescent="0.35">
      <c r="A736" s="4" t="s">
        <v>1727</v>
      </c>
      <c r="B736" s="4" t="s">
        <v>5468</v>
      </c>
      <c r="C736" s="4"/>
      <c r="D736" s="4" t="s">
        <v>5469</v>
      </c>
      <c r="E736" s="4" t="s">
        <v>5470</v>
      </c>
      <c r="F736" s="4" t="s">
        <v>5471</v>
      </c>
      <c r="G736" s="4" t="s">
        <v>2293</v>
      </c>
      <c r="H736" s="7">
        <v>92645</v>
      </c>
      <c r="I736" s="6" t="s">
        <v>2303</v>
      </c>
      <c r="J736" s="6"/>
      <c r="K736" s="6"/>
      <c r="L736" s="6"/>
      <c r="M736" s="6"/>
      <c r="N736" s="6"/>
      <c r="O736" s="6"/>
      <c r="P736" s="6"/>
      <c r="Q736" s="6"/>
      <c r="R736" s="6"/>
      <c r="S736" s="6"/>
      <c r="T736" s="6"/>
      <c r="U736" s="6"/>
      <c r="V736" s="6"/>
      <c r="W736" s="6"/>
      <c r="X736" s="6"/>
      <c r="Y736" s="6"/>
      <c r="Z736" s="6"/>
    </row>
    <row r="737" spans="1:26" ht="15" thickBot="1" x14ac:dyDescent="0.35">
      <c r="A737" s="4" t="s">
        <v>1730</v>
      </c>
      <c r="B737" s="4" t="s">
        <v>5472</v>
      </c>
      <c r="C737" s="4" t="s">
        <v>5473</v>
      </c>
      <c r="D737" s="4"/>
      <c r="E737" s="4" t="s">
        <v>5474</v>
      </c>
      <c r="F737" s="4" t="s">
        <v>3340</v>
      </c>
      <c r="G737" s="4" t="s">
        <v>2293</v>
      </c>
      <c r="H737" s="7">
        <v>66225</v>
      </c>
      <c r="I737" s="6" t="s">
        <v>2303</v>
      </c>
      <c r="J737" s="6"/>
      <c r="K737" s="6"/>
      <c r="L737" s="6"/>
      <c r="M737" s="6"/>
      <c r="N737" s="6"/>
      <c r="O737" s="6"/>
      <c r="P737" s="6"/>
      <c r="Q737" s="6"/>
      <c r="R737" s="6"/>
      <c r="S737" s="6"/>
      <c r="T737" s="6"/>
      <c r="U737" s="6"/>
      <c r="V737" s="6"/>
      <c r="W737" s="6"/>
      <c r="X737" s="6"/>
      <c r="Y737" s="6"/>
      <c r="Z737" s="6"/>
    </row>
    <row r="738" spans="1:26" ht="15" thickBot="1" x14ac:dyDescent="0.35">
      <c r="A738" s="4" t="s">
        <v>1732</v>
      </c>
      <c r="B738" s="4" t="s">
        <v>5475</v>
      </c>
      <c r="C738" s="4" t="s">
        <v>5476</v>
      </c>
      <c r="D738" s="4" t="s">
        <v>5477</v>
      </c>
      <c r="E738" s="4" t="s">
        <v>5478</v>
      </c>
      <c r="F738" s="4" t="s">
        <v>2952</v>
      </c>
      <c r="G738" s="4" t="s">
        <v>2301</v>
      </c>
      <c r="H738" s="4" t="s">
        <v>2897</v>
      </c>
      <c r="I738" s="6" t="s">
        <v>2294</v>
      </c>
      <c r="J738" s="6"/>
      <c r="K738" s="6"/>
      <c r="L738" s="6"/>
      <c r="M738" s="6"/>
      <c r="N738" s="6"/>
      <c r="O738" s="6"/>
      <c r="P738" s="6"/>
      <c r="Q738" s="6"/>
      <c r="R738" s="6"/>
      <c r="S738" s="6"/>
      <c r="T738" s="6"/>
      <c r="U738" s="6"/>
      <c r="V738" s="6"/>
      <c r="W738" s="6"/>
      <c r="X738" s="6"/>
      <c r="Y738" s="6"/>
      <c r="Z738" s="6"/>
    </row>
    <row r="739" spans="1:26" ht="15" thickBot="1" x14ac:dyDescent="0.35">
      <c r="A739" s="4" t="s">
        <v>1734</v>
      </c>
      <c r="B739" s="4" t="s">
        <v>5479</v>
      </c>
      <c r="C739" s="4" t="s">
        <v>5480</v>
      </c>
      <c r="D739" s="4" t="s">
        <v>5481</v>
      </c>
      <c r="E739" s="4" t="s">
        <v>5482</v>
      </c>
      <c r="F739" s="4" t="s">
        <v>3389</v>
      </c>
      <c r="G739" s="4" t="s">
        <v>2293</v>
      </c>
      <c r="H739" s="7">
        <v>45228</v>
      </c>
      <c r="I739" s="6" t="s">
        <v>2303</v>
      </c>
      <c r="J739" s="6"/>
      <c r="K739" s="6"/>
      <c r="L739" s="6"/>
      <c r="M739" s="6"/>
      <c r="N739" s="6"/>
      <c r="O739" s="6"/>
      <c r="P739" s="6"/>
      <c r="Q739" s="6"/>
      <c r="R739" s="6"/>
      <c r="S739" s="6"/>
      <c r="T739" s="6"/>
      <c r="U739" s="6"/>
      <c r="V739" s="6"/>
      <c r="W739" s="6"/>
      <c r="X739" s="6"/>
      <c r="Y739" s="6"/>
      <c r="Z739" s="6"/>
    </row>
    <row r="740" spans="1:26" ht="15" thickBot="1" x14ac:dyDescent="0.35">
      <c r="A740" s="4" t="s">
        <v>1737</v>
      </c>
      <c r="B740" s="4" t="s">
        <v>5483</v>
      </c>
      <c r="C740" s="4" t="s">
        <v>5484</v>
      </c>
      <c r="D740" s="4" t="s">
        <v>5485</v>
      </c>
      <c r="E740" s="4" t="s">
        <v>5486</v>
      </c>
      <c r="F740" s="4" t="s">
        <v>3264</v>
      </c>
      <c r="G740" s="4" t="s">
        <v>2468</v>
      </c>
      <c r="H740" s="4" t="s">
        <v>3265</v>
      </c>
      <c r="I740" s="6" t="s">
        <v>2303</v>
      </c>
      <c r="J740" s="6"/>
      <c r="K740" s="6"/>
      <c r="L740" s="6"/>
      <c r="M740" s="6"/>
      <c r="N740" s="6"/>
      <c r="O740" s="6"/>
      <c r="P740" s="6"/>
      <c r="Q740" s="6"/>
      <c r="R740" s="6"/>
      <c r="S740" s="6"/>
      <c r="T740" s="6"/>
      <c r="U740" s="6"/>
      <c r="V740" s="6"/>
      <c r="W740" s="6"/>
      <c r="X740" s="6"/>
      <c r="Y740" s="6"/>
      <c r="Z740" s="6"/>
    </row>
    <row r="741" spans="1:26" ht="15" thickBot="1" x14ac:dyDescent="0.35">
      <c r="A741" s="4" t="s">
        <v>5487</v>
      </c>
      <c r="B741" s="4" t="s">
        <v>5488</v>
      </c>
      <c r="C741" s="4"/>
      <c r="D741" s="4" t="s">
        <v>5489</v>
      </c>
      <c r="E741" s="4" t="s">
        <v>5490</v>
      </c>
      <c r="F741" s="4" t="s">
        <v>2374</v>
      </c>
      <c r="G741" s="4" t="s">
        <v>2293</v>
      </c>
      <c r="H741" s="7">
        <v>97296</v>
      </c>
      <c r="I741" s="6" t="s">
        <v>2294</v>
      </c>
      <c r="J741" s="6"/>
      <c r="K741" s="6"/>
      <c r="L741" s="6"/>
      <c r="M741" s="6"/>
      <c r="N741" s="6"/>
      <c r="O741" s="6"/>
      <c r="P741" s="6"/>
      <c r="Q741" s="6"/>
      <c r="R741" s="6"/>
      <c r="S741" s="6"/>
      <c r="T741" s="6"/>
      <c r="U741" s="6"/>
      <c r="V741" s="6"/>
      <c r="W741" s="6"/>
      <c r="X741" s="6"/>
      <c r="Y741" s="6"/>
      <c r="Z741" s="6"/>
    </row>
    <row r="742" spans="1:26" ht="15" thickBot="1" x14ac:dyDescent="0.35">
      <c r="A742" s="4" t="s">
        <v>1739</v>
      </c>
      <c r="B742" s="4" t="s">
        <v>5491</v>
      </c>
      <c r="C742" s="4" t="s">
        <v>5492</v>
      </c>
      <c r="D742" s="4" t="s">
        <v>5493</v>
      </c>
      <c r="E742" s="4" t="s">
        <v>5494</v>
      </c>
      <c r="F742" s="4" t="s">
        <v>5363</v>
      </c>
      <c r="G742" s="4" t="s">
        <v>2301</v>
      </c>
      <c r="H742" s="4" t="s">
        <v>4265</v>
      </c>
      <c r="I742" s="6" t="s">
        <v>2303</v>
      </c>
      <c r="J742" s="6"/>
      <c r="K742" s="6"/>
      <c r="L742" s="6"/>
      <c r="M742" s="6"/>
      <c r="N742" s="6"/>
      <c r="O742" s="6"/>
      <c r="P742" s="6"/>
      <c r="Q742" s="6"/>
      <c r="R742" s="6"/>
      <c r="S742" s="6"/>
      <c r="T742" s="6"/>
      <c r="U742" s="6"/>
      <c r="V742" s="6"/>
      <c r="W742" s="6"/>
      <c r="X742" s="6"/>
      <c r="Y742" s="6"/>
      <c r="Z742" s="6"/>
    </row>
    <row r="743" spans="1:26" ht="15" thickBot="1" x14ac:dyDescent="0.35">
      <c r="A743" s="4" t="s">
        <v>1741</v>
      </c>
      <c r="B743" s="4" t="s">
        <v>5495</v>
      </c>
      <c r="C743" s="4" t="s">
        <v>5496</v>
      </c>
      <c r="D743" s="4" t="s">
        <v>5497</v>
      </c>
      <c r="E743" s="4" t="s">
        <v>5498</v>
      </c>
      <c r="F743" s="4" t="s">
        <v>5163</v>
      </c>
      <c r="G743" s="4" t="s">
        <v>2293</v>
      </c>
      <c r="H743" s="7">
        <v>94089</v>
      </c>
      <c r="I743" s="6" t="s">
        <v>2303</v>
      </c>
      <c r="J743" s="6"/>
      <c r="K743" s="6"/>
      <c r="L743" s="6"/>
      <c r="M743" s="6"/>
      <c r="N743" s="6"/>
      <c r="O743" s="6"/>
      <c r="P743" s="6"/>
      <c r="Q743" s="6"/>
      <c r="R743" s="6"/>
      <c r="S743" s="6"/>
      <c r="T743" s="6"/>
      <c r="U743" s="6"/>
      <c r="V743" s="6"/>
      <c r="W743" s="6"/>
      <c r="X743" s="6"/>
      <c r="Y743" s="6"/>
      <c r="Z743" s="6"/>
    </row>
    <row r="744" spans="1:26" ht="15" thickBot="1" x14ac:dyDescent="0.35">
      <c r="A744" s="4" t="s">
        <v>1743</v>
      </c>
      <c r="B744" s="4" t="s">
        <v>5499</v>
      </c>
      <c r="C744" s="4" t="s">
        <v>5500</v>
      </c>
      <c r="D744" s="4" t="s">
        <v>5501</v>
      </c>
      <c r="E744" s="4" t="s">
        <v>5502</v>
      </c>
      <c r="F744" s="4" t="s">
        <v>3197</v>
      </c>
      <c r="G744" s="4" t="s">
        <v>2293</v>
      </c>
      <c r="H744" s="7">
        <v>38188</v>
      </c>
      <c r="I744" s="6" t="s">
        <v>2303</v>
      </c>
      <c r="J744" s="6"/>
      <c r="K744" s="6"/>
      <c r="L744" s="6"/>
      <c r="M744" s="6"/>
      <c r="N744" s="6"/>
      <c r="O744" s="6"/>
      <c r="P744" s="6"/>
      <c r="Q744" s="6"/>
      <c r="R744" s="6"/>
      <c r="S744" s="6"/>
      <c r="T744" s="6"/>
      <c r="U744" s="6"/>
      <c r="V744" s="6"/>
      <c r="W744" s="6"/>
      <c r="X744" s="6"/>
      <c r="Y744" s="6"/>
      <c r="Z744" s="6"/>
    </row>
    <row r="745" spans="1:26" ht="15" thickBot="1" x14ac:dyDescent="0.35">
      <c r="A745" s="4" t="s">
        <v>1746</v>
      </c>
      <c r="B745" s="4" t="s">
        <v>5503</v>
      </c>
      <c r="C745" s="4" t="s">
        <v>5504</v>
      </c>
      <c r="D745" s="4" t="s">
        <v>5505</v>
      </c>
      <c r="E745" s="4" t="s">
        <v>5506</v>
      </c>
      <c r="F745" s="4" t="s">
        <v>4753</v>
      </c>
      <c r="G745" s="4" t="s">
        <v>2293</v>
      </c>
      <c r="H745" s="7">
        <v>32868</v>
      </c>
      <c r="I745" s="6" t="s">
        <v>2303</v>
      </c>
      <c r="J745" s="6"/>
      <c r="K745" s="6"/>
      <c r="L745" s="6"/>
      <c r="M745" s="6"/>
      <c r="N745" s="6"/>
      <c r="O745" s="6"/>
      <c r="P745" s="6"/>
      <c r="Q745" s="6"/>
      <c r="R745" s="6"/>
      <c r="S745" s="6"/>
      <c r="T745" s="6"/>
      <c r="U745" s="6"/>
      <c r="V745" s="6"/>
      <c r="W745" s="6"/>
      <c r="X745" s="6"/>
      <c r="Y745" s="6"/>
      <c r="Z745" s="6"/>
    </row>
    <row r="746" spans="1:26" ht="15" thickBot="1" x14ac:dyDescent="0.35">
      <c r="A746" s="4" t="s">
        <v>1748</v>
      </c>
      <c r="B746" s="4" t="s">
        <v>5507</v>
      </c>
      <c r="C746" s="4"/>
      <c r="D746" s="4" t="s">
        <v>5508</v>
      </c>
      <c r="E746" s="4" t="s">
        <v>5509</v>
      </c>
      <c r="F746" s="4" t="s">
        <v>3173</v>
      </c>
      <c r="G746" s="4" t="s">
        <v>2293</v>
      </c>
      <c r="H746" s="7">
        <v>48232</v>
      </c>
      <c r="I746" s="6" t="s">
        <v>2294</v>
      </c>
      <c r="J746" s="6"/>
      <c r="K746" s="6"/>
      <c r="L746" s="6"/>
      <c r="M746" s="6"/>
      <c r="N746" s="6"/>
      <c r="O746" s="6"/>
      <c r="P746" s="6"/>
      <c r="Q746" s="6"/>
      <c r="R746" s="6"/>
      <c r="S746" s="6"/>
      <c r="T746" s="6"/>
      <c r="U746" s="6"/>
      <c r="V746" s="6"/>
      <c r="W746" s="6"/>
      <c r="X746" s="6"/>
      <c r="Y746" s="6"/>
      <c r="Z746" s="6"/>
    </row>
    <row r="747" spans="1:26" ht="15" thickBot="1" x14ac:dyDescent="0.35">
      <c r="A747" s="4" t="s">
        <v>1751</v>
      </c>
      <c r="B747" s="4" t="s">
        <v>5510</v>
      </c>
      <c r="C747" s="4" t="s">
        <v>5511</v>
      </c>
      <c r="D747" s="4" t="s">
        <v>5512</v>
      </c>
      <c r="E747" s="4" t="s">
        <v>5513</v>
      </c>
      <c r="F747" s="4" t="s">
        <v>5514</v>
      </c>
      <c r="G747" s="4" t="s">
        <v>2301</v>
      </c>
      <c r="H747" s="4" t="s">
        <v>5515</v>
      </c>
      <c r="I747" s="6" t="s">
        <v>2303</v>
      </c>
      <c r="J747" s="6"/>
      <c r="K747" s="6"/>
      <c r="L747" s="6"/>
      <c r="M747" s="6"/>
      <c r="N747" s="6"/>
      <c r="O747" s="6"/>
      <c r="P747" s="6"/>
      <c r="Q747" s="6"/>
      <c r="R747" s="6"/>
      <c r="S747" s="6"/>
      <c r="T747" s="6"/>
      <c r="U747" s="6"/>
      <c r="V747" s="6"/>
      <c r="W747" s="6"/>
      <c r="X747" s="6"/>
      <c r="Y747" s="6"/>
      <c r="Z747" s="6"/>
    </row>
    <row r="748" spans="1:26" ht="15" thickBot="1" x14ac:dyDescent="0.35">
      <c r="A748" s="4" t="s">
        <v>1753</v>
      </c>
      <c r="B748" s="4" t="s">
        <v>5516</v>
      </c>
      <c r="C748" s="4" t="s">
        <v>5517</v>
      </c>
      <c r="D748" s="4" t="s">
        <v>5518</v>
      </c>
      <c r="E748" s="4" t="s">
        <v>5519</v>
      </c>
      <c r="F748" s="4" t="s">
        <v>5520</v>
      </c>
      <c r="G748" s="4" t="s">
        <v>2301</v>
      </c>
      <c r="H748" s="4" t="s">
        <v>3078</v>
      </c>
      <c r="I748" s="6" t="s">
        <v>2303</v>
      </c>
      <c r="J748" s="6"/>
      <c r="K748" s="6"/>
      <c r="L748" s="6"/>
      <c r="M748" s="6"/>
      <c r="N748" s="6"/>
      <c r="O748" s="6"/>
      <c r="P748" s="6"/>
      <c r="Q748" s="6"/>
      <c r="R748" s="6"/>
      <c r="S748" s="6"/>
      <c r="T748" s="6"/>
      <c r="U748" s="6"/>
      <c r="V748" s="6"/>
      <c r="W748" s="6"/>
      <c r="X748" s="6"/>
      <c r="Y748" s="6"/>
      <c r="Z748" s="6"/>
    </row>
    <row r="749" spans="1:26" ht="15" thickBot="1" x14ac:dyDescent="0.35">
      <c r="A749" s="4" t="s">
        <v>1755</v>
      </c>
      <c r="B749" s="4" t="s">
        <v>5521</v>
      </c>
      <c r="C749" s="4" t="s">
        <v>5522</v>
      </c>
      <c r="D749" s="4" t="s">
        <v>5523</v>
      </c>
      <c r="E749" s="4" t="s">
        <v>5524</v>
      </c>
      <c r="F749" s="4" t="s">
        <v>5525</v>
      </c>
      <c r="G749" s="4" t="s">
        <v>2301</v>
      </c>
      <c r="H749" s="4" t="s">
        <v>5526</v>
      </c>
      <c r="I749" s="6" t="s">
        <v>2294</v>
      </c>
      <c r="J749" s="6"/>
      <c r="K749" s="6"/>
      <c r="L749" s="6"/>
      <c r="M749" s="6"/>
      <c r="N749" s="6"/>
      <c r="O749" s="6"/>
      <c r="P749" s="6"/>
      <c r="Q749" s="6"/>
      <c r="R749" s="6"/>
      <c r="S749" s="6"/>
      <c r="T749" s="6"/>
      <c r="U749" s="6"/>
      <c r="V749" s="6"/>
      <c r="W749" s="6"/>
      <c r="X749" s="6"/>
      <c r="Y749" s="6"/>
      <c r="Z749" s="6"/>
    </row>
    <row r="750" spans="1:26" ht="15" thickBot="1" x14ac:dyDescent="0.35">
      <c r="A750" s="4" t="s">
        <v>1758</v>
      </c>
      <c r="B750" s="4" t="s">
        <v>5527</v>
      </c>
      <c r="C750" s="4" t="s">
        <v>5528</v>
      </c>
      <c r="D750" s="4" t="s">
        <v>5529</v>
      </c>
      <c r="E750" s="4" t="s">
        <v>5530</v>
      </c>
      <c r="F750" s="4" t="s">
        <v>2356</v>
      </c>
      <c r="G750" s="4" t="s">
        <v>2293</v>
      </c>
      <c r="H750" s="7">
        <v>23203</v>
      </c>
      <c r="I750" s="6" t="s">
        <v>2303</v>
      </c>
      <c r="J750" s="6"/>
      <c r="K750" s="6"/>
      <c r="L750" s="6"/>
      <c r="M750" s="6"/>
      <c r="N750" s="6"/>
      <c r="O750" s="6"/>
      <c r="P750" s="6"/>
      <c r="Q750" s="6"/>
      <c r="R750" s="6"/>
      <c r="S750" s="6"/>
      <c r="T750" s="6"/>
      <c r="U750" s="6"/>
      <c r="V750" s="6"/>
      <c r="W750" s="6"/>
      <c r="X750" s="6"/>
      <c r="Y750" s="6"/>
      <c r="Z750" s="6"/>
    </row>
    <row r="751" spans="1:26" ht="15" thickBot="1" x14ac:dyDescent="0.35">
      <c r="A751" s="4" t="s">
        <v>1761</v>
      </c>
      <c r="B751" s="4" t="s">
        <v>5531</v>
      </c>
      <c r="C751" s="4" t="s">
        <v>5532</v>
      </c>
      <c r="D751" s="4" t="s">
        <v>5533</v>
      </c>
      <c r="E751" s="4" t="s">
        <v>5534</v>
      </c>
      <c r="F751" s="4" t="s">
        <v>5535</v>
      </c>
      <c r="G751" s="4" t="s">
        <v>2301</v>
      </c>
      <c r="H751" s="4" t="s">
        <v>2888</v>
      </c>
      <c r="I751" s="6" t="s">
        <v>2294</v>
      </c>
      <c r="J751" s="6"/>
      <c r="K751" s="6"/>
      <c r="L751" s="6"/>
      <c r="M751" s="6"/>
      <c r="N751" s="6"/>
      <c r="O751" s="6"/>
      <c r="P751" s="6"/>
      <c r="Q751" s="6"/>
      <c r="R751" s="6"/>
      <c r="S751" s="6"/>
      <c r="T751" s="6"/>
      <c r="U751" s="6"/>
      <c r="V751" s="6"/>
      <c r="W751" s="6"/>
      <c r="X751" s="6"/>
      <c r="Y751" s="6"/>
      <c r="Z751" s="6"/>
    </row>
    <row r="752" spans="1:26" ht="15" thickBot="1" x14ac:dyDescent="0.35">
      <c r="A752" s="4" t="s">
        <v>1764</v>
      </c>
      <c r="B752" s="4" t="s">
        <v>5536</v>
      </c>
      <c r="C752" s="4"/>
      <c r="D752" s="4" t="s">
        <v>5537</v>
      </c>
      <c r="E752" s="4" t="s">
        <v>5538</v>
      </c>
      <c r="F752" s="4" t="s">
        <v>2618</v>
      </c>
      <c r="G752" s="4" t="s">
        <v>2293</v>
      </c>
      <c r="H752" s="7">
        <v>76178</v>
      </c>
      <c r="I752" s="6" t="s">
        <v>2294</v>
      </c>
      <c r="J752" s="6"/>
      <c r="K752" s="6"/>
      <c r="L752" s="6"/>
      <c r="M752" s="6"/>
      <c r="N752" s="6"/>
      <c r="O752" s="6"/>
      <c r="P752" s="6"/>
      <c r="Q752" s="6"/>
      <c r="R752" s="6"/>
      <c r="S752" s="6"/>
      <c r="T752" s="6"/>
      <c r="U752" s="6"/>
      <c r="V752" s="6"/>
      <c r="W752" s="6"/>
      <c r="X752" s="6"/>
      <c r="Y752" s="6"/>
      <c r="Z752" s="6"/>
    </row>
    <row r="753" spans="1:26" ht="15" thickBot="1" x14ac:dyDescent="0.35">
      <c r="A753" s="4" t="s">
        <v>1767</v>
      </c>
      <c r="B753" s="4" t="s">
        <v>5539</v>
      </c>
      <c r="C753" s="4" t="s">
        <v>5540</v>
      </c>
      <c r="D753" s="4" t="s">
        <v>5541</v>
      </c>
      <c r="E753" s="4" t="s">
        <v>5542</v>
      </c>
      <c r="F753" s="4" t="s">
        <v>3128</v>
      </c>
      <c r="G753" s="4" t="s">
        <v>2293</v>
      </c>
      <c r="H753" s="7">
        <v>11254</v>
      </c>
      <c r="I753" s="6" t="s">
        <v>2303</v>
      </c>
      <c r="J753" s="6"/>
      <c r="K753" s="6"/>
      <c r="L753" s="6"/>
      <c r="M753" s="6"/>
      <c r="N753" s="6"/>
      <c r="O753" s="6"/>
      <c r="P753" s="6"/>
      <c r="Q753" s="6"/>
      <c r="R753" s="6"/>
      <c r="S753" s="6"/>
      <c r="T753" s="6"/>
      <c r="U753" s="6"/>
      <c r="V753" s="6"/>
      <c r="W753" s="6"/>
      <c r="X753" s="6"/>
      <c r="Y753" s="6"/>
      <c r="Z753" s="6"/>
    </row>
    <row r="754" spans="1:26" ht="15" thickBot="1" x14ac:dyDescent="0.35">
      <c r="A754" s="4" t="s">
        <v>1769</v>
      </c>
      <c r="B754" s="4" t="s">
        <v>5543</v>
      </c>
      <c r="C754" s="4" t="s">
        <v>5544</v>
      </c>
      <c r="D754" s="4" t="s">
        <v>5545</v>
      </c>
      <c r="E754" s="4" t="s">
        <v>5546</v>
      </c>
      <c r="F754" s="4" t="s">
        <v>2618</v>
      </c>
      <c r="G754" s="4" t="s">
        <v>2293</v>
      </c>
      <c r="H754" s="7">
        <v>76198</v>
      </c>
      <c r="I754" s="6" t="s">
        <v>2294</v>
      </c>
      <c r="J754" s="6"/>
      <c r="K754" s="6"/>
      <c r="L754" s="6"/>
      <c r="M754" s="6"/>
      <c r="N754" s="6"/>
      <c r="O754" s="6"/>
      <c r="P754" s="6"/>
      <c r="Q754" s="6"/>
      <c r="R754" s="6"/>
      <c r="S754" s="6"/>
      <c r="T754" s="6"/>
      <c r="U754" s="6"/>
      <c r="V754" s="6"/>
      <c r="W754" s="6"/>
      <c r="X754" s="6"/>
      <c r="Y754" s="6"/>
      <c r="Z754" s="6"/>
    </row>
    <row r="755" spans="1:26" ht="15" thickBot="1" x14ac:dyDescent="0.35">
      <c r="A755" s="4" t="s">
        <v>1772</v>
      </c>
      <c r="B755" s="4" t="s">
        <v>5547</v>
      </c>
      <c r="C755" s="4" t="s">
        <v>5548</v>
      </c>
      <c r="D755" s="4" t="s">
        <v>5549</v>
      </c>
      <c r="E755" s="4" t="s">
        <v>5550</v>
      </c>
      <c r="F755" s="4" t="s">
        <v>3451</v>
      </c>
      <c r="G755" s="4" t="s">
        <v>2293</v>
      </c>
      <c r="H755" s="7">
        <v>85053</v>
      </c>
      <c r="I755" s="6" t="s">
        <v>2303</v>
      </c>
      <c r="J755" s="6"/>
      <c r="K755" s="6"/>
      <c r="L755" s="6"/>
      <c r="M755" s="6"/>
      <c r="N755" s="6"/>
      <c r="O755" s="6"/>
      <c r="P755" s="6"/>
      <c r="Q755" s="6"/>
      <c r="R755" s="6"/>
      <c r="S755" s="6"/>
      <c r="T755" s="6"/>
      <c r="U755" s="6"/>
      <c r="V755" s="6"/>
      <c r="W755" s="6"/>
      <c r="X755" s="6"/>
      <c r="Y755" s="6"/>
      <c r="Z755" s="6"/>
    </row>
    <row r="756" spans="1:26" ht="15" thickBot="1" x14ac:dyDescent="0.35">
      <c r="A756" s="4" t="s">
        <v>5551</v>
      </c>
      <c r="B756" s="4" t="s">
        <v>5552</v>
      </c>
      <c r="C756" s="4" t="s">
        <v>5553</v>
      </c>
      <c r="D756" s="4"/>
      <c r="E756" s="4" t="s">
        <v>5554</v>
      </c>
      <c r="F756" s="4" t="s">
        <v>2538</v>
      </c>
      <c r="G756" s="4" t="s">
        <v>2293</v>
      </c>
      <c r="H756" s="7">
        <v>20470</v>
      </c>
      <c r="I756" s="6" t="s">
        <v>2303</v>
      </c>
      <c r="J756" s="6"/>
      <c r="K756" s="6"/>
      <c r="L756" s="6"/>
      <c r="M756" s="6"/>
      <c r="N756" s="6"/>
      <c r="O756" s="6"/>
      <c r="P756" s="6"/>
      <c r="Q756" s="6"/>
      <c r="R756" s="6"/>
      <c r="S756" s="6"/>
      <c r="T756" s="6"/>
      <c r="U756" s="6"/>
      <c r="V756" s="6"/>
      <c r="W756" s="6"/>
      <c r="X756" s="6"/>
      <c r="Y756" s="6"/>
      <c r="Z756" s="6"/>
    </row>
    <row r="757" spans="1:26" ht="15" thickBot="1" x14ac:dyDescent="0.35">
      <c r="A757" s="4" t="s">
        <v>1774</v>
      </c>
      <c r="B757" s="4" t="s">
        <v>5555</v>
      </c>
      <c r="C757" s="4" t="s">
        <v>5556</v>
      </c>
      <c r="D757" s="4" t="s">
        <v>5557</v>
      </c>
      <c r="E757" s="4" t="s">
        <v>5558</v>
      </c>
      <c r="F757" s="4" t="s">
        <v>2677</v>
      </c>
      <c r="G757" s="4" t="s">
        <v>2293</v>
      </c>
      <c r="H757" s="7">
        <v>75287</v>
      </c>
      <c r="I757" s="6" t="s">
        <v>2303</v>
      </c>
      <c r="J757" s="6"/>
      <c r="K757" s="6"/>
      <c r="L757" s="6"/>
      <c r="M757" s="6"/>
      <c r="N757" s="6"/>
      <c r="O757" s="6"/>
      <c r="P757" s="6"/>
      <c r="Q757" s="6"/>
      <c r="R757" s="6"/>
      <c r="S757" s="6"/>
      <c r="T757" s="6"/>
      <c r="U757" s="6"/>
      <c r="V757" s="6"/>
      <c r="W757" s="6"/>
      <c r="X757" s="6"/>
      <c r="Y757" s="6"/>
      <c r="Z757" s="6"/>
    </row>
    <row r="758" spans="1:26" ht="15" thickBot="1" x14ac:dyDescent="0.35">
      <c r="A758" s="4" t="s">
        <v>1776</v>
      </c>
      <c r="B758" s="4" t="s">
        <v>5559</v>
      </c>
      <c r="C758" s="4" t="s">
        <v>5560</v>
      </c>
      <c r="D758" s="4" t="s">
        <v>5561</v>
      </c>
      <c r="E758" s="4" t="s">
        <v>5562</v>
      </c>
      <c r="F758" s="4" t="s">
        <v>4039</v>
      </c>
      <c r="G758" s="4" t="s">
        <v>2293</v>
      </c>
      <c r="H758" s="7">
        <v>28805</v>
      </c>
      <c r="I758" s="6" t="s">
        <v>2294</v>
      </c>
      <c r="J758" s="6"/>
      <c r="K758" s="6"/>
      <c r="L758" s="6"/>
      <c r="M758" s="6"/>
      <c r="N758" s="6"/>
      <c r="O758" s="6"/>
      <c r="P758" s="6"/>
      <c r="Q758" s="6"/>
      <c r="R758" s="6"/>
      <c r="S758" s="6"/>
      <c r="T758" s="6"/>
      <c r="U758" s="6"/>
      <c r="V758" s="6"/>
      <c r="W758" s="6"/>
      <c r="X758" s="6"/>
      <c r="Y758" s="6"/>
      <c r="Z758" s="6"/>
    </row>
    <row r="759" spans="1:26" ht="15" thickBot="1" x14ac:dyDescent="0.35">
      <c r="A759" s="4" t="s">
        <v>1779</v>
      </c>
      <c r="B759" s="4" t="s">
        <v>5563</v>
      </c>
      <c r="C759" s="4" t="s">
        <v>5564</v>
      </c>
      <c r="D759" s="4" t="s">
        <v>5565</v>
      </c>
      <c r="E759" s="4" t="s">
        <v>5566</v>
      </c>
      <c r="F759" s="4" t="s">
        <v>5567</v>
      </c>
      <c r="G759" s="4" t="s">
        <v>2293</v>
      </c>
      <c r="H759" s="7">
        <v>59112</v>
      </c>
      <c r="I759" s="6" t="s">
        <v>2294</v>
      </c>
      <c r="J759" s="6"/>
      <c r="K759" s="6"/>
      <c r="L759" s="6"/>
      <c r="M759" s="6"/>
      <c r="N759" s="6"/>
      <c r="O759" s="6"/>
      <c r="P759" s="6"/>
      <c r="Q759" s="6"/>
      <c r="R759" s="6"/>
      <c r="S759" s="6"/>
      <c r="T759" s="6"/>
      <c r="U759" s="6"/>
      <c r="V759" s="6"/>
      <c r="W759" s="6"/>
      <c r="X759" s="6"/>
      <c r="Y759" s="6"/>
      <c r="Z759" s="6"/>
    </row>
    <row r="760" spans="1:26" ht="15" thickBot="1" x14ac:dyDescent="0.35">
      <c r="A760" s="4" t="s">
        <v>1782</v>
      </c>
      <c r="B760" s="4" t="s">
        <v>5568</v>
      </c>
      <c r="C760" s="4" t="s">
        <v>5569</v>
      </c>
      <c r="D760" s="4"/>
      <c r="E760" s="4" t="s">
        <v>5570</v>
      </c>
      <c r="F760" s="4" t="s">
        <v>2365</v>
      </c>
      <c r="G760" s="4" t="s">
        <v>2293</v>
      </c>
      <c r="H760" s="7">
        <v>63126</v>
      </c>
      <c r="I760" s="6" t="s">
        <v>2303</v>
      </c>
      <c r="J760" s="6"/>
      <c r="K760" s="6"/>
      <c r="L760" s="6"/>
      <c r="M760" s="6"/>
      <c r="N760" s="6"/>
      <c r="O760" s="6"/>
      <c r="P760" s="6"/>
      <c r="Q760" s="6"/>
      <c r="R760" s="6"/>
      <c r="S760" s="6"/>
      <c r="T760" s="6"/>
      <c r="U760" s="6"/>
      <c r="V760" s="6"/>
      <c r="W760" s="6"/>
      <c r="X760" s="6"/>
      <c r="Y760" s="6"/>
      <c r="Z760" s="6"/>
    </row>
    <row r="761" spans="1:26" ht="15" thickBot="1" x14ac:dyDescent="0.35">
      <c r="A761" s="4" t="s">
        <v>1785</v>
      </c>
      <c r="B761" s="4" t="s">
        <v>5571</v>
      </c>
      <c r="C761" s="4" t="s">
        <v>5572</v>
      </c>
      <c r="D761" s="4" t="s">
        <v>5573</v>
      </c>
      <c r="E761" s="4" t="s">
        <v>5574</v>
      </c>
      <c r="F761" s="4" t="s">
        <v>5575</v>
      </c>
      <c r="G761" s="4" t="s">
        <v>2293</v>
      </c>
      <c r="H761" s="7">
        <v>64054</v>
      </c>
      <c r="I761" s="6" t="s">
        <v>2294</v>
      </c>
      <c r="J761" s="6"/>
      <c r="K761" s="6"/>
      <c r="L761" s="6"/>
      <c r="M761" s="6"/>
      <c r="N761" s="6"/>
      <c r="O761" s="6"/>
      <c r="P761" s="6"/>
      <c r="Q761" s="6"/>
      <c r="R761" s="6"/>
      <c r="S761" s="6"/>
      <c r="T761" s="6"/>
      <c r="U761" s="6"/>
      <c r="V761" s="6"/>
      <c r="W761" s="6"/>
      <c r="X761" s="6"/>
      <c r="Y761" s="6"/>
      <c r="Z761" s="6"/>
    </row>
    <row r="762" spans="1:26" ht="15" thickBot="1" x14ac:dyDescent="0.35">
      <c r="A762" s="4" t="s">
        <v>1788</v>
      </c>
      <c r="B762" s="4" t="s">
        <v>5576</v>
      </c>
      <c r="C762" s="4" t="s">
        <v>5577</v>
      </c>
      <c r="D762" s="4"/>
      <c r="E762" s="4" t="s">
        <v>5578</v>
      </c>
      <c r="F762" s="4" t="s">
        <v>3046</v>
      </c>
      <c r="G762" s="4" t="s">
        <v>2293</v>
      </c>
      <c r="H762" s="7">
        <v>27404</v>
      </c>
      <c r="I762" s="6" t="s">
        <v>2303</v>
      </c>
      <c r="J762" s="6"/>
      <c r="K762" s="6"/>
      <c r="L762" s="6"/>
      <c r="M762" s="6"/>
      <c r="N762" s="6"/>
      <c r="O762" s="6"/>
      <c r="P762" s="6"/>
      <c r="Q762" s="6"/>
      <c r="R762" s="6"/>
      <c r="S762" s="6"/>
      <c r="T762" s="6"/>
      <c r="U762" s="6"/>
      <c r="V762" s="6"/>
      <c r="W762" s="6"/>
      <c r="X762" s="6"/>
      <c r="Y762" s="6"/>
      <c r="Z762" s="6"/>
    </row>
    <row r="763" spans="1:26" ht="15" thickBot="1" x14ac:dyDescent="0.35">
      <c r="A763" s="4" t="s">
        <v>1790</v>
      </c>
      <c r="B763" s="4" t="s">
        <v>5579</v>
      </c>
      <c r="C763" s="4" t="s">
        <v>5580</v>
      </c>
      <c r="D763" s="4"/>
      <c r="E763" s="4" t="s">
        <v>5581</v>
      </c>
      <c r="F763" s="4" t="s">
        <v>5582</v>
      </c>
      <c r="G763" s="4" t="s">
        <v>2293</v>
      </c>
      <c r="H763" s="7">
        <v>71213</v>
      </c>
      <c r="I763" s="6" t="s">
        <v>2294</v>
      </c>
      <c r="J763" s="6"/>
      <c r="K763" s="6"/>
      <c r="L763" s="6"/>
      <c r="M763" s="6"/>
      <c r="N763" s="6"/>
      <c r="O763" s="6"/>
      <c r="P763" s="6"/>
      <c r="Q763" s="6"/>
      <c r="R763" s="6"/>
      <c r="S763" s="6"/>
      <c r="T763" s="6"/>
      <c r="U763" s="6"/>
      <c r="V763" s="6"/>
      <c r="W763" s="6"/>
      <c r="X763" s="6"/>
      <c r="Y763" s="6"/>
      <c r="Z763" s="6"/>
    </row>
    <row r="764" spans="1:26" ht="15" thickBot="1" x14ac:dyDescent="0.35">
      <c r="A764" s="4" t="s">
        <v>1792</v>
      </c>
      <c r="B764" s="4" t="s">
        <v>5583</v>
      </c>
      <c r="C764" s="4" t="s">
        <v>5584</v>
      </c>
      <c r="D764" s="4" t="s">
        <v>5585</v>
      </c>
      <c r="E764" s="4" t="s">
        <v>5586</v>
      </c>
      <c r="F764" s="4" t="s">
        <v>4774</v>
      </c>
      <c r="G764" s="4" t="s">
        <v>2468</v>
      </c>
      <c r="H764" s="4" t="s">
        <v>4775</v>
      </c>
      <c r="I764" s="6" t="s">
        <v>2303</v>
      </c>
      <c r="J764" s="6"/>
      <c r="K764" s="6"/>
      <c r="L764" s="6"/>
      <c r="M764" s="6"/>
      <c r="N764" s="6"/>
      <c r="O764" s="6"/>
      <c r="P764" s="6"/>
      <c r="Q764" s="6"/>
      <c r="R764" s="6"/>
      <c r="S764" s="6"/>
      <c r="T764" s="6"/>
      <c r="U764" s="6"/>
      <c r="V764" s="6"/>
      <c r="W764" s="6"/>
      <c r="X764" s="6"/>
      <c r="Y764" s="6"/>
      <c r="Z764" s="6"/>
    </row>
    <row r="765" spans="1:26" ht="15" thickBot="1" x14ac:dyDescent="0.35">
      <c r="A765" s="4" t="s">
        <v>1795</v>
      </c>
      <c r="B765" s="4" t="s">
        <v>5587</v>
      </c>
      <c r="C765" s="4"/>
      <c r="D765" s="4" t="s">
        <v>5588</v>
      </c>
      <c r="E765" s="4" t="s">
        <v>5589</v>
      </c>
      <c r="F765" s="4" t="s">
        <v>2618</v>
      </c>
      <c r="G765" s="4" t="s">
        <v>2293</v>
      </c>
      <c r="H765" s="7">
        <v>76129</v>
      </c>
      <c r="I765" s="6" t="s">
        <v>2303</v>
      </c>
      <c r="J765" s="6"/>
      <c r="K765" s="6"/>
      <c r="L765" s="6"/>
      <c r="M765" s="6"/>
      <c r="N765" s="6"/>
      <c r="O765" s="6"/>
      <c r="P765" s="6"/>
      <c r="Q765" s="6"/>
      <c r="R765" s="6"/>
      <c r="S765" s="6"/>
      <c r="T765" s="6"/>
      <c r="U765" s="6"/>
      <c r="V765" s="6"/>
      <c r="W765" s="6"/>
      <c r="X765" s="6"/>
      <c r="Y765" s="6"/>
      <c r="Z765" s="6"/>
    </row>
    <row r="766" spans="1:26" ht="15" thickBot="1" x14ac:dyDescent="0.35">
      <c r="A766" s="4" t="s">
        <v>1798</v>
      </c>
      <c r="B766" s="4" t="s">
        <v>5590</v>
      </c>
      <c r="C766" s="4" t="s">
        <v>5591</v>
      </c>
      <c r="D766" s="4" t="s">
        <v>5592</v>
      </c>
      <c r="E766" s="4" t="s">
        <v>5593</v>
      </c>
      <c r="F766" s="4" t="s">
        <v>2902</v>
      </c>
      <c r="G766" s="4" t="s">
        <v>2293</v>
      </c>
      <c r="H766" s="7">
        <v>58122</v>
      </c>
      <c r="I766" s="6" t="s">
        <v>2294</v>
      </c>
      <c r="J766" s="6"/>
      <c r="K766" s="6"/>
      <c r="L766" s="6"/>
      <c r="M766" s="6"/>
      <c r="N766" s="6"/>
      <c r="O766" s="6"/>
      <c r="P766" s="6"/>
      <c r="Q766" s="6"/>
      <c r="R766" s="6"/>
      <c r="S766" s="6"/>
      <c r="T766" s="6"/>
      <c r="U766" s="6"/>
      <c r="V766" s="6"/>
      <c r="W766" s="6"/>
      <c r="X766" s="6"/>
      <c r="Y766" s="6"/>
      <c r="Z766" s="6"/>
    </row>
    <row r="767" spans="1:26" ht="15" thickBot="1" x14ac:dyDescent="0.35">
      <c r="A767" s="4" t="s">
        <v>1801</v>
      </c>
      <c r="B767" s="4" t="s">
        <v>5594</v>
      </c>
      <c r="C767" s="4" t="s">
        <v>5595</v>
      </c>
      <c r="D767" s="4" t="s">
        <v>5596</v>
      </c>
      <c r="E767" s="4" t="s">
        <v>5597</v>
      </c>
      <c r="F767" s="4" t="s">
        <v>3143</v>
      </c>
      <c r="G767" s="4" t="s">
        <v>2293</v>
      </c>
      <c r="H767" s="7">
        <v>75044</v>
      </c>
      <c r="I767" s="6" t="s">
        <v>2294</v>
      </c>
      <c r="J767" s="6"/>
      <c r="K767" s="6"/>
      <c r="L767" s="6"/>
      <c r="M767" s="6"/>
      <c r="N767" s="6"/>
      <c r="O767" s="6"/>
      <c r="P767" s="6"/>
      <c r="Q767" s="6"/>
      <c r="R767" s="6"/>
      <c r="S767" s="6"/>
      <c r="T767" s="6"/>
      <c r="U767" s="6"/>
      <c r="V767" s="6"/>
      <c r="W767" s="6"/>
      <c r="X767" s="6"/>
      <c r="Y767" s="6"/>
      <c r="Z767" s="6"/>
    </row>
    <row r="768" spans="1:26" ht="15" thickBot="1" x14ac:dyDescent="0.35">
      <c r="A768" s="4" t="s">
        <v>5598</v>
      </c>
      <c r="B768" s="4" t="s">
        <v>5599</v>
      </c>
      <c r="C768" s="4" t="s">
        <v>5600</v>
      </c>
      <c r="D768" s="4" t="s">
        <v>5601</v>
      </c>
      <c r="E768" s="4" t="s">
        <v>5602</v>
      </c>
      <c r="F768" s="4" t="s">
        <v>2639</v>
      </c>
      <c r="G768" s="4" t="s">
        <v>2293</v>
      </c>
      <c r="H768" s="7">
        <v>43231</v>
      </c>
      <c r="I768" s="6" t="s">
        <v>2303</v>
      </c>
      <c r="J768" s="6"/>
      <c r="K768" s="6"/>
      <c r="L768" s="6"/>
      <c r="M768" s="6"/>
      <c r="N768" s="6"/>
      <c r="O768" s="6"/>
      <c r="P768" s="6"/>
      <c r="Q768" s="6"/>
      <c r="R768" s="6"/>
      <c r="S768" s="6"/>
      <c r="T768" s="6"/>
      <c r="U768" s="6"/>
      <c r="V768" s="6"/>
      <c r="W768" s="6"/>
      <c r="X768" s="6"/>
      <c r="Y768" s="6"/>
      <c r="Z768" s="6"/>
    </row>
    <row r="769" spans="1:26" ht="15" thickBot="1" x14ac:dyDescent="0.35">
      <c r="A769" s="4" t="s">
        <v>5603</v>
      </c>
      <c r="B769" s="4" t="s">
        <v>5604</v>
      </c>
      <c r="C769" s="4" t="s">
        <v>5605</v>
      </c>
      <c r="D769" s="4" t="s">
        <v>5606</v>
      </c>
      <c r="E769" s="4" t="s">
        <v>5607</v>
      </c>
      <c r="F769" s="4" t="s">
        <v>2739</v>
      </c>
      <c r="G769" s="4" t="s">
        <v>2293</v>
      </c>
      <c r="H769" s="7">
        <v>78737</v>
      </c>
      <c r="I769" s="6" t="s">
        <v>2303</v>
      </c>
      <c r="J769" s="6"/>
      <c r="K769" s="6"/>
      <c r="L769" s="6"/>
      <c r="M769" s="6"/>
      <c r="N769" s="6"/>
      <c r="O769" s="6"/>
      <c r="P769" s="6"/>
      <c r="Q769" s="6"/>
      <c r="R769" s="6"/>
      <c r="S769" s="6"/>
      <c r="T769" s="6"/>
      <c r="U769" s="6"/>
      <c r="V769" s="6"/>
      <c r="W769" s="6"/>
      <c r="X769" s="6"/>
      <c r="Y769" s="6"/>
      <c r="Z769" s="6"/>
    </row>
    <row r="770" spans="1:26" ht="15" thickBot="1" x14ac:dyDescent="0.35">
      <c r="A770" s="4" t="s">
        <v>5608</v>
      </c>
      <c r="B770" s="4" t="s">
        <v>5609</v>
      </c>
      <c r="C770" s="4"/>
      <c r="D770" s="4" t="s">
        <v>5610</v>
      </c>
      <c r="E770" s="4" t="s">
        <v>5611</v>
      </c>
      <c r="F770" s="4" t="s">
        <v>3096</v>
      </c>
      <c r="G770" s="4" t="s">
        <v>2293</v>
      </c>
      <c r="H770" s="7">
        <v>36104</v>
      </c>
      <c r="I770" s="6" t="s">
        <v>2294</v>
      </c>
      <c r="J770" s="6"/>
      <c r="K770" s="6"/>
      <c r="L770" s="6"/>
      <c r="M770" s="6"/>
      <c r="N770" s="6"/>
      <c r="O770" s="6"/>
      <c r="P770" s="6"/>
      <c r="Q770" s="6"/>
      <c r="R770" s="6"/>
      <c r="S770" s="6"/>
      <c r="T770" s="6"/>
      <c r="U770" s="6"/>
      <c r="V770" s="6"/>
      <c r="W770" s="6"/>
      <c r="X770" s="6"/>
      <c r="Y770" s="6"/>
      <c r="Z770" s="6"/>
    </row>
    <row r="771" spans="1:26" ht="15" thickBot="1" x14ac:dyDescent="0.35">
      <c r="A771" s="4" t="s">
        <v>1804</v>
      </c>
      <c r="B771" s="4" t="s">
        <v>5612</v>
      </c>
      <c r="C771" s="4" t="s">
        <v>5613</v>
      </c>
      <c r="D771" s="4" t="s">
        <v>5614</v>
      </c>
      <c r="E771" s="4" t="s">
        <v>5615</v>
      </c>
      <c r="F771" s="4" t="s">
        <v>2524</v>
      </c>
      <c r="G771" s="4" t="s">
        <v>2468</v>
      </c>
      <c r="H771" s="4" t="s">
        <v>4279</v>
      </c>
      <c r="I771" s="6" t="s">
        <v>2303</v>
      </c>
      <c r="J771" s="6"/>
      <c r="K771" s="6"/>
      <c r="L771" s="6"/>
      <c r="M771" s="6"/>
      <c r="N771" s="6"/>
      <c r="O771" s="6"/>
      <c r="P771" s="6"/>
      <c r="Q771" s="6"/>
      <c r="R771" s="6"/>
      <c r="S771" s="6"/>
      <c r="T771" s="6"/>
      <c r="U771" s="6"/>
      <c r="V771" s="6"/>
      <c r="W771" s="6"/>
      <c r="X771" s="6"/>
      <c r="Y771" s="6"/>
      <c r="Z771" s="6"/>
    </row>
    <row r="772" spans="1:26" ht="15" thickBot="1" x14ac:dyDescent="0.35">
      <c r="A772" s="4" t="s">
        <v>1807</v>
      </c>
      <c r="B772" s="4" t="s">
        <v>5616</v>
      </c>
      <c r="C772" s="4" t="s">
        <v>5617</v>
      </c>
      <c r="D772" s="4"/>
      <c r="E772" s="4" t="s">
        <v>5618</v>
      </c>
      <c r="F772" s="4" t="s">
        <v>2314</v>
      </c>
      <c r="G772" s="4" t="s">
        <v>2293</v>
      </c>
      <c r="H772" s="7">
        <v>22156</v>
      </c>
      <c r="I772" s="6" t="s">
        <v>2303</v>
      </c>
      <c r="J772" s="6"/>
      <c r="K772" s="6"/>
      <c r="L772" s="6"/>
      <c r="M772" s="6"/>
      <c r="N772" s="6"/>
      <c r="O772" s="6"/>
      <c r="P772" s="6"/>
      <c r="Q772" s="6"/>
      <c r="R772" s="6"/>
      <c r="S772" s="6"/>
      <c r="T772" s="6"/>
      <c r="U772" s="6"/>
      <c r="V772" s="6"/>
      <c r="W772" s="6"/>
      <c r="X772" s="6"/>
      <c r="Y772" s="6"/>
      <c r="Z772" s="6"/>
    </row>
    <row r="773" spans="1:26" ht="15" thickBot="1" x14ac:dyDescent="0.35">
      <c r="A773" s="4" t="s">
        <v>1809</v>
      </c>
      <c r="B773" s="4" t="s">
        <v>5619</v>
      </c>
      <c r="C773" s="4" t="s">
        <v>5620</v>
      </c>
      <c r="D773" s="4" t="s">
        <v>5621</v>
      </c>
      <c r="E773" s="4" t="s">
        <v>5622</v>
      </c>
      <c r="F773" s="4" t="s">
        <v>5623</v>
      </c>
      <c r="G773" s="4" t="s">
        <v>2293</v>
      </c>
      <c r="H773" s="7">
        <v>80126</v>
      </c>
      <c r="I773" s="6" t="s">
        <v>2303</v>
      </c>
      <c r="J773" s="6"/>
      <c r="K773" s="6"/>
      <c r="L773" s="6"/>
      <c r="M773" s="6"/>
      <c r="N773" s="6"/>
      <c r="O773" s="6"/>
      <c r="P773" s="6"/>
      <c r="Q773" s="6"/>
      <c r="R773" s="6"/>
      <c r="S773" s="6"/>
      <c r="T773" s="6"/>
      <c r="U773" s="6"/>
      <c r="V773" s="6"/>
      <c r="W773" s="6"/>
      <c r="X773" s="6"/>
      <c r="Y773" s="6"/>
      <c r="Z773" s="6"/>
    </row>
    <row r="774" spans="1:26" ht="15" thickBot="1" x14ac:dyDescent="0.35">
      <c r="A774" s="4" t="s">
        <v>1812</v>
      </c>
      <c r="B774" s="4" t="s">
        <v>5624</v>
      </c>
      <c r="C774" s="4"/>
      <c r="D774" s="4" t="s">
        <v>5625</v>
      </c>
      <c r="E774" s="4" t="s">
        <v>5626</v>
      </c>
      <c r="F774" s="4" t="s">
        <v>3668</v>
      </c>
      <c r="G774" s="4" t="s">
        <v>2293</v>
      </c>
      <c r="H774" s="7">
        <v>21275</v>
      </c>
      <c r="I774" s="6" t="s">
        <v>2303</v>
      </c>
      <c r="J774" s="6"/>
      <c r="K774" s="6"/>
      <c r="L774" s="6"/>
      <c r="M774" s="6"/>
      <c r="N774" s="6"/>
      <c r="O774" s="6"/>
      <c r="P774" s="6"/>
      <c r="Q774" s="6"/>
      <c r="R774" s="6"/>
      <c r="S774" s="6"/>
      <c r="T774" s="6"/>
      <c r="U774" s="6"/>
      <c r="V774" s="6"/>
      <c r="W774" s="6"/>
      <c r="X774" s="6"/>
      <c r="Y774" s="6"/>
      <c r="Z774" s="6"/>
    </row>
    <row r="775" spans="1:26" ht="15" thickBot="1" x14ac:dyDescent="0.35">
      <c r="A775" s="4" t="s">
        <v>1814</v>
      </c>
      <c r="B775" s="4" t="s">
        <v>5627</v>
      </c>
      <c r="C775" s="4" t="s">
        <v>5628</v>
      </c>
      <c r="D775" s="4" t="s">
        <v>5629</v>
      </c>
      <c r="E775" s="4" t="s">
        <v>5630</v>
      </c>
      <c r="F775" s="4" t="s">
        <v>2666</v>
      </c>
      <c r="G775" s="4" t="s">
        <v>2301</v>
      </c>
      <c r="H775" s="4" t="s">
        <v>2667</v>
      </c>
      <c r="I775" s="6" t="s">
        <v>2303</v>
      </c>
      <c r="J775" s="6"/>
      <c r="K775" s="6"/>
      <c r="L775" s="6"/>
      <c r="M775" s="6"/>
      <c r="N775" s="6"/>
      <c r="O775" s="6"/>
      <c r="P775" s="6"/>
      <c r="Q775" s="6"/>
      <c r="R775" s="6"/>
      <c r="S775" s="6"/>
      <c r="T775" s="6"/>
      <c r="U775" s="6"/>
      <c r="V775" s="6"/>
      <c r="W775" s="6"/>
      <c r="X775" s="6"/>
      <c r="Y775" s="6"/>
      <c r="Z775" s="6"/>
    </row>
    <row r="776" spans="1:26" ht="15" thickBot="1" x14ac:dyDescent="0.35">
      <c r="A776" s="4" t="s">
        <v>1816</v>
      </c>
      <c r="B776" s="4" t="s">
        <v>5631</v>
      </c>
      <c r="C776" s="4"/>
      <c r="D776" s="4" t="s">
        <v>5632</v>
      </c>
      <c r="E776" s="4" t="s">
        <v>5633</v>
      </c>
      <c r="F776" s="4" t="s">
        <v>2543</v>
      </c>
      <c r="G776" s="4" t="s">
        <v>2293</v>
      </c>
      <c r="H776" s="7">
        <v>33345</v>
      </c>
      <c r="I776" s="6" t="s">
        <v>2294</v>
      </c>
      <c r="J776" s="6"/>
      <c r="K776" s="6"/>
      <c r="L776" s="6"/>
      <c r="M776" s="6"/>
      <c r="N776" s="6"/>
      <c r="O776" s="6"/>
      <c r="P776" s="6"/>
      <c r="Q776" s="6"/>
      <c r="R776" s="6"/>
      <c r="S776" s="6"/>
      <c r="T776" s="6"/>
      <c r="U776" s="6"/>
      <c r="V776" s="6"/>
      <c r="W776" s="6"/>
      <c r="X776" s="6"/>
      <c r="Y776" s="6"/>
      <c r="Z776" s="6"/>
    </row>
    <row r="777" spans="1:26" ht="15" thickBot="1" x14ac:dyDescent="0.35">
      <c r="A777" s="4" t="s">
        <v>1818</v>
      </c>
      <c r="B777" s="4" t="s">
        <v>5634</v>
      </c>
      <c r="C777" s="4" t="s">
        <v>5635</v>
      </c>
      <c r="D777" s="4" t="s">
        <v>5636</v>
      </c>
      <c r="E777" s="4" t="s">
        <v>5637</v>
      </c>
      <c r="F777" s="4" t="s">
        <v>4137</v>
      </c>
      <c r="G777" s="4" t="s">
        <v>2293</v>
      </c>
      <c r="H777" s="7">
        <v>92191</v>
      </c>
      <c r="I777" s="6" t="s">
        <v>2294</v>
      </c>
      <c r="J777" s="6"/>
      <c r="K777" s="6"/>
      <c r="L777" s="6"/>
      <c r="M777" s="6"/>
      <c r="N777" s="6"/>
      <c r="O777" s="6"/>
      <c r="P777" s="6"/>
      <c r="Q777" s="6"/>
      <c r="R777" s="6"/>
      <c r="S777" s="6"/>
      <c r="T777" s="6"/>
      <c r="U777" s="6"/>
      <c r="V777" s="6"/>
      <c r="W777" s="6"/>
      <c r="X777" s="6"/>
      <c r="Y777" s="6"/>
      <c r="Z777" s="6"/>
    </row>
    <row r="778" spans="1:26" ht="15" thickBot="1" x14ac:dyDescent="0.35">
      <c r="A778" s="4" t="s">
        <v>1820</v>
      </c>
      <c r="B778" s="4" t="s">
        <v>5638</v>
      </c>
      <c r="C778" s="4" t="s">
        <v>5639</v>
      </c>
      <c r="D778" s="4" t="s">
        <v>5640</v>
      </c>
      <c r="E778" s="4" t="s">
        <v>5641</v>
      </c>
      <c r="F778" s="4" t="s">
        <v>2677</v>
      </c>
      <c r="G778" s="4" t="s">
        <v>2293</v>
      </c>
      <c r="H778" s="7">
        <v>75216</v>
      </c>
      <c r="I778" s="6" t="s">
        <v>2303</v>
      </c>
      <c r="J778" s="6"/>
      <c r="K778" s="6"/>
      <c r="L778" s="6"/>
      <c r="M778" s="6"/>
      <c r="N778" s="6"/>
      <c r="O778" s="6"/>
      <c r="P778" s="6"/>
      <c r="Q778" s="6"/>
      <c r="R778" s="6"/>
      <c r="S778" s="6"/>
      <c r="T778" s="6"/>
      <c r="U778" s="6"/>
      <c r="V778" s="6"/>
      <c r="W778" s="6"/>
      <c r="X778" s="6"/>
      <c r="Y778" s="6"/>
      <c r="Z778" s="6"/>
    </row>
    <row r="779" spans="1:26" ht="15" thickBot="1" x14ac:dyDescent="0.35">
      <c r="A779" s="4" t="s">
        <v>1823</v>
      </c>
      <c r="B779" s="4" t="s">
        <v>5642</v>
      </c>
      <c r="C779" s="4" t="s">
        <v>5643</v>
      </c>
      <c r="D779" s="4"/>
      <c r="E779" s="4" t="s">
        <v>5644</v>
      </c>
      <c r="F779" s="4" t="s">
        <v>3677</v>
      </c>
      <c r="G779" s="4" t="s">
        <v>2293</v>
      </c>
      <c r="H779" s="7">
        <v>60435</v>
      </c>
      <c r="I779" s="6" t="s">
        <v>2303</v>
      </c>
      <c r="J779" s="6"/>
      <c r="K779" s="6"/>
      <c r="L779" s="6"/>
      <c r="M779" s="6"/>
      <c r="N779" s="6"/>
      <c r="O779" s="6"/>
      <c r="P779" s="6"/>
      <c r="Q779" s="6"/>
      <c r="R779" s="6"/>
      <c r="S779" s="6"/>
      <c r="T779" s="6"/>
      <c r="U779" s="6"/>
      <c r="V779" s="6"/>
      <c r="W779" s="6"/>
      <c r="X779" s="6"/>
      <c r="Y779" s="6"/>
      <c r="Z779" s="6"/>
    </row>
    <row r="780" spans="1:26" ht="15" thickBot="1" x14ac:dyDescent="0.35">
      <c r="A780" s="4" t="s">
        <v>5645</v>
      </c>
      <c r="B780" s="4" t="s">
        <v>5646</v>
      </c>
      <c r="C780" s="4" t="s">
        <v>5647</v>
      </c>
      <c r="D780" s="4" t="s">
        <v>5648</v>
      </c>
      <c r="E780" s="4" t="s">
        <v>5649</v>
      </c>
      <c r="F780" s="4" t="s">
        <v>2400</v>
      </c>
      <c r="G780" s="4" t="s">
        <v>2293</v>
      </c>
      <c r="H780" s="7">
        <v>49510</v>
      </c>
      <c r="I780" s="6" t="s">
        <v>2294</v>
      </c>
      <c r="J780" s="6"/>
      <c r="K780" s="6"/>
      <c r="L780" s="6"/>
      <c r="M780" s="6"/>
      <c r="N780" s="6"/>
      <c r="O780" s="6"/>
      <c r="P780" s="6"/>
      <c r="Q780" s="6"/>
      <c r="R780" s="6"/>
      <c r="S780" s="6"/>
      <c r="T780" s="6"/>
      <c r="U780" s="6"/>
      <c r="V780" s="6"/>
      <c r="W780" s="6"/>
      <c r="X780" s="6"/>
      <c r="Y780" s="6"/>
      <c r="Z780" s="6"/>
    </row>
    <row r="781" spans="1:26" ht="15" thickBot="1" x14ac:dyDescent="0.35">
      <c r="A781" s="4" t="s">
        <v>1827</v>
      </c>
      <c r="B781" s="4" t="s">
        <v>5650</v>
      </c>
      <c r="C781" s="4" t="s">
        <v>5651</v>
      </c>
      <c r="D781" s="4" t="s">
        <v>5652</v>
      </c>
      <c r="E781" s="4" t="s">
        <v>5653</v>
      </c>
      <c r="F781" s="4" t="s">
        <v>3065</v>
      </c>
      <c r="G781" s="4" t="s">
        <v>2293</v>
      </c>
      <c r="H781" s="7">
        <v>34620</v>
      </c>
      <c r="I781" s="6" t="s">
        <v>2294</v>
      </c>
      <c r="J781" s="6"/>
      <c r="K781" s="6"/>
      <c r="L781" s="6"/>
      <c r="M781" s="6"/>
      <c r="N781" s="6"/>
      <c r="O781" s="6"/>
      <c r="P781" s="6"/>
      <c r="Q781" s="6"/>
      <c r="R781" s="6"/>
      <c r="S781" s="6"/>
      <c r="T781" s="6"/>
      <c r="U781" s="6"/>
      <c r="V781" s="6"/>
      <c r="W781" s="6"/>
      <c r="X781" s="6"/>
      <c r="Y781" s="6"/>
      <c r="Z781" s="6"/>
    </row>
    <row r="782" spans="1:26" ht="15" thickBot="1" x14ac:dyDescent="0.35">
      <c r="A782" s="4" t="s">
        <v>1829</v>
      </c>
      <c r="B782" s="4" t="s">
        <v>5654</v>
      </c>
      <c r="C782" s="4"/>
      <c r="D782" s="4" t="s">
        <v>5655</v>
      </c>
      <c r="E782" s="4" t="s">
        <v>5656</v>
      </c>
      <c r="F782" s="4" t="s">
        <v>2489</v>
      </c>
      <c r="G782" s="4" t="s">
        <v>2293</v>
      </c>
      <c r="H782" s="7">
        <v>55441</v>
      </c>
      <c r="I782" s="6" t="s">
        <v>2303</v>
      </c>
      <c r="J782" s="6"/>
      <c r="K782" s="6"/>
      <c r="L782" s="6"/>
      <c r="M782" s="6"/>
      <c r="N782" s="6"/>
      <c r="O782" s="6"/>
      <c r="P782" s="6"/>
      <c r="Q782" s="6"/>
      <c r="R782" s="6"/>
      <c r="S782" s="6"/>
      <c r="T782" s="6"/>
      <c r="U782" s="6"/>
      <c r="V782" s="6"/>
      <c r="W782" s="6"/>
      <c r="X782" s="6"/>
      <c r="Y782" s="6"/>
      <c r="Z782" s="6"/>
    </row>
    <row r="783" spans="1:26" ht="15" thickBot="1" x14ac:dyDescent="0.35">
      <c r="A783" s="4" t="s">
        <v>1831</v>
      </c>
      <c r="B783" s="4" t="s">
        <v>5657</v>
      </c>
      <c r="C783" s="4" t="s">
        <v>5658</v>
      </c>
      <c r="D783" s="4" t="s">
        <v>5659</v>
      </c>
      <c r="E783" s="4" t="s">
        <v>5660</v>
      </c>
      <c r="F783" s="4" t="s">
        <v>4034</v>
      </c>
      <c r="G783" s="4" t="s">
        <v>2293</v>
      </c>
      <c r="H783" s="7">
        <v>30045</v>
      </c>
      <c r="I783" s="6" t="s">
        <v>2303</v>
      </c>
      <c r="J783" s="6"/>
      <c r="K783" s="6"/>
      <c r="L783" s="6"/>
      <c r="M783" s="6"/>
      <c r="N783" s="6"/>
      <c r="O783" s="6"/>
      <c r="P783" s="6"/>
      <c r="Q783" s="6"/>
      <c r="R783" s="6"/>
      <c r="S783" s="6"/>
      <c r="T783" s="6"/>
      <c r="U783" s="6"/>
      <c r="V783" s="6"/>
      <c r="W783" s="6"/>
      <c r="X783" s="6"/>
      <c r="Y783" s="6"/>
      <c r="Z783" s="6"/>
    </row>
    <row r="784" spans="1:26" ht="15" thickBot="1" x14ac:dyDescent="0.35">
      <c r="A784" s="4" t="s">
        <v>1833</v>
      </c>
      <c r="B784" s="4" t="s">
        <v>5661</v>
      </c>
      <c r="C784" s="4" t="s">
        <v>5662</v>
      </c>
      <c r="D784" s="4" t="s">
        <v>5663</v>
      </c>
      <c r="E784" s="4" t="s">
        <v>5664</v>
      </c>
      <c r="F784" s="4" t="s">
        <v>5665</v>
      </c>
      <c r="G784" s="4" t="s">
        <v>2301</v>
      </c>
      <c r="H784" s="4" t="s">
        <v>5666</v>
      </c>
      <c r="I784" s="6" t="s">
        <v>2303</v>
      </c>
      <c r="J784" s="6"/>
      <c r="K784" s="6"/>
      <c r="L784" s="6"/>
      <c r="M784" s="6"/>
      <c r="N784" s="6"/>
      <c r="O784" s="6"/>
      <c r="P784" s="6"/>
      <c r="Q784" s="6"/>
      <c r="R784" s="6"/>
      <c r="S784" s="6"/>
      <c r="T784" s="6"/>
      <c r="U784" s="6"/>
      <c r="V784" s="6"/>
      <c r="W784" s="6"/>
      <c r="X784" s="6"/>
      <c r="Y784" s="6"/>
      <c r="Z784" s="6"/>
    </row>
    <row r="785" spans="1:26" ht="15" thickBot="1" x14ac:dyDescent="0.35">
      <c r="A785" s="4" t="s">
        <v>1835</v>
      </c>
      <c r="B785" s="4" t="s">
        <v>5667</v>
      </c>
      <c r="C785" s="4" t="s">
        <v>5668</v>
      </c>
      <c r="D785" s="4" t="s">
        <v>5669</v>
      </c>
      <c r="E785" s="4" t="s">
        <v>5670</v>
      </c>
      <c r="F785" s="4" t="s">
        <v>2572</v>
      </c>
      <c r="G785" s="4" t="s">
        <v>2293</v>
      </c>
      <c r="H785" s="7">
        <v>33673</v>
      </c>
      <c r="I785" s="6" t="s">
        <v>2294</v>
      </c>
      <c r="J785" s="6"/>
      <c r="K785" s="6"/>
      <c r="L785" s="6"/>
      <c r="M785" s="6"/>
      <c r="N785" s="6"/>
      <c r="O785" s="6"/>
      <c r="P785" s="6"/>
      <c r="Q785" s="6"/>
      <c r="R785" s="6"/>
      <c r="S785" s="6"/>
      <c r="T785" s="6"/>
      <c r="U785" s="6"/>
      <c r="V785" s="6"/>
      <c r="W785" s="6"/>
      <c r="X785" s="6"/>
      <c r="Y785" s="6"/>
      <c r="Z785" s="6"/>
    </row>
    <row r="786" spans="1:26" ht="15" thickBot="1" x14ac:dyDescent="0.35">
      <c r="A786" s="4" t="s">
        <v>1837</v>
      </c>
      <c r="B786" s="4" t="s">
        <v>5671</v>
      </c>
      <c r="C786" s="4" t="s">
        <v>5672</v>
      </c>
      <c r="D786" s="4"/>
      <c r="E786" s="4" t="s">
        <v>5673</v>
      </c>
      <c r="F786" s="4" t="s">
        <v>2858</v>
      </c>
      <c r="G786" s="4" t="s">
        <v>2293</v>
      </c>
      <c r="H786" s="7">
        <v>37240</v>
      </c>
      <c r="I786" s="6" t="s">
        <v>2303</v>
      </c>
      <c r="J786" s="6"/>
      <c r="K786" s="6"/>
      <c r="L786" s="6"/>
      <c r="M786" s="6"/>
      <c r="N786" s="6"/>
      <c r="O786" s="6"/>
      <c r="P786" s="6"/>
      <c r="Q786" s="6"/>
      <c r="R786" s="6"/>
      <c r="S786" s="6"/>
      <c r="T786" s="6"/>
      <c r="U786" s="6"/>
      <c r="V786" s="6"/>
      <c r="W786" s="6"/>
      <c r="X786" s="6"/>
      <c r="Y786" s="6"/>
      <c r="Z786" s="6"/>
    </row>
    <row r="787" spans="1:26" ht="15" thickBot="1" x14ac:dyDescent="0.35">
      <c r="A787" s="4" t="s">
        <v>1839</v>
      </c>
      <c r="B787" s="4" t="s">
        <v>5674</v>
      </c>
      <c r="C787" s="4" t="s">
        <v>5675</v>
      </c>
      <c r="D787" s="4" t="s">
        <v>5676</v>
      </c>
      <c r="E787" s="4" t="s">
        <v>5677</v>
      </c>
      <c r="F787" s="4" t="s">
        <v>3933</v>
      </c>
      <c r="G787" s="4" t="s">
        <v>2293</v>
      </c>
      <c r="H787" s="7">
        <v>33175</v>
      </c>
      <c r="I787" s="6" t="s">
        <v>2303</v>
      </c>
      <c r="J787" s="6"/>
      <c r="K787" s="6"/>
      <c r="L787" s="6"/>
      <c r="M787" s="6"/>
      <c r="N787" s="6"/>
      <c r="O787" s="6"/>
      <c r="P787" s="6"/>
      <c r="Q787" s="6"/>
      <c r="R787" s="6"/>
      <c r="S787" s="6"/>
      <c r="T787" s="6"/>
      <c r="U787" s="6"/>
      <c r="V787" s="6"/>
      <c r="W787" s="6"/>
      <c r="X787" s="6"/>
      <c r="Y787" s="6"/>
      <c r="Z787" s="6"/>
    </row>
    <row r="788" spans="1:26" ht="15" thickBot="1" x14ac:dyDescent="0.35">
      <c r="A788" s="4" t="s">
        <v>1825</v>
      </c>
      <c r="B788" s="4" t="s">
        <v>5678</v>
      </c>
      <c r="C788" s="4" t="s">
        <v>5679</v>
      </c>
      <c r="D788" s="4" t="s">
        <v>5680</v>
      </c>
      <c r="E788" s="4" t="s">
        <v>5681</v>
      </c>
      <c r="F788" s="4" t="s">
        <v>2328</v>
      </c>
      <c r="G788" s="4" t="s">
        <v>2293</v>
      </c>
      <c r="H788" s="7">
        <v>45426</v>
      </c>
      <c r="I788" s="6" t="s">
        <v>2294</v>
      </c>
      <c r="J788" s="6"/>
      <c r="K788" s="6"/>
      <c r="L788" s="6"/>
      <c r="M788" s="6"/>
      <c r="N788" s="6"/>
      <c r="O788" s="6"/>
      <c r="P788" s="6"/>
      <c r="Q788" s="6"/>
      <c r="R788" s="6"/>
      <c r="S788" s="6"/>
      <c r="T788" s="6"/>
      <c r="U788" s="6"/>
      <c r="V788" s="6"/>
      <c r="W788" s="6"/>
      <c r="X788" s="6"/>
      <c r="Y788" s="6"/>
      <c r="Z788" s="6"/>
    </row>
    <row r="789" spans="1:26" ht="15" thickBot="1" x14ac:dyDescent="0.35">
      <c r="A789" s="4" t="s">
        <v>1841</v>
      </c>
      <c r="B789" s="4" t="s">
        <v>5682</v>
      </c>
      <c r="C789" s="4"/>
      <c r="D789" s="4" t="s">
        <v>5683</v>
      </c>
      <c r="E789" s="4" t="s">
        <v>5684</v>
      </c>
      <c r="F789" s="4" t="s">
        <v>2604</v>
      </c>
      <c r="G789" s="4" t="s">
        <v>2293</v>
      </c>
      <c r="H789" s="7">
        <v>60686</v>
      </c>
      <c r="I789" s="6" t="s">
        <v>2294</v>
      </c>
      <c r="J789" s="6"/>
      <c r="K789" s="6"/>
      <c r="L789" s="6"/>
      <c r="M789" s="6"/>
      <c r="N789" s="6"/>
      <c r="O789" s="6"/>
      <c r="P789" s="6"/>
      <c r="Q789" s="6"/>
      <c r="R789" s="6"/>
      <c r="S789" s="6"/>
      <c r="T789" s="6"/>
      <c r="U789" s="6"/>
      <c r="V789" s="6"/>
      <c r="W789" s="6"/>
      <c r="X789" s="6"/>
      <c r="Y789" s="6"/>
      <c r="Z789" s="6"/>
    </row>
    <row r="790" spans="1:26" ht="15" thickBot="1" x14ac:dyDescent="0.35">
      <c r="A790" s="4" t="s">
        <v>1844</v>
      </c>
      <c r="B790" s="4" t="s">
        <v>5685</v>
      </c>
      <c r="C790" s="4" t="s">
        <v>5686</v>
      </c>
      <c r="D790" s="4" t="s">
        <v>5687</v>
      </c>
      <c r="E790" s="4" t="s">
        <v>5688</v>
      </c>
      <c r="F790" s="4" t="s">
        <v>5689</v>
      </c>
      <c r="G790" s="4" t="s">
        <v>2301</v>
      </c>
      <c r="H790" s="4" t="s">
        <v>5690</v>
      </c>
      <c r="I790" s="6" t="s">
        <v>2294</v>
      </c>
      <c r="J790" s="6"/>
      <c r="K790" s="6"/>
      <c r="L790" s="6"/>
      <c r="M790" s="6"/>
      <c r="N790" s="6"/>
      <c r="O790" s="6"/>
      <c r="P790" s="6"/>
      <c r="Q790" s="6"/>
      <c r="R790" s="6"/>
      <c r="S790" s="6"/>
      <c r="T790" s="6"/>
      <c r="U790" s="6"/>
      <c r="V790" s="6"/>
      <c r="W790" s="6"/>
      <c r="X790" s="6"/>
      <c r="Y790" s="6"/>
      <c r="Z790" s="6"/>
    </row>
    <row r="791" spans="1:26" ht="15" thickBot="1" x14ac:dyDescent="0.35">
      <c r="A791" s="4" t="s">
        <v>1846</v>
      </c>
      <c r="B791" s="4" t="s">
        <v>5691</v>
      </c>
      <c r="C791" s="4" t="s">
        <v>5692</v>
      </c>
      <c r="D791" s="4" t="s">
        <v>5693</v>
      </c>
      <c r="E791" s="4" t="s">
        <v>5694</v>
      </c>
      <c r="F791" s="4" t="s">
        <v>2356</v>
      </c>
      <c r="G791" s="4" t="s">
        <v>2293</v>
      </c>
      <c r="H791" s="7">
        <v>94807</v>
      </c>
      <c r="I791" s="6" t="s">
        <v>2303</v>
      </c>
      <c r="J791" s="6"/>
      <c r="K791" s="6"/>
      <c r="L791" s="6"/>
      <c r="M791" s="6"/>
      <c r="N791" s="6"/>
      <c r="O791" s="6"/>
      <c r="P791" s="6"/>
      <c r="Q791" s="6"/>
      <c r="R791" s="6"/>
      <c r="S791" s="6"/>
      <c r="T791" s="6"/>
      <c r="U791" s="6"/>
      <c r="V791" s="6"/>
      <c r="W791" s="6"/>
      <c r="X791" s="6"/>
      <c r="Y791" s="6"/>
      <c r="Z791" s="6"/>
    </row>
    <row r="792" spans="1:26" ht="15" thickBot="1" x14ac:dyDescent="0.35">
      <c r="A792" s="4" t="s">
        <v>1849</v>
      </c>
      <c r="B792" s="4" t="s">
        <v>5695</v>
      </c>
      <c r="C792" s="4" t="s">
        <v>5696</v>
      </c>
      <c r="D792" s="4" t="s">
        <v>5697</v>
      </c>
      <c r="E792" s="4" t="s">
        <v>5698</v>
      </c>
      <c r="F792" s="4" t="s">
        <v>5699</v>
      </c>
      <c r="G792" s="4" t="s">
        <v>2293</v>
      </c>
      <c r="H792" s="7">
        <v>98506</v>
      </c>
      <c r="I792" s="6" t="s">
        <v>2303</v>
      </c>
      <c r="J792" s="6"/>
      <c r="K792" s="6"/>
      <c r="L792" s="6"/>
      <c r="M792" s="6"/>
      <c r="N792" s="6"/>
      <c r="O792" s="6"/>
      <c r="P792" s="6"/>
      <c r="Q792" s="6"/>
      <c r="R792" s="6"/>
      <c r="S792" s="6"/>
      <c r="T792" s="6"/>
      <c r="U792" s="6"/>
      <c r="V792" s="6"/>
      <c r="W792" s="6"/>
      <c r="X792" s="6"/>
      <c r="Y792" s="6"/>
      <c r="Z792" s="6"/>
    </row>
    <row r="793" spans="1:26" ht="15" thickBot="1" x14ac:dyDescent="0.35">
      <c r="A793" s="4" t="s">
        <v>1851</v>
      </c>
      <c r="B793" s="4" t="s">
        <v>5700</v>
      </c>
      <c r="C793" s="4" t="s">
        <v>5701</v>
      </c>
      <c r="D793" s="4" t="s">
        <v>5702</v>
      </c>
      <c r="E793" s="4" t="s">
        <v>5703</v>
      </c>
      <c r="F793" s="4" t="s">
        <v>3020</v>
      </c>
      <c r="G793" s="4" t="s">
        <v>2293</v>
      </c>
      <c r="H793" s="7">
        <v>76011</v>
      </c>
      <c r="I793" s="6" t="s">
        <v>2294</v>
      </c>
      <c r="J793" s="6"/>
      <c r="K793" s="6"/>
      <c r="L793" s="6"/>
      <c r="M793" s="6"/>
      <c r="N793" s="6"/>
      <c r="O793" s="6"/>
      <c r="P793" s="6"/>
      <c r="Q793" s="6"/>
      <c r="R793" s="6"/>
      <c r="S793" s="6"/>
      <c r="T793" s="6"/>
      <c r="U793" s="6"/>
      <c r="V793" s="6"/>
      <c r="W793" s="6"/>
      <c r="X793" s="6"/>
      <c r="Y793" s="6"/>
      <c r="Z793" s="6"/>
    </row>
    <row r="794" spans="1:26" ht="15" thickBot="1" x14ac:dyDescent="0.35">
      <c r="A794" s="4" t="s">
        <v>1854</v>
      </c>
      <c r="B794" s="4" t="s">
        <v>5704</v>
      </c>
      <c r="C794" s="4" t="s">
        <v>5705</v>
      </c>
      <c r="D794" s="4" t="s">
        <v>5706</v>
      </c>
      <c r="E794" s="4" t="s">
        <v>5707</v>
      </c>
      <c r="F794" s="4" t="s">
        <v>5708</v>
      </c>
      <c r="G794" s="4" t="s">
        <v>2468</v>
      </c>
      <c r="H794" s="4" t="s">
        <v>5709</v>
      </c>
      <c r="I794" s="6" t="s">
        <v>2294</v>
      </c>
      <c r="J794" s="6"/>
      <c r="K794" s="6"/>
      <c r="L794" s="6"/>
      <c r="M794" s="6"/>
      <c r="N794" s="6"/>
      <c r="O794" s="6"/>
      <c r="P794" s="6"/>
      <c r="Q794" s="6"/>
      <c r="R794" s="6"/>
      <c r="S794" s="6"/>
      <c r="T794" s="6"/>
      <c r="U794" s="6"/>
      <c r="V794" s="6"/>
      <c r="W794" s="6"/>
      <c r="X794" s="6"/>
      <c r="Y794" s="6"/>
      <c r="Z794" s="6"/>
    </row>
    <row r="795" spans="1:26" ht="15" thickBot="1" x14ac:dyDescent="0.35">
      <c r="A795" s="4" t="s">
        <v>1856</v>
      </c>
      <c r="B795" s="4" t="s">
        <v>5710</v>
      </c>
      <c r="C795" s="4" t="s">
        <v>5711</v>
      </c>
      <c r="D795" s="4" t="s">
        <v>5712</v>
      </c>
      <c r="E795" s="4" t="s">
        <v>5713</v>
      </c>
      <c r="F795" s="4" t="s">
        <v>2995</v>
      </c>
      <c r="G795" s="4" t="s">
        <v>2293</v>
      </c>
      <c r="H795" s="7">
        <v>24009</v>
      </c>
      <c r="I795" s="6" t="s">
        <v>2303</v>
      </c>
      <c r="J795" s="6"/>
      <c r="K795" s="6"/>
      <c r="L795" s="6"/>
      <c r="M795" s="6"/>
      <c r="N795" s="6"/>
      <c r="O795" s="6"/>
      <c r="P795" s="6"/>
      <c r="Q795" s="6"/>
      <c r="R795" s="6"/>
      <c r="S795" s="6"/>
      <c r="T795" s="6"/>
      <c r="U795" s="6"/>
      <c r="V795" s="6"/>
      <c r="W795" s="6"/>
      <c r="X795" s="6"/>
      <c r="Y795" s="6"/>
      <c r="Z795" s="6"/>
    </row>
    <row r="796" spans="1:26" ht="15" thickBot="1" x14ac:dyDescent="0.35">
      <c r="A796" s="4" t="s">
        <v>1858</v>
      </c>
      <c r="B796" s="4" t="s">
        <v>5714</v>
      </c>
      <c r="C796" s="4" t="s">
        <v>5715</v>
      </c>
      <c r="D796" s="4" t="s">
        <v>5716</v>
      </c>
      <c r="E796" s="4" t="s">
        <v>5717</v>
      </c>
      <c r="F796" s="4" t="s">
        <v>5718</v>
      </c>
      <c r="G796" s="4" t="s">
        <v>2293</v>
      </c>
      <c r="H796" s="7">
        <v>11044</v>
      </c>
      <c r="I796" s="6" t="s">
        <v>2303</v>
      </c>
      <c r="J796" s="6"/>
      <c r="K796" s="6"/>
      <c r="L796" s="6"/>
      <c r="M796" s="6"/>
      <c r="N796" s="6"/>
      <c r="O796" s="6"/>
      <c r="P796" s="6"/>
      <c r="Q796" s="6"/>
      <c r="R796" s="6"/>
      <c r="S796" s="6"/>
      <c r="T796" s="6"/>
      <c r="U796" s="6"/>
      <c r="V796" s="6"/>
      <c r="W796" s="6"/>
      <c r="X796" s="6"/>
      <c r="Y796" s="6"/>
      <c r="Z796" s="6"/>
    </row>
    <row r="797" spans="1:26" ht="15" thickBot="1" x14ac:dyDescent="0.35">
      <c r="A797" s="4" t="s">
        <v>1860</v>
      </c>
      <c r="B797" s="4" t="s">
        <v>5719</v>
      </c>
      <c r="C797" s="4" t="s">
        <v>5720</v>
      </c>
      <c r="D797" s="4" t="s">
        <v>5721</v>
      </c>
      <c r="E797" s="4" t="s">
        <v>5722</v>
      </c>
      <c r="F797" s="4" t="s">
        <v>3941</v>
      </c>
      <c r="G797" s="4" t="s">
        <v>2293</v>
      </c>
      <c r="H797" s="7">
        <v>92825</v>
      </c>
      <c r="I797" s="6" t="s">
        <v>2303</v>
      </c>
      <c r="J797" s="6"/>
      <c r="K797" s="6"/>
      <c r="L797" s="6"/>
      <c r="M797" s="6"/>
      <c r="N797" s="6"/>
      <c r="O797" s="6"/>
      <c r="P797" s="6"/>
      <c r="Q797" s="6"/>
      <c r="R797" s="6"/>
      <c r="S797" s="6"/>
      <c r="T797" s="6"/>
      <c r="U797" s="6"/>
      <c r="V797" s="6"/>
      <c r="W797" s="6"/>
      <c r="X797" s="6"/>
      <c r="Y797" s="6"/>
      <c r="Z797" s="6"/>
    </row>
    <row r="798" spans="1:26" ht="15" thickBot="1" x14ac:dyDescent="0.35">
      <c r="A798" s="4" t="s">
        <v>1862</v>
      </c>
      <c r="B798" s="4" t="s">
        <v>5723</v>
      </c>
      <c r="C798" s="4"/>
      <c r="D798" s="4" t="s">
        <v>5724</v>
      </c>
      <c r="E798" s="4" t="s">
        <v>5725</v>
      </c>
      <c r="F798" s="4" t="s">
        <v>3672</v>
      </c>
      <c r="G798" s="4" t="s">
        <v>2293</v>
      </c>
      <c r="H798" s="7">
        <v>40596</v>
      </c>
      <c r="I798" s="6" t="s">
        <v>2303</v>
      </c>
      <c r="J798" s="6"/>
      <c r="K798" s="6"/>
      <c r="L798" s="6"/>
      <c r="M798" s="6"/>
      <c r="N798" s="6"/>
      <c r="O798" s="6"/>
      <c r="P798" s="6"/>
      <c r="Q798" s="6"/>
      <c r="R798" s="6"/>
      <c r="S798" s="6"/>
      <c r="T798" s="6"/>
      <c r="U798" s="6"/>
      <c r="V798" s="6"/>
      <c r="W798" s="6"/>
      <c r="X798" s="6"/>
      <c r="Y798" s="6"/>
      <c r="Z798" s="6"/>
    </row>
    <row r="799" spans="1:26" ht="15" thickBot="1" x14ac:dyDescent="0.35">
      <c r="A799" s="4" t="s">
        <v>1864</v>
      </c>
      <c r="B799" s="4" t="s">
        <v>5726</v>
      </c>
      <c r="C799" s="4" t="s">
        <v>5727</v>
      </c>
      <c r="D799" s="4" t="s">
        <v>5728</v>
      </c>
      <c r="E799" s="4" t="s">
        <v>5729</v>
      </c>
      <c r="F799" s="4" t="s">
        <v>2572</v>
      </c>
      <c r="G799" s="4" t="s">
        <v>2293</v>
      </c>
      <c r="H799" s="7">
        <v>33673</v>
      </c>
      <c r="I799" s="6" t="s">
        <v>2303</v>
      </c>
      <c r="J799" s="6"/>
      <c r="K799" s="6"/>
      <c r="L799" s="6"/>
      <c r="M799" s="6"/>
      <c r="N799" s="6"/>
      <c r="O799" s="6"/>
      <c r="P799" s="6"/>
      <c r="Q799" s="6"/>
      <c r="R799" s="6"/>
      <c r="S799" s="6"/>
      <c r="T799" s="6"/>
      <c r="U799" s="6"/>
      <c r="V799" s="6"/>
      <c r="W799" s="6"/>
      <c r="X799" s="6"/>
      <c r="Y799" s="6"/>
      <c r="Z799" s="6"/>
    </row>
    <row r="800" spans="1:26" ht="15" thickBot="1" x14ac:dyDescent="0.35">
      <c r="A800" s="4" t="s">
        <v>1866</v>
      </c>
      <c r="B800" s="4" t="s">
        <v>5730</v>
      </c>
      <c r="C800" s="4" t="s">
        <v>5731</v>
      </c>
      <c r="D800" s="4" t="s">
        <v>5732</v>
      </c>
      <c r="E800" s="4" t="s">
        <v>5733</v>
      </c>
      <c r="F800" s="4" t="s">
        <v>2347</v>
      </c>
      <c r="G800" s="4" t="s">
        <v>2293</v>
      </c>
      <c r="H800" s="7">
        <v>95138</v>
      </c>
      <c r="I800" s="6" t="s">
        <v>2294</v>
      </c>
      <c r="J800" s="6"/>
      <c r="K800" s="6"/>
      <c r="L800" s="6"/>
      <c r="M800" s="6"/>
      <c r="N800" s="6"/>
      <c r="O800" s="6"/>
      <c r="P800" s="6"/>
      <c r="Q800" s="6"/>
      <c r="R800" s="6"/>
      <c r="S800" s="6"/>
      <c r="T800" s="6"/>
      <c r="U800" s="6"/>
      <c r="V800" s="6"/>
      <c r="W800" s="6"/>
      <c r="X800" s="6"/>
      <c r="Y800" s="6"/>
      <c r="Z800" s="6"/>
    </row>
    <row r="801" spans="1:26" ht="15" thickBot="1" x14ac:dyDescent="0.35">
      <c r="A801" s="4" t="s">
        <v>1869</v>
      </c>
      <c r="B801" s="4" t="s">
        <v>5734</v>
      </c>
      <c r="C801" s="4"/>
      <c r="D801" s="4"/>
      <c r="E801" s="4" t="s">
        <v>5735</v>
      </c>
      <c r="F801" s="4" t="s">
        <v>2538</v>
      </c>
      <c r="G801" s="4" t="s">
        <v>2293</v>
      </c>
      <c r="H801" s="7">
        <v>20470</v>
      </c>
      <c r="I801" s="6" t="s">
        <v>2294</v>
      </c>
      <c r="J801" s="6"/>
      <c r="K801" s="6"/>
      <c r="L801" s="6"/>
      <c r="M801" s="6"/>
      <c r="N801" s="6"/>
      <c r="O801" s="6"/>
      <c r="P801" s="6"/>
      <c r="Q801" s="6"/>
      <c r="R801" s="6"/>
      <c r="S801" s="6"/>
      <c r="T801" s="6"/>
      <c r="U801" s="6"/>
      <c r="V801" s="6"/>
      <c r="W801" s="6"/>
      <c r="X801" s="6"/>
      <c r="Y801" s="6"/>
      <c r="Z801" s="6"/>
    </row>
    <row r="802" spans="1:26" ht="15" thickBot="1" x14ac:dyDescent="0.35">
      <c r="A802" s="4" t="s">
        <v>1872</v>
      </c>
      <c r="B802" s="4" t="s">
        <v>5736</v>
      </c>
      <c r="C802" s="4" t="s">
        <v>5737</v>
      </c>
      <c r="D802" s="4" t="s">
        <v>5738</v>
      </c>
      <c r="E802" s="4" t="s">
        <v>5739</v>
      </c>
      <c r="F802" s="4" t="s">
        <v>4768</v>
      </c>
      <c r="G802" s="4" t="s">
        <v>2301</v>
      </c>
      <c r="H802" s="4" t="s">
        <v>4769</v>
      </c>
      <c r="I802" s="6" t="s">
        <v>2303</v>
      </c>
      <c r="J802" s="6"/>
      <c r="K802" s="6"/>
      <c r="L802" s="6"/>
      <c r="M802" s="6"/>
      <c r="N802" s="6"/>
      <c r="O802" s="6"/>
      <c r="P802" s="6"/>
      <c r="Q802" s="6"/>
      <c r="R802" s="6"/>
      <c r="S802" s="6"/>
      <c r="T802" s="6"/>
      <c r="U802" s="6"/>
      <c r="V802" s="6"/>
      <c r="W802" s="6"/>
      <c r="X802" s="6"/>
      <c r="Y802" s="6"/>
      <c r="Z802" s="6"/>
    </row>
    <row r="803" spans="1:26" ht="15" thickBot="1" x14ac:dyDescent="0.35">
      <c r="A803" s="4" t="s">
        <v>1874</v>
      </c>
      <c r="B803" s="4" t="s">
        <v>5740</v>
      </c>
      <c r="C803" s="4" t="s">
        <v>5741</v>
      </c>
      <c r="D803" s="4" t="s">
        <v>5742</v>
      </c>
      <c r="E803" s="4" t="s">
        <v>5743</v>
      </c>
      <c r="F803" s="4" t="s">
        <v>5699</v>
      </c>
      <c r="G803" s="4" t="s">
        <v>2293</v>
      </c>
      <c r="H803" s="7">
        <v>98506</v>
      </c>
      <c r="I803" s="6" t="s">
        <v>2294</v>
      </c>
      <c r="J803" s="6"/>
      <c r="K803" s="6"/>
      <c r="L803" s="6"/>
      <c r="M803" s="6"/>
      <c r="N803" s="6"/>
      <c r="O803" s="6"/>
      <c r="P803" s="6"/>
      <c r="Q803" s="6"/>
      <c r="R803" s="6"/>
      <c r="S803" s="6"/>
      <c r="T803" s="6"/>
      <c r="U803" s="6"/>
      <c r="V803" s="6"/>
      <c r="W803" s="6"/>
      <c r="X803" s="6"/>
      <c r="Y803" s="6"/>
      <c r="Z803" s="6"/>
    </row>
    <row r="804" spans="1:26" ht="15" thickBot="1" x14ac:dyDescent="0.35">
      <c r="A804" s="4" t="s">
        <v>1876</v>
      </c>
      <c r="B804" s="4" t="s">
        <v>5744</v>
      </c>
      <c r="C804" s="4" t="s">
        <v>5745</v>
      </c>
      <c r="D804" s="4" t="s">
        <v>5746</v>
      </c>
      <c r="E804" s="4" t="s">
        <v>5747</v>
      </c>
      <c r="F804" s="4" t="s">
        <v>5748</v>
      </c>
      <c r="G804" s="4" t="s">
        <v>2293</v>
      </c>
      <c r="H804" s="7">
        <v>75185</v>
      </c>
      <c r="I804" s="6" t="s">
        <v>2303</v>
      </c>
      <c r="J804" s="6"/>
      <c r="K804" s="6"/>
      <c r="L804" s="6"/>
      <c r="M804" s="6"/>
      <c r="N804" s="6"/>
      <c r="O804" s="6"/>
      <c r="P804" s="6"/>
      <c r="Q804" s="6"/>
      <c r="R804" s="6"/>
      <c r="S804" s="6"/>
      <c r="T804" s="6"/>
      <c r="U804" s="6"/>
      <c r="V804" s="6"/>
      <c r="W804" s="6"/>
      <c r="X804" s="6"/>
      <c r="Y804" s="6"/>
      <c r="Z804" s="6"/>
    </row>
    <row r="805" spans="1:26" ht="15" thickBot="1" x14ac:dyDescent="0.35">
      <c r="A805" s="4" t="s">
        <v>1878</v>
      </c>
      <c r="B805" s="4" t="s">
        <v>5749</v>
      </c>
      <c r="C805" s="4" t="s">
        <v>5750</v>
      </c>
      <c r="D805" s="4"/>
      <c r="E805" s="4" t="s">
        <v>5751</v>
      </c>
      <c r="F805" s="4" t="s">
        <v>3351</v>
      </c>
      <c r="G805" s="4" t="s">
        <v>2293</v>
      </c>
      <c r="H805" s="7">
        <v>94207</v>
      </c>
      <c r="I805" s="6" t="s">
        <v>2303</v>
      </c>
      <c r="J805" s="6"/>
      <c r="K805" s="6"/>
      <c r="L805" s="6"/>
      <c r="M805" s="6"/>
      <c r="N805" s="6"/>
      <c r="O805" s="6"/>
      <c r="P805" s="6"/>
      <c r="Q805" s="6"/>
      <c r="R805" s="6"/>
      <c r="S805" s="6"/>
      <c r="T805" s="6"/>
      <c r="U805" s="6"/>
      <c r="V805" s="6"/>
      <c r="W805" s="6"/>
      <c r="X805" s="6"/>
      <c r="Y805" s="6"/>
      <c r="Z805" s="6"/>
    </row>
    <row r="806" spans="1:26" ht="15" thickBot="1" x14ac:dyDescent="0.35">
      <c r="A806" s="4" t="s">
        <v>1880</v>
      </c>
      <c r="B806" s="4" t="s">
        <v>5752</v>
      </c>
      <c r="C806" s="4"/>
      <c r="D806" s="4" t="s">
        <v>5753</v>
      </c>
      <c r="E806" s="4" t="s">
        <v>5754</v>
      </c>
      <c r="F806" s="4" t="s">
        <v>3516</v>
      </c>
      <c r="G806" s="4" t="s">
        <v>2468</v>
      </c>
      <c r="H806" s="4" t="s">
        <v>3517</v>
      </c>
      <c r="I806" s="6" t="s">
        <v>2303</v>
      </c>
      <c r="J806" s="6"/>
      <c r="K806" s="6"/>
      <c r="L806" s="6"/>
      <c r="M806" s="6"/>
      <c r="N806" s="6"/>
      <c r="O806" s="6"/>
      <c r="P806" s="6"/>
      <c r="Q806" s="6"/>
      <c r="R806" s="6"/>
      <c r="S806" s="6"/>
      <c r="T806" s="6"/>
      <c r="U806" s="6"/>
      <c r="V806" s="6"/>
      <c r="W806" s="6"/>
      <c r="X806" s="6"/>
      <c r="Y806" s="6"/>
      <c r="Z806" s="6"/>
    </row>
    <row r="807" spans="1:26" ht="15" thickBot="1" x14ac:dyDescent="0.35">
      <c r="A807" s="4" t="s">
        <v>1882</v>
      </c>
      <c r="B807" s="4" t="s">
        <v>5755</v>
      </c>
      <c r="C807" s="4"/>
      <c r="D807" s="4" t="s">
        <v>5756</v>
      </c>
      <c r="E807" s="4" t="s">
        <v>5757</v>
      </c>
      <c r="F807" s="4" t="s">
        <v>5758</v>
      </c>
      <c r="G807" s="4" t="s">
        <v>2293</v>
      </c>
      <c r="H807" s="7">
        <v>55590</v>
      </c>
      <c r="I807" s="6" t="s">
        <v>2303</v>
      </c>
      <c r="J807" s="6"/>
      <c r="K807" s="6"/>
      <c r="L807" s="6"/>
      <c r="M807" s="6"/>
      <c r="N807" s="6"/>
      <c r="O807" s="6"/>
      <c r="P807" s="6"/>
      <c r="Q807" s="6"/>
      <c r="R807" s="6"/>
      <c r="S807" s="6"/>
      <c r="T807" s="6"/>
      <c r="U807" s="6"/>
      <c r="V807" s="6"/>
      <c r="W807" s="6"/>
      <c r="X807" s="6"/>
      <c r="Y807" s="6"/>
      <c r="Z807" s="6"/>
    </row>
    <row r="808" spans="1:26" ht="15" thickBot="1" x14ac:dyDescent="0.35">
      <c r="A808" s="4" t="s">
        <v>1885</v>
      </c>
      <c r="B808" s="4" t="s">
        <v>5759</v>
      </c>
      <c r="C808" s="4"/>
      <c r="D808" s="4"/>
      <c r="E808" s="4" t="s">
        <v>5760</v>
      </c>
      <c r="F808" s="4" t="s">
        <v>2551</v>
      </c>
      <c r="G808" s="4" t="s">
        <v>2468</v>
      </c>
      <c r="H808" s="4" t="s">
        <v>2552</v>
      </c>
      <c r="I808" s="6" t="s">
        <v>2294</v>
      </c>
      <c r="J808" s="6"/>
      <c r="K808" s="6"/>
      <c r="L808" s="6"/>
      <c r="M808" s="6"/>
      <c r="N808" s="6"/>
      <c r="O808" s="6"/>
      <c r="P808" s="6"/>
      <c r="Q808" s="6"/>
      <c r="R808" s="6"/>
      <c r="S808" s="6"/>
      <c r="T808" s="6"/>
      <c r="U808" s="6"/>
      <c r="V808" s="6"/>
      <c r="W808" s="6"/>
      <c r="X808" s="6"/>
      <c r="Y808" s="6"/>
      <c r="Z808" s="6"/>
    </row>
    <row r="809" spans="1:26" ht="15" thickBot="1" x14ac:dyDescent="0.35">
      <c r="A809" s="4" t="s">
        <v>1887</v>
      </c>
      <c r="B809" s="4" t="s">
        <v>5761</v>
      </c>
      <c r="C809" s="4" t="s">
        <v>5762</v>
      </c>
      <c r="D809" s="4" t="s">
        <v>5763</v>
      </c>
      <c r="E809" s="4" t="s">
        <v>5764</v>
      </c>
      <c r="F809" s="4" t="s">
        <v>4115</v>
      </c>
      <c r="G809" s="4" t="s">
        <v>2301</v>
      </c>
      <c r="H809" s="4" t="s">
        <v>4116</v>
      </c>
      <c r="I809" s="6" t="s">
        <v>2303</v>
      </c>
      <c r="J809" s="6"/>
      <c r="K809" s="6"/>
      <c r="L809" s="6"/>
      <c r="M809" s="6"/>
      <c r="N809" s="6"/>
      <c r="O809" s="6"/>
      <c r="P809" s="6"/>
      <c r="Q809" s="6"/>
      <c r="R809" s="6"/>
      <c r="S809" s="6"/>
      <c r="T809" s="6"/>
      <c r="U809" s="6"/>
      <c r="V809" s="6"/>
      <c r="W809" s="6"/>
      <c r="X809" s="6"/>
      <c r="Y809" s="6"/>
      <c r="Z809" s="6"/>
    </row>
    <row r="810" spans="1:26" ht="15" thickBot="1" x14ac:dyDescent="0.35">
      <c r="A810" s="4" t="s">
        <v>5765</v>
      </c>
      <c r="B810" s="4" t="s">
        <v>5766</v>
      </c>
      <c r="C810" s="4" t="s">
        <v>5767</v>
      </c>
      <c r="D810" s="4" t="s">
        <v>5768</v>
      </c>
      <c r="E810" s="4" t="s">
        <v>5769</v>
      </c>
      <c r="F810" s="4" t="s">
        <v>2451</v>
      </c>
      <c r="G810" s="4" t="s">
        <v>2293</v>
      </c>
      <c r="H810" s="7">
        <v>11499</v>
      </c>
      <c r="I810" s="6" t="s">
        <v>2294</v>
      </c>
      <c r="J810" s="6"/>
      <c r="K810" s="6"/>
      <c r="L810" s="6"/>
      <c r="M810" s="6"/>
      <c r="N810" s="6"/>
      <c r="O810" s="6"/>
      <c r="P810" s="6"/>
      <c r="Q810" s="6"/>
      <c r="R810" s="6"/>
      <c r="S810" s="6"/>
      <c r="T810" s="6"/>
      <c r="U810" s="6"/>
      <c r="V810" s="6"/>
      <c r="W810" s="6"/>
      <c r="X810" s="6"/>
      <c r="Y810" s="6"/>
      <c r="Z810" s="6"/>
    </row>
    <row r="811" spans="1:26" ht="15" thickBot="1" x14ac:dyDescent="0.35">
      <c r="A811" s="4" t="s">
        <v>1891</v>
      </c>
      <c r="B811" s="4" t="s">
        <v>5770</v>
      </c>
      <c r="C811" s="4"/>
      <c r="D811" s="4" t="s">
        <v>5771</v>
      </c>
      <c r="E811" s="4" t="s">
        <v>5772</v>
      </c>
      <c r="F811" s="4" t="s">
        <v>2800</v>
      </c>
      <c r="G811" s="4" t="s">
        <v>2293</v>
      </c>
      <c r="H811" s="7">
        <v>79934</v>
      </c>
      <c r="I811" s="6" t="s">
        <v>2294</v>
      </c>
      <c r="J811" s="6"/>
      <c r="K811" s="6"/>
      <c r="L811" s="6"/>
      <c r="M811" s="6"/>
      <c r="N811" s="6"/>
      <c r="O811" s="6"/>
      <c r="P811" s="6"/>
      <c r="Q811" s="6"/>
      <c r="R811" s="6"/>
      <c r="S811" s="6"/>
      <c r="T811" s="6"/>
      <c r="U811" s="6"/>
      <c r="V811" s="6"/>
      <c r="W811" s="6"/>
      <c r="X811" s="6"/>
      <c r="Y811" s="6"/>
      <c r="Z811" s="6"/>
    </row>
    <row r="812" spans="1:26" ht="15" thickBot="1" x14ac:dyDescent="0.35">
      <c r="A812" s="4" t="s">
        <v>1893</v>
      </c>
      <c r="B812" s="4" t="s">
        <v>5773</v>
      </c>
      <c r="C812" s="4" t="s">
        <v>5774</v>
      </c>
      <c r="D812" s="4" t="s">
        <v>5775</v>
      </c>
      <c r="E812" s="4" t="s">
        <v>5776</v>
      </c>
      <c r="F812" s="4" t="s">
        <v>5777</v>
      </c>
      <c r="G812" s="4" t="s">
        <v>2293</v>
      </c>
      <c r="H812" s="7">
        <v>34643</v>
      </c>
      <c r="I812" s="6" t="s">
        <v>2303</v>
      </c>
      <c r="J812" s="6"/>
      <c r="K812" s="6"/>
      <c r="L812" s="6"/>
      <c r="M812" s="6"/>
      <c r="N812" s="6"/>
      <c r="O812" s="6"/>
      <c r="P812" s="6"/>
      <c r="Q812" s="6"/>
      <c r="R812" s="6"/>
      <c r="S812" s="6"/>
      <c r="T812" s="6"/>
      <c r="U812" s="6"/>
      <c r="V812" s="6"/>
      <c r="W812" s="6"/>
      <c r="X812" s="6"/>
      <c r="Y812" s="6"/>
      <c r="Z812" s="6"/>
    </row>
    <row r="813" spans="1:26" ht="15" thickBot="1" x14ac:dyDescent="0.35">
      <c r="A813" s="4" t="s">
        <v>1895</v>
      </c>
      <c r="B813" s="4" t="s">
        <v>5778</v>
      </c>
      <c r="C813" s="4" t="s">
        <v>5779</v>
      </c>
      <c r="D813" s="4" t="s">
        <v>5780</v>
      </c>
      <c r="E813" s="4" t="s">
        <v>5781</v>
      </c>
      <c r="F813" s="4" t="s">
        <v>5782</v>
      </c>
      <c r="G813" s="4" t="s">
        <v>2301</v>
      </c>
      <c r="H813" s="4" t="s">
        <v>2435</v>
      </c>
      <c r="I813" s="6" t="s">
        <v>2294</v>
      </c>
      <c r="J813" s="6"/>
      <c r="K813" s="6"/>
      <c r="L813" s="6"/>
      <c r="M813" s="6"/>
      <c r="N813" s="6"/>
      <c r="O813" s="6"/>
      <c r="P813" s="6"/>
      <c r="Q813" s="6"/>
      <c r="R813" s="6"/>
      <c r="S813" s="6"/>
      <c r="T813" s="6"/>
      <c r="U813" s="6"/>
      <c r="V813" s="6"/>
      <c r="W813" s="6"/>
      <c r="X813" s="6"/>
      <c r="Y813" s="6"/>
      <c r="Z813" s="6"/>
    </row>
    <row r="814" spans="1:26" ht="15" thickBot="1" x14ac:dyDescent="0.35">
      <c r="A814" s="4" t="s">
        <v>5783</v>
      </c>
      <c r="B814" s="4" t="s">
        <v>5784</v>
      </c>
      <c r="C814" s="4" t="s">
        <v>5785</v>
      </c>
      <c r="D814" s="4" t="s">
        <v>5786</v>
      </c>
      <c r="E814" s="4" t="s">
        <v>5787</v>
      </c>
      <c r="F814" s="4" t="s">
        <v>5788</v>
      </c>
      <c r="G814" s="4" t="s">
        <v>2468</v>
      </c>
      <c r="H814" s="4" t="s">
        <v>5789</v>
      </c>
      <c r="I814" s="6" t="s">
        <v>2294</v>
      </c>
      <c r="J814" s="6"/>
      <c r="K814" s="6"/>
      <c r="L814" s="6"/>
      <c r="M814" s="6"/>
      <c r="N814" s="6"/>
      <c r="O814" s="6"/>
      <c r="P814" s="6"/>
      <c r="Q814" s="6"/>
      <c r="R814" s="6"/>
      <c r="S814" s="6"/>
      <c r="T814" s="6"/>
      <c r="U814" s="6"/>
      <c r="V814" s="6"/>
      <c r="W814" s="6"/>
      <c r="X814" s="6"/>
      <c r="Y814" s="6"/>
      <c r="Z814" s="6"/>
    </row>
    <row r="815" spans="1:26" ht="15" thickBot="1" x14ac:dyDescent="0.35">
      <c r="A815" s="4" t="s">
        <v>1897</v>
      </c>
      <c r="B815" s="4" t="s">
        <v>5790</v>
      </c>
      <c r="C815" s="4" t="s">
        <v>5791</v>
      </c>
      <c r="D815" s="4" t="s">
        <v>5792</v>
      </c>
      <c r="E815" s="4" t="s">
        <v>5793</v>
      </c>
      <c r="F815" s="4" t="s">
        <v>2714</v>
      </c>
      <c r="G815" s="4" t="s">
        <v>2293</v>
      </c>
      <c r="H815" s="7">
        <v>73179</v>
      </c>
      <c r="I815" s="6" t="s">
        <v>2294</v>
      </c>
      <c r="J815" s="6"/>
      <c r="K815" s="6"/>
      <c r="L815" s="6"/>
      <c r="M815" s="6"/>
      <c r="N815" s="6"/>
      <c r="O815" s="6"/>
      <c r="P815" s="6"/>
      <c r="Q815" s="6"/>
      <c r="R815" s="6"/>
      <c r="S815" s="6"/>
      <c r="T815" s="6"/>
      <c r="U815" s="6"/>
      <c r="V815" s="6"/>
      <c r="W815" s="6"/>
      <c r="X815" s="6"/>
      <c r="Y815" s="6"/>
      <c r="Z815" s="6"/>
    </row>
    <row r="816" spans="1:26" ht="15" thickBot="1" x14ac:dyDescent="0.35">
      <c r="A816" s="4" t="s">
        <v>1899</v>
      </c>
      <c r="B816" s="4" t="s">
        <v>5794</v>
      </c>
      <c r="C816" s="4" t="s">
        <v>5795</v>
      </c>
      <c r="D816" s="4" t="s">
        <v>5796</v>
      </c>
      <c r="E816" s="4" t="s">
        <v>5797</v>
      </c>
      <c r="F816" s="4" t="s">
        <v>2538</v>
      </c>
      <c r="G816" s="4" t="s">
        <v>2293</v>
      </c>
      <c r="H816" s="7">
        <v>20051</v>
      </c>
      <c r="I816" s="6" t="s">
        <v>2303</v>
      </c>
      <c r="J816" s="6"/>
      <c r="K816" s="6"/>
      <c r="L816" s="6"/>
      <c r="M816" s="6"/>
      <c r="N816" s="6"/>
      <c r="O816" s="6"/>
      <c r="P816" s="6"/>
      <c r="Q816" s="6"/>
      <c r="R816" s="6"/>
      <c r="S816" s="6"/>
      <c r="T816" s="6"/>
      <c r="U816" s="6"/>
      <c r="V816" s="6"/>
      <c r="W816" s="6"/>
      <c r="X816" s="6"/>
      <c r="Y816" s="6"/>
      <c r="Z816" s="6"/>
    </row>
    <row r="817" spans="1:26" ht="15" thickBot="1" x14ac:dyDescent="0.35">
      <c r="A817" s="4" t="s">
        <v>1901</v>
      </c>
      <c r="B817" s="4" t="s">
        <v>5798</v>
      </c>
      <c r="C817" s="4" t="s">
        <v>5799</v>
      </c>
      <c r="D817" s="4" t="s">
        <v>5800</v>
      </c>
      <c r="E817" s="4" t="s">
        <v>5801</v>
      </c>
      <c r="F817" s="4" t="s">
        <v>3401</v>
      </c>
      <c r="G817" s="4" t="s">
        <v>2293</v>
      </c>
      <c r="H817" s="7">
        <v>30351</v>
      </c>
      <c r="I817" s="6" t="s">
        <v>2303</v>
      </c>
      <c r="J817" s="6"/>
      <c r="K817" s="6"/>
      <c r="L817" s="6"/>
      <c r="M817" s="6"/>
      <c r="N817" s="6"/>
      <c r="O817" s="6"/>
      <c r="P817" s="6"/>
      <c r="Q817" s="6"/>
      <c r="R817" s="6"/>
      <c r="S817" s="6"/>
      <c r="T817" s="6"/>
      <c r="U817" s="6"/>
      <c r="V817" s="6"/>
      <c r="W817" s="6"/>
      <c r="X817" s="6"/>
      <c r="Y817" s="6"/>
      <c r="Z817" s="6"/>
    </row>
    <row r="818" spans="1:26" ht="15" thickBot="1" x14ac:dyDescent="0.35">
      <c r="A818" s="4" t="s">
        <v>1903</v>
      </c>
      <c r="B818" s="4" t="s">
        <v>5802</v>
      </c>
      <c r="C818" s="4" t="s">
        <v>5803</v>
      </c>
      <c r="D818" s="4" t="s">
        <v>5804</v>
      </c>
      <c r="E818" s="4" t="s">
        <v>5805</v>
      </c>
      <c r="F818" s="4" t="s">
        <v>3056</v>
      </c>
      <c r="G818" s="4" t="s">
        <v>2301</v>
      </c>
      <c r="H818" s="4" t="s">
        <v>3057</v>
      </c>
      <c r="I818" s="6" t="s">
        <v>2303</v>
      </c>
      <c r="J818" s="6"/>
      <c r="K818" s="6"/>
      <c r="L818" s="6"/>
      <c r="M818" s="6"/>
      <c r="N818" s="6"/>
      <c r="O818" s="6"/>
      <c r="P818" s="6"/>
      <c r="Q818" s="6"/>
      <c r="R818" s="6"/>
      <c r="S818" s="6"/>
      <c r="T818" s="6"/>
      <c r="U818" s="6"/>
      <c r="V818" s="6"/>
      <c r="W818" s="6"/>
      <c r="X818" s="6"/>
      <c r="Y818" s="6"/>
      <c r="Z818" s="6"/>
    </row>
    <row r="819" spans="1:26" ht="15" thickBot="1" x14ac:dyDescent="0.35">
      <c r="A819" s="4" t="s">
        <v>1906</v>
      </c>
      <c r="B819" s="4" t="s">
        <v>5806</v>
      </c>
      <c r="C819" s="4" t="s">
        <v>5807</v>
      </c>
      <c r="D819" s="4"/>
      <c r="E819" s="4" t="s">
        <v>5808</v>
      </c>
      <c r="F819" s="4" t="s">
        <v>2702</v>
      </c>
      <c r="G819" s="4" t="s">
        <v>2293</v>
      </c>
      <c r="H819" s="7">
        <v>14276</v>
      </c>
      <c r="I819" s="6" t="s">
        <v>2303</v>
      </c>
      <c r="J819" s="6"/>
      <c r="K819" s="6"/>
      <c r="L819" s="6"/>
      <c r="M819" s="6"/>
      <c r="N819" s="6"/>
      <c r="O819" s="6"/>
      <c r="P819" s="6"/>
      <c r="Q819" s="6"/>
      <c r="R819" s="6"/>
      <c r="S819" s="6"/>
      <c r="T819" s="6"/>
      <c r="U819" s="6"/>
      <c r="V819" s="6"/>
      <c r="W819" s="6"/>
      <c r="X819" s="6"/>
      <c r="Y819" s="6"/>
      <c r="Z819" s="6"/>
    </row>
    <row r="820" spans="1:26" ht="15" thickBot="1" x14ac:dyDescent="0.35">
      <c r="A820" s="4" t="s">
        <v>1889</v>
      </c>
      <c r="B820" s="4" t="s">
        <v>5809</v>
      </c>
      <c r="C820" s="4"/>
      <c r="D820" s="4" t="s">
        <v>5810</v>
      </c>
      <c r="E820" s="4" t="s">
        <v>5811</v>
      </c>
      <c r="F820" s="4" t="s">
        <v>2379</v>
      </c>
      <c r="G820" s="4" t="s">
        <v>2293</v>
      </c>
      <c r="H820" s="7">
        <v>77260</v>
      </c>
      <c r="I820" s="6" t="s">
        <v>2303</v>
      </c>
      <c r="J820" s="6"/>
      <c r="K820" s="6"/>
      <c r="L820" s="6"/>
      <c r="M820" s="6"/>
      <c r="N820" s="6"/>
      <c r="O820" s="6"/>
      <c r="P820" s="6"/>
      <c r="Q820" s="6"/>
      <c r="R820" s="6"/>
      <c r="S820" s="6"/>
      <c r="T820" s="6"/>
      <c r="U820" s="6"/>
      <c r="V820" s="6"/>
      <c r="W820" s="6"/>
      <c r="X820" s="6"/>
      <c r="Y820" s="6"/>
      <c r="Z820" s="6"/>
    </row>
    <row r="821" spans="1:26" ht="15" thickBot="1" x14ac:dyDescent="0.35">
      <c r="A821" s="4" t="s">
        <v>1909</v>
      </c>
      <c r="B821" s="4" t="s">
        <v>5812</v>
      </c>
      <c r="C821" s="4" t="s">
        <v>5813</v>
      </c>
      <c r="D821" s="4" t="s">
        <v>5814</v>
      </c>
      <c r="E821" s="4" t="s">
        <v>5815</v>
      </c>
      <c r="F821" s="4" t="s">
        <v>2538</v>
      </c>
      <c r="G821" s="4" t="s">
        <v>2293</v>
      </c>
      <c r="H821" s="7">
        <v>20470</v>
      </c>
      <c r="I821" s="6" t="s">
        <v>2294</v>
      </c>
      <c r="J821" s="6"/>
      <c r="K821" s="6"/>
      <c r="L821" s="6"/>
      <c r="M821" s="6"/>
      <c r="N821" s="6"/>
      <c r="O821" s="6"/>
      <c r="P821" s="6"/>
      <c r="Q821" s="6"/>
      <c r="R821" s="6"/>
      <c r="S821" s="6"/>
      <c r="T821" s="6"/>
      <c r="U821" s="6"/>
      <c r="V821" s="6"/>
      <c r="W821" s="6"/>
      <c r="X821" s="6"/>
      <c r="Y821" s="6"/>
      <c r="Z821" s="6"/>
    </row>
    <row r="822" spans="1:26" ht="15" thickBot="1" x14ac:dyDescent="0.35">
      <c r="A822" s="4" t="s">
        <v>1912</v>
      </c>
      <c r="B822" s="4" t="s">
        <v>5816</v>
      </c>
      <c r="C822" s="4" t="s">
        <v>5817</v>
      </c>
      <c r="D822" s="4" t="s">
        <v>5818</v>
      </c>
      <c r="E822" s="4" t="s">
        <v>5819</v>
      </c>
      <c r="F822" s="4" t="s">
        <v>2739</v>
      </c>
      <c r="G822" s="4" t="s">
        <v>2293</v>
      </c>
      <c r="H822" s="7">
        <v>78764</v>
      </c>
      <c r="I822" s="6" t="s">
        <v>2294</v>
      </c>
      <c r="J822" s="6"/>
      <c r="K822" s="6"/>
      <c r="L822" s="6"/>
      <c r="M822" s="6"/>
      <c r="N822" s="6"/>
      <c r="O822" s="6"/>
      <c r="P822" s="6"/>
      <c r="Q822" s="6"/>
      <c r="R822" s="6"/>
      <c r="S822" s="6"/>
      <c r="T822" s="6"/>
      <c r="U822" s="6"/>
      <c r="V822" s="6"/>
      <c r="W822" s="6"/>
      <c r="X822" s="6"/>
      <c r="Y822" s="6"/>
      <c r="Z822" s="6"/>
    </row>
    <row r="823" spans="1:26" ht="15" thickBot="1" x14ac:dyDescent="0.35">
      <c r="A823" s="4" t="s">
        <v>1914</v>
      </c>
      <c r="B823" s="4" t="s">
        <v>5820</v>
      </c>
      <c r="C823" s="4" t="s">
        <v>5821</v>
      </c>
      <c r="D823" s="4" t="s">
        <v>5822</v>
      </c>
      <c r="E823" s="4" t="s">
        <v>5823</v>
      </c>
      <c r="F823" s="4" t="s">
        <v>3187</v>
      </c>
      <c r="G823" s="4" t="s">
        <v>2293</v>
      </c>
      <c r="H823" s="7">
        <v>85205</v>
      </c>
      <c r="I823" s="6" t="s">
        <v>2303</v>
      </c>
      <c r="J823" s="6"/>
      <c r="K823" s="6"/>
      <c r="L823" s="6"/>
      <c r="M823" s="6"/>
      <c r="N823" s="6"/>
      <c r="O823" s="6"/>
      <c r="P823" s="6"/>
      <c r="Q823" s="6"/>
      <c r="R823" s="6"/>
      <c r="S823" s="6"/>
      <c r="T823" s="6"/>
      <c r="U823" s="6"/>
      <c r="V823" s="6"/>
      <c r="W823" s="6"/>
      <c r="X823" s="6"/>
      <c r="Y823" s="6"/>
      <c r="Z823" s="6"/>
    </row>
    <row r="824" spans="1:26" ht="15" thickBot="1" x14ac:dyDescent="0.35">
      <c r="A824" s="4" t="s">
        <v>1917</v>
      </c>
      <c r="B824" s="4" t="s">
        <v>5824</v>
      </c>
      <c r="C824" s="4" t="s">
        <v>5825</v>
      </c>
      <c r="D824" s="4" t="s">
        <v>5826</v>
      </c>
      <c r="E824" s="4" t="s">
        <v>5827</v>
      </c>
      <c r="F824" s="4" t="s">
        <v>5828</v>
      </c>
      <c r="G824" s="4" t="s">
        <v>2293</v>
      </c>
      <c r="H824" s="7">
        <v>31416</v>
      </c>
      <c r="I824" s="6" t="s">
        <v>2303</v>
      </c>
      <c r="J824" s="6"/>
      <c r="K824" s="6"/>
      <c r="L824" s="6"/>
      <c r="M824" s="6"/>
      <c r="N824" s="6"/>
      <c r="O824" s="6"/>
      <c r="P824" s="6"/>
      <c r="Q824" s="6"/>
      <c r="R824" s="6"/>
      <c r="S824" s="6"/>
      <c r="T824" s="6"/>
      <c r="U824" s="6"/>
      <c r="V824" s="6"/>
      <c r="W824" s="6"/>
      <c r="X824" s="6"/>
      <c r="Y824" s="6"/>
      <c r="Z824" s="6"/>
    </row>
    <row r="825" spans="1:26" ht="15" thickBot="1" x14ac:dyDescent="0.35">
      <c r="A825" s="4" t="s">
        <v>1920</v>
      </c>
      <c r="B825" s="4" t="s">
        <v>5829</v>
      </c>
      <c r="C825" s="4" t="s">
        <v>5830</v>
      </c>
      <c r="D825" s="4" t="s">
        <v>5831</v>
      </c>
      <c r="E825" s="4" t="s">
        <v>5832</v>
      </c>
      <c r="F825" s="4" t="s">
        <v>5833</v>
      </c>
      <c r="G825" s="4" t="s">
        <v>2293</v>
      </c>
      <c r="H825" s="7">
        <v>87140</v>
      </c>
      <c r="I825" s="6" t="s">
        <v>2294</v>
      </c>
      <c r="J825" s="6"/>
      <c r="K825" s="6"/>
      <c r="L825" s="6"/>
      <c r="M825" s="6"/>
      <c r="N825" s="6"/>
      <c r="O825" s="6"/>
      <c r="P825" s="6"/>
      <c r="Q825" s="6"/>
      <c r="R825" s="6"/>
      <c r="S825" s="6"/>
      <c r="T825" s="6"/>
      <c r="U825" s="6"/>
      <c r="V825" s="6"/>
      <c r="W825" s="6"/>
      <c r="X825" s="6"/>
      <c r="Y825" s="6"/>
      <c r="Z825" s="6"/>
    </row>
    <row r="826" spans="1:26" ht="15" thickBot="1" x14ac:dyDescent="0.35">
      <c r="A826" s="4" t="s">
        <v>1922</v>
      </c>
      <c r="B826" s="4" t="s">
        <v>5834</v>
      </c>
      <c r="C826" s="4" t="s">
        <v>5835</v>
      </c>
      <c r="D826" s="4"/>
      <c r="E826" s="4" t="s">
        <v>5836</v>
      </c>
      <c r="F826" s="4" t="s">
        <v>2652</v>
      </c>
      <c r="G826" s="4" t="s">
        <v>2293</v>
      </c>
      <c r="H826" s="7">
        <v>28299</v>
      </c>
      <c r="I826" s="6" t="s">
        <v>2294</v>
      </c>
      <c r="J826" s="6"/>
      <c r="K826" s="6"/>
      <c r="L826" s="6"/>
      <c r="M826" s="6"/>
      <c r="N826" s="6"/>
      <c r="O826" s="6"/>
      <c r="P826" s="6"/>
      <c r="Q826" s="6"/>
      <c r="R826" s="6"/>
      <c r="S826" s="6"/>
      <c r="T826" s="6"/>
      <c r="U826" s="6"/>
      <c r="V826" s="6"/>
      <c r="W826" s="6"/>
      <c r="X826" s="6"/>
      <c r="Y826" s="6"/>
      <c r="Z826" s="6"/>
    </row>
    <row r="827" spans="1:26" ht="15" thickBot="1" x14ac:dyDescent="0.35">
      <c r="A827" s="4" t="s">
        <v>5837</v>
      </c>
      <c r="B827" s="4" t="s">
        <v>5838</v>
      </c>
      <c r="C827" s="4" t="s">
        <v>5839</v>
      </c>
      <c r="D827" s="4" t="s">
        <v>5840</v>
      </c>
      <c r="E827" s="4" t="s">
        <v>5841</v>
      </c>
      <c r="F827" s="4" t="s">
        <v>4137</v>
      </c>
      <c r="G827" s="4" t="s">
        <v>2293</v>
      </c>
      <c r="H827" s="7">
        <v>92191</v>
      </c>
      <c r="I827" s="6" t="s">
        <v>2294</v>
      </c>
      <c r="J827" s="6"/>
      <c r="K827" s="6"/>
      <c r="L827" s="6"/>
      <c r="M827" s="6"/>
      <c r="N827" s="6"/>
      <c r="O827" s="6"/>
      <c r="P827" s="6"/>
      <c r="Q827" s="6"/>
      <c r="R827" s="6"/>
      <c r="S827" s="6"/>
      <c r="T827" s="6"/>
      <c r="U827" s="6"/>
      <c r="V827" s="6"/>
      <c r="W827" s="6"/>
      <c r="X827" s="6"/>
      <c r="Y827" s="6"/>
      <c r="Z827" s="6"/>
    </row>
    <row r="828" spans="1:26" ht="15" thickBot="1" x14ac:dyDescent="0.35">
      <c r="A828" s="4" t="s">
        <v>1926</v>
      </c>
      <c r="B828" s="4" t="s">
        <v>5842</v>
      </c>
      <c r="C828" s="4" t="s">
        <v>5843</v>
      </c>
      <c r="D828" s="4" t="s">
        <v>5844</v>
      </c>
      <c r="E828" s="4" t="s">
        <v>5845</v>
      </c>
      <c r="F828" s="4" t="s">
        <v>2577</v>
      </c>
      <c r="G828" s="4" t="s">
        <v>2293</v>
      </c>
      <c r="H828" s="7">
        <v>32575</v>
      </c>
      <c r="I828" s="6" t="s">
        <v>2294</v>
      </c>
      <c r="J828" s="6"/>
      <c r="K828" s="6"/>
      <c r="L828" s="6"/>
      <c r="M828" s="6"/>
      <c r="N828" s="6"/>
      <c r="O828" s="6"/>
      <c r="P828" s="6"/>
      <c r="Q828" s="6"/>
      <c r="R828" s="6"/>
      <c r="S828" s="6"/>
      <c r="T828" s="6"/>
      <c r="U828" s="6"/>
      <c r="V828" s="6"/>
      <c r="W828" s="6"/>
      <c r="X828" s="6"/>
      <c r="Y828" s="6"/>
      <c r="Z828" s="6"/>
    </row>
    <row r="829" spans="1:26" ht="15" thickBot="1" x14ac:dyDescent="0.35">
      <c r="A829" s="4" t="s">
        <v>1928</v>
      </c>
      <c r="B829" s="4" t="s">
        <v>5846</v>
      </c>
      <c r="C829" s="4" t="s">
        <v>5847</v>
      </c>
      <c r="D829" s="4" t="s">
        <v>5848</v>
      </c>
      <c r="E829" s="4" t="s">
        <v>5849</v>
      </c>
      <c r="F829" s="4" t="s">
        <v>2538</v>
      </c>
      <c r="G829" s="4" t="s">
        <v>2293</v>
      </c>
      <c r="H829" s="7">
        <v>20470</v>
      </c>
      <c r="I829" s="6" t="s">
        <v>2303</v>
      </c>
      <c r="J829" s="6"/>
      <c r="K829" s="6"/>
      <c r="L829" s="6"/>
      <c r="M829" s="6"/>
      <c r="N829" s="6"/>
      <c r="O829" s="6"/>
      <c r="P829" s="6"/>
      <c r="Q829" s="6"/>
      <c r="R829" s="6"/>
      <c r="S829" s="6"/>
      <c r="T829" s="6"/>
      <c r="U829" s="6"/>
      <c r="V829" s="6"/>
      <c r="W829" s="6"/>
      <c r="X829" s="6"/>
      <c r="Y829" s="6"/>
      <c r="Z829" s="6"/>
    </row>
    <row r="830" spans="1:26" ht="15" thickBot="1" x14ac:dyDescent="0.35">
      <c r="A830" s="4" t="s">
        <v>1930</v>
      </c>
      <c r="B830" s="4" t="s">
        <v>5850</v>
      </c>
      <c r="C830" s="4" t="s">
        <v>5851</v>
      </c>
      <c r="D830" s="4" t="s">
        <v>5852</v>
      </c>
      <c r="E830" s="4" t="s">
        <v>5853</v>
      </c>
      <c r="F830" s="4" t="s">
        <v>5854</v>
      </c>
      <c r="G830" s="4" t="s">
        <v>2293</v>
      </c>
      <c r="H830" s="7">
        <v>34985</v>
      </c>
      <c r="I830" s="6" t="s">
        <v>2294</v>
      </c>
      <c r="J830" s="6"/>
      <c r="K830" s="6"/>
      <c r="L830" s="6"/>
      <c r="M830" s="6"/>
      <c r="N830" s="6"/>
      <c r="O830" s="6"/>
      <c r="P830" s="6"/>
      <c r="Q830" s="6"/>
      <c r="R830" s="6"/>
      <c r="S830" s="6"/>
      <c r="T830" s="6"/>
      <c r="U830" s="6"/>
      <c r="V830" s="6"/>
      <c r="W830" s="6"/>
      <c r="X830" s="6"/>
      <c r="Y830" s="6"/>
      <c r="Z830" s="6"/>
    </row>
    <row r="831" spans="1:26" ht="15" thickBot="1" x14ac:dyDescent="0.35">
      <c r="A831" s="4" t="s">
        <v>1932</v>
      </c>
      <c r="B831" s="4" t="s">
        <v>5855</v>
      </c>
      <c r="C831" s="4" t="s">
        <v>5856</v>
      </c>
      <c r="D831" s="4" t="s">
        <v>5857</v>
      </c>
      <c r="E831" s="4" t="s">
        <v>5858</v>
      </c>
      <c r="F831" s="4" t="s">
        <v>2833</v>
      </c>
      <c r="G831" s="4" t="s">
        <v>2293</v>
      </c>
      <c r="H831" s="7">
        <v>25705</v>
      </c>
      <c r="I831" s="6" t="s">
        <v>2303</v>
      </c>
      <c r="J831" s="6"/>
      <c r="K831" s="6"/>
      <c r="L831" s="6"/>
      <c r="M831" s="6"/>
      <c r="N831" s="6"/>
      <c r="O831" s="6"/>
      <c r="P831" s="6"/>
      <c r="Q831" s="6"/>
      <c r="R831" s="6"/>
      <c r="S831" s="6"/>
      <c r="T831" s="6"/>
      <c r="U831" s="6"/>
      <c r="V831" s="6"/>
      <c r="W831" s="6"/>
      <c r="X831" s="6"/>
      <c r="Y831" s="6"/>
      <c r="Z831" s="6"/>
    </row>
    <row r="832" spans="1:26" ht="15" thickBot="1" x14ac:dyDescent="0.35">
      <c r="A832" s="4" t="s">
        <v>1934</v>
      </c>
      <c r="B832" s="4" t="s">
        <v>5859</v>
      </c>
      <c r="C832" s="4" t="s">
        <v>5860</v>
      </c>
      <c r="D832" s="4" t="s">
        <v>5861</v>
      </c>
      <c r="E832" s="4" t="s">
        <v>5862</v>
      </c>
      <c r="F832" s="4" t="s">
        <v>2369</v>
      </c>
      <c r="G832" s="4" t="s">
        <v>2293</v>
      </c>
      <c r="H832" s="7">
        <v>19172</v>
      </c>
      <c r="I832" s="6" t="s">
        <v>2303</v>
      </c>
      <c r="J832" s="6"/>
      <c r="K832" s="6"/>
      <c r="L832" s="6"/>
      <c r="M832" s="6"/>
      <c r="N832" s="6"/>
      <c r="O832" s="6"/>
      <c r="P832" s="6"/>
      <c r="Q832" s="6"/>
      <c r="R832" s="6"/>
      <c r="S832" s="6"/>
      <c r="T832" s="6"/>
      <c r="U832" s="6"/>
      <c r="V832" s="6"/>
      <c r="W832" s="6"/>
      <c r="X832" s="6"/>
      <c r="Y832" s="6"/>
      <c r="Z832" s="6"/>
    </row>
    <row r="833" spans="1:26" ht="15" thickBot="1" x14ac:dyDescent="0.35">
      <c r="A833" s="4" t="s">
        <v>1924</v>
      </c>
      <c r="B833" s="4" t="s">
        <v>5863</v>
      </c>
      <c r="C833" s="4" t="s">
        <v>5864</v>
      </c>
      <c r="D833" s="4" t="s">
        <v>5865</v>
      </c>
      <c r="E833" s="4" t="s">
        <v>5866</v>
      </c>
      <c r="F833" s="4" t="s">
        <v>2714</v>
      </c>
      <c r="G833" s="4" t="s">
        <v>2293</v>
      </c>
      <c r="H833" s="7">
        <v>73167</v>
      </c>
      <c r="I833" s="6" t="s">
        <v>2294</v>
      </c>
      <c r="J833" s="6"/>
      <c r="K833" s="6"/>
      <c r="L833" s="6"/>
      <c r="M833" s="6"/>
      <c r="N833" s="6"/>
      <c r="O833" s="6"/>
      <c r="P833" s="6"/>
      <c r="Q833" s="6"/>
      <c r="R833" s="6"/>
      <c r="S833" s="6"/>
      <c r="T833" s="6"/>
      <c r="U833" s="6"/>
      <c r="V833" s="6"/>
      <c r="W833" s="6"/>
      <c r="X833" s="6"/>
      <c r="Y833" s="6"/>
      <c r="Z833" s="6"/>
    </row>
    <row r="834" spans="1:26" ht="15" thickBot="1" x14ac:dyDescent="0.35">
      <c r="A834" s="4" t="s">
        <v>1936</v>
      </c>
      <c r="B834" s="4" t="s">
        <v>5867</v>
      </c>
      <c r="C834" s="4" t="s">
        <v>5868</v>
      </c>
      <c r="D834" s="4" t="s">
        <v>5869</v>
      </c>
      <c r="E834" s="4" t="s">
        <v>5870</v>
      </c>
      <c r="F834" s="4" t="s">
        <v>2599</v>
      </c>
      <c r="G834" s="4" t="s">
        <v>2293</v>
      </c>
      <c r="H834" s="7">
        <v>34114</v>
      </c>
      <c r="I834" s="6" t="s">
        <v>2303</v>
      </c>
      <c r="J834" s="6"/>
      <c r="K834" s="6"/>
      <c r="L834" s="6"/>
      <c r="M834" s="6"/>
      <c r="N834" s="6"/>
      <c r="O834" s="6"/>
      <c r="P834" s="6"/>
      <c r="Q834" s="6"/>
      <c r="R834" s="6"/>
      <c r="S834" s="6"/>
      <c r="T834" s="6"/>
      <c r="U834" s="6"/>
      <c r="V834" s="6"/>
      <c r="W834" s="6"/>
      <c r="X834" s="6"/>
      <c r="Y834" s="6"/>
      <c r="Z834" s="6"/>
    </row>
    <row r="835" spans="1:26" ht="15" thickBot="1" x14ac:dyDescent="0.35">
      <c r="A835" s="4" t="s">
        <v>1939</v>
      </c>
      <c r="B835" s="4" t="s">
        <v>5871</v>
      </c>
      <c r="C835" s="4" t="s">
        <v>5872</v>
      </c>
      <c r="D835" s="4" t="s">
        <v>5873</v>
      </c>
      <c r="E835" s="4" t="s">
        <v>5874</v>
      </c>
      <c r="F835" s="4" t="s">
        <v>2618</v>
      </c>
      <c r="G835" s="4" t="s">
        <v>2293</v>
      </c>
      <c r="H835" s="7">
        <v>76105</v>
      </c>
      <c r="I835" s="6" t="s">
        <v>2294</v>
      </c>
      <c r="J835" s="6"/>
      <c r="K835" s="6"/>
      <c r="L835" s="6"/>
      <c r="M835" s="6"/>
      <c r="N835" s="6"/>
      <c r="O835" s="6"/>
      <c r="P835" s="6"/>
      <c r="Q835" s="6"/>
      <c r="R835" s="6"/>
      <c r="S835" s="6"/>
      <c r="T835" s="6"/>
      <c r="U835" s="6"/>
      <c r="V835" s="6"/>
      <c r="W835" s="6"/>
      <c r="X835" s="6"/>
      <c r="Y835" s="6"/>
      <c r="Z835" s="6"/>
    </row>
    <row r="836" spans="1:26" ht="15" thickBot="1" x14ac:dyDescent="0.35">
      <c r="A836" s="4" t="s">
        <v>1941</v>
      </c>
      <c r="B836" s="4" t="s">
        <v>5875</v>
      </c>
      <c r="C836" s="4" t="s">
        <v>5876</v>
      </c>
      <c r="D836" s="4" t="s">
        <v>5877</v>
      </c>
      <c r="E836" s="4" t="s">
        <v>5878</v>
      </c>
      <c r="F836" s="4" t="s">
        <v>5879</v>
      </c>
      <c r="G836" s="4" t="s">
        <v>2293</v>
      </c>
      <c r="H836" s="7">
        <v>68117</v>
      </c>
      <c r="I836" s="6" t="s">
        <v>2303</v>
      </c>
      <c r="J836" s="6"/>
      <c r="K836" s="6"/>
      <c r="L836" s="6"/>
      <c r="M836" s="6"/>
      <c r="N836" s="6"/>
      <c r="O836" s="6"/>
      <c r="P836" s="6"/>
      <c r="Q836" s="6"/>
      <c r="R836" s="6"/>
      <c r="S836" s="6"/>
      <c r="T836" s="6"/>
      <c r="U836" s="6"/>
      <c r="V836" s="6"/>
      <c r="W836" s="6"/>
      <c r="X836" s="6"/>
      <c r="Y836" s="6"/>
      <c r="Z836" s="6"/>
    </row>
    <row r="837" spans="1:26" ht="15" thickBot="1" x14ac:dyDescent="0.35">
      <c r="A837" s="4" t="s">
        <v>1943</v>
      </c>
      <c r="B837" s="4" t="s">
        <v>5880</v>
      </c>
      <c r="C837" s="4" t="s">
        <v>5881</v>
      </c>
      <c r="D837" s="4"/>
      <c r="E837" s="4" t="s">
        <v>5882</v>
      </c>
      <c r="F837" s="4" t="s">
        <v>2492</v>
      </c>
      <c r="G837" s="4" t="s">
        <v>2293</v>
      </c>
      <c r="H837" s="7">
        <v>85732</v>
      </c>
      <c r="I837" s="6" t="s">
        <v>2294</v>
      </c>
      <c r="J837" s="6"/>
      <c r="K837" s="6"/>
      <c r="L837" s="6"/>
      <c r="M837" s="6"/>
      <c r="N837" s="6"/>
      <c r="O837" s="6"/>
      <c r="P837" s="6"/>
      <c r="Q837" s="6"/>
      <c r="R837" s="6"/>
      <c r="S837" s="6"/>
      <c r="T837" s="6"/>
      <c r="U837" s="6"/>
      <c r="V837" s="6"/>
      <c r="W837" s="6"/>
      <c r="X837" s="6"/>
      <c r="Y837" s="6"/>
      <c r="Z837" s="6"/>
    </row>
    <row r="838" spans="1:26" ht="15" thickBot="1" x14ac:dyDescent="0.35">
      <c r="A838" s="4" t="s">
        <v>1945</v>
      </c>
      <c r="B838" s="4" t="s">
        <v>5883</v>
      </c>
      <c r="C838" s="4" t="s">
        <v>5884</v>
      </c>
      <c r="D838" s="4" t="s">
        <v>5885</v>
      </c>
      <c r="E838" s="4" t="s">
        <v>5886</v>
      </c>
      <c r="F838" s="4" t="s">
        <v>3100</v>
      </c>
      <c r="G838" s="4" t="s">
        <v>2293</v>
      </c>
      <c r="H838" s="7">
        <v>89436</v>
      </c>
      <c r="I838" s="6" t="s">
        <v>2303</v>
      </c>
      <c r="J838" s="6"/>
      <c r="K838" s="6"/>
      <c r="L838" s="6"/>
      <c r="M838" s="6"/>
      <c r="N838" s="6"/>
      <c r="O838" s="6"/>
      <c r="P838" s="6"/>
      <c r="Q838" s="6"/>
      <c r="R838" s="6"/>
      <c r="S838" s="6"/>
      <c r="T838" s="6"/>
      <c r="U838" s="6"/>
      <c r="V838" s="6"/>
      <c r="W838" s="6"/>
      <c r="X838" s="6"/>
      <c r="Y838" s="6"/>
      <c r="Z838" s="6"/>
    </row>
    <row r="839" spans="1:26" ht="15" thickBot="1" x14ac:dyDescent="0.35">
      <c r="A839" s="4" t="s">
        <v>5887</v>
      </c>
      <c r="B839" s="4" t="s">
        <v>5888</v>
      </c>
      <c r="C839" s="4" t="s">
        <v>5889</v>
      </c>
      <c r="D839" s="4" t="s">
        <v>5890</v>
      </c>
      <c r="E839" s="4" t="s">
        <v>5891</v>
      </c>
      <c r="F839" s="4" t="s">
        <v>4753</v>
      </c>
      <c r="G839" s="4" t="s">
        <v>2293</v>
      </c>
      <c r="H839" s="7">
        <v>32835</v>
      </c>
      <c r="I839" s="6" t="s">
        <v>2294</v>
      </c>
      <c r="J839" s="6"/>
      <c r="K839" s="6"/>
      <c r="L839" s="6"/>
      <c r="M839" s="6"/>
      <c r="N839" s="6"/>
      <c r="O839" s="6"/>
      <c r="P839" s="6"/>
      <c r="Q839" s="6"/>
      <c r="R839" s="6"/>
      <c r="S839" s="6"/>
      <c r="T839" s="6"/>
      <c r="U839" s="6"/>
      <c r="V839" s="6"/>
      <c r="W839" s="6"/>
      <c r="X839" s="6"/>
      <c r="Y839" s="6"/>
      <c r="Z839" s="6"/>
    </row>
    <row r="840" spans="1:26" ht="15" thickBot="1" x14ac:dyDescent="0.35">
      <c r="A840" s="4" t="s">
        <v>1948</v>
      </c>
      <c r="B840" s="4" t="s">
        <v>5892</v>
      </c>
      <c r="C840" s="4" t="s">
        <v>5893</v>
      </c>
      <c r="D840" s="4" t="s">
        <v>5894</v>
      </c>
      <c r="E840" s="4" t="s">
        <v>5895</v>
      </c>
      <c r="F840" s="4" t="s">
        <v>2538</v>
      </c>
      <c r="G840" s="4" t="s">
        <v>2293</v>
      </c>
      <c r="H840" s="7">
        <v>20067</v>
      </c>
      <c r="I840" s="6" t="s">
        <v>2303</v>
      </c>
      <c r="J840" s="6"/>
      <c r="K840" s="6"/>
      <c r="L840" s="6"/>
      <c r="M840" s="6"/>
      <c r="N840" s="6"/>
      <c r="O840" s="6"/>
      <c r="P840" s="6"/>
      <c r="Q840" s="6"/>
      <c r="R840" s="6"/>
      <c r="S840" s="6"/>
      <c r="T840" s="6"/>
      <c r="U840" s="6"/>
      <c r="V840" s="6"/>
      <c r="W840" s="6"/>
      <c r="X840" s="6"/>
      <c r="Y840" s="6"/>
      <c r="Z840" s="6"/>
    </row>
    <row r="841" spans="1:26" ht="15" thickBot="1" x14ac:dyDescent="0.35">
      <c r="A841" s="4" t="s">
        <v>1951</v>
      </c>
      <c r="B841" s="4" t="s">
        <v>5896</v>
      </c>
      <c r="C841" s="4" t="s">
        <v>5897</v>
      </c>
      <c r="D841" s="4" t="s">
        <v>5898</v>
      </c>
      <c r="E841" s="4" t="s">
        <v>5899</v>
      </c>
      <c r="F841" s="4" t="s">
        <v>5900</v>
      </c>
      <c r="G841" s="4" t="s">
        <v>2293</v>
      </c>
      <c r="H841" s="7">
        <v>93907</v>
      </c>
      <c r="I841" s="6" t="s">
        <v>2303</v>
      </c>
      <c r="J841" s="6"/>
      <c r="K841" s="6"/>
      <c r="L841" s="6"/>
      <c r="M841" s="6"/>
      <c r="N841" s="6"/>
      <c r="O841" s="6"/>
      <c r="P841" s="6"/>
      <c r="Q841" s="6"/>
      <c r="R841" s="6"/>
      <c r="S841" s="6"/>
      <c r="T841" s="6"/>
      <c r="U841" s="6"/>
      <c r="V841" s="6"/>
      <c r="W841" s="6"/>
      <c r="X841" s="6"/>
      <c r="Y841" s="6"/>
      <c r="Z841" s="6"/>
    </row>
    <row r="842" spans="1:26" ht="15" thickBot="1" x14ac:dyDescent="0.35">
      <c r="A842" s="4" t="s">
        <v>1954</v>
      </c>
      <c r="B842" s="4" t="s">
        <v>5901</v>
      </c>
      <c r="C842" s="4" t="s">
        <v>5902</v>
      </c>
      <c r="D842" s="4" t="s">
        <v>5903</v>
      </c>
      <c r="E842" s="4" t="s">
        <v>5904</v>
      </c>
      <c r="F842" s="4" t="s">
        <v>2543</v>
      </c>
      <c r="G842" s="4" t="s">
        <v>2293</v>
      </c>
      <c r="H842" s="7">
        <v>33345</v>
      </c>
      <c r="I842" s="6" t="s">
        <v>2294</v>
      </c>
      <c r="J842" s="6"/>
      <c r="K842" s="6"/>
      <c r="L842" s="6"/>
      <c r="M842" s="6"/>
      <c r="N842" s="6"/>
      <c r="O842" s="6"/>
      <c r="P842" s="6"/>
      <c r="Q842" s="6"/>
      <c r="R842" s="6"/>
      <c r="S842" s="6"/>
      <c r="T842" s="6"/>
      <c r="U842" s="6"/>
      <c r="V842" s="6"/>
      <c r="W842" s="6"/>
      <c r="X842" s="6"/>
      <c r="Y842" s="6"/>
      <c r="Z842" s="6"/>
    </row>
    <row r="843" spans="1:26" ht="15" thickBot="1" x14ac:dyDescent="0.35">
      <c r="A843" s="4" t="s">
        <v>1956</v>
      </c>
      <c r="B843" s="4" t="s">
        <v>5905</v>
      </c>
      <c r="C843" s="4" t="s">
        <v>5906</v>
      </c>
      <c r="D843" s="4"/>
      <c r="E843" s="4" t="s">
        <v>5907</v>
      </c>
      <c r="F843" s="4" t="s">
        <v>2800</v>
      </c>
      <c r="G843" s="4" t="s">
        <v>2293</v>
      </c>
      <c r="H843" s="7">
        <v>88553</v>
      </c>
      <c r="I843" s="6" t="s">
        <v>2303</v>
      </c>
      <c r="J843" s="6"/>
      <c r="K843" s="6"/>
      <c r="L843" s="6"/>
      <c r="M843" s="6"/>
      <c r="N843" s="6"/>
      <c r="O843" s="6"/>
      <c r="P843" s="6"/>
      <c r="Q843" s="6"/>
      <c r="R843" s="6"/>
      <c r="S843" s="6"/>
      <c r="T843" s="6"/>
      <c r="U843" s="6"/>
      <c r="V843" s="6"/>
      <c r="W843" s="6"/>
      <c r="X843" s="6"/>
      <c r="Y843" s="6"/>
      <c r="Z843" s="6"/>
    </row>
    <row r="844" spans="1:26" ht="15" thickBot="1" x14ac:dyDescent="0.35">
      <c r="A844" s="4" t="s">
        <v>5908</v>
      </c>
      <c r="B844" s="4" t="s">
        <v>5909</v>
      </c>
      <c r="C844" s="4" t="s">
        <v>5910</v>
      </c>
      <c r="D844" s="4"/>
      <c r="E844" s="4" t="s">
        <v>5911</v>
      </c>
      <c r="F844" s="4" t="s">
        <v>5912</v>
      </c>
      <c r="G844" s="4" t="s">
        <v>2293</v>
      </c>
      <c r="H844" s="7">
        <v>91210</v>
      </c>
      <c r="I844" s="6" t="s">
        <v>2294</v>
      </c>
      <c r="J844" s="6"/>
      <c r="K844" s="6"/>
      <c r="L844" s="6"/>
      <c r="M844" s="6"/>
      <c r="N844" s="6"/>
      <c r="O844" s="6"/>
      <c r="P844" s="6"/>
      <c r="Q844" s="6"/>
      <c r="R844" s="6"/>
      <c r="S844" s="6"/>
      <c r="T844" s="6"/>
      <c r="U844" s="6"/>
      <c r="V844" s="6"/>
      <c r="W844" s="6"/>
      <c r="X844" s="6"/>
      <c r="Y844" s="6"/>
      <c r="Z844" s="6"/>
    </row>
    <row r="845" spans="1:26" ht="15" thickBot="1" x14ac:dyDescent="0.35">
      <c r="A845" s="4" t="s">
        <v>1958</v>
      </c>
      <c r="B845" s="4" t="s">
        <v>5913</v>
      </c>
      <c r="C845" s="4" t="s">
        <v>5914</v>
      </c>
      <c r="D845" s="4" t="s">
        <v>5915</v>
      </c>
      <c r="E845" s="4" t="s">
        <v>5916</v>
      </c>
      <c r="F845" s="4" t="s">
        <v>3051</v>
      </c>
      <c r="G845" s="4" t="s">
        <v>2293</v>
      </c>
      <c r="H845" s="7">
        <v>22313</v>
      </c>
      <c r="I845" s="6" t="s">
        <v>2294</v>
      </c>
      <c r="J845" s="6"/>
      <c r="K845" s="6"/>
      <c r="L845" s="6"/>
      <c r="M845" s="6"/>
      <c r="N845" s="6"/>
      <c r="O845" s="6"/>
      <c r="P845" s="6"/>
      <c r="Q845" s="6"/>
      <c r="R845" s="6"/>
      <c r="S845" s="6"/>
      <c r="T845" s="6"/>
      <c r="U845" s="6"/>
      <c r="V845" s="6"/>
      <c r="W845" s="6"/>
      <c r="X845" s="6"/>
      <c r="Y845" s="6"/>
      <c r="Z845" s="6"/>
    </row>
    <row r="846" spans="1:26" ht="15" thickBot="1" x14ac:dyDescent="0.35">
      <c r="A846" s="4" t="s">
        <v>1960</v>
      </c>
      <c r="B846" s="4" t="s">
        <v>5917</v>
      </c>
      <c r="C846" s="4" t="s">
        <v>5918</v>
      </c>
      <c r="D846" s="4" t="s">
        <v>5919</v>
      </c>
      <c r="E846" s="4" t="s">
        <v>5920</v>
      </c>
      <c r="F846" s="4" t="s">
        <v>3668</v>
      </c>
      <c r="G846" s="4" t="s">
        <v>2293</v>
      </c>
      <c r="H846" s="7">
        <v>21290</v>
      </c>
      <c r="I846" s="6" t="s">
        <v>2294</v>
      </c>
      <c r="J846" s="6"/>
      <c r="K846" s="6"/>
      <c r="L846" s="6"/>
      <c r="M846" s="6"/>
      <c r="N846" s="6"/>
      <c r="O846" s="6"/>
      <c r="P846" s="6"/>
      <c r="Q846" s="6"/>
      <c r="R846" s="6"/>
      <c r="S846" s="6"/>
      <c r="T846" s="6"/>
      <c r="U846" s="6"/>
      <c r="V846" s="6"/>
      <c r="W846" s="6"/>
      <c r="X846" s="6"/>
      <c r="Y846" s="6"/>
      <c r="Z846" s="6"/>
    </row>
    <row r="847" spans="1:26" ht="15" thickBot="1" x14ac:dyDescent="0.35">
      <c r="A847" s="4" t="s">
        <v>1962</v>
      </c>
      <c r="B847" s="4" t="s">
        <v>5921</v>
      </c>
      <c r="C847" s="4" t="s">
        <v>5922</v>
      </c>
      <c r="D847" s="4"/>
      <c r="E847" s="4" t="s">
        <v>5923</v>
      </c>
      <c r="F847" s="4" t="s">
        <v>2907</v>
      </c>
      <c r="G847" s="4" t="s">
        <v>2293</v>
      </c>
      <c r="H847" s="7">
        <v>47732</v>
      </c>
      <c r="I847" s="6" t="s">
        <v>2303</v>
      </c>
      <c r="J847" s="6"/>
      <c r="K847" s="6"/>
      <c r="L847" s="6"/>
      <c r="M847" s="6"/>
      <c r="N847" s="6"/>
      <c r="O847" s="6"/>
      <c r="P847" s="6"/>
      <c r="Q847" s="6"/>
      <c r="R847" s="6"/>
      <c r="S847" s="6"/>
      <c r="T847" s="6"/>
      <c r="U847" s="6"/>
      <c r="V847" s="6"/>
      <c r="W847" s="6"/>
      <c r="X847" s="6"/>
      <c r="Y847" s="6"/>
      <c r="Z847" s="6"/>
    </row>
    <row r="848" spans="1:26" ht="15" thickBot="1" x14ac:dyDescent="0.35">
      <c r="A848" s="4" t="s">
        <v>1964</v>
      </c>
      <c r="B848" s="4" t="s">
        <v>5924</v>
      </c>
      <c r="C848" s="4"/>
      <c r="D848" s="4" t="s">
        <v>5925</v>
      </c>
      <c r="E848" s="4" t="s">
        <v>5926</v>
      </c>
      <c r="F848" s="4" t="s">
        <v>4034</v>
      </c>
      <c r="G848" s="4" t="s">
        <v>2293</v>
      </c>
      <c r="H848" s="7">
        <v>30045</v>
      </c>
      <c r="I848" s="6" t="s">
        <v>2294</v>
      </c>
      <c r="J848" s="6"/>
      <c r="K848" s="6"/>
      <c r="L848" s="6"/>
      <c r="M848" s="6"/>
      <c r="N848" s="6"/>
      <c r="O848" s="6"/>
      <c r="P848" s="6"/>
      <c r="Q848" s="6"/>
      <c r="R848" s="6"/>
      <c r="S848" s="6"/>
      <c r="T848" s="6"/>
      <c r="U848" s="6"/>
      <c r="V848" s="6"/>
      <c r="W848" s="6"/>
      <c r="X848" s="6"/>
      <c r="Y848" s="6"/>
      <c r="Z848" s="6"/>
    </row>
    <row r="849" spans="1:26" ht="15" thickBot="1" x14ac:dyDescent="0.35">
      <c r="A849" s="4" t="s">
        <v>1967</v>
      </c>
      <c r="B849" s="4" t="s">
        <v>5927</v>
      </c>
      <c r="C849" s="4" t="s">
        <v>5928</v>
      </c>
      <c r="D849" s="4"/>
      <c r="E849" s="4" t="s">
        <v>5929</v>
      </c>
      <c r="F849" s="4" t="s">
        <v>5930</v>
      </c>
      <c r="G849" s="4" t="s">
        <v>2293</v>
      </c>
      <c r="H849" s="7">
        <v>36670</v>
      </c>
      <c r="I849" s="6" t="s">
        <v>2294</v>
      </c>
      <c r="J849" s="6"/>
      <c r="K849" s="6"/>
      <c r="L849" s="6"/>
      <c r="M849" s="6"/>
      <c r="N849" s="6"/>
      <c r="O849" s="6"/>
      <c r="P849" s="6"/>
      <c r="Q849" s="6"/>
      <c r="R849" s="6"/>
      <c r="S849" s="6"/>
      <c r="T849" s="6"/>
      <c r="U849" s="6"/>
      <c r="V849" s="6"/>
      <c r="W849" s="6"/>
      <c r="X849" s="6"/>
      <c r="Y849" s="6"/>
      <c r="Z849" s="6"/>
    </row>
    <row r="850" spans="1:26" ht="15" thickBot="1" x14ac:dyDescent="0.35">
      <c r="A850" s="4" t="s">
        <v>1969</v>
      </c>
      <c r="B850" s="4" t="s">
        <v>5931</v>
      </c>
      <c r="C850" s="4"/>
      <c r="D850" s="4" t="s">
        <v>5932</v>
      </c>
      <c r="E850" s="4" t="s">
        <v>5933</v>
      </c>
      <c r="F850" s="4" t="s">
        <v>2672</v>
      </c>
      <c r="G850" s="4" t="s">
        <v>2293</v>
      </c>
      <c r="H850" s="7">
        <v>79705</v>
      </c>
      <c r="I850" s="6" t="s">
        <v>2303</v>
      </c>
      <c r="J850" s="6"/>
      <c r="K850" s="6"/>
      <c r="L850" s="6"/>
      <c r="M850" s="6"/>
      <c r="N850" s="6"/>
      <c r="O850" s="6"/>
      <c r="P850" s="6"/>
      <c r="Q850" s="6"/>
      <c r="R850" s="6"/>
      <c r="S850" s="6"/>
      <c r="T850" s="6"/>
      <c r="U850" s="6"/>
      <c r="V850" s="6"/>
      <c r="W850" s="6"/>
      <c r="X850" s="6"/>
      <c r="Y850" s="6"/>
      <c r="Z850" s="6"/>
    </row>
    <row r="851" spans="1:26" ht="15" thickBot="1" x14ac:dyDescent="0.35">
      <c r="A851" s="4" t="s">
        <v>1971</v>
      </c>
      <c r="B851" s="4" t="s">
        <v>5934</v>
      </c>
      <c r="C851" s="4" t="s">
        <v>5935</v>
      </c>
      <c r="D851" s="4" t="s">
        <v>5936</v>
      </c>
      <c r="E851" s="4" t="s">
        <v>5937</v>
      </c>
      <c r="F851" s="4" t="s">
        <v>5938</v>
      </c>
      <c r="G851" s="4" t="s">
        <v>2293</v>
      </c>
      <c r="H851" s="7">
        <v>33023</v>
      </c>
      <c r="I851" s="6" t="s">
        <v>2294</v>
      </c>
      <c r="J851" s="6"/>
      <c r="K851" s="6"/>
      <c r="L851" s="6"/>
      <c r="M851" s="6"/>
      <c r="N851" s="6"/>
      <c r="O851" s="6"/>
      <c r="P851" s="6"/>
      <c r="Q851" s="6"/>
      <c r="R851" s="6"/>
      <c r="S851" s="6"/>
      <c r="T851" s="6"/>
      <c r="U851" s="6"/>
      <c r="V851" s="6"/>
      <c r="W851" s="6"/>
      <c r="X851" s="6"/>
      <c r="Y851" s="6"/>
      <c r="Z851" s="6"/>
    </row>
    <row r="852" spans="1:26" ht="15" thickBot="1" x14ac:dyDescent="0.35">
      <c r="A852" s="4" t="s">
        <v>5939</v>
      </c>
      <c r="B852" s="4" t="s">
        <v>5940</v>
      </c>
      <c r="C852" s="4" t="s">
        <v>5941</v>
      </c>
      <c r="D852" s="4" t="s">
        <v>5942</v>
      </c>
      <c r="E852" s="4" t="s">
        <v>5943</v>
      </c>
      <c r="F852" s="4" t="s">
        <v>3862</v>
      </c>
      <c r="G852" s="4" t="s">
        <v>2293</v>
      </c>
      <c r="H852" s="7">
        <v>66611</v>
      </c>
      <c r="I852" s="6" t="s">
        <v>2294</v>
      </c>
      <c r="J852" s="6"/>
      <c r="K852" s="6"/>
      <c r="L852" s="6"/>
      <c r="M852" s="6"/>
      <c r="N852" s="6"/>
      <c r="O852" s="6"/>
      <c r="P852" s="6"/>
      <c r="Q852" s="6"/>
      <c r="R852" s="6"/>
      <c r="S852" s="6"/>
      <c r="T852" s="6"/>
      <c r="U852" s="6"/>
      <c r="V852" s="6"/>
      <c r="W852" s="6"/>
      <c r="X852" s="6"/>
      <c r="Y852" s="6"/>
      <c r="Z852" s="6"/>
    </row>
    <row r="853" spans="1:26" ht="15" thickBot="1" x14ac:dyDescent="0.35">
      <c r="A853" s="4" t="s">
        <v>1973</v>
      </c>
      <c r="B853" s="4" t="s">
        <v>5944</v>
      </c>
      <c r="C853" s="4" t="s">
        <v>5945</v>
      </c>
      <c r="D853" s="4" t="s">
        <v>5946</v>
      </c>
      <c r="E853" s="4" t="s">
        <v>5947</v>
      </c>
      <c r="F853" s="4" t="s">
        <v>4107</v>
      </c>
      <c r="G853" s="4" t="s">
        <v>2293</v>
      </c>
      <c r="H853" s="7">
        <v>95973</v>
      </c>
      <c r="I853" s="6" t="s">
        <v>2294</v>
      </c>
      <c r="J853" s="6"/>
      <c r="K853" s="6"/>
      <c r="L853" s="6"/>
      <c r="M853" s="6"/>
      <c r="N853" s="6"/>
      <c r="O853" s="6"/>
      <c r="P853" s="6"/>
      <c r="Q853" s="6"/>
      <c r="R853" s="6"/>
      <c r="S853" s="6"/>
      <c r="T853" s="6"/>
      <c r="U853" s="6"/>
      <c r="V853" s="6"/>
      <c r="W853" s="6"/>
      <c r="X853" s="6"/>
      <c r="Y853" s="6"/>
      <c r="Z853" s="6"/>
    </row>
    <row r="854" spans="1:26" ht="15" thickBot="1" x14ac:dyDescent="0.35">
      <c r="A854" s="4" t="s">
        <v>1975</v>
      </c>
      <c r="B854" s="4" t="s">
        <v>5948</v>
      </c>
      <c r="C854" s="4" t="s">
        <v>5949</v>
      </c>
      <c r="D854" s="4"/>
      <c r="E854" s="4" t="s">
        <v>5950</v>
      </c>
      <c r="F854" s="4" t="s">
        <v>2739</v>
      </c>
      <c r="G854" s="4" t="s">
        <v>2293</v>
      </c>
      <c r="H854" s="7">
        <v>78737</v>
      </c>
      <c r="I854" s="6" t="s">
        <v>2294</v>
      </c>
      <c r="J854" s="6"/>
      <c r="K854" s="6"/>
      <c r="L854" s="6"/>
      <c r="M854" s="6"/>
      <c r="N854" s="6"/>
      <c r="O854" s="6"/>
      <c r="P854" s="6"/>
      <c r="Q854" s="6"/>
      <c r="R854" s="6"/>
      <c r="S854" s="6"/>
      <c r="T854" s="6"/>
      <c r="U854" s="6"/>
      <c r="V854" s="6"/>
      <c r="W854" s="6"/>
      <c r="X854" s="6"/>
      <c r="Y854" s="6"/>
      <c r="Z854" s="6"/>
    </row>
    <row r="855" spans="1:26" ht="15" thickBot="1" x14ac:dyDescent="0.35">
      <c r="A855" s="4" t="s">
        <v>1977</v>
      </c>
      <c r="B855" s="4" t="s">
        <v>5951</v>
      </c>
      <c r="C855" s="4" t="s">
        <v>5952</v>
      </c>
      <c r="D855" s="4"/>
      <c r="E855" s="4" t="s">
        <v>5953</v>
      </c>
      <c r="F855" s="4" t="s">
        <v>2800</v>
      </c>
      <c r="G855" s="4" t="s">
        <v>2293</v>
      </c>
      <c r="H855" s="7">
        <v>88546</v>
      </c>
      <c r="I855" s="6" t="s">
        <v>2303</v>
      </c>
      <c r="J855" s="6"/>
      <c r="K855" s="6"/>
      <c r="L855" s="6"/>
      <c r="M855" s="6"/>
      <c r="N855" s="6"/>
      <c r="O855" s="6"/>
      <c r="P855" s="6"/>
      <c r="Q855" s="6"/>
      <c r="R855" s="6"/>
      <c r="S855" s="6"/>
      <c r="T855" s="6"/>
      <c r="U855" s="6"/>
      <c r="V855" s="6"/>
      <c r="W855" s="6"/>
      <c r="X855" s="6"/>
      <c r="Y855" s="6"/>
      <c r="Z855" s="6"/>
    </row>
    <row r="856" spans="1:26" ht="15" thickBot="1" x14ac:dyDescent="0.35">
      <c r="A856" s="4" t="s">
        <v>1980</v>
      </c>
      <c r="B856" s="4" t="s">
        <v>5954</v>
      </c>
      <c r="C856" s="4" t="s">
        <v>5955</v>
      </c>
      <c r="D856" s="4" t="s">
        <v>5956</v>
      </c>
      <c r="E856" s="4" t="s">
        <v>5957</v>
      </c>
      <c r="F856" s="4" t="s">
        <v>2474</v>
      </c>
      <c r="G856" s="4" t="s">
        <v>2293</v>
      </c>
      <c r="H856" s="7">
        <v>25326</v>
      </c>
      <c r="I856" s="6" t="s">
        <v>2294</v>
      </c>
      <c r="J856" s="6"/>
      <c r="K856" s="6"/>
      <c r="L856" s="6"/>
      <c r="M856" s="6"/>
      <c r="N856" s="6"/>
      <c r="O856" s="6"/>
      <c r="P856" s="6"/>
      <c r="Q856" s="6"/>
      <c r="R856" s="6"/>
      <c r="S856" s="6"/>
      <c r="T856" s="6"/>
      <c r="U856" s="6"/>
      <c r="V856" s="6"/>
      <c r="W856" s="6"/>
      <c r="X856" s="6"/>
      <c r="Y856" s="6"/>
      <c r="Z856" s="6"/>
    </row>
    <row r="857" spans="1:26" ht="15" thickBot="1" x14ac:dyDescent="0.35">
      <c r="A857" s="4" t="s">
        <v>1983</v>
      </c>
      <c r="B857" s="4" t="s">
        <v>5958</v>
      </c>
      <c r="C857" s="4" t="s">
        <v>5959</v>
      </c>
      <c r="D857" s="4" t="s">
        <v>5960</v>
      </c>
      <c r="E857" s="4" t="s">
        <v>5961</v>
      </c>
      <c r="F857" s="4" t="s">
        <v>5238</v>
      </c>
      <c r="G857" s="4" t="s">
        <v>2293</v>
      </c>
      <c r="H857" s="7">
        <v>18105</v>
      </c>
      <c r="I857" s="6" t="s">
        <v>2303</v>
      </c>
      <c r="J857" s="6"/>
      <c r="K857" s="6"/>
      <c r="L857" s="6"/>
      <c r="M857" s="6"/>
      <c r="N857" s="6"/>
      <c r="O857" s="6"/>
      <c r="P857" s="6"/>
      <c r="Q857" s="6"/>
      <c r="R857" s="6"/>
      <c r="S857" s="6"/>
      <c r="T857" s="6"/>
      <c r="U857" s="6"/>
      <c r="V857" s="6"/>
      <c r="W857" s="6"/>
      <c r="X857" s="6"/>
      <c r="Y857" s="6"/>
      <c r="Z857" s="6"/>
    </row>
    <row r="858" spans="1:26" ht="15" thickBot="1" x14ac:dyDescent="0.35">
      <c r="A858" s="4" t="s">
        <v>5962</v>
      </c>
      <c r="B858" s="4" t="s">
        <v>5963</v>
      </c>
      <c r="C858" s="4" t="s">
        <v>5964</v>
      </c>
      <c r="D858" s="4" t="s">
        <v>5965</v>
      </c>
      <c r="E858" s="4" t="s">
        <v>5966</v>
      </c>
      <c r="F858" s="4" t="s">
        <v>4837</v>
      </c>
      <c r="G858" s="4" t="s">
        <v>2468</v>
      </c>
      <c r="H858" s="4" t="s">
        <v>5967</v>
      </c>
      <c r="I858" s="6" t="s">
        <v>2294</v>
      </c>
      <c r="J858" s="6"/>
      <c r="K858" s="6"/>
      <c r="L858" s="6"/>
      <c r="M858" s="6"/>
      <c r="N858" s="6"/>
      <c r="O858" s="6"/>
      <c r="P858" s="6"/>
      <c r="Q858" s="6"/>
      <c r="R858" s="6"/>
      <c r="S858" s="6"/>
      <c r="T858" s="6"/>
      <c r="U858" s="6"/>
      <c r="V858" s="6"/>
      <c r="W858" s="6"/>
      <c r="X858" s="6"/>
      <c r="Y858" s="6"/>
      <c r="Z858" s="6"/>
    </row>
    <row r="859" spans="1:26" ht="15" thickBot="1" x14ac:dyDescent="0.35">
      <c r="A859" s="4" t="s">
        <v>1985</v>
      </c>
      <c r="B859" s="4" t="s">
        <v>5968</v>
      </c>
      <c r="C859" s="4" t="s">
        <v>5969</v>
      </c>
      <c r="D859" s="4" t="s">
        <v>5970</v>
      </c>
      <c r="E859" s="4" t="s">
        <v>5971</v>
      </c>
      <c r="F859" s="4" t="s">
        <v>5777</v>
      </c>
      <c r="G859" s="4" t="s">
        <v>2293</v>
      </c>
      <c r="H859" s="7">
        <v>34643</v>
      </c>
      <c r="I859" s="6" t="s">
        <v>2303</v>
      </c>
      <c r="J859" s="6"/>
      <c r="K859" s="6"/>
      <c r="L859" s="6"/>
      <c r="M859" s="6"/>
      <c r="N859" s="6"/>
      <c r="O859" s="6"/>
      <c r="P859" s="6"/>
      <c r="Q859" s="6"/>
      <c r="R859" s="6"/>
      <c r="S859" s="6"/>
      <c r="T859" s="6"/>
      <c r="U859" s="6"/>
      <c r="V859" s="6"/>
      <c r="W859" s="6"/>
      <c r="X859" s="6"/>
      <c r="Y859" s="6"/>
      <c r="Z859" s="6"/>
    </row>
    <row r="860" spans="1:26" ht="15" thickBot="1" x14ac:dyDescent="0.35">
      <c r="A860" s="4" t="s">
        <v>1988</v>
      </c>
      <c r="B860" s="4" t="s">
        <v>5972</v>
      </c>
      <c r="C860" s="4" t="s">
        <v>5973</v>
      </c>
      <c r="D860" s="4" t="s">
        <v>5974</v>
      </c>
      <c r="E860" s="4" t="s">
        <v>5975</v>
      </c>
      <c r="F860" s="4" t="s">
        <v>2902</v>
      </c>
      <c r="G860" s="4" t="s">
        <v>2293</v>
      </c>
      <c r="H860" s="7">
        <v>58122</v>
      </c>
      <c r="I860" s="6" t="s">
        <v>2303</v>
      </c>
      <c r="J860" s="6"/>
      <c r="K860" s="6"/>
      <c r="L860" s="6"/>
      <c r="M860" s="6"/>
      <c r="N860" s="6"/>
      <c r="O860" s="6"/>
      <c r="P860" s="6"/>
      <c r="Q860" s="6"/>
      <c r="R860" s="6"/>
      <c r="S860" s="6"/>
      <c r="T860" s="6"/>
      <c r="U860" s="6"/>
      <c r="V860" s="6"/>
      <c r="W860" s="6"/>
      <c r="X860" s="6"/>
      <c r="Y860" s="6"/>
      <c r="Z860" s="6"/>
    </row>
    <row r="861" spans="1:26" ht="15" thickBot="1" x14ac:dyDescent="0.35">
      <c r="A861" s="4" t="s">
        <v>1990</v>
      </c>
      <c r="B861" s="4" t="s">
        <v>5976</v>
      </c>
      <c r="C861" s="4" t="s">
        <v>5977</v>
      </c>
      <c r="D861" s="4" t="s">
        <v>5978</v>
      </c>
      <c r="E861" s="4" t="s">
        <v>5979</v>
      </c>
      <c r="F861" s="4" t="s">
        <v>5380</v>
      </c>
      <c r="G861" s="4" t="s">
        <v>2293</v>
      </c>
      <c r="H861" s="7">
        <v>72905</v>
      </c>
      <c r="I861" s="6" t="s">
        <v>2303</v>
      </c>
      <c r="J861" s="6"/>
      <c r="K861" s="6"/>
      <c r="L861" s="6"/>
      <c r="M861" s="6"/>
      <c r="N861" s="6"/>
      <c r="O861" s="6"/>
      <c r="P861" s="6"/>
      <c r="Q861" s="6"/>
      <c r="R861" s="6"/>
      <c r="S861" s="6"/>
      <c r="T861" s="6"/>
      <c r="U861" s="6"/>
      <c r="V861" s="6"/>
      <c r="W861" s="6"/>
      <c r="X861" s="6"/>
      <c r="Y861" s="6"/>
      <c r="Z861" s="6"/>
    </row>
    <row r="862" spans="1:26" ht="15" thickBot="1" x14ac:dyDescent="0.35">
      <c r="A862" s="4" t="s">
        <v>1992</v>
      </c>
      <c r="B862" s="4" t="s">
        <v>5980</v>
      </c>
      <c r="C862" s="4"/>
      <c r="D862" s="4" t="s">
        <v>5981</v>
      </c>
      <c r="E862" s="4" t="s">
        <v>5982</v>
      </c>
      <c r="F862" s="4" t="s">
        <v>4589</v>
      </c>
      <c r="G862" s="4" t="s">
        <v>2293</v>
      </c>
      <c r="H862" s="7">
        <v>33811</v>
      </c>
      <c r="I862" s="6" t="s">
        <v>2303</v>
      </c>
      <c r="J862" s="6"/>
      <c r="K862" s="6"/>
      <c r="L862" s="6"/>
      <c r="M862" s="6"/>
      <c r="N862" s="6"/>
      <c r="O862" s="6"/>
      <c r="P862" s="6"/>
      <c r="Q862" s="6"/>
      <c r="R862" s="6"/>
      <c r="S862" s="6"/>
      <c r="T862" s="6"/>
      <c r="U862" s="6"/>
      <c r="V862" s="6"/>
      <c r="W862" s="6"/>
      <c r="X862" s="6"/>
      <c r="Y862" s="6"/>
      <c r="Z862" s="6"/>
    </row>
    <row r="863" spans="1:26" ht="15" thickBot="1" x14ac:dyDescent="0.35">
      <c r="A863" s="4" t="s">
        <v>1994</v>
      </c>
      <c r="B863" s="4" t="s">
        <v>5983</v>
      </c>
      <c r="C863" s="4" t="s">
        <v>5984</v>
      </c>
      <c r="D863" s="4" t="s">
        <v>5985</v>
      </c>
      <c r="E863" s="4" t="s">
        <v>5986</v>
      </c>
      <c r="F863" s="4" t="s">
        <v>3764</v>
      </c>
      <c r="G863" s="4" t="s">
        <v>2293</v>
      </c>
      <c r="H863" s="7">
        <v>37924</v>
      </c>
      <c r="I863" s="6" t="s">
        <v>2294</v>
      </c>
      <c r="J863" s="6"/>
      <c r="K863" s="6"/>
      <c r="L863" s="6"/>
      <c r="M863" s="6"/>
      <c r="N863" s="6"/>
      <c r="O863" s="6"/>
      <c r="P863" s="6"/>
      <c r="Q863" s="6"/>
      <c r="R863" s="6"/>
      <c r="S863" s="6"/>
      <c r="T863" s="6"/>
      <c r="U863" s="6"/>
      <c r="V863" s="6"/>
      <c r="W863" s="6"/>
      <c r="X863" s="6"/>
      <c r="Y863" s="6"/>
      <c r="Z863" s="6"/>
    </row>
    <row r="864" spans="1:26" ht="15" thickBot="1" x14ac:dyDescent="0.35">
      <c r="A864" s="4" t="s">
        <v>1997</v>
      </c>
      <c r="B864" s="4" t="s">
        <v>5987</v>
      </c>
      <c r="C864" s="4" t="s">
        <v>5988</v>
      </c>
      <c r="D864" s="4" t="s">
        <v>5989</v>
      </c>
      <c r="E864" s="4" t="s">
        <v>5990</v>
      </c>
      <c r="F864" s="4" t="s">
        <v>2338</v>
      </c>
      <c r="G864" s="4" t="s">
        <v>2293</v>
      </c>
      <c r="H864" s="7">
        <v>90030</v>
      </c>
      <c r="I864" s="6" t="s">
        <v>2294</v>
      </c>
      <c r="J864" s="6"/>
      <c r="K864" s="6"/>
      <c r="L864" s="6"/>
      <c r="M864" s="6"/>
      <c r="N864" s="6"/>
      <c r="O864" s="6"/>
      <c r="P864" s="6"/>
      <c r="Q864" s="6"/>
      <c r="R864" s="6"/>
      <c r="S864" s="6"/>
      <c r="T864" s="6"/>
      <c r="U864" s="6"/>
      <c r="V864" s="6"/>
      <c r="W864" s="6"/>
      <c r="X864" s="6"/>
      <c r="Y864" s="6"/>
      <c r="Z864" s="6"/>
    </row>
    <row r="865" spans="1:26" ht="15" thickBot="1" x14ac:dyDescent="0.35">
      <c r="A865" s="4" t="s">
        <v>2000</v>
      </c>
      <c r="B865" s="4" t="s">
        <v>5991</v>
      </c>
      <c r="C865" s="4" t="s">
        <v>5992</v>
      </c>
      <c r="D865" s="4" t="s">
        <v>5993</v>
      </c>
      <c r="E865" s="4" t="s">
        <v>5994</v>
      </c>
      <c r="F865" s="4" t="s">
        <v>3933</v>
      </c>
      <c r="G865" s="4" t="s">
        <v>2293</v>
      </c>
      <c r="H865" s="7">
        <v>33169</v>
      </c>
      <c r="I865" s="6" t="s">
        <v>2294</v>
      </c>
      <c r="J865" s="6"/>
      <c r="K865" s="6"/>
      <c r="L865" s="6"/>
      <c r="M865" s="6"/>
      <c r="N865" s="6"/>
      <c r="O865" s="6"/>
      <c r="P865" s="6"/>
      <c r="Q865" s="6"/>
      <c r="R865" s="6"/>
      <c r="S865" s="6"/>
      <c r="T865" s="6"/>
      <c r="U865" s="6"/>
      <c r="V865" s="6"/>
      <c r="W865" s="6"/>
      <c r="X865" s="6"/>
      <c r="Y865" s="6"/>
      <c r="Z865" s="6"/>
    </row>
    <row r="866" spans="1:26" ht="15" thickBot="1" x14ac:dyDescent="0.35">
      <c r="A866" s="4" t="s">
        <v>2002</v>
      </c>
      <c r="B866" s="4" t="s">
        <v>5995</v>
      </c>
      <c r="C866" s="4" t="s">
        <v>5996</v>
      </c>
      <c r="D866" s="4" t="s">
        <v>5997</v>
      </c>
      <c r="E866" s="4" t="s">
        <v>5998</v>
      </c>
      <c r="F866" s="4" t="s">
        <v>5514</v>
      </c>
      <c r="G866" s="4" t="s">
        <v>2301</v>
      </c>
      <c r="H866" s="4" t="s">
        <v>5515</v>
      </c>
      <c r="I866" s="6" t="s">
        <v>2303</v>
      </c>
      <c r="J866" s="6"/>
      <c r="K866" s="6"/>
      <c r="L866" s="6"/>
      <c r="M866" s="6"/>
      <c r="N866" s="6"/>
      <c r="O866" s="6"/>
      <c r="P866" s="6"/>
      <c r="Q866" s="6"/>
      <c r="R866" s="6"/>
      <c r="S866" s="6"/>
      <c r="T866" s="6"/>
      <c r="U866" s="6"/>
      <c r="V866" s="6"/>
      <c r="W866" s="6"/>
      <c r="X866" s="6"/>
      <c r="Y866" s="6"/>
      <c r="Z866" s="6"/>
    </row>
    <row r="867" spans="1:26" ht="15" thickBot="1" x14ac:dyDescent="0.35">
      <c r="A867" s="4" t="s">
        <v>5999</v>
      </c>
      <c r="B867" s="4" t="s">
        <v>6000</v>
      </c>
      <c r="C867" s="4"/>
      <c r="D867" s="4" t="s">
        <v>6001</v>
      </c>
      <c r="E867" s="4" t="s">
        <v>6002</v>
      </c>
      <c r="F867" s="4" t="s">
        <v>2604</v>
      </c>
      <c r="G867" s="4" t="s">
        <v>2293</v>
      </c>
      <c r="H867" s="7">
        <v>60604</v>
      </c>
      <c r="I867" s="6" t="s">
        <v>2294</v>
      </c>
      <c r="J867" s="6"/>
      <c r="K867" s="6"/>
      <c r="L867" s="6"/>
      <c r="M867" s="6"/>
      <c r="N867" s="6"/>
      <c r="O867" s="6"/>
      <c r="P867" s="6"/>
      <c r="Q867" s="6"/>
      <c r="R867" s="6"/>
      <c r="S867" s="6"/>
      <c r="T867" s="6"/>
      <c r="U867" s="6"/>
      <c r="V867" s="6"/>
      <c r="W867" s="6"/>
      <c r="X867" s="6"/>
      <c r="Y867" s="6"/>
      <c r="Z867" s="6"/>
    </row>
    <row r="868" spans="1:26" ht="15" thickBot="1" x14ac:dyDescent="0.35">
      <c r="A868" s="4" t="s">
        <v>2007</v>
      </c>
      <c r="B868" s="4" t="s">
        <v>6003</v>
      </c>
      <c r="C868" s="4" t="s">
        <v>6004</v>
      </c>
      <c r="D868" s="4" t="s">
        <v>6005</v>
      </c>
      <c r="E868" s="4" t="s">
        <v>6006</v>
      </c>
      <c r="F868" s="4" t="s">
        <v>6007</v>
      </c>
      <c r="G868" s="4" t="s">
        <v>2301</v>
      </c>
      <c r="H868" s="4" t="s">
        <v>2749</v>
      </c>
      <c r="I868" s="6" t="s">
        <v>2303</v>
      </c>
      <c r="J868" s="6"/>
      <c r="K868" s="6"/>
      <c r="L868" s="6"/>
      <c r="M868" s="6"/>
      <c r="N868" s="6"/>
      <c r="O868" s="6"/>
      <c r="P868" s="6"/>
      <c r="Q868" s="6"/>
      <c r="R868" s="6"/>
      <c r="S868" s="6"/>
      <c r="T868" s="6"/>
      <c r="U868" s="6"/>
      <c r="V868" s="6"/>
      <c r="W868" s="6"/>
      <c r="X868" s="6"/>
      <c r="Y868" s="6"/>
      <c r="Z868" s="6"/>
    </row>
    <row r="869" spans="1:26" ht="15" thickBot="1" x14ac:dyDescent="0.35">
      <c r="A869" s="4" t="s">
        <v>2009</v>
      </c>
      <c r="B869" s="4" t="s">
        <v>6008</v>
      </c>
      <c r="C869" s="4" t="s">
        <v>6009</v>
      </c>
      <c r="D869" s="4"/>
      <c r="E869" s="4" t="s">
        <v>6010</v>
      </c>
      <c r="F869" s="4" t="s">
        <v>6011</v>
      </c>
      <c r="G869" s="4" t="s">
        <v>2301</v>
      </c>
      <c r="H869" s="4" t="s">
        <v>6012</v>
      </c>
      <c r="I869" s="6" t="s">
        <v>2294</v>
      </c>
      <c r="J869" s="6"/>
      <c r="K869" s="6"/>
      <c r="L869" s="6"/>
      <c r="M869" s="6"/>
      <c r="N869" s="6"/>
      <c r="O869" s="6"/>
      <c r="P869" s="6"/>
      <c r="Q869" s="6"/>
      <c r="R869" s="6"/>
      <c r="S869" s="6"/>
      <c r="T869" s="6"/>
      <c r="U869" s="6"/>
      <c r="V869" s="6"/>
      <c r="W869" s="6"/>
      <c r="X869" s="6"/>
      <c r="Y869" s="6"/>
      <c r="Z869" s="6"/>
    </row>
    <row r="870" spans="1:26" ht="15" thickBot="1" x14ac:dyDescent="0.35">
      <c r="A870" s="4" t="s">
        <v>2011</v>
      </c>
      <c r="B870" s="4" t="s">
        <v>6013</v>
      </c>
      <c r="C870" s="4" t="s">
        <v>6014</v>
      </c>
      <c r="D870" s="4" t="s">
        <v>6015</v>
      </c>
      <c r="E870" s="4" t="s">
        <v>6016</v>
      </c>
      <c r="F870" s="4" t="s">
        <v>3213</v>
      </c>
      <c r="G870" s="4" t="s">
        <v>2293</v>
      </c>
      <c r="H870" s="7">
        <v>33064</v>
      </c>
      <c r="I870" s="6" t="s">
        <v>2294</v>
      </c>
      <c r="J870" s="6"/>
      <c r="K870" s="6"/>
      <c r="L870" s="6"/>
      <c r="M870" s="6"/>
      <c r="N870" s="6"/>
      <c r="O870" s="6"/>
      <c r="P870" s="6"/>
      <c r="Q870" s="6"/>
      <c r="R870" s="6"/>
      <c r="S870" s="6"/>
      <c r="T870" s="6"/>
      <c r="U870" s="6"/>
      <c r="V870" s="6"/>
      <c r="W870" s="6"/>
      <c r="X870" s="6"/>
      <c r="Y870" s="6"/>
      <c r="Z870" s="6"/>
    </row>
    <row r="871" spans="1:26" ht="15" thickBot="1" x14ac:dyDescent="0.35">
      <c r="A871" s="4" t="s">
        <v>2014</v>
      </c>
      <c r="B871" s="4" t="s">
        <v>6017</v>
      </c>
      <c r="C871" s="4"/>
      <c r="D871" s="4" t="s">
        <v>6018</v>
      </c>
      <c r="E871" s="4" t="s">
        <v>6019</v>
      </c>
      <c r="F871" s="4" t="s">
        <v>3351</v>
      </c>
      <c r="G871" s="4" t="s">
        <v>2293</v>
      </c>
      <c r="H871" s="7">
        <v>94297</v>
      </c>
      <c r="I871" s="6" t="s">
        <v>2294</v>
      </c>
      <c r="J871" s="6"/>
      <c r="K871" s="6"/>
      <c r="L871" s="6"/>
      <c r="M871" s="6"/>
      <c r="N871" s="6"/>
      <c r="O871" s="6"/>
      <c r="P871" s="6"/>
      <c r="Q871" s="6"/>
      <c r="R871" s="6"/>
      <c r="S871" s="6"/>
      <c r="T871" s="6"/>
      <c r="U871" s="6"/>
      <c r="V871" s="6"/>
      <c r="W871" s="6"/>
      <c r="X871" s="6"/>
      <c r="Y871" s="6"/>
      <c r="Z871" s="6"/>
    </row>
    <row r="872" spans="1:26" ht="15" thickBot="1" x14ac:dyDescent="0.35">
      <c r="A872" s="4" t="s">
        <v>2016</v>
      </c>
      <c r="B872" s="4" t="s">
        <v>6020</v>
      </c>
      <c r="C872" s="4" t="s">
        <v>6021</v>
      </c>
      <c r="D872" s="4" t="s">
        <v>6022</v>
      </c>
      <c r="E872" s="4" t="s">
        <v>6023</v>
      </c>
      <c r="F872" s="4" t="s">
        <v>2434</v>
      </c>
      <c r="G872" s="4" t="s">
        <v>2301</v>
      </c>
      <c r="H872" s="4" t="s">
        <v>2435</v>
      </c>
      <c r="I872" s="6" t="s">
        <v>2294</v>
      </c>
      <c r="J872" s="6"/>
      <c r="K872" s="6"/>
      <c r="L872" s="6"/>
      <c r="M872" s="6"/>
      <c r="N872" s="6"/>
      <c r="O872" s="6"/>
      <c r="P872" s="6"/>
      <c r="Q872" s="6"/>
      <c r="R872" s="6"/>
      <c r="S872" s="6"/>
      <c r="T872" s="6"/>
      <c r="U872" s="6"/>
      <c r="V872" s="6"/>
      <c r="W872" s="6"/>
      <c r="X872" s="6"/>
      <c r="Y872" s="6"/>
      <c r="Z872" s="6"/>
    </row>
    <row r="873" spans="1:26" ht="15" thickBot="1" x14ac:dyDescent="0.35">
      <c r="A873" s="4" t="s">
        <v>2019</v>
      </c>
      <c r="B873" s="4" t="s">
        <v>6024</v>
      </c>
      <c r="C873" s="4" t="s">
        <v>6025</v>
      </c>
      <c r="D873" s="4" t="s">
        <v>6026</v>
      </c>
      <c r="E873" s="4" t="s">
        <v>6027</v>
      </c>
      <c r="F873" s="4" t="s">
        <v>6028</v>
      </c>
      <c r="G873" s="4" t="s">
        <v>2468</v>
      </c>
      <c r="H873" s="4" t="s">
        <v>6029</v>
      </c>
      <c r="I873" s="6" t="s">
        <v>2294</v>
      </c>
      <c r="J873" s="6"/>
      <c r="K873" s="6"/>
      <c r="L873" s="6"/>
      <c r="M873" s="6"/>
      <c r="N873" s="6"/>
      <c r="O873" s="6"/>
      <c r="P873" s="6"/>
      <c r="Q873" s="6"/>
      <c r="R873" s="6"/>
      <c r="S873" s="6"/>
      <c r="T873" s="6"/>
      <c r="U873" s="6"/>
      <c r="V873" s="6"/>
      <c r="W873" s="6"/>
      <c r="X873" s="6"/>
      <c r="Y873" s="6"/>
      <c r="Z873" s="6"/>
    </row>
    <row r="874" spans="1:26" ht="15" thickBot="1" x14ac:dyDescent="0.35">
      <c r="A874" s="4" t="s">
        <v>2021</v>
      </c>
      <c r="B874" s="4" t="s">
        <v>6030</v>
      </c>
      <c r="C874" s="4" t="s">
        <v>6031</v>
      </c>
      <c r="D874" s="4" t="s">
        <v>6032</v>
      </c>
      <c r="E874" s="4" t="s">
        <v>6033</v>
      </c>
      <c r="F874" s="4" t="s">
        <v>4039</v>
      </c>
      <c r="G874" s="4" t="s">
        <v>2293</v>
      </c>
      <c r="H874" s="7">
        <v>28805</v>
      </c>
      <c r="I874" s="6" t="s">
        <v>2303</v>
      </c>
      <c r="J874" s="6"/>
      <c r="K874" s="6"/>
      <c r="L874" s="6"/>
      <c r="M874" s="6"/>
      <c r="N874" s="6"/>
      <c r="O874" s="6"/>
      <c r="P874" s="6"/>
      <c r="Q874" s="6"/>
      <c r="R874" s="6"/>
      <c r="S874" s="6"/>
      <c r="T874" s="6"/>
      <c r="U874" s="6"/>
      <c r="V874" s="6"/>
      <c r="W874" s="6"/>
      <c r="X874" s="6"/>
      <c r="Y874" s="6"/>
      <c r="Z874" s="6"/>
    </row>
    <row r="875" spans="1:26" ht="15" thickBot="1" x14ac:dyDescent="0.35">
      <c r="A875" s="4" t="s">
        <v>2005</v>
      </c>
      <c r="B875" s="4" t="s">
        <v>6034</v>
      </c>
      <c r="C875" s="4" t="s">
        <v>6035</v>
      </c>
      <c r="D875" s="4" t="s">
        <v>6036</v>
      </c>
      <c r="E875" s="4" t="s">
        <v>6037</v>
      </c>
      <c r="F875" s="4" t="s">
        <v>2474</v>
      </c>
      <c r="G875" s="4" t="s">
        <v>2293</v>
      </c>
      <c r="H875" s="7">
        <v>25362</v>
      </c>
      <c r="I875" s="6" t="s">
        <v>2294</v>
      </c>
      <c r="J875" s="6"/>
      <c r="K875" s="6"/>
      <c r="L875" s="6"/>
      <c r="M875" s="6"/>
      <c r="N875" s="6"/>
      <c r="O875" s="6"/>
      <c r="P875" s="6"/>
      <c r="Q875" s="6"/>
      <c r="R875" s="6"/>
      <c r="S875" s="6"/>
      <c r="T875" s="6"/>
      <c r="U875" s="6"/>
      <c r="V875" s="6"/>
      <c r="W875" s="6"/>
      <c r="X875" s="6"/>
      <c r="Y875" s="6"/>
      <c r="Z875" s="6"/>
    </row>
    <row r="876" spans="1:26" ht="15" thickBot="1" x14ac:dyDescent="0.35">
      <c r="A876" s="4" t="s">
        <v>2023</v>
      </c>
      <c r="B876" s="4" t="s">
        <v>6038</v>
      </c>
      <c r="C876" s="4" t="s">
        <v>6039</v>
      </c>
      <c r="D876" s="4" t="s">
        <v>6040</v>
      </c>
      <c r="E876" s="4" t="s">
        <v>6041</v>
      </c>
      <c r="F876" s="4" t="s">
        <v>2379</v>
      </c>
      <c r="G876" s="4" t="s">
        <v>2293</v>
      </c>
      <c r="H876" s="7">
        <v>77281</v>
      </c>
      <c r="I876" s="6" t="s">
        <v>2303</v>
      </c>
      <c r="J876" s="6"/>
      <c r="K876" s="6"/>
      <c r="L876" s="6"/>
      <c r="M876" s="6"/>
      <c r="N876" s="6"/>
      <c r="O876" s="6"/>
      <c r="P876" s="6"/>
      <c r="Q876" s="6"/>
      <c r="R876" s="6"/>
      <c r="S876" s="6"/>
      <c r="T876" s="6"/>
      <c r="U876" s="6"/>
      <c r="V876" s="6"/>
      <c r="W876" s="6"/>
      <c r="X876" s="6"/>
      <c r="Y876" s="6"/>
      <c r="Z876" s="6"/>
    </row>
    <row r="877" spans="1:26" ht="15" thickBot="1" x14ac:dyDescent="0.35">
      <c r="A877" s="4" t="s">
        <v>2026</v>
      </c>
      <c r="B877" s="4" t="s">
        <v>6042</v>
      </c>
      <c r="C877" s="4" t="s">
        <v>6043</v>
      </c>
      <c r="D877" s="4" t="s">
        <v>6044</v>
      </c>
      <c r="E877" s="4" t="s">
        <v>6045</v>
      </c>
      <c r="F877" s="4" t="s">
        <v>2763</v>
      </c>
      <c r="G877" s="4" t="s">
        <v>2301</v>
      </c>
      <c r="H877" s="4" t="s">
        <v>2764</v>
      </c>
      <c r="I877" s="6" t="s">
        <v>2303</v>
      </c>
      <c r="J877" s="6"/>
      <c r="K877" s="6"/>
      <c r="L877" s="6"/>
      <c r="M877" s="6"/>
      <c r="N877" s="6"/>
      <c r="O877" s="6"/>
      <c r="P877" s="6"/>
      <c r="Q877" s="6"/>
      <c r="R877" s="6"/>
      <c r="S877" s="6"/>
      <c r="T877" s="6"/>
      <c r="U877" s="6"/>
      <c r="V877" s="6"/>
      <c r="W877" s="6"/>
      <c r="X877" s="6"/>
      <c r="Y877" s="6"/>
      <c r="Z877" s="6"/>
    </row>
    <row r="878" spans="1:26" ht="15" thickBot="1" x14ac:dyDescent="0.35">
      <c r="A878" s="4" t="s">
        <v>6046</v>
      </c>
      <c r="B878" s="4" t="s">
        <v>6047</v>
      </c>
      <c r="C878" s="4" t="s">
        <v>6048</v>
      </c>
      <c r="D878" s="4" t="s">
        <v>6049</v>
      </c>
      <c r="E878" s="4" t="s">
        <v>6050</v>
      </c>
      <c r="F878" s="4" t="s">
        <v>2538</v>
      </c>
      <c r="G878" s="4" t="s">
        <v>2293</v>
      </c>
      <c r="H878" s="7">
        <v>20575</v>
      </c>
      <c r="I878" s="6" t="s">
        <v>2294</v>
      </c>
      <c r="J878" s="6"/>
      <c r="K878" s="6"/>
      <c r="L878" s="6"/>
      <c r="M878" s="6"/>
      <c r="N878" s="6"/>
      <c r="O878" s="6"/>
      <c r="P878" s="6"/>
      <c r="Q878" s="6"/>
      <c r="R878" s="6"/>
      <c r="S878" s="6"/>
      <c r="T878" s="6"/>
      <c r="U878" s="6"/>
      <c r="V878" s="6"/>
      <c r="W878" s="6"/>
      <c r="X878" s="6"/>
      <c r="Y878" s="6"/>
      <c r="Z878" s="6"/>
    </row>
    <row r="879" spans="1:26" ht="15" thickBot="1" x14ac:dyDescent="0.35">
      <c r="A879" s="4" t="s">
        <v>2028</v>
      </c>
      <c r="B879" s="4" t="s">
        <v>6051</v>
      </c>
      <c r="C879" s="4" t="s">
        <v>6052</v>
      </c>
      <c r="D879" s="4" t="s">
        <v>6053</v>
      </c>
      <c r="E879" s="4" t="s">
        <v>6054</v>
      </c>
      <c r="F879" s="4" t="s">
        <v>2608</v>
      </c>
      <c r="G879" s="4" t="s">
        <v>2293</v>
      </c>
      <c r="H879" s="7">
        <v>7195</v>
      </c>
      <c r="I879" s="6" t="s">
        <v>2303</v>
      </c>
      <c r="J879" s="6"/>
      <c r="K879" s="6"/>
      <c r="L879" s="6"/>
      <c r="M879" s="6"/>
      <c r="N879" s="6"/>
      <c r="O879" s="6"/>
      <c r="P879" s="6"/>
      <c r="Q879" s="6"/>
      <c r="R879" s="6"/>
      <c r="S879" s="6"/>
      <c r="T879" s="6"/>
      <c r="U879" s="6"/>
      <c r="V879" s="6"/>
      <c r="W879" s="6"/>
      <c r="X879" s="6"/>
      <c r="Y879" s="6"/>
      <c r="Z879" s="6"/>
    </row>
    <row r="880" spans="1:26" ht="15" thickBot="1" x14ac:dyDescent="0.35">
      <c r="A880" s="4" t="s">
        <v>2030</v>
      </c>
      <c r="B880" s="4" t="s">
        <v>6055</v>
      </c>
      <c r="C880" s="4"/>
      <c r="D880" s="4" t="s">
        <v>6056</v>
      </c>
      <c r="E880" s="4" t="s">
        <v>6057</v>
      </c>
      <c r="F880" s="4" t="s">
        <v>3844</v>
      </c>
      <c r="G880" s="4" t="s">
        <v>2293</v>
      </c>
      <c r="H880" s="7">
        <v>98195</v>
      </c>
      <c r="I880" s="6" t="s">
        <v>2294</v>
      </c>
      <c r="J880" s="6"/>
      <c r="K880" s="6"/>
      <c r="L880" s="6"/>
      <c r="M880" s="6"/>
      <c r="N880" s="6"/>
      <c r="O880" s="6"/>
      <c r="P880" s="6"/>
      <c r="Q880" s="6"/>
      <c r="R880" s="6"/>
      <c r="S880" s="6"/>
      <c r="T880" s="6"/>
      <c r="U880" s="6"/>
      <c r="V880" s="6"/>
      <c r="W880" s="6"/>
      <c r="X880" s="6"/>
      <c r="Y880" s="6"/>
      <c r="Z880" s="6"/>
    </row>
    <row r="881" spans="1:26" ht="15" thickBot="1" x14ac:dyDescent="0.35">
      <c r="A881" s="4" t="s">
        <v>2033</v>
      </c>
      <c r="B881" s="4" t="s">
        <v>6058</v>
      </c>
      <c r="C881" s="4"/>
      <c r="D881" s="4" t="s">
        <v>6059</v>
      </c>
      <c r="E881" s="4" t="s">
        <v>6060</v>
      </c>
      <c r="F881" s="4" t="s">
        <v>2415</v>
      </c>
      <c r="G881" s="4" t="s">
        <v>2293</v>
      </c>
      <c r="H881" s="7">
        <v>80150</v>
      </c>
      <c r="I881" s="6" t="s">
        <v>2303</v>
      </c>
      <c r="J881" s="6"/>
      <c r="K881" s="6"/>
      <c r="L881" s="6"/>
      <c r="M881" s="6"/>
      <c r="N881" s="6"/>
      <c r="O881" s="6"/>
      <c r="P881" s="6"/>
      <c r="Q881" s="6"/>
      <c r="R881" s="6"/>
      <c r="S881" s="6"/>
      <c r="T881" s="6"/>
      <c r="U881" s="6"/>
      <c r="V881" s="6"/>
      <c r="W881" s="6"/>
      <c r="X881" s="6"/>
      <c r="Y881" s="6"/>
      <c r="Z881" s="6"/>
    </row>
    <row r="882" spans="1:26" ht="15" thickBot="1" x14ac:dyDescent="0.35">
      <c r="A882" s="4" t="s">
        <v>2035</v>
      </c>
      <c r="B882" s="4" t="s">
        <v>6061</v>
      </c>
      <c r="C882" s="4" t="s">
        <v>6062</v>
      </c>
      <c r="D882" s="4" t="s">
        <v>6063</v>
      </c>
      <c r="E882" s="4" t="s">
        <v>6064</v>
      </c>
      <c r="F882" s="4" t="s">
        <v>6065</v>
      </c>
      <c r="G882" s="4" t="s">
        <v>2293</v>
      </c>
      <c r="H882" s="7">
        <v>61105</v>
      </c>
      <c r="I882" s="6" t="s">
        <v>2303</v>
      </c>
      <c r="J882" s="6"/>
      <c r="K882" s="6"/>
      <c r="L882" s="6"/>
      <c r="M882" s="6"/>
      <c r="N882" s="6"/>
      <c r="O882" s="6"/>
      <c r="P882" s="6"/>
      <c r="Q882" s="6"/>
      <c r="R882" s="6"/>
      <c r="S882" s="6"/>
      <c r="T882" s="6"/>
      <c r="U882" s="6"/>
      <c r="V882" s="6"/>
      <c r="W882" s="6"/>
      <c r="X882" s="6"/>
      <c r="Y882" s="6"/>
      <c r="Z882" s="6"/>
    </row>
    <row r="883" spans="1:26" ht="15" thickBot="1" x14ac:dyDescent="0.35">
      <c r="A883" s="4" t="s">
        <v>2038</v>
      </c>
      <c r="B883" s="4" t="s">
        <v>6066</v>
      </c>
      <c r="C883" s="4"/>
      <c r="D883" s="4" t="s">
        <v>6067</v>
      </c>
      <c r="E883" s="4" t="s">
        <v>6068</v>
      </c>
      <c r="F883" s="4" t="s">
        <v>5567</v>
      </c>
      <c r="G883" s="4" t="s">
        <v>2293</v>
      </c>
      <c r="H883" s="7">
        <v>59112</v>
      </c>
      <c r="I883" s="6" t="s">
        <v>2294</v>
      </c>
      <c r="J883" s="6"/>
      <c r="K883" s="6"/>
      <c r="L883" s="6"/>
      <c r="M883" s="6"/>
      <c r="N883" s="6"/>
      <c r="O883" s="6"/>
      <c r="P883" s="6"/>
      <c r="Q883" s="6"/>
      <c r="R883" s="6"/>
      <c r="S883" s="6"/>
      <c r="T883" s="6"/>
      <c r="U883" s="6"/>
      <c r="V883" s="6"/>
      <c r="W883" s="6"/>
      <c r="X883" s="6"/>
      <c r="Y883" s="6"/>
      <c r="Z883" s="6"/>
    </row>
    <row r="884" spans="1:26" ht="15" thickBot="1" x14ac:dyDescent="0.35">
      <c r="A884" s="4" t="s">
        <v>6069</v>
      </c>
      <c r="B884" s="4" t="s">
        <v>6070</v>
      </c>
      <c r="C884" s="4" t="s">
        <v>6071</v>
      </c>
      <c r="D884" s="4" t="s">
        <v>6072</v>
      </c>
      <c r="E884" s="4" t="s">
        <v>6073</v>
      </c>
      <c r="F884" s="4" t="s">
        <v>3401</v>
      </c>
      <c r="G884" s="4" t="s">
        <v>2293</v>
      </c>
      <c r="H884" s="7">
        <v>31165</v>
      </c>
      <c r="I884" s="6" t="s">
        <v>2303</v>
      </c>
      <c r="J884" s="6"/>
      <c r="K884" s="6"/>
      <c r="L884" s="6"/>
      <c r="M884" s="6"/>
      <c r="N884" s="6"/>
      <c r="O884" s="6"/>
      <c r="P884" s="6"/>
      <c r="Q884" s="6"/>
      <c r="R884" s="6"/>
      <c r="S884" s="6"/>
      <c r="T884" s="6"/>
      <c r="U884" s="6"/>
      <c r="V884" s="6"/>
      <c r="W884" s="6"/>
      <c r="X884" s="6"/>
      <c r="Y884" s="6"/>
      <c r="Z884" s="6"/>
    </row>
    <row r="885" spans="1:26" ht="15" thickBot="1" x14ac:dyDescent="0.35">
      <c r="A885" s="4" t="s">
        <v>2042</v>
      </c>
      <c r="B885" s="4" t="s">
        <v>6074</v>
      </c>
      <c r="C885" s="4" t="s">
        <v>6075</v>
      </c>
      <c r="D885" s="4" t="s">
        <v>6076</v>
      </c>
      <c r="E885" s="4" t="s">
        <v>6077</v>
      </c>
      <c r="F885" s="4" t="s">
        <v>3168</v>
      </c>
      <c r="G885" s="4" t="s">
        <v>2293</v>
      </c>
      <c r="H885" s="7">
        <v>74108</v>
      </c>
      <c r="I885" s="6" t="s">
        <v>2294</v>
      </c>
      <c r="J885" s="6"/>
      <c r="K885" s="6"/>
      <c r="L885" s="6"/>
      <c r="M885" s="6"/>
      <c r="N885" s="6"/>
      <c r="O885" s="6"/>
      <c r="P885" s="6"/>
      <c r="Q885" s="6"/>
      <c r="R885" s="6"/>
      <c r="S885" s="6"/>
      <c r="T885" s="6"/>
      <c r="U885" s="6"/>
      <c r="V885" s="6"/>
      <c r="W885" s="6"/>
      <c r="X885" s="6"/>
      <c r="Y885" s="6"/>
      <c r="Z885" s="6"/>
    </row>
    <row r="886" spans="1:26" ht="15" thickBot="1" x14ac:dyDescent="0.35">
      <c r="A886" s="4" t="s">
        <v>2044</v>
      </c>
      <c r="B886" s="4" t="s">
        <v>6078</v>
      </c>
      <c r="C886" s="4" t="s">
        <v>6079</v>
      </c>
      <c r="D886" s="4" t="s">
        <v>6080</v>
      </c>
      <c r="E886" s="4" t="s">
        <v>6081</v>
      </c>
      <c r="F886" s="4" t="s">
        <v>2707</v>
      </c>
      <c r="G886" s="4" t="s">
        <v>2293</v>
      </c>
      <c r="H886" s="7">
        <v>93704</v>
      </c>
      <c r="I886" s="6" t="s">
        <v>2294</v>
      </c>
      <c r="J886" s="6"/>
      <c r="K886" s="6"/>
      <c r="L886" s="6"/>
      <c r="M886" s="6"/>
      <c r="N886" s="6"/>
      <c r="O886" s="6"/>
      <c r="P886" s="6"/>
      <c r="Q886" s="6"/>
      <c r="R886" s="6"/>
      <c r="S886" s="6"/>
      <c r="T886" s="6"/>
      <c r="U886" s="6"/>
      <c r="V886" s="6"/>
      <c r="W886" s="6"/>
      <c r="X886" s="6"/>
      <c r="Y886" s="6"/>
      <c r="Z886" s="6"/>
    </row>
    <row r="887" spans="1:26" ht="15" thickBot="1" x14ac:dyDescent="0.35">
      <c r="A887" s="4" t="s">
        <v>2046</v>
      </c>
      <c r="B887" s="4" t="s">
        <v>6082</v>
      </c>
      <c r="C887" s="4" t="s">
        <v>6083</v>
      </c>
      <c r="D887" s="4" t="s">
        <v>6084</v>
      </c>
      <c r="E887" s="4" t="s">
        <v>6085</v>
      </c>
      <c r="F887" s="4" t="s">
        <v>6086</v>
      </c>
      <c r="G887" s="4" t="s">
        <v>2301</v>
      </c>
      <c r="H887" s="4" t="s">
        <v>2662</v>
      </c>
      <c r="I887" s="6" t="s">
        <v>2303</v>
      </c>
      <c r="J887" s="6"/>
      <c r="K887" s="6"/>
      <c r="L887" s="6"/>
      <c r="M887" s="6"/>
      <c r="N887" s="6"/>
      <c r="O887" s="6"/>
      <c r="P887" s="6"/>
      <c r="Q887" s="6"/>
      <c r="R887" s="6"/>
      <c r="S887" s="6"/>
      <c r="T887" s="6"/>
      <c r="U887" s="6"/>
      <c r="V887" s="6"/>
      <c r="W887" s="6"/>
      <c r="X887" s="6"/>
      <c r="Y887" s="6"/>
      <c r="Z887" s="6"/>
    </row>
    <row r="888" spans="1:26" ht="15" thickBot="1" x14ac:dyDescent="0.35">
      <c r="A888" s="4" t="s">
        <v>2049</v>
      </c>
      <c r="B888" s="4" t="s">
        <v>6087</v>
      </c>
      <c r="C888" s="4" t="s">
        <v>6088</v>
      </c>
      <c r="D888" s="4" t="s">
        <v>6089</v>
      </c>
      <c r="E888" s="4" t="s">
        <v>6090</v>
      </c>
      <c r="F888" s="4" t="s">
        <v>3442</v>
      </c>
      <c r="G888" s="4" t="s">
        <v>2293</v>
      </c>
      <c r="H888" s="7">
        <v>94154</v>
      </c>
      <c r="I888" s="6" t="s">
        <v>2303</v>
      </c>
      <c r="J888" s="6"/>
      <c r="K888" s="6"/>
      <c r="L888" s="6"/>
      <c r="M888" s="6"/>
      <c r="N888" s="6"/>
      <c r="O888" s="6"/>
      <c r="P888" s="6"/>
      <c r="Q888" s="6"/>
      <c r="R888" s="6"/>
      <c r="S888" s="6"/>
      <c r="T888" s="6"/>
      <c r="U888" s="6"/>
      <c r="V888" s="6"/>
      <c r="W888" s="6"/>
      <c r="X888" s="6"/>
      <c r="Y888" s="6"/>
      <c r="Z888" s="6"/>
    </row>
    <row r="889" spans="1:26" ht="15" thickBot="1" x14ac:dyDescent="0.35">
      <c r="A889" s="4" t="s">
        <v>2052</v>
      </c>
      <c r="B889" s="4" t="s">
        <v>6091</v>
      </c>
      <c r="C889" s="4" t="s">
        <v>6092</v>
      </c>
      <c r="D889" s="4" t="s">
        <v>6093</v>
      </c>
      <c r="E889" s="4" t="s">
        <v>6094</v>
      </c>
      <c r="F889" s="4" t="s">
        <v>5930</v>
      </c>
      <c r="G889" s="4" t="s">
        <v>2293</v>
      </c>
      <c r="H889" s="7">
        <v>36689</v>
      </c>
      <c r="I889" s="6" t="s">
        <v>2303</v>
      </c>
      <c r="J889" s="6"/>
      <c r="K889" s="6"/>
      <c r="L889" s="6"/>
      <c r="M889" s="6"/>
      <c r="N889" s="6"/>
      <c r="O889" s="6"/>
      <c r="P889" s="6"/>
      <c r="Q889" s="6"/>
      <c r="R889" s="6"/>
      <c r="S889" s="6"/>
      <c r="T889" s="6"/>
      <c r="U889" s="6"/>
      <c r="V889" s="6"/>
      <c r="W889" s="6"/>
      <c r="X889" s="6"/>
      <c r="Y889" s="6"/>
      <c r="Z889" s="6"/>
    </row>
    <row r="890" spans="1:26" ht="15" thickBot="1" x14ac:dyDescent="0.35">
      <c r="A890" s="4" t="s">
        <v>2054</v>
      </c>
      <c r="B890" s="4" t="s">
        <v>6095</v>
      </c>
      <c r="C890" s="4" t="s">
        <v>6096</v>
      </c>
      <c r="D890" s="4" t="s">
        <v>6097</v>
      </c>
      <c r="E890" s="4" t="s">
        <v>6098</v>
      </c>
      <c r="F890" s="4" t="s">
        <v>3442</v>
      </c>
      <c r="G890" s="4" t="s">
        <v>2293</v>
      </c>
      <c r="H890" s="7">
        <v>94110</v>
      </c>
      <c r="I890" s="6" t="s">
        <v>2294</v>
      </c>
      <c r="J890" s="6"/>
      <c r="K890" s="6"/>
      <c r="L890" s="6"/>
      <c r="M890" s="6"/>
      <c r="N890" s="6"/>
      <c r="O890" s="6"/>
      <c r="P890" s="6"/>
      <c r="Q890" s="6"/>
      <c r="R890" s="6"/>
      <c r="S890" s="6"/>
      <c r="T890" s="6"/>
      <c r="U890" s="6"/>
      <c r="V890" s="6"/>
      <c r="W890" s="6"/>
      <c r="X890" s="6"/>
      <c r="Y890" s="6"/>
      <c r="Z890" s="6"/>
    </row>
    <row r="891" spans="1:26" ht="15" thickBot="1" x14ac:dyDescent="0.35">
      <c r="A891" s="4" t="s">
        <v>2057</v>
      </c>
      <c r="B891" s="4" t="s">
        <v>6099</v>
      </c>
      <c r="C891" s="4" t="s">
        <v>6100</v>
      </c>
      <c r="D891" s="4" t="s">
        <v>6101</v>
      </c>
      <c r="E891" s="4" t="s">
        <v>6102</v>
      </c>
      <c r="F891" s="4" t="s">
        <v>2451</v>
      </c>
      <c r="G891" s="4" t="s">
        <v>2293</v>
      </c>
      <c r="H891" s="7">
        <v>11470</v>
      </c>
      <c r="I891" s="6" t="s">
        <v>2294</v>
      </c>
      <c r="J891" s="6"/>
      <c r="K891" s="6"/>
      <c r="L891" s="6"/>
      <c r="M891" s="6"/>
      <c r="N891" s="6"/>
      <c r="O891" s="6"/>
      <c r="P891" s="6"/>
      <c r="Q891" s="6"/>
      <c r="R891" s="6"/>
      <c r="S891" s="6"/>
      <c r="T891" s="6"/>
      <c r="U891" s="6"/>
      <c r="V891" s="6"/>
      <c r="W891" s="6"/>
      <c r="X891" s="6"/>
      <c r="Y891" s="6"/>
      <c r="Z891" s="6"/>
    </row>
    <row r="892" spans="1:26" ht="15" thickBot="1" x14ac:dyDescent="0.35">
      <c r="A892" s="4" t="s">
        <v>2040</v>
      </c>
      <c r="B892" s="4" t="s">
        <v>6103</v>
      </c>
      <c r="C892" s="4" t="s">
        <v>6104</v>
      </c>
      <c r="D892" s="4" t="s">
        <v>6105</v>
      </c>
      <c r="E892" s="4" t="s">
        <v>6106</v>
      </c>
      <c r="F892" s="4" t="s">
        <v>2484</v>
      </c>
      <c r="G892" s="4" t="s">
        <v>2293</v>
      </c>
      <c r="H892" s="7">
        <v>80243</v>
      </c>
      <c r="I892" s="6" t="s">
        <v>2294</v>
      </c>
      <c r="J892" s="6"/>
      <c r="K892" s="6"/>
      <c r="L892" s="6"/>
      <c r="M892" s="6"/>
      <c r="N892" s="6"/>
      <c r="O892" s="6"/>
      <c r="P892" s="6"/>
      <c r="Q892" s="6"/>
      <c r="R892" s="6"/>
      <c r="S892" s="6"/>
      <c r="T892" s="6"/>
      <c r="U892" s="6"/>
      <c r="V892" s="6"/>
      <c r="W892" s="6"/>
      <c r="X892" s="6"/>
      <c r="Y892" s="6"/>
      <c r="Z892" s="6"/>
    </row>
    <row r="893" spans="1:26" ht="15" thickBot="1" x14ac:dyDescent="0.35">
      <c r="A893" s="4" t="s">
        <v>2059</v>
      </c>
      <c r="B893" s="4" t="s">
        <v>6107</v>
      </c>
      <c r="C893" s="4" t="s">
        <v>6108</v>
      </c>
      <c r="D893" s="4" t="s">
        <v>6109</v>
      </c>
      <c r="E893" s="4" t="s">
        <v>6110</v>
      </c>
      <c r="F893" s="4" t="s">
        <v>4137</v>
      </c>
      <c r="G893" s="4" t="s">
        <v>2293</v>
      </c>
      <c r="H893" s="7">
        <v>92165</v>
      </c>
      <c r="I893" s="6" t="s">
        <v>2294</v>
      </c>
      <c r="J893" s="6"/>
      <c r="K893" s="6"/>
      <c r="L893" s="6"/>
      <c r="M893" s="6"/>
      <c r="N893" s="6"/>
      <c r="O893" s="6"/>
      <c r="P893" s="6"/>
      <c r="Q893" s="6"/>
      <c r="R893" s="6"/>
      <c r="S893" s="6"/>
      <c r="T893" s="6"/>
      <c r="U893" s="6"/>
      <c r="V893" s="6"/>
      <c r="W893" s="6"/>
      <c r="X893" s="6"/>
      <c r="Y893" s="6"/>
      <c r="Z893" s="6"/>
    </row>
    <row r="894" spans="1:26" ht="15" thickBot="1" x14ac:dyDescent="0.35">
      <c r="A894" s="4" t="s">
        <v>2062</v>
      </c>
      <c r="B894" s="4" t="s">
        <v>6111</v>
      </c>
      <c r="C894" s="4" t="s">
        <v>6112</v>
      </c>
      <c r="D894" s="4" t="s">
        <v>6113</v>
      </c>
      <c r="E894" s="4" t="s">
        <v>6114</v>
      </c>
      <c r="F894" s="4" t="s">
        <v>4079</v>
      </c>
      <c r="G894" s="4" t="s">
        <v>2468</v>
      </c>
      <c r="H894" s="4" t="s">
        <v>4080</v>
      </c>
      <c r="I894" s="6" t="s">
        <v>2303</v>
      </c>
      <c r="J894" s="6"/>
      <c r="K894" s="6"/>
      <c r="L894" s="6"/>
      <c r="M894" s="6"/>
      <c r="N894" s="6"/>
      <c r="O894" s="6"/>
      <c r="P894" s="6"/>
      <c r="Q894" s="6"/>
      <c r="R894" s="6"/>
      <c r="S894" s="6"/>
      <c r="T894" s="6"/>
      <c r="U894" s="6"/>
      <c r="V894" s="6"/>
      <c r="W894" s="6"/>
      <c r="X894" s="6"/>
      <c r="Y894" s="6"/>
      <c r="Z894" s="6"/>
    </row>
    <row r="895" spans="1:26" ht="15" thickBot="1" x14ac:dyDescent="0.35">
      <c r="A895" s="4" t="s">
        <v>2065</v>
      </c>
      <c r="B895" s="4" t="s">
        <v>6115</v>
      </c>
      <c r="C895" s="4" t="s">
        <v>6116</v>
      </c>
      <c r="D895" s="4"/>
      <c r="E895" s="4" t="s">
        <v>6117</v>
      </c>
      <c r="F895" s="4" t="s">
        <v>4947</v>
      </c>
      <c r="G895" s="4" t="s">
        <v>2293</v>
      </c>
      <c r="H895" s="7">
        <v>15250</v>
      </c>
      <c r="I895" s="6" t="s">
        <v>2294</v>
      </c>
      <c r="J895" s="6"/>
      <c r="K895" s="6"/>
      <c r="L895" s="6"/>
      <c r="M895" s="6"/>
      <c r="N895" s="6"/>
      <c r="O895" s="6"/>
      <c r="P895" s="6"/>
      <c r="Q895" s="6"/>
      <c r="R895" s="6"/>
      <c r="S895" s="6"/>
      <c r="T895" s="6"/>
      <c r="U895" s="6"/>
      <c r="V895" s="6"/>
      <c r="W895" s="6"/>
      <c r="X895" s="6"/>
      <c r="Y895" s="6"/>
      <c r="Z895" s="6"/>
    </row>
    <row r="896" spans="1:26" ht="15" thickBot="1" x14ac:dyDescent="0.35">
      <c r="A896" s="4" t="s">
        <v>2067</v>
      </c>
      <c r="B896" s="4" t="s">
        <v>6118</v>
      </c>
      <c r="C896" s="4"/>
      <c r="D896" s="4" t="s">
        <v>6119</v>
      </c>
      <c r="E896" s="4" t="s">
        <v>6120</v>
      </c>
      <c r="F896" s="4" t="s">
        <v>6121</v>
      </c>
      <c r="G896" s="4" t="s">
        <v>2301</v>
      </c>
      <c r="H896" s="4" t="s">
        <v>3026</v>
      </c>
      <c r="I896" s="6" t="s">
        <v>2294</v>
      </c>
      <c r="J896" s="6"/>
      <c r="K896" s="6"/>
      <c r="L896" s="6"/>
      <c r="M896" s="6"/>
      <c r="N896" s="6"/>
      <c r="O896" s="6"/>
      <c r="P896" s="6"/>
      <c r="Q896" s="6"/>
      <c r="R896" s="6"/>
      <c r="S896" s="6"/>
      <c r="T896" s="6"/>
      <c r="U896" s="6"/>
      <c r="V896" s="6"/>
      <c r="W896" s="6"/>
      <c r="X896" s="6"/>
      <c r="Y896" s="6"/>
      <c r="Z896" s="6"/>
    </row>
    <row r="897" spans="1:26" ht="15" thickBot="1" x14ac:dyDescent="0.35">
      <c r="A897" s="4" t="s">
        <v>2069</v>
      </c>
      <c r="B897" s="4" t="s">
        <v>6122</v>
      </c>
      <c r="C897" s="4"/>
      <c r="D897" s="4" t="s">
        <v>6123</v>
      </c>
      <c r="E897" s="4" t="s">
        <v>6124</v>
      </c>
      <c r="F897" s="4" t="s">
        <v>2389</v>
      </c>
      <c r="G897" s="4" t="s">
        <v>2293</v>
      </c>
      <c r="H897" s="7">
        <v>10004</v>
      </c>
      <c r="I897" s="6" t="s">
        <v>2303</v>
      </c>
      <c r="J897" s="6"/>
      <c r="K897" s="6"/>
      <c r="L897" s="6"/>
      <c r="M897" s="6"/>
      <c r="N897" s="6"/>
      <c r="O897" s="6"/>
      <c r="P897" s="6"/>
      <c r="Q897" s="6"/>
      <c r="R897" s="6"/>
      <c r="S897" s="6"/>
      <c r="T897" s="6"/>
      <c r="U897" s="6"/>
      <c r="V897" s="6"/>
      <c r="W897" s="6"/>
      <c r="X897" s="6"/>
      <c r="Y897" s="6"/>
      <c r="Z897" s="6"/>
    </row>
    <row r="898" spans="1:26" ht="15" thickBot="1" x14ac:dyDescent="0.35">
      <c r="A898" s="4" t="s">
        <v>2072</v>
      </c>
      <c r="B898" s="4" t="s">
        <v>6125</v>
      </c>
      <c r="C898" s="4" t="s">
        <v>6126</v>
      </c>
      <c r="D898" s="4" t="s">
        <v>6127</v>
      </c>
      <c r="E898" s="4" t="s">
        <v>6128</v>
      </c>
      <c r="F898" s="4" t="s">
        <v>3844</v>
      </c>
      <c r="G898" s="4" t="s">
        <v>2293</v>
      </c>
      <c r="H898" s="7">
        <v>98148</v>
      </c>
      <c r="I898" s="6" t="s">
        <v>2294</v>
      </c>
      <c r="J898" s="6"/>
      <c r="K898" s="6"/>
      <c r="L898" s="6"/>
      <c r="M898" s="6"/>
      <c r="N898" s="6"/>
      <c r="O898" s="6"/>
      <c r="P898" s="6"/>
      <c r="Q898" s="6"/>
      <c r="R898" s="6"/>
      <c r="S898" s="6"/>
      <c r="T898" s="6"/>
      <c r="U898" s="6"/>
      <c r="V898" s="6"/>
      <c r="W898" s="6"/>
      <c r="X898" s="6"/>
      <c r="Y898" s="6"/>
      <c r="Z898" s="6"/>
    </row>
    <row r="899" spans="1:26" ht="15" thickBot="1" x14ac:dyDescent="0.35">
      <c r="A899" s="4" t="s">
        <v>2074</v>
      </c>
      <c r="B899" s="4" t="s">
        <v>6129</v>
      </c>
      <c r="C899" s="4" t="s">
        <v>6130</v>
      </c>
      <c r="D899" s="4" t="s">
        <v>6131</v>
      </c>
      <c r="E899" s="4" t="s">
        <v>6132</v>
      </c>
      <c r="F899" s="4" t="s">
        <v>2524</v>
      </c>
      <c r="G899" s="4" t="s">
        <v>2468</v>
      </c>
      <c r="H899" s="4" t="s">
        <v>2838</v>
      </c>
      <c r="I899" s="6" t="s">
        <v>2303</v>
      </c>
      <c r="J899" s="6"/>
      <c r="K899" s="6"/>
      <c r="L899" s="6"/>
      <c r="M899" s="6"/>
      <c r="N899" s="6"/>
      <c r="O899" s="6"/>
      <c r="P899" s="6"/>
      <c r="Q899" s="6"/>
      <c r="R899" s="6"/>
      <c r="S899" s="6"/>
      <c r="T899" s="6"/>
      <c r="U899" s="6"/>
      <c r="V899" s="6"/>
      <c r="W899" s="6"/>
      <c r="X899" s="6"/>
      <c r="Y899" s="6"/>
      <c r="Z899" s="6"/>
    </row>
    <row r="900" spans="1:26" ht="15" thickBot="1" x14ac:dyDescent="0.35">
      <c r="A900" s="4" t="s">
        <v>2077</v>
      </c>
      <c r="B900" s="4" t="s">
        <v>6133</v>
      </c>
      <c r="C900" s="4"/>
      <c r="D900" s="4" t="s">
        <v>6134</v>
      </c>
      <c r="E900" s="4" t="s">
        <v>6135</v>
      </c>
      <c r="F900" s="4" t="s">
        <v>6136</v>
      </c>
      <c r="G900" s="4" t="s">
        <v>2293</v>
      </c>
      <c r="H900" s="7">
        <v>49018</v>
      </c>
      <c r="I900" s="6" t="s">
        <v>2303</v>
      </c>
      <c r="J900" s="6"/>
      <c r="K900" s="6"/>
      <c r="L900" s="6"/>
      <c r="M900" s="6"/>
      <c r="N900" s="6"/>
      <c r="O900" s="6"/>
      <c r="P900" s="6"/>
      <c r="Q900" s="6"/>
      <c r="R900" s="6"/>
      <c r="S900" s="6"/>
      <c r="T900" s="6"/>
      <c r="U900" s="6"/>
      <c r="V900" s="6"/>
      <c r="W900" s="6"/>
      <c r="X900" s="6"/>
      <c r="Y900" s="6"/>
      <c r="Z900" s="6"/>
    </row>
    <row r="901" spans="1:26" ht="15" thickBot="1" x14ac:dyDescent="0.35">
      <c r="A901" s="4" t="s">
        <v>6137</v>
      </c>
      <c r="B901" s="4" t="s">
        <v>6138</v>
      </c>
      <c r="C901" s="4" t="s">
        <v>6139</v>
      </c>
      <c r="D901" s="4"/>
      <c r="E901" s="4" t="s">
        <v>6140</v>
      </c>
      <c r="F901" s="4" t="s">
        <v>2776</v>
      </c>
      <c r="G901" s="4" t="s">
        <v>2301</v>
      </c>
      <c r="H901" s="4" t="s">
        <v>2777</v>
      </c>
      <c r="I901" s="6" t="s">
        <v>2294</v>
      </c>
      <c r="J901" s="6"/>
      <c r="K901" s="6"/>
      <c r="L901" s="6"/>
      <c r="M901" s="6"/>
      <c r="N901" s="6"/>
      <c r="O901" s="6"/>
      <c r="P901" s="6"/>
      <c r="Q901" s="6"/>
      <c r="R901" s="6"/>
      <c r="S901" s="6"/>
      <c r="T901" s="6"/>
      <c r="U901" s="6"/>
      <c r="V901" s="6"/>
      <c r="W901" s="6"/>
      <c r="X901" s="6"/>
      <c r="Y901" s="6"/>
      <c r="Z901" s="6"/>
    </row>
    <row r="902" spans="1:26" ht="15" thickBot="1" x14ac:dyDescent="0.35">
      <c r="A902" s="4" t="s">
        <v>2080</v>
      </c>
      <c r="B902" s="4" t="s">
        <v>6141</v>
      </c>
      <c r="C902" s="4"/>
      <c r="D902" s="4" t="s">
        <v>6142</v>
      </c>
      <c r="E902" s="4" t="s">
        <v>6143</v>
      </c>
      <c r="F902" s="4" t="s">
        <v>6144</v>
      </c>
      <c r="G902" s="4" t="s">
        <v>2301</v>
      </c>
      <c r="H902" s="4" t="s">
        <v>2888</v>
      </c>
      <c r="I902" s="6" t="s">
        <v>2303</v>
      </c>
      <c r="J902" s="6"/>
      <c r="K902" s="6"/>
      <c r="L902" s="6"/>
      <c r="M902" s="6"/>
      <c r="N902" s="6"/>
      <c r="O902" s="6"/>
      <c r="P902" s="6"/>
      <c r="Q902" s="6"/>
      <c r="R902" s="6"/>
      <c r="S902" s="6"/>
      <c r="T902" s="6"/>
      <c r="U902" s="6"/>
      <c r="V902" s="6"/>
      <c r="W902" s="6"/>
      <c r="X902" s="6"/>
      <c r="Y902" s="6"/>
      <c r="Z902" s="6"/>
    </row>
    <row r="903" spans="1:26" ht="15" thickBot="1" x14ac:dyDescent="0.35">
      <c r="A903" s="4" t="s">
        <v>2083</v>
      </c>
      <c r="B903" s="4" t="s">
        <v>6145</v>
      </c>
      <c r="C903" s="4" t="s">
        <v>6146</v>
      </c>
      <c r="D903" s="4" t="s">
        <v>6147</v>
      </c>
      <c r="E903" s="4" t="s">
        <v>6148</v>
      </c>
      <c r="F903" s="4" t="s">
        <v>2379</v>
      </c>
      <c r="G903" s="4" t="s">
        <v>2293</v>
      </c>
      <c r="H903" s="7">
        <v>77070</v>
      </c>
      <c r="I903" s="6" t="s">
        <v>2294</v>
      </c>
      <c r="J903" s="6"/>
      <c r="K903" s="6"/>
      <c r="L903" s="6"/>
      <c r="M903" s="6"/>
      <c r="N903" s="6"/>
      <c r="O903" s="6"/>
      <c r="P903" s="6"/>
      <c r="Q903" s="6"/>
      <c r="R903" s="6"/>
      <c r="S903" s="6"/>
      <c r="T903" s="6"/>
      <c r="U903" s="6"/>
      <c r="V903" s="6"/>
      <c r="W903" s="6"/>
      <c r="X903" s="6"/>
      <c r="Y903" s="6"/>
      <c r="Z903" s="6"/>
    </row>
    <row r="904" spans="1:26" ht="15" thickBot="1" x14ac:dyDescent="0.35">
      <c r="A904" s="4" t="s">
        <v>2085</v>
      </c>
      <c r="B904" s="4" t="s">
        <v>6149</v>
      </c>
      <c r="C904" s="4" t="s">
        <v>6150</v>
      </c>
      <c r="D904" s="4" t="s">
        <v>6151</v>
      </c>
      <c r="E904" s="4" t="s">
        <v>6152</v>
      </c>
      <c r="F904" s="4" t="s">
        <v>3389</v>
      </c>
      <c r="G904" s="4" t="s">
        <v>2293</v>
      </c>
      <c r="H904" s="7">
        <v>45249</v>
      </c>
      <c r="I904" s="6" t="s">
        <v>2303</v>
      </c>
      <c r="J904" s="6"/>
      <c r="K904" s="6"/>
      <c r="L904" s="6"/>
      <c r="M904" s="6"/>
      <c r="N904" s="6"/>
      <c r="O904" s="6"/>
      <c r="P904" s="6"/>
      <c r="Q904" s="6"/>
      <c r="R904" s="6"/>
      <c r="S904" s="6"/>
      <c r="T904" s="6"/>
      <c r="U904" s="6"/>
      <c r="V904" s="6"/>
      <c r="W904" s="6"/>
      <c r="X904" s="6"/>
      <c r="Y904" s="6"/>
      <c r="Z904" s="6"/>
    </row>
    <row r="905" spans="1:26" ht="15" thickBot="1" x14ac:dyDescent="0.35">
      <c r="A905" s="4" t="s">
        <v>2088</v>
      </c>
      <c r="B905" s="4" t="s">
        <v>6153</v>
      </c>
      <c r="C905" s="4" t="s">
        <v>6154</v>
      </c>
      <c r="D905" s="4" t="s">
        <v>6155</v>
      </c>
      <c r="E905" s="4" t="s">
        <v>6156</v>
      </c>
      <c r="F905" s="4" t="s">
        <v>2707</v>
      </c>
      <c r="G905" s="4" t="s">
        <v>2293</v>
      </c>
      <c r="H905" s="7">
        <v>93704</v>
      </c>
      <c r="I905" s="6" t="s">
        <v>2303</v>
      </c>
      <c r="J905" s="6"/>
      <c r="K905" s="6"/>
      <c r="L905" s="6"/>
      <c r="M905" s="6"/>
      <c r="N905" s="6"/>
      <c r="O905" s="6"/>
      <c r="P905" s="6"/>
      <c r="Q905" s="6"/>
      <c r="R905" s="6"/>
      <c r="S905" s="6"/>
      <c r="T905" s="6"/>
      <c r="U905" s="6"/>
      <c r="V905" s="6"/>
      <c r="W905" s="6"/>
      <c r="X905" s="6"/>
      <c r="Y905" s="6"/>
      <c r="Z905" s="6"/>
    </row>
    <row r="906" spans="1:26" ht="15" thickBot="1" x14ac:dyDescent="0.35">
      <c r="A906" s="4" t="s">
        <v>2091</v>
      </c>
      <c r="B906" s="4" t="s">
        <v>6157</v>
      </c>
      <c r="C906" s="4" t="s">
        <v>6158</v>
      </c>
      <c r="D906" s="4" t="s">
        <v>6159</v>
      </c>
      <c r="E906" s="4" t="s">
        <v>6160</v>
      </c>
      <c r="F906" s="4" t="s">
        <v>2585</v>
      </c>
      <c r="G906" s="4" t="s">
        <v>2293</v>
      </c>
      <c r="H906" s="7">
        <v>55123</v>
      </c>
      <c r="I906" s="6" t="s">
        <v>2303</v>
      </c>
      <c r="J906" s="6"/>
      <c r="K906" s="6"/>
      <c r="L906" s="6"/>
      <c r="M906" s="6"/>
      <c r="N906" s="6"/>
      <c r="O906" s="6"/>
      <c r="P906" s="6"/>
      <c r="Q906" s="6"/>
      <c r="R906" s="6"/>
      <c r="S906" s="6"/>
      <c r="T906" s="6"/>
      <c r="U906" s="6"/>
      <c r="V906" s="6"/>
      <c r="W906" s="6"/>
      <c r="X906" s="6"/>
      <c r="Y906" s="6"/>
      <c r="Z906" s="6"/>
    </row>
    <row r="907" spans="1:26" ht="15" thickBot="1" x14ac:dyDescent="0.35">
      <c r="A907" s="4" t="s">
        <v>2093</v>
      </c>
      <c r="B907" s="4" t="s">
        <v>6161</v>
      </c>
      <c r="C907" s="4"/>
      <c r="D907" s="4" t="s">
        <v>6162</v>
      </c>
      <c r="E907" s="4" t="s">
        <v>6163</v>
      </c>
      <c r="F907" s="4" t="s">
        <v>2800</v>
      </c>
      <c r="G907" s="4" t="s">
        <v>2293</v>
      </c>
      <c r="H907" s="7">
        <v>88519</v>
      </c>
      <c r="I907" s="6" t="s">
        <v>2294</v>
      </c>
      <c r="J907" s="6"/>
      <c r="K907" s="6"/>
      <c r="L907" s="6"/>
      <c r="M907" s="6"/>
      <c r="N907" s="6"/>
      <c r="O907" s="6"/>
      <c r="P907" s="6"/>
      <c r="Q907" s="6"/>
      <c r="R907" s="6"/>
      <c r="S907" s="6"/>
      <c r="T907" s="6"/>
      <c r="U907" s="6"/>
      <c r="V907" s="6"/>
      <c r="W907" s="6"/>
      <c r="X907" s="6"/>
      <c r="Y907" s="6"/>
      <c r="Z907" s="6"/>
    </row>
    <row r="908" spans="1:26" ht="15" thickBot="1" x14ac:dyDescent="0.35">
      <c r="A908" s="4" t="s">
        <v>2095</v>
      </c>
      <c r="B908" s="4" t="s">
        <v>6164</v>
      </c>
      <c r="C908" s="4" t="s">
        <v>6165</v>
      </c>
      <c r="D908" s="4" t="s">
        <v>6166</v>
      </c>
      <c r="E908" s="4" t="s">
        <v>6167</v>
      </c>
      <c r="F908" s="4" t="s">
        <v>2999</v>
      </c>
      <c r="G908" s="4" t="s">
        <v>2293</v>
      </c>
      <c r="H908" s="7">
        <v>50981</v>
      </c>
      <c r="I908" s="6" t="s">
        <v>2294</v>
      </c>
      <c r="J908" s="6"/>
      <c r="K908" s="6"/>
      <c r="L908" s="6"/>
      <c r="M908" s="6"/>
      <c r="N908" s="6"/>
      <c r="O908" s="6"/>
      <c r="P908" s="6"/>
      <c r="Q908" s="6"/>
      <c r="R908" s="6"/>
      <c r="S908" s="6"/>
      <c r="T908" s="6"/>
      <c r="U908" s="6"/>
      <c r="V908" s="6"/>
      <c r="W908" s="6"/>
      <c r="X908" s="6"/>
      <c r="Y908" s="6"/>
      <c r="Z908" s="6"/>
    </row>
    <row r="909" spans="1:26" ht="15" thickBot="1" x14ac:dyDescent="0.35">
      <c r="A909" s="4" t="s">
        <v>2097</v>
      </c>
      <c r="B909" s="4" t="s">
        <v>6168</v>
      </c>
      <c r="C909" s="4" t="s">
        <v>6169</v>
      </c>
      <c r="D909" s="4" t="s">
        <v>6170</v>
      </c>
      <c r="E909" s="4" t="s">
        <v>6171</v>
      </c>
      <c r="F909" s="4" t="s">
        <v>2374</v>
      </c>
      <c r="G909" s="4" t="s">
        <v>2293</v>
      </c>
      <c r="H909" s="7">
        <v>97240</v>
      </c>
      <c r="I909" s="6" t="s">
        <v>2303</v>
      </c>
      <c r="J909" s="6"/>
      <c r="K909" s="6"/>
      <c r="L909" s="6"/>
      <c r="M909" s="6"/>
      <c r="N909" s="6"/>
      <c r="O909" s="6"/>
      <c r="P909" s="6"/>
      <c r="Q909" s="6"/>
      <c r="R909" s="6"/>
      <c r="S909" s="6"/>
      <c r="T909" s="6"/>
      <c r="U909" s="6"/>
      <c r="V909" s="6"/>
      <c r="W909" s="6"/>
      <c r="X909" s="6"/>
      <c r="Y909" s="6"/>
      <c r="Z909" s="6"/>
    </row>
    <row r="910" spans="1:26" ht="15" thickBot="1" x14ac:dyDescent="0.35">
      <c r="A910" s="4" t="s">
        <v>2099</v>
      </c>
      <c r="B910" s="4" t="s">
        <v>6172</v>
      </c>
      <c r="C910" s="4" t="s">
        <v>6173</v>
      </c>
      <c r="D910" s="4" t="s">
        <v>6174</v>
      </c>
      <c r="E910" s="4" t="s">
        <v>6175</v>
      </c>
      <c r="F910" s="4" t="s">
        <v>2379</v>
      </c>
      <c r="G910" s="4" t="s">
        <v>2293</v>
      </c>
      <c r="H910" s="7">
        <v>77070</v>
      </c>
      <c r="I910" s="6" t="s">
        <v>2303</v>
      </c>
      <c r="J910" s="6"/>
      <c r="K910" s="6"/>
      <c r="L910" s="6"/>
      <c r="M910" s="6"/>
      <c r="N910" s="6"/>
      <c r="O910" s="6"/>
      <c r="P910" s="6"/>
      <c r="Q910" s="6"/>
      <c r="R910" s="6"/>
      <c r="S910" s="6"/>
      <c r="T910" s="6"/>
      <c r="U910" s="6"/>
      <c r="V910" s="6"/>
      <c r="W910" s="6"/>
      <c r="X910" s="6"/>
      <c r="Y910" s="6"/>
      <c r="Z910" s="6"/>
    </row>
    <row r="911" spans="1:26" ht="15" thickBot="1" x14ac:dyDescent="0.35">
      <c r="A911" s="4" t="s">
        <v>2102</v>
      </c>
      <c r="B911" s="4" t="s">
        <v>6176</v>
      </c>
      <c r="C911" s="4"/>
      <c r="D911" s="4" t="s">
        <v>6177</v>
      </c>
      <c r="E911" s="4" t="s">
        <v>6178</v>
      </c>
      <c r="F911" s="4" t="s">
        <v>4833</v>
      </c>
      <c r="G911" s="4" t="s">
        <v>2293</v>
      </c>
      <c r="H911" s="7">
        <v>27705</v>
      </c>
      <c r="I911" s="6" t="s">
        <v>2303</v>
      </c>
      <c r="J911" s="6"/>
      <c r="K911" s="6"/>
      <c r="L911" s="6"/>
      <c r="M911" s="6"/>
      <c r="N911" s="6"/>
      <c r="O911" s="6"/>
      <c r="P911" s="6"/>
      <c r="Q911" s="6"/>
      <c r="R911" s="6"/>
      <c r="S911" s="6"/>
      <c r="T911" s="6"/>
      <c r="U911" s="6"/>
      <c r="V911" s="6"/>
      <c r="W911" s="6"/>
      <c r="X911" s="6"/>
      <c r="Y911" s="6"/>
      <c r="Z911" s="6"/>
    </row>
    <row r="912" spans="1:26" ht="15" thickBot="1" x14ac:dyDescent="0.35">
      <c r="A912" s="4" t="s">
        <v>2104</v>
      </c>
      <c r="B912" s="4" t="s">
        <v>6179</v>
      </c>
      <c r="C912" s="4" t="s">
        <v>6180</v>
      </c>
      <c r="D912" s="4" t="s">
        <v>6181</v>
      </c>
      <c r="E912" s="4" t="s">
        <v>6182</v>
      </c>
      <c r="F912" s="4" t="s">
        <v>2510</v>
      </c>
      <c r="G912" s="4" t="s">
        <v>2293</v>
      </c>
      <c r="H912" s="7">
        <v>2298</v>
      </c>
      <c r="I912" s="6" t="s">
        <v>2303</v>
      </c>
      <c r="J912" s="6"/>
      <c r="K912" s="6"/>
      <c r="L912" s="6"/>
      <c r="M912" s="6"/>
      <c r="N912" s="6"/>
      <c r="O912" s="6"/>
      <c r="P912" s="6"/>
      <c r="Q912" s="6"/>
      <c r="R912" s="6"/>
      <c r="S912" s="6"/>
      <c r="T912" s="6"/>
      <c r="U912" s="6"/>
      <c r="V912" s="6"/>
      <c r="W912" s="6"/>
      <c r="X912" s="6"/>
      <c r="Y912" s="6"/>
      <c r="Z912" s="6"/>
    </row>
    <row r="913" spans="1:26" ht="15" thickBot="1" x14ac:dyDescent="0.35">
      <c r="A913" s="4" t="s">
        <v>2106</v>
      </c>
      <c r="B913" s="4" t="s">
        <v>6183</v>
      </c>
      <c r="C913" s="4" t="s">
        <v>6184</v>
      </c>
      <c r="D913" s="4" t="s">
        <v>6185</v>
      </c>
      <c r="E913" s="4" t="s">
        <v>6186</v>
      </c>
      <c r="F913" s="4" t="s">
        <v>2538</v>
      </c>
      <c r="G913" s="4" t="s">
        <v>2293</v>
      </c>
      <c r="H913" s="7">
        <v>20226</v>
      </c>
      <c r="I913" s="6" t="s">
        <v>2294</v>
      </c>
      <c r="J913" s="6"/>
      <c r="K913" s="6"/>
      <c r="L913" s="6"/>
      <c r="M913" s="6"/>
      <c r="N913" s="6"/>
      <c r="O913" s="6"/>
      <c r="P913" s="6"/>
      <c r="Q913" s="6"/>
      <c r="R913" s="6"/>
      <c r="S913" s="6"/>
      <c r="T913" s="6"/>
      <c r="U913" s="6"/>
      <c r="V913" s="6"/>
      <c r="W913" s="6"/>
      <c r="X913" s="6"/>
      <c r="Y913" s="6"/>
      <c r="Z913" s="6"/>
    </row>
    <row r="914" spans="1:26" ht="15" thickBot="1" x14ac:dyDescent="0.35">
      <c r="A914" s="4" t="s">
        <v>2109</v>
      </c>
      <c r="B914" s="4" t="s">
        <v>6187</v>
      </c>
      <c r="C914" s="4"/>
      <c r="D914" s="4" t="s">
        <v>6188</v>
      </c>
      <c r="E914" s="4" t="s">
        <v>6189</v>
      </c>
      <c r="F914" s="4" t="s">
        <v>3233</v>
      </c>
      <c r="G914" s="4" t="s">
        <v>2293</v>
      </c>
      <c r="H914" s="7">
        <v>12205</v>
      </c>
      <c r="I914" s="6" t="s">
        <v>2294</v>
      </c>
      <c r="J914" s="6"/>
      <c r="K914" s="6"/>
      <c r="L914" s="6"/>
      <c r="M914" s="6"/>
      <c r="N914" s="6"/>
      <c r="O914" s="6"/>
      <c r="P914" s="6"/>
      <c r="Q914" s="6"/>
      <c r="R914" s="6"/>
      <c r="S914" s="6"/>
      <c r="T914" s="6"/>
      <c r="U914" s="6"/>
      <c r="V914" s="6"/>
      <c r="W914" s="6"/>
      <c r="X914" s="6"/>
      <c r="Y914" s="6"/>
      <c r="Z914" s="6"/>
    </row>
    <row r="915" spans="1:26" ht="15" thickBot="1" x14ac:dyDescent="0.35">
      <c r="A915" s="4" t="s">
        <v>2111</v>
      </c>
      <c r="B915" s="4" t="s">
        <v>6190</v>
      </c>
      <c r="C915" s="4" t="s">
        <v>6191</v>
      </c>
      <c r="D915" s="4" t="s">
        <v>6192</v>
      </c>
      <c r="E915" s="4" t="s">
        <v>6193</v>
      </c>
      <c r="F915" s="4" t="s">
        <v>2492</v>
      </c>
      <c r="G915" s="4" t="s">
        <v>2293</v>
      </c>
      <c r="H915" s="7">
        <v>85732</v>
      </c>
      <c r="I915" s="6" t="s">
        <v>2303</v>
      </c>
      <c r="J915" s="6"/>
      <c r="K915" s="6"/>
      <c r="L915" s="6"/>
      <c r="M915" s="6"/>
      <c r="N915" s="6"/>
      <c r="O915" s="6"/>
      <c r="P915" s="6"/>
      <c r="Q915" s="6"/>
      <c r="R915" s="6"/>
      <c r="S915" s="6"/>
      <c r="T915" s="6"/>
      <c r="U915" s="6"/>
      <c r="V915" s="6"/>
      <c r="W915" s="6"/>
      <c r="X915" s="6"/>
      <c r="Y915" s="6"/>
      <c r="Z915" s="6"/>
    </row>
    <row r="916" spans="1:26" ht="15" thickBot="1" x14ac:dyDescent="0.35">
      <c r="A916" s="4" t="s">
        <v>2113</v>
      </c>
      <c r="B916" s="4" t="s">
        <v>6194</v>
      </c>
      <c r="C916" s="4" t="s">
        <v>6195</v>
      </c>
      <c r="D916" s="4" t="s">
        <v>6196</v>
      </c>
      <c r="E916" s="4" t="s">
        <v>6197</v>
      </c>
      <c r="F916" s="4" t="s">
        <v>3096</v>
      </c>
      <c r="G916" s="4" t="s">
        <v>2293</v>
      </c>
      <c r="H916" s="7">
        <v>36195</v>
      </c>
      <c r="I916" s="6" t="s">
        <v>2303</v>
      </c>
      <c r="J916" s="6"/>
      <c r="K916" s="6"/>
      <c r="L916" s="6"/>
      <c r="M916" s="6"/>
      <c r="N916" s="6"/>
      <c r="O916" s="6"/>
      <c r="P916" s="6"/>
      <c r="Q916" s="6"/>
      <c r="R916" s="6"/>
      <c r="S916" s="6"/>
      <c r="T916" s="6"/>
      <c r="U916" s="6"/>
      <c r="V916" s="6"/>
      <c r="W916" s="6"/>
      <c r="X916" s="6"/>
      <c r="Y916" s="6"/>
      <c r="Z916" s="6"/>
    </row>
    <row r="917" spans="1:26" ht="15" thickBot="1" x14ac:dyDescent="0.35">
      <c r="A917" s="4" t="s">
        <v>2115</v>
      </c>
      <c r="B917" s="4" t="s">
        <v>6198</v>
      </c>
      <c r="C917" s="4" t="s">
        <v>6199</v>
      </c>
      <c r="D917" s="4" t="s">
        <v>6200</v>
      </c>
      <c r="E917" s="4" t="s">
        <v>6201</v>
      </c>
      <c r="F917" s="4" t="s">
        <v>6202</v>
      </c>
      <c r="G917" s="4" t="s">
        <v>2293</v>
      </c>
      <c r="H917" s="7">
        <v>99709</v>
      </c>
      <c r="I917" s="6" t="s">
        <v>2294</v>
      </c>
      <c r="J917" s="6"/>
      <c r="K917" s="6"/>
      <c r="L917" s="6"/>
      <c r="M917" s="6"/>
      <c r="N917" s="6"/>
      <c r="O917" s="6"/>
      <c r="P917" s="6"/>
      <c r="Q917" s="6"/>
      <c r="R917" s="6"/>
      <c r="S917" s="6"/>
      <c r="T917" s="6"/>
      <c r="U917" s="6"/>
      <c r="V917" s="6"/>
      <c r="W917" s="6"/>
      <c r="X917" s="6"/>
      <c r="Y917" s="6"/>
      <c r="Z917" s="6"/>
    </row>
    <row r="918" spans="1:26" ht="15" thickBot="1" x14ac:dyDescent="0.35">
      <c r="A918" s="4" t="s">
        <v>2117</v>
      </c>
      <c r="B918" s="4" t="s">
        <v>6203</v>
      </c>
      <c r="C918" s="4"/>
      <c r="D918" s="4"/>
      <c r="E918" s="4" t="s">
        <v>6204</v>
      </c>
      <c r="F918" s="4" t="s">
        <v>4270</v>
      </c>
      <c r="G918" s="4" t="s">
        <v>2301</v>
      </c>
      <c r="H918" s="4" t="s">
        <v>4271</v>
      </c>
      <c r="I918" s="6" t="s">
        <v>2294</v>
      </c>
      <c r="J918" s="6"/>
      <c r="K918" s="6"/>
      <c r="L918" s="6"/>
      <c r="M918" s="6"/>
      <c r="N918" s="6"/>
      <c r="O918" s="6"/>
      <c r="P918" s="6"/>
      <c r="Q918" s="6"/>
      <c r="R918" s="6"/>
      <c r="S918" s="6"/>
      <c r="T918" s="6"/>
      <c r="U918" s="6"/>
      <c r="V918" s="6"/>
      <c r="W918" s="6"/>
      <c r="X918" s="6"/>
      <c r="Y918" s="6"/>
      <c r="Z918" s="6"/>
    </row>
    <row r="919" spans="1:26" ht="15" thickBot="1" x14ac:dyDescent="0.35">
      <c r="A919" s="4" t="s">
        <v>2119</v>
      </c>
      <c r="B919" s="4" t="s">
        <v>6205</v>
      </c>
      <c r="C919" s="4" t="s">
        <v>6206</v>
      </c>
      <c r="D919" s="4" t="s">
        <v>6207</v>
      </c>
      <c r="E919" s="4" t="s">
        <v>6208</v>
      </c>
      <c r="F919" s="4" t="s">
        <v>3590</v>
      </c>
      <c r="G919" s="4" t="s">
        <v>2468</v>
      </c>
      <c r="H919" s="4" t="s">
        <v>6209</v>
      </c>
      <c r="I919" s="6" t="s">
        <v>2303</v>
      </c>
      <c r="J919" s="6"/>
      <c r="K919" s="6"/>
      <c r="L919" s="6"/>
      <c r="M919" s="6"/>
      <c r="N919" s="6"/>
      <c r="O919" s="6"/>
      <c r="P919" s="6"/>
      <c r="Q919" s="6"/>
      <c r="R919" s="6"/>
      <c r="S919" s="6"/>
      <c r="T919" s="6"/>
      <c r="U919" s="6"/>
      <c r="V919" s="6"/>
      <c r="W919" s="6"/>
      <c r="X919" s="6"/>
      <c r="Y919" s="6"/>
      <c r="Z919" s="6"/>
    </row>
    <row r="920" spans="1:26" ht="15" thickBot="1" x14ac:dyDescent="0.35">
      <c r="A920" s="4" t="s">
        <v>6210</v>
      </c>
      <c r="B920" s="4" t="s">
        <v>6211</v>
      </c>
      <c r="C920" s="4" t="s">
        <v>6212</v>
      </c>
      <c r="D920" s="4" t="s">
        <v>6213</v>
      </c>
      <c r="E920" s="4" t="s">
        <v>6214</v>
      </c>
      <c r="F920" s="4" t="s">
        <v>3065</v>
      </c>
      <c r="G920" s="4" t="s">
        <v>2293</v>
      </c>
      <c r="H920" s="7">
        <v>34615</v>
      </c>
      <c r="I920" s="6" t="s">
        <v>2303</v>
      </c>
      <c r="J920" s="6"/>
      <c r="K920" s="6"/>
      <c r="L920" s="6"/>
      <c r="M920" s="6"/>
      <c r="N920" s="6"/>
      <c r="O920" s="6"/>
      <c r="P920" s="6"/>
      <c r="Q920" s="6"/>
      <c r="R920" s="6"/>
      <c r="S920" s="6"/>
      <c r="T920" s="6"/>
      <c r="U920" s="6"/>
      <c r="V920" s="6"/>
      <c r="W920" s="6"/>
      <c r="X920" s="6"/>
      <c r="Y920" s="6"/>
      <c r="Z920" s="6"/>
    </row>
    <row r="921" spans="1:26" ht="15" thickBot="1" x14ac:dyDescent="0.35">
      <c r="A921" s="4" t="s">
        <v>2121</v>
      </c>
      <c r="B921" s="4" t="s">
        <v>6215</v>
      </c>
      <c r="C921" s="4" t="s">
        <v>6216</v>
      </c>
      <c r="D921" s="4" t="s">
        <v>6217</v>
      </c>
      <c r="E921" s="4" t="s">
        <v>6218</v>
      </c>
      <c r="F921" s="4" t="s">
        <v>3672</v>
      </c>
      <c r="G921" s="4" t="s">
        <v>2293</v>
      </c>
      <c r="H921" s="7">
        <v>40515</v>
      </c>
      <c r="I921" s="6" t="s">
        <v>2294</v>
      </c>
      <c r="J921" s="6"/>
      <c r="K921" s="6"/>
      <c r="L921" s="6"/>
      <c r="M921" s="6"/>
      <c r="N921" s="6"/>
      <c r="O921" s="6"/>
      <c r="P921" s="6"/>
      <c r="Q921" s="6"/>
      <c r="R921" s="6"/>
      <c r="S921" s="6"/>
      <c r="T921" s="6"/>
      <c r="U921" s="6"/>
      <c r="V921" s="6"/>
      <c r="W921" s="6"/>
      <c r="X921" s="6"/>
      <c r="Y921" s="6"/>
      <c r="Z921" s="6"/>
    </row>
    <row r="922" spans="1:26" ht="15" thickBot="1" x14ac:dyDescent="0.35">
      <c r="A922" s="4" t="s">
        <v>2124</v>
      </c>
      <c r="B922" s="4" t="s">
        <v>6219</v>
      </c>
      <c r="C922" s="4" t="s">
        <v>6220</v>
      </c>
      <c r="D922" s="4" t="s">
        <v>6221</v>
      </c>
      <c r="E922" s="4" t="s">
        <v>6222</v>
      </c>
      <c r="F922" s="4" t="s">
        <v>2400</v>
      </c>
      <c r="G922" s="4" t="s">
        <v>2293</v>
      </c>
      <c r="H922" s="7">
        <v>49560</v>
      </c>
      <c r="I922" s="6" t="s">
        <v>2303</v>
      </c>
      <c r="J922" s="6"/>
      <c r="K922" s="6"/>
      <c r="L922" s="6"/>
      <c r="M922" s="6"/>
      <c r="N922" s="6"/>
      <c r="O922" s="6"/>
      <c r="P922" s="6"/>
      <c r="Q922" s="6"/>
      <c r="R922" s="6"/>
      <c r="S922" s="6"/>
      <c r="T922" s="6"/>
      <c r="U922" s="6"/>
      <c r="V922" s="6"/>
      <c r="W922" s="6"/>
      <c r="X922" s="6"/>
      <c r="Y922" s="6"/>
      <c r="Z922" s="6"/>
    </row>
    <row r="923" spans="1:26" ht="15" thickBot="1" x14ac:dyDescent="0.35">
      <c r="A923" s="4" t="s">
        <v>2126</v>
      </c>
      <c r="B923" s="4" t="s">
        <v>6223</v>
      </c>
      <c r="C923" s="4" t="s">
        <v>6224</v>
      </c>
      <c r="D923" s="4" t="s">
        <v>6225</v>
      </c>
      <c r="E923" s="4" t="s">
        <v>6226</v>
      </c>
      <c r="F923" s="4" t="s">
        <v>2999</v>
      </c>
      <c r="G923" s="4" t="s">
        <v>2293</v>
      </c>
      <c r="H923" s="7">
        <v>50369</v>
      </c>
      <c r="I923" s="6" t="s">
        <v>2303</v>
      </c>
      <c r="J923" s="6"/>
      <c r="K923" s="6"/>
      <c r="L923" s="6"/>
      <c r="M923" s="6"/>
      <c r="N923" s="6"/>
      <c r="O923" s="6"/>
      <c r="P923" s="6"/>
      <c r="Q923" s="6"/>
      <c r="R923" s="6"/>
      <c r="S923" s="6"/>
      <c r="T923" s="6"/>
      <c r="U923" s="6"/>
      <c r="V923" s="6"/>
      <c r="W923" s="6"/>
      <c r="X923" s="6"/>
      <c r="Y923" s="6"/>
      <c r="Z923" s="6"/>
    </row>
    <row r="924" spans="1:26" ht="15" thickBot="1" x14ac:dyDescent="0.35">
      <c r="A924" s="4" t="s">
        <v>2128</v>
      </c>
      <c r="B924" s="4" t="s">
        <v>6227</v>
      </c>
      <c r="C924" s="4"/>
      <c r="D924" s="4"/>
      <c r="E924" s="4" t="s">
        <v>6228</v>
      </c>
      <c r="F924" s="4" t="s">
        <v>5459</v>
      </c>
      <c r="G924" s="4" t="s">
        <v>2293</v>
      </c>
      <c r="H924" s="7">
        <v>19810</v>
      </c>
      <c r="I924" s="6" t="s">
        <v>2294</v>
      </c>
      <c r="J924" s="6"/>
      <c r="K924" s="6"/>
      <c r="L924" s="6"/>
      <c r="M924" s="6"/>
      <c r="N924" s="6"/>
      <c r="O924" s="6"/>
      <c r="P924" s="6"/>
      <c r="Q924" s="6"/>
      <c r="R924" s="6"/>
      <c r="S924" s="6"/>
      <c r="T924" s="6"/>
      <c r="U924" s="6"/>
      <c r="V924" s="6"/>
      <c r="W924" s="6"/>
      <c r="X924" s="6"/>
      <c r="Y924" s="6"/>
      <c r="Z924" s="6"/>
    </row>
    <row r="925" spans="1:26" ht="15" thickBot="1" x14ac:dyDescent="0.35">
      <c r="A925" s="4" t="s">
        <v>2130</v>
      </c>
      <c r="B925" s="4" t="s">
        <v>6229</v>
      </c>
      <c r="C925" s="4" t="s">
        <v>6230</v>
      </c>
      <c r="D925" s="4" t="s">
        <v>6231</v>
      </c>
      <c r="E925" s="4" t="s">
        <v>6232</v>
      </c>
      <c r="F925" s="4" t="s">
        <v>2739</v>
      </c>
      <c r="G925" s="4" t="s">
        <v>2293</v>
      </c>
      <c r="H925" s="7">
        <v>78726</v>
      </c>
      <c r="I925" s="6" t="s">
        <v>2303</v>
      </c>
      <c r="J925" s="6"/>
      <c r="K925" s="6"/>
      <c r="L925" s="6"/>
      <c r="M925" s="6"/>
      <c r="N925" s="6"/>
      <c r="O925" s="6"/>
      <c r="P925" s="6"/>
      <c r="Q925" s="6"/>
      <c r="R925" s="6"/>
      <c r="S925" s="6"/>
      <c r="T925" s="6"/>
      <c r="U925" s="6"/>
      <c r="V925" s="6"/>
      <c r="W925" s="6"/>
      <c r="X925" s="6"/>
      <c r="Y925" s="6"/>
      <c r="Z925" s="6"/>
    </row>
    <row r="926" spans="1:26" ht="15" thickBot="1" x14ac:dyDescent="0.35">
      <c r="A926" s="4" t="s">
        <v>2132</v>
      </c>
      <c r="B926" s="4" t="s">
        <v>6233</v>
      </c>
      <c r="C926" s="4" t="s">
        <v>6234</v>
      </c>
      <c r="D926" s="4"/>
      <c r="E926" s="4" t="s">
        <v>6235</v>
      </c>
      <c r="F926" s="4" t="s">
        <v>4753</v>
      </c>
      <c r="G926" s="4" t="s">
        <v>2293</v>
      </c>
      <c r="H926" s="7">
        <v>32835</v>
      </c>
      <c r="I926" s="6" t="s">
        <v>2303</v>
      </c>
      <c r="J926" s="6"/>
      <c r="K926" s="6"/>
      <c r="L926" s="6"/>
      <c r="M926" s="6"/>
      <c r="N926" s="6"/>
      <c r="O926" s="6"/>
      <c r="P926" s="6"/>
      <c r="Q926" s="6"/>
      <c r="R926" s="6"/>
      <c r="S926" s="6"/>
      <c r="T926" s="6"/>
      <c r="U926" s="6"/>
      <c r="V926" s="6"/>
      <c r="W926" s="6"/>
      <c r="X926" s="6"/>
      <c r="Y926" s="6"/>
      <c r="Z926" s="6"/>
    </row>
    <row r="927" spans="1:26" ht="15" thickBot="1" x14ac:dyDescent="0.35">
      <c r="A927" s="4" t="s">
        <v>6236</v>
      </c>
      <c r="B927" s="4" t="s">
        <v>6237</v>
      </c>
      <c r="C927" s="4"/>
      <c r="D927" s="4" t="s">
        <v>6238</v>
      </c>
      <c r="E927" s="4" t="s">
        <v>6239</v>
      </c>
      <c r="F927" s="4" t="s">
        <v>3299</v>
      </c>
      <c r="G927" s="4" t="s">
        <v>2293</v>
      </c>
      <c r="H927" s="7">
        <v>91199</v>
      </c>
      <c r="I927" s="6" t="s">
        <v>2294</v>
      </c>
      <c r="J927" s="6"/>
      <c r="K927" s="6"/>
      <c r="L927" s="6"/>
      <c r="M927" s="6"/>
      <c r="N927" s="6"/>
      <c r="O927" s="6"/>
      <c r="P927" s="6"/>
      <c r="Q927" s="6"/>
      <c r="R927" s="6"/>
      <c r="S927" s="6"/>
      <c r="T927" s="6"/>
      <c r="U927" s="6"/>
      <c r="V927" s="6"/>
      <c r="W927" s="6"/>
      <c r="X927" s="6"/>
      <c r="Y927" s="6"/>
      <c r="Z927" s="6"/>
    </row>
    <row r="928" spans="1:26" ht="15" thickBot="1" x14ac:dyDescent="0.35">
      <c r="A928" s="4" t="s">
        <v>2134</v>
      </c>
      <c r="B928" s="4" t="s">
        <v>6240</v>
      </c>
      <c r="C928" s="4" t="s">
        <v>6241</v>
      </c>
      <c r="D928" s="4" t="s">
        <v>6242</v>
      </c>
      <c r="E928" s="4" t="s">
        <v>6243</v>
      </c>
      <c r="F928" s="4" t="s">
        <v>2538</v>
      </c>
      <c r="G928" s="4" t="s">
        <v>2293</v>
      </c>
      <c r="H928" s="7">
        <v>20238</v>
      </c>
      <c r="I928" s="6" t="s">
        <v>2294</v>
      </c>
      <c r="J928" s="6"/>
      <c r="K928" s="6"/>
      <c r="L928" s="6"/>
      <c r="M928" s="6"/>
      <c r="N928" s="6"/>
      <c r="O928" s="6"/>
      <c r="P928" s="6"/>
      <c r="Q928" s="6"/>
      <c r="R928" s="6"/>
      <c r="S928" s="6"/>
      <c r="T928" s="6"/>
      <c r="U928" s="6"/>
      <c r="V928" s="6"/>
      <c r="W928" s="6"/>
      <c r="X928" s="6"/>
      <c r="Y928" s="6"/>
      <c r="Z928" s="6"/>
    </row>
    <row r="929" spans="1:26" ht="15" thickBot="1" x14ac:dyDescent="0.35">
      <c r="A929" s="4" t="s">
        <v>2136</v>
      </c>
      <c r="B929" s="4" t="s">
        <v>6244</v>
      </c>
      <c r="C929" s="4" t="s">
        <v>6245</v>
      </c>
      <c r="D929" s="4" t="s">
        <v>6246</v>
      </c>
      <c r="E929" s="4" t="s">
        <v>6247</v>
      </c>
      <c r="F929" s="4" t="s">
        <v>2374</v>
      </c>
      <c r="G929" s="4" t="s">
        <v>2293</v>
      </c>
      <c r="H929" s="7">
        <v>97271</v>
      </c>
      <c r="I929" s="6" t="s">
        <v>2303</v>
      </c>
      <c r="J929" s="6"/>
      <c r="K929" s="6"/>
      <c r="L929" s="6"/>
      <c r="M929" s="6"/>
      <c r="N929" s="6"/>
      <c r="O929" s="6"/>
      <c r="P929" s="6"/>
      <c r="Q929" s="6"/>
      <c r="R929" s="6"/>
      <c r="S929" s="6"/>
      <c r="T929" s="6"/>
      <c r="U929" s="6"/>
      <c r="V929" s="6"/>
      <c r="W929" s="6"/>
      <c r="X929" s="6"/>
      <c r="Y929" s="6"/>
      <c r="Z929" s="6"/>
    </row>
    <row r="930" spans="1:26" ht="15" thickBot="1" x14ac:dyDescent="0.35">
      <c r="A930" s="4" t="s">
        <v>2138</v>
      </c>
      <c r="B930" s="4" t="s">
        <v>6248</v>
      </c>
      <c r="C930" s="4" t="s">
        <v>6249</v>
      </c>
      <c r="D930" s="4"/>
      <c r="E930" s="4" t="s">
        <v>6250</v>
      </c>
      <c r="F930" s="4" t="s">
        <v>2389</v>
      </c>
      <c r="G930" s="4" t="s">
        <v>2293</v>
      </c>
      <c r="H930" s="7">
        <v>10004</v>
      </c>
      <c r="I930" s="6" t="s">
        <v>2294</v>
      </c>
      <c r="J930" s="6"/>
      <c r="K930" s="6"/>
      <c r="L930" s="6"/>
      <c r="M930" s="6"/>
      <c r="N930" s="6"/>
      <c r="O930" s="6"/>
      <c r="P930" s="6"/>
      <c r="Q930" s="6"/>
      <c r="R930" s="6"/>
      <c r="S930" s="6"/>
      <c r="T930" s="6"/>
      <c r="U930" s="6"/>
      <c r="V930" s="6"/>
      <c r="W930" s="6"/>
      <c r="X930" s="6"/>
      <c r="Y930" s="6"/>
      <c r="Z930" s="6"/>
    </row>
    <row r="931" spans="1:26" ht="15" thickBot="1" x14ac:dyDescent="0.35">
      <c r="A931" s="4" t="s">
        <v>2141</v>
      </c>
      <c r="B931" s="4" t="s">
        <v>6251</v>
      </c>
      <c r="C931" s="4" t="s">
        <v>6252</v>
      </c>
      <c r="D931" s="4" t="s">
        <v>6253</v>
      </c>
      <c r="E931" s="4" t="s">
        <v>6254</v>
      </c>
      <c r="F931" s="4" t="s">
        <v>2538</v>
      </c>
      <c r="G931" s="4" t="s">
        <v>2293</v>
      </c>
      <c r="H931" s="7">
        <v>20404</v>
      </c>
      <c r="I931" s="6" t="s">
        <v>2294</v>
      </c>
      <c r="J931" s="6"/>
      <c r="K931" s="6"/>
      <c r="L931" s="6"/>
      <c r="M931" s="6"/>
      <c r="N931" s="6"/>
      <c r="O931" s="6"/>
      <c r="P931" s="6"/>
      <c r="Q931" s="6"/>
      <c r="R931" s="6"/>
      <c r="S931" s="6"/>
      <c r="T931" s="6"/>
      <c r="U931" s="6"/>
      <c r="V931" s="6"/>
      <c r="W931" s="6"/>
      <c r="X931" s="6"/>
      <c r="Y931" s="6"/>
      <c r="Z931" s="6"/>
    </row>
    <row r="932" spans="1:26" ht="15" thickBot="1" x14ac:dyDescent="0.35">
      <c r="A932" s="4" t="s">
        <v>2144</v>
      </c>
      <c r="B932" s="4" t="s">
        <v>6255</v>
      </c>
      <c r="C932" s="4" t="s">
        <v>6256</v>
      </c>
      <c r="D932" s="4"/>
      <c r="E932" s="4" t="s">
        <v>6257</v>
      </c>
      <c r="F932" s="4" t="s">
        <v>2538</v>
      </c>
      <c r="G932" s="4" t="s">
        <v>2293</v>
      </c>
      <c r="H932" s="7">
        <v>20067</v>
      </c>
      <c r="I932" s="6" t="s">
        <v>2294</v>
      </c>
      <c r="J932" s="6"/>
      <c r="K932" s="6"/>
      <c r="L932" s="6"/>
      <c r="M932" s="6"/>
      <c r="N932" s="6"/>
      <c r="O932" s="6"/>
      <c r="P932" s="6"/>
      <c r="Q932" s="6"/>
      <c r="R932" s="6"/>
      <c r="S932" s="6"/>
      <c r="T932" s="6"/>
      <c r="U932" s="6"/>
      <c r="V932" s="6"/>
      <c r="W932" s="6"/>
      <c r="X932" s="6"/>
      <c r="Y932" s="6"/>
      <c r="Z932" s="6"/>
    </row>
    <row r="933" spans="1:26" ht="15" thickBot="1" x14ac:dyDescent="0.35">
      <c r="A933" s="4" t="s">
        <v>2147</v>
      </c>
      <c r="B933" s="4" t="s">
        <v>6258</v>
      </c>
      <c r="C933" s="4"/>
      <c r="D933" s="4"/>
      <c r="E933" s="4" t="s">
        <v>6259</v>
      </c>
      <c r="F933" s="4" t="s">
        <v>5238</v>
      </c>
      <c r="G933" s="4" t="s">
        <v>2293</v>
      </c>
      <c r="H933" s="7">
        <v>18105</v>
      </c>
      <c r="I933" s="6" t="s">
        <v>2294</v>
      </c>
      <c r="J933" s="6"/>
      <c r="K933" s="6"/>
      <c r="L933" s="6"/>
      <c r="M933" s="6"/>
      <c r="N933" s="6"/>
      <c r="O933" s="6"/>
      <c r="P933" s="6"/>
      <c r="Q933" s="6"/>
      <c r="R933" s="6"/>
      <c r="S933" s="6"/>
      <c r="T933" s="6"/>
      <c r="U933" s="6"/>
      <c r="V933" s="6"/>
      <c r="W933" s="6"/>
      <c r="X933" s="6"/>
      <c r="Y933" s="6"/>
      <c r="Z933" s="6"/>
    </row>
    <row r="934" spans="1:26" ht="15" thickBot="1" x14ac:dyDescent="0.35">
      <c r="A934" s="4" t="s">
        <v>2150</v>
      </c>
      <c r="B934" s="4" t="s">
        <v>6260</v>
      </c>
      <c r="C934" s="4" t="s">
        <v>6261</v>
      </c>
      <c r="D934" s="4" t="s">
        <v>6262</v>
      </c>
      <c r="E934" s="4" t="s">
        <v>6263</v>
      </c>
      <c r="F934" s="4" t="s">
        <v>3933</v>
      </c>
      <c r="G934" s="4" t="s">
        <v>2293</v>
      </c>
      <c r="H934" s="7">
        <v>33169</v>
      </c>
      <c r="I934" s="6" t="s">
        <v>2303</v>
      </c>
      <c r="J934" s="6"/>
      <c r="K934" s="6"/>
      <c r="L934" s="6"/>
      <c r="M934" s="6"/>
      <c r="N934" s="6"/>
      <c r="O934" s="6"/>
      <c r="P934" s="6"/>
      <c r="Q934" s="6"/>
      <c r="R934" s="6"/>
      <c r="S934" s="6"/>
      <c r="T934" s="6"/>
      <c r="U934" s="6"/>
      <c r="V934" s="6"/>
      <c r="W934" s="6"/>
      <c r="X934" s="6"/>
      <c r="Y934" s="6"/>
      <c r="Z934" s="6"/>
    </row>
    <row r="935" spans="1:26" ht="15" thickBot="1" x14ac:dyDescent="0.35">
      <c r="A935" s="4" t="s">
        <v>2152</v>
      </c>
      <c r="B935" s="4" t="s">
        <v>6264</v>
      </c>
      <c r="C935" s="4"/>
      <c r="D935" s="4" t="s">
        <v>6265</v>
      </c>
      <c r="E935" s="4" t="s">
        <v>6266</v>
      </c>
      <c r="F935" s="4" t="s">
        <v>2714</v>
      </c>
      <c r="G935" s="4" t="s">
        <v>2293</v>
      </c>
      <c r="H935" s="7">
        <v>73129</v>
      </c>
      <c r="I935" s="6" t="s">
        <v>2294</v>
      </c>
      <c r="J935" s="6"/>
      <c r="K935" s="6"/>
      <c r="L935" s="6"/>
      <c r="M935" s="6"/>
      <c r="N935" s="6"/>
      <c r="O935" s="6"/>
      <c r="P935" s="6"/>
      <c r="Q935" s="6"/>
      <c r="R935" s="6"/>
      <c r="S935" s="6"/>
      <c r="T935" s="6"/>
      <c r="U935" s="6"/>
      <c r="V935" s="6"/>
      <c r="W935" s="6"/>
      <c r="X935" s="6"/>
      <c r="Y935" s="6"/>
      <c r="Z935" s="6"/>
    </row>
    <row r="936" spans="1:26" ht="15" thickBot="1" x14ac:dyDescent="0.35">
      <c r="A936" s="4" t="s">
        <v>2154</v>
      </c>
      <c r="B936" s="4" t="s">
        <v>6267</v>
      </c>
      <c r="C936" s="4" t="s">
        <v>6268</v>
      </c>
      <c r="D936" s="4" t="s">
        <v>6269</v>
      </c>
      <c r="E936" s="4" t="s">
        <v>6270</v>
      </c>
      <c r="F936" s="4" t="s">
        <v>6065</v>
      </c>
      <c r="G936" s="4" t="s">
        <v>2293</v>
      </c>
      <c r="H936" s="7">
        <v>61105</v>
      </c>
      <c r="I936" s="6" t="s">
        <v>2303</v>
      </c>
      <c r="J936" s="6"/>
      <c r="K936" s="6"/>
      <c r="L936" s="6"/>
      <c r="M936" s="6"/>
      <c r="N936" s="6"/>
      <c r="O936" s="6"/>
      <c r="P936" s="6"/>
      <c r="Q936" s="6"/>
      <c r="R936" s="6"/>
      <c r="S936" s="6"/>
      <c r="T936" s="6"/>
      <c r="U936" s="6"/>
      <c r="V936" s="6"/>
      <c r="W936" s="6"/>
      <c r="X936" s="6"/>
      <c r="Y936" s="6"/>
      <c r="Z936" s="6"/>
    </row>
    <row r="937" spans="1:26" ht="15" thickBot="1" x14ac:dyDescent="0.35">
      <c r="A937" s="4" t="s">
        <v>2157</v>
      </c>
      <c r="B937" s="4" t="s">
        <v>6271</v>
      </c>
      <c r="C937" s="4" t="s">
        <v>6272</v>
      </c>
      <c r="D937" s="4" t="s">
        <v>6273</v>
      </c>
      <c r="E937" s="4" t="s">
        <v>6274</v>
      </c>
      <c r="F937" s="4" t="s">
        <v>3096</v>
      </c>
      <c r="G937" s="4" t="s">
        <v>2293</v>
      </c>
      <c r="H937" s="7">
        <v>36177</v>
      </c>
      <c r="I937" s="6" t="s">
        <v>2294</v>
      </c>
      <c r="J937" s="6"/>
      <c r="K937" s="6"/>
      <c r="L937" s="6"/>
      <c r="M937" s="6"/>
      <c r="N937" s="6"/>
      <c r="O937" s="6"/>
      <c r="P937" s="6"/>
      <c r="Q937" s="6"/>
      <c r="R937" s="6"/>
      <c r="S937" s="6"/>
      <c r="T937" s="6"/>
      <c r="U937" s="6"/>
      <c r="V937" s="6"/>
      <c r="W937" s="6"/>
      <c r="X937" s="6"/>
      <c r="Y937" s="6"/>
      <c r="Z937" s="6"/>
    </row>
    <row r="938" spans="1:26" ht="15" thickBot="1" x14ac:dyDescent="0.35">
      <c r="A938" s="4" t="s">
        <v>2160</v>
      </c>
      <c r="B938" s="4" t="s">
        <v>6275</v>
      </c>
      <c r="C938" s="4" t="s">
        <v>6276</v>
      </c>
      <c r="D938" s="4" t="s">
        <v>6277</v>
      </c>
      <c r="E938" s="4" t="s">
        <v>6278</v>
      </c>
      <c r="F938" s="4" t="s">
        <v>3299</v>
      </c>
      <c r="G938" s="4" t="s">
        <v>2293</v>
      </c>
      <c r="H938" s="7">
        <v>91117</v>
      </c>
      <c r="I938" s="6" t="s">
        <v>2294</v>
      </c>
      <c r="J938" s="6"/>
      <c r="K938" s="6"/>
      <c r="L938" s="6"/>
      <c r="M938" s="6"/>
      <c r="N938" s="6"/>
      <c r="O938" s="6"/>
      <c r="P938" s="6"/>
      <c r="Q938" s="6"/>
      <c r="R938" s="6"/>
      <c r="S938" s="6"/>
      <c r="T938" s="6"/>
      <c r="U938" s="6"/>
      <c r="V938" s="6"/>
      <c r="W938" s="6"/>
      <c r="X938" s="6"/>
      <c r="Y938" s="6"/>
      <c r="Z938" s="6"/>
    </row>
    <row r="939" spans="1:26" ht="15" thickBot="1" x14ac:dyDescent="0.35">
      <c r="A939" s="4" t="s">
        <v>6279</v>
      </c>
      <c r="B939" s="4" t="s">
        <v>6280</v>
      </c>
      <c r="C939" s="4" t="s">
        <v>6281</v>
      </c>
      <c r="D939" s="4" t="s">
        <v>6282</v>
      </c>
      <c r="E939" s="4" t="s">
        <v>6283</v>
      </c>
      <c r="F939" s="4" t="s">
        <v>2604</v>
      </c>
      <c r="G939" s="4" t="s">
        <v>2293</v>
      </c>
      <c r="H939" s="7">
        <v>60624</v>
      </c>
      <c r="I939" s="6" t="s">
        <v>2303</v>
      </c>
      <c r="J939" s="6"/>
      <c r="K939" s="6"/>
      <c r="L939" s="6"/>
      <c r="M939" s="6"/>
      <c r="N939" s="6"/>
      <c r="O939" s="6"/>
      <c r="P939" s="6"/>
      <c r="Q939" s="6"/>
      <c r="R939" s="6"/>
      <c r="S939" s="6"/>
      <c r="T939" s="6"/>
      <c r="U939" s="6"/>
      <c r="V939" s="6"/>
      <c r="W939" s="6"/>
      <c r="X939" s="6"/>
      <c r="Y939" s="6"/>
      <c r="Z939" s="6"/>
    </row>
    <row r="940" spans="1:26" ht="15" thickBot="1" x14ac:dyDescent="0.35">
      <c r="A940" s="4" t="s">
        <v>2162</v>
      </c>
      <c r="B940" s="4" t="s">
        <v>6284</v>
      </c>
      <c r="C940" s="4" t="s">
        <v>6285</v>
      </c>
      <c r="D940" s="4" t="s">
        <v>6286</v>
      </c>
      <c r="E940" s="4" t="s">
        <v>6287</v>
      </c>
      <c r="F940" s="4" t="s">
        <v>2379</v>
      </c>
      <c r="G940" s="4" t="s">
        <v>2293</v>
      </c>
      <c r="H940" s="7">
        <v>77293</v>
      </c>
      <c r="I940" s="6" t="s">
        <v>2294</v>
      </c>
      <c r="J940" s="6"/>
      <c r="K940" s="6"/>
      <c r="L940" s="6"/>
      <c r="M940" s="6"/>
      <c r="N940" s="6"/>
      <c r="O940" s="6"/>
      <c r="P940" s="6"/>
      <c r="Q940" s="6"/>
      <c r="R940" s="6"/>
      <c r="S940" s="6"/>
      <c r="T940" s="6"/>
      <c r="U940" s="6"/>
      <c r="V940" s="6"/>
      <c r="W940" s="6"/>
      <c r="X940" s="6"/>
      <c r="Y940" s="6"/>
      <c r="Z940" s="6"/>
    </row>
    <row r="941" spans="1:26" ht="15" thickBot="1" x14ac:dyDescent="0.35">
      <c r="A941" s="4" t="s">
        <v>2164</v>
      </c>
      <c r="B941" s="4" t="s">
        <v>6288</v>
      </c>
      <c r="C941" s="4" t="s">
        <v>6289</v>
      </c>
      <c r="D941" s="4" t="s">
        <v>6290</v>
      </c>
      <c r="E941" s="4" t="s">
        <v>6291</v>
      </c>
      <c r="F941" s="4" t="s">
        <v>6292</v>
      </c>
      <c r="G941" s="4" t="s">
        <v>2293</v>
      </c>
      <c r="H941" s="7">
        <v>49444</v>
      </c>
      <c r="I941" s="6" t="s">
        <v>2303</v>
      </c>
      <c r="J941" s="6"/>
      <c r="K941" s="6"/>
      <c r="L941" s="6"/>
      <c r="M941" s="6"/>
      <c r="N941" s="6"/>
      <c r="O941" s="6"/>
      <c r="P941" s="6"/>
      <c r="Q941" s="6"/>
      <c r="R941" s="6"/>
      <c r="S941" s="6"/>
      <c r="T941" s="6"/>
      <c r="U941" s="6"/>
      <c r="V941" s="6"/>
      <c r="W941" s="6"/>
      <c r="X941" s="6"/>
      <c r="Y941" s="6"/>
      <c r="Z941" s="6"/>
    </row>
    <row r="942" spans="1:26" ht="15" thickBot="1" x14ac:dyDescent="0.35">
      <c r="A942" s="4" t="s">
        <v>2166</v>
      </c>
      <c r="B942" s="4" t="s">
        <v>6293</v>
      </c>
      <c r="C942" s="4" t="s">
        <v>6294</v>
      </c>
      <c r="D942" s="4" t="s">
        <v>6295</v>
      </c>
      <c r="E942" s="4" t="s">
        <v>6296</v>
      </c>
      <c r="F942" s="4" t="s">
        <v>2538</v>
      </c>
      <c r="G942" s="4" t="s">
        <v>2293</v>
      </c>
      <c r="H942" s="7">
        <v>20380</v>
      </c>
      <c r="I942" s="6" t="s">
        <v>2294</v>
      </c>
      <c r="J942" s="6"/>
      <c r="K942" s="6"/>
      <c r="L942" s="6"/>
      <c r="M942" s="6"/>
      <c r="N942" s="6"/>
      <c r="O942" s="6"/>
      <c r="P942" s="6"/>
      <c r="Q942" s="6"/>
      <c r="R942" s="6"/>
      <c r="S942" s="6"/>
      <c r="T942" s="6"/>
      <c r="U942" s="6"/>
      <c r="V942" s="6"/>
      <c r="W942" s="6"/>
      <c r="X942" s="6"/>
      <c r="Y942" s="6"/>
      <c r="Z942" s="6"/>
    </row>
    <row r="943" spans="1:26" ht="15" thickBot="1" x14ac:dyDescent="0.35">
      <c r="A943" s="4" t="s">
        <v>2169</v>
      </c>
      <c r="B943" s="4" t="s">
        <v>6297</v>
      </c>
      <c r="C943" s="4" t="s">
        <v>6298</v>
      </c>
      <c r="D943" s="4" t="s">
        <v>6299</v>
      </c>
      <c r="E943" s="4" t="s">
        <v>6300</v>
      </c>
      <c r="F943" s="4" t="s">
        <v>6301</v>
      </c>
      <c r="G943" s="4" t="s">
        <v>2301</v>
      </c>
      <c r="H943" s="4" t="s">
        <v>6302</v>
      </c>
      <c r="I943" s="6" t="s">
        <v>2294</v>
      </c>
      <c r="J943" s="6"/>
      <c r="K943" s="6"/>
      <c r="L943" s="6"/>
      <c r="M943" s="6"/>
      <c r="N943" s="6"/>
      <c r="O943" s="6"/>
      <c r="P943" s="6"/>
      <c r="Q943" s="6"/>
      <c r="R943" s="6"/>
      <c r="S943" s="6"/>
      <c r="T943" s="6"/>
      <c r="U943" s="6"/>
      <c r="V943" s="6"/>
      <c r="W943" s="6"/>
      <c r="X943" s="6"/>
      <c r="Y943" s="6"/>
      <c r="Z943" s="6"/>
    </row>
    <row r="944" spans="1:26" ht="15" thickBot="1" x14ac:dyDescent="0.35">
      <c r="A944" s="4" t="s">
        <v>2171</v>
      </c>
      <c r="B944" s="4" t="s">
        <v>6303</v>
      </c>
      <c r="C944" s="4" t="s">
        <v>6304</v>
      </c>
      <c r="D944" s="4" t="s">
        <v>6305</v>
      </c>
      <c r="E944" s="4" t="s">
        <v>6306</v>
      </c>
      <c r="F944" s="4" t="s">
        <v>3105</v>
      </c>
      <c r="G944" s="4" t="s">
        <v>2293</v>
      </c>
      <c r="H944" s="7">
        <v>31205</v>
      </c>
      <c r="I944" s="6" t="s">
        <v>2303</v>
      </c>
      <c r="J944" s="6"/>
      <c r="K944" s="6"/>
      <c r="L944" s="6"/>
      <c r="M944" s="6"/>
      <c r="N944" s="6"/>
      <c r="O944" s="6"/>
      <c r="P944" s="6"/>
      <c r="Q944" s="6"/>
      <c r="R944" s="6"/>
      <c r="S944" s="6"/>
      <c r="T944" s="6"/>
      <c r="U944" s="6"/>
      <c r="V944" s="6"/>
      <c r="W944" s="6"/>
      <c r="X944" s="6"/>
      <c r="Y944" s="6"/>
      <c r="Z944" s="6"/>
    </row>
    <row r="945" spans="1:26" ht="15" thickBot="1" x14ac:dyDescent="0.35">
      <c r="A945" s="4" t="s">
        <v>2173</v>
      </c>
      <c r="B945" s="4" t="s">
        <v>6307</v>
      </c>
      <c r="C945" s="4" t="s">
        <v>6308</v>
      </c>
      <c r="D945" s="4" t="s">
        <v>6309</v>
      </c>
      <c r="E945" s="4" t="s">
        <v>6310</v>
      </c>
      <c r="F945" s="4" t="s">
        <v>3876</v>
      </c>
      <c r="G945" s="4" t="s">
        <v>2293</v>
      </c>
      <c r="H945" s="7">
        <v>71105</v>
      </c>
      <c r="I945" s="6" t="s">
        <v>2303</v>
      </c>
      <c r="J945" s="6"/>
      <c r="K945" s="6"/>
      <c r="L945" s="6"/>
      <c r="M945" s="6"/>
      <c r="N945" s="6"/>
      <c r="O945" s="6"/>
      <c r="P945" s="6"/>
      <c r="Q945" s="6"/>
      <c r="R945" s="6"/>
      <c r="S945" s="6"/>
      <c r="T945" s="6"/>
      <c r="U945" s="6"/>
      <c r="V945" s="6"/>
      <c r="W945" s="6"/>
      <c r="X945" s="6"/>
      <c r="Y945" s="6"/>
      <c r="Z945" s="6"/>
    </row>
    <row r="946" spans="1:26" ht="15" thickBot="1" x14ac:dyDescent="0.35">
      <c r="A946" s="4" t="s">
        <v>2175</v>
      </c>
      <c r="B946" s="4" t="s">
        <v>6311</v>
      </c>
      <c r="C946" s="4" t="s">
        <v>6312</v>
      </c>
      <c r="D946" s="4" t="s">
        <v>6313</v>
      </c>
      <c r="E946" s="4" t="s">
        <v>6314</v>
      </c>
      <c r="F946" s="4" t="s">
        <v>3500</v>
      </c>
      <c r="G946" s="4" t="s">
        <v>2293</v>
      </c>
      <c r="H946" s="7">
        <v>98405</v>
      </c>
      <c r="I946" s="6" t="s">
        <v>2303</v>
      </c>
      <c r="J946" s="6"/>
      <c r="K946" s="6"/>
      <c r="L946" s="6"/>
      <c r="M946" s="6"/>
      <c r="N946" s="6"/>
      <c r="O946" s="6"/>
      <c r="P946" s="6"/>
      <c r="Q946" s="6"/>
      <c r="R946" s="6"/>
      <c r="S946" s="6"/>
      <c r="T946" s="6"/>
      <c r="U946" s="6"/>
      <c r="V946" s="6"/>
      <c r="W946" s="6"/>
      <c r="X946" s="6"/>
      <c r="Y946" s="6"/>
      <c r="Z946" s="6"/>
    </row>
    <row r="947" spans="1:26" ht="15" thickBot="1" x14ac:dyDescent="0.35">
      <c r="A947" s="4" t="s">
        <v>2178</v>
      </c>
      <c r="B947" s="4" t="s">
        <v>6315</v>
      </c>
      <c r="C947" s="4"/>
      <c r="D947" s="4" t="s">
        <v>6316</v>
      </c>
      <c r="E947" s="4" t="s">
        <v>6317</v>
      </c>
      <c r="F947" s="4" t="s">
        <v>2800</v>
      </c>
      <c r="G947" s="4" t="s">
        <v>2293</v>
      </c>
      <c r="H947" s="7">
        <v>79934</v>
      </c>
      <c r="I947" s="6" t="s">
        <v>2303</v>
      </c>
      <c r="J947" s="6"/>
      <c r="K947" s="6"/>
      <c r="L947" s="6"/>
      <c r="M947" s="6"/>
      <c r="N947" s="6"/>
      <c r="O947" s="6"/>
      <c r="P947" s="6"/>
      <c r="Q947" s="6"/>
      <c r="R947" s="6"/>
      <c r="S947" s="6"/>
      <c r="T947" s="6"/>
      <c r="U947" s="6"/>
      <c r="V947" s="6"/>
      <c r="W947" s="6"/>
      <c r="X947" s="6"/>
      <c r="Y947" s="6"/>
      <c r="Z947" s="6"/>
    </row>
    <row r="948" spans="1:26" ht="15" thickBot="1" x14ac:dyDescent="0.35">
      <c r="A948" s="4" t="s">
        <v>2180</v>
      </c>
      <c r="B948" s="4" t="s">
        <v>6318</v>
      </c>
      <c r="C948" s="4"/>
      <c r="D948" s="4" t="s">
        <v>6319</v>
      </c>
      <c r="E948" s="4" t="s">
        <v>6320</v>
      </c>
      <c r="F948" s="4" t="s">
        <v>2524</v>
      </c>
      <c r="G948" s="4" t="s">
        <v>2293</v>
      </c>
      <c r="H948" s="7">
        <v>35263</v>
      </c>
      <c r="I948" s="6" t="s">
        <v>2303</v>
      </c>
      <c r="J948" s="6"/>
      <c r="K948" s="6"/>
      <c r="L948" s="6"/>
      <c r="M948" s="6"/>
      <c r="N948" s="6"/>
      <c r="O948" s="6"/>
      <c r="P948" s="6"/>
      <c r="Q948" s="6"/>
      <c r="R948" s="6"/>
      <c r="S948" s="6"/>
      <c r="T948" s="6"/>
      <c r="U948" s="6"/>
      <c r="V948" s="6"/>
      <c r="W948" s="6"/>
      <c r="X948" s="6"/>
      <c r="Y948" s="6"/>
      <c r="Z948" s="6"/>
    </row>
    <row r="949" spans="1:26" ht="15" thickBot="1" x14ac:dyDescent="0.35">
      <c r="A949" s="4" t="s">
        <v>2182</v>
      </c>
      <c r="B949" s="4" t="s">
        <v>6321</v>
      </c>
      <c r="C949" s="4" t="s">
        <v>6322</v>
      </c>
      <c r="D949" s="4"/>
      <c r="E949" s="4" t="s">
        <v>6323</v>
      </c>
      <c r="F949" s="4" t="s">
        <v>2959</v>
      </c>
      <c r="G949" s="4" t="s">
        <v>2301</v>
      </c>
      <c r="H949" s="4" t="s">
        <v>2662</v>
      </c>
      <c r="I949" s="6" t="s">
        <v>2303</v>
      </c>
      <c r="J949" s="6"/>
      <c r="K949" s="6"/>
      <c r="L949" s="6"/>
      <c r="M949" s="6"/>
      <c r="N949" s="6"/>
      <c r="O949" s="6"/>
      <c r="P949" s="6"/>
      <c r="Q949" s="6"/>
      <c r="R949" s="6"/>
      <c r="S949" s="6"/>
      <c r="T949" s="6"/>
      <c r="U949" s="6"/>
      <c r="V949" s="6"/>
      <c r="W949" s="6"/>
      <c r="X949" s="6"/>
      <c r="Y949" s="6"/>
      <c r="Z949" s="6"/>
    </row>
    <row r="950" spans="1:26" ht="15" thickBot="1" x14ac:dyDescent="0.35">
      <c r="A950" s="4" t="s">
        <v>2184</v>
      </c>
      <c r="B950" s="4" t="s">
        <v>6324</v>
      </c>
      <c r="C950" s="4" t="s">
        <v>6325</v>
      </c>
      <c r="D950" s="4" t="s">
        <v>6326</v>
      </c>
      <c r="E950" s="4" t="s">
        <v>6327</v>
      </c>
      <c r="F950" s="4" t="s">
        <v>4837</v>
      </c>
      <c r="G950" s="4" t="s">
        <v>2468</v>
      </c>
      <c r="H950" s="4" t="s">
        <v>6328</v>
      </c>
      <c r="I950" s="6" t="s">
        <v>2294</v>
      </c>
      <c r="J950" s="6"/>
      <c r="K950" s="6"/>
      <c r="L950" s="6"/>
      <c r="M950" s="6"/>
      <c r="N950" s="6"/>
      <c r="O950" s="6"/>
      <c r="P950" s="6"/>
      <c r="Q950" s="6"/>
      <c r="R950" s="6"/>
      <c r="S950" s="6"/>
      <c r="T950" s="6"/>
      <c r="U950" s="6"/>
      <c r="V950" s="6"/>
      <c r="W950" s="6"/>
      <c r="X950" s="6"/>
      <c r="Y950" s="6"/>
      <c r="Z950" s="6"/>
    </row>
    <row r="951" spans="1:26" ht="15" thickBot="1" x14ac:dyDescent="0.35">
      <c r="A951" s="4" t="s">
        <v>2186</v>
      </c>
      <c r="B951" s="4" t="s">
        <v>6329</v>
      </c>
      <c r="C951" s="4" t="s">
        <v>6330</v>
      </c>
      <c r="D951" s="4" t="s">
        <v>6331</v>
      </c>
      <c r="E951" s="4" t="s">
        <v>6332</v>
      </c>
      <c r="F951" s="4" t="s">
        <v>6333</v>
      </c>
      <c r="G951" s="4" t="s">
        <v>2301</v>
      </c>
      <c r="H951" s="4" t="s">
        <v>6334</v>
      </c>
      <c r="I951" s="6" t="s">
        <v>2303</v>
      </c>
      <c r="J951" s="6"/>
      <c r="K951" s="6"/>
      <c r="L951" s="6"/>
      <c r="M951" s="6"/>
      <c r="N951" s="6"/>
      <c r="O951" s="6"/>
      <c r="P951" s="6"/>
      <c r="Q951" s="6"/>
      <c r="R951" s="6"/>
      <c r="S951" s="6"/>
      <c r="T951" s="6"/>
      <c r="U951" s="6"/>
      <c r="V951" s="6"/>
      <c r="W951" s="6"/>
      <c r="X951" s="6"/>
      <c r="Y951" s="6"/>
      <c r="Z951" s="6"/>
    </row>
    <row r="952" spans="1:26" ht="15" thickBot="1" x14ac:dyDescent="0.35">
      <c r="A952" s="4" t="s">
        <v>2189</v>
      </c>
      <c r="B952" s="4" t="s">
        <v>6335</v>
      </c>
      <c r="C952" s="4"/>
      <c r="D952" s="4" t="s">
        <v>6336</v>
      </c>
      <c r="E952" s="4" t="s">
        <v>6337</v>
      </c>
      <c r="F952" s="4" t="s">
        <v>5459</v>
      </c>
      <c r="G952" s="4" t="s">
        <v>2293</v>
      </c>
      <c r="H952" s="7">
        <v>19810</v>
      </c>
      <c r="I952" s="6" t="s">
        <v>2294</v>
      </c>
      <c r="J952" s="6"/>
      <c r="K952" s="6"/>
      <c r="L952" s="6"/>
      <c r="M952" s="6"/>
      <c r="N952" s="6"/>
      <c r="O952" s="6"/>
      <c r="P952" s="6"/>
      <c r="Q952" s="6"/>
      <c r="R952" s="6"/>
      <c r="S952" s="6"/>
      <c r="T952" s="6"/>
      <c r="U952" s="6"/>
      <c r="V952" s="6"/>
      <c r="W952" s="6"/>
      <c r="X952" s="6"/>
      <c r="Y952" s="6"/>
      <c r="Z952" s="6"/>
    </row>
    <row r="953" spans="1:26" ht="15" thickBot="1" x14ac:dyDescent="0.35">
      <c r="A953" s="4" t="s">
        <v>2191</v>
      </c>
      <c r="B953" s="4" t="s">
        <v>6338</v>
      </c>
      <c r="C953" s="4" t="s">
        <v>6339</v>
      </c>
      <c r="D953" s="4" t="s">
        <v>6340</v>
      </c>
      <c r="E953" s="4" t="s">
        <v>6341</v>
      </c>
      <c r="F953" s="4" t="s">
        <v>4014</v>
      </c>
      <c r="G953" s="4" t="s">
        <v>2293</v>
      </c>
      <c r="H953" s="7">
        <v>17121</v>
      </c>
      <c r="I953" s="6" t="s">
        <v>2303</v>
      </c>
      <c r="J953" s="6"/>
      <c r="K953" s="6"/>
      <c r="L953" s="6"/>
      <c r="M953" s="6"/>
      <c r="N953" s="6"/>
      <c r="O953" s="6"/>
      <c r="P953" s="6"/>
      <c r="Q953" s="6"/>
      <c r="R953" s="6"/>
      <c r="S953" s="6"/>
      <c r="T953" s="6"/>
      <c r="U953" s="6"/>
      <c r="V953" s="6"/>
      <c r="W953" s="6"/>
      <c r="X953" s="6"/>
      <c r="Y953" s="6"/>
      <c r="Z953" s="6"/>
    </row>
    <row r="954" spans="1:26" ht="15" thickBot="1" x14ac:dyDescent="0.35">
      <c r="A954" s="4" t="s">
        <v>2193</v>
      </c>
      <c r="B954" s="4" t="s">
        <v>6342</v>
      </c>
      <c r="C954" s="4" t="s">
        <v>6343</v>
      </c>
      <c r="D954" s="4" t="s">
        <v>6344</v>
      </c>
      <c r="E954" s="4" t="s">
        <v>6345</v>
      </c>
      <c r="F954" s="4" t="s">
        <v>6301</v>
      </c>
      <c r="G954" s="4" t="s">
        <v>2301</v>
      </c>
      <c r="H954" s="4" t="s">
        <v>6302</v>
      </c>
      <c r="I954" s="6" t="s">
        <v>2294</v>
      </c>
      <c r="J954" s="6"/>
      <c r="K954" s="6"/>
      <c r="L954" s="6"/>
      <c r="M954" s="6"/>
      <c r="N954" s="6"/>
      <c r="O954" s="6"/>
      <c r="P954" s="6"/>
      <c r="Q954" s="6"/>
      <c r="R954" s="6"/>
      <c r="S954" s="6"/>
      <c r="T954" s="6"/>
      <c r="U954" s="6"/>
      <c r="V954" s="6"/>
      <c r="W954" s="6"/>
      <c r="X954" s="6"/>
      <c r="Y954" s="6"/>
      <c r="Z954" s="6"/>
    </row>
    <row r="955" spans="1:26" ht="15" thickBot="1" x14ac:dyDescent="0.35">
      <c r="A955" s="4" t="s">
        <v>6346</v>
      </c>
      <c r="B955" s="4" t="s">
        <v>6347</v>
      </c>
      <c r="C955" s="4" t="s">
        <v>6348</v>
      </c>
      <c r="D955" s="4" t="s">
        <v>6349</v>
      </c>
      <c r="E955" s="4" t="s">
        <v>6350</v>
      </c>
      <c r="F955" s="4" t="s">
        <v>2800</v>
      </c>
      <c r="G955" s="4" t="s">
        <v>2293</v>
      </c>
      <c r="H955" s="7">
        <v>79940</v>
      </c>
      <c r="I955" s="6" t="s">
        <v>2294</v>
      </c>
      <c r="J955" s="6"/>
      <c r="K955" s="6"/>
      <c r="L955" s="6"/>
      <c r="M955" s="6"/>
      <c r="N955" s="6"/>
      <c r="O955" s="6"/>
      <c r="P955" s="6"/>
      <c r="Q955" s="6"/>
      <c r="R955" s="6"/>
      <c r="S955" s="6"/>
      <c r="T955" s="6"/>
      <c r="U955" s="6"/>
      <c r="V955" s="6"/>
      <c r="W955" s="6"/>
      <c r="X955" s="6"/>
      <c r="Y955" s="6"/>
      <c r="Z955" s="6"/>
    </row>
    <row r="956" spans="1:26" ht="15" thickBot="1" x14ac:dyDescent="0.35">
      <c r="A956" s="4" t="s">
        <v>6351</v>
      </c>
      <c r="B956" s="4" t="s">
        <v>6352</v>
      </c>
      <c r="C956" s="4" t="s">
        <v>6353</v>
      </c>
      <c r="D956" s="4" t="s">
        <v>6354</v>
      </c>
      <c r="E956" s="4" t="s">
        <v>6355</v>
      </c>
      <c r="F956" s="4" t="s">
        <v>2365</v>
      </c>
      <c r="G956" s="4" t="s">
        <v>2293</v>
      </c>
      <c r="H956" s="7">
        <v>63136</v>
      </c>
      <c r="I956" s="6" t="s">
        <v>2294</v>
      </c>
      <c r="J956" s="6"/>
      <c r="K956" s="6"/>
      <c r="L956" s="6"/>
      <c r="M956" s="6"/>
      <c r="N956" s="6"/>
      <c r="O956" s="6"/>
      <c r="P956" s="6"/>
      <c r="Q956" s="6"/>
      <c r="R956" s="6"/>
      <c r="S956" s="6"/>
      <c r="T956" s="6"/>
      <c r="U956" s="6"/>
      <c r="V956" s="6"/>
      <c r="W956" s="6"/>
      <c r="X956" s="6"/>
      <c r="Y956" s="6"/>
      <c r="Z956" s="6"/>
    </row>
    <row r="957" spans="1:26" ht="15" thickBot="1" x14ac:dyDescent="0.35">
      <c r="A957" s="4" t="s">
        <v>6356</v>
      </c>
      <c r="B957" s="4" t="s">
        <v>6357</v>
      </c>
      <c r="C957" s="4" t="s">
        <v>6358</v>
      </c>
      <c r="D957" s="4" t="s">
        <v>6359</v>
      </c>
      <c r="E957" s="4" t="s">
        <v>6360</v>
      </c>
      <c r="F957" s="4" t="s">
        <v>5380</v>
      </c>
      <c r="G957" s="4" t="s">
        <v>2293</v>
      </c>
      <c r="H957" s="7">
        <v>72905</v>
      </c>
      <c r="I957" s="6" t="s">
        <v>2294</v>
      </c>
      <c r="J957" s="6"/>
      <c r="K957" s="6"/>
      <c r="L957" s="6"/>
      <c r="M957" s="6"/>
      <c r="N957" s="6"/>
      <c r="O957" s="6"/>
      <c r="P957" s="6"/>
      <c r="Q957" s="6"/>
      <c r="R957" s="6"/>
      <c r="S957" s="6"/>
      <c r="T957" s="6"/>
      <c r="U957" s="6"/>
      <c r="V957" s="6"/>
      <c r="W957" s="6"/>
      <c r="X957" s="6"/>
      <c r="Y957" s="6"/>
      <c r="Z957" s="6"/>
    </row>
    <row r="958" spans="1:26" ht="15" thickBot="1" x14ac:dyDescent="0.35">
      <c r="A958" s="4" t="s">
        <v>6361</v>
      </c>
      <c r="B958" s="4" t="s">
        <v>6362</v>
      </c>
      <c r="C958" s="4" t="s">
        <v>6363</v>
      </c>
      <c r="D958" s="4" t="s">
        <v>6364</v>
      </c>
      <c r="E958" s="4" t="s">
        <v>6365</v>
      </c>
      <c r="F958" s="4" t="s">
        <v>2858</v>
      </c>
      <c r="G958" s="4" t="s">
        <v>2293</v>
      </c>
      <c r="H958" s="7">
        <v>37245</v>
      </c>
      <c r="I958" s="6" t="s">
        <v>2303</v>
      </c>
      <c r="J958" s="6"/>
      <c r="K958" s="6"/>
      <c r="L958" s="6"/>
      <c r="M958" s="6"/>
      <c r="N958" s="6"/>
      <c r="O958" s="6"/>
      <c r="P958" s="6"/>
      <c r="Q958" s="6"/>
      <c r="R958" s="6"/>
      <c r="S958" s="6"/>
      <c r="T958" s="6"/>
      <c r="U958" s="6"/>
      <c r="V958" s="6"/>
      <c r="W958" s="6"/>
      <c r="X958" s="6"/>
      <c r="Y958" s="6"/>
      <c r="Z958" s="6"/>
    </row>
    <row r="959" spans="1:26" ht="15" thickBot="1" x14ac:dyDescent="0.35">
      <c r="A959" s="4" t="s">
        <v>6366</v>
      </c>
      <c r="B959" s="4" t="s">
        <v>6367</v>
      </c>
      <c r="C959" s="4" t="s">
        <v>6368</v>
      </c>
      <c r="D959" s="4" t="s">
        <v>6369</v>
      </c>
      <c r="E959" s="4" t="s">
        <v>6370</v>
      </c>
      <c r="F959" s="4" t="s">
        <v>2538</v>
      </c>
      <c r="G959" s="4" t="s">
        <v>2293</v>
      </c>
      <c r="H959" s="7">
        <v>20088</v>
      </c>
      <c r="I959" s="6" t="s">
        <v>2294</v>
      </c>
      <c r="J959" s="6"/>
      <c r="K959" s="6"/>
      <c r="L959" s="6"/>
      <c r="M959" s="6"/>
      <c r="N959" s="6"/>
      <c r="O959" s="6"/>
      <c r="P959" s="6"/>
      <c r="Q959" s="6"/>
      <c r="R959" s="6"/>
      <c r="S959" s="6"/>
      <c r="T959" s="6"/>
      <c r="U959" s="6"/>
      <c r="V959" s="6"/>
      <c r="W959" s="6"/>
      <c r="X959" s="6"/>
      <c r="Y959" s="6"/>
      <c r="Z959" s="6"/>
    </row>
    <row r="960" spans="1:26" ht="15" thickBot="1" x14ac:dyDescent="0.35">
      <c r="A960" s="4" t="s">
        <v>6371</v>
      </c>
      <c r="B960" s="4" t="s">
        <v>6372</v>
      </c>
      <c r="C960" s="4" t="s">
        <v>6373</v>
      </c>
      <c r="D960" s="4"/>
      <c r="E960" s="4" t="s">
        <v>6374</v>
      </c>
      <c r="F960" s="4" t="s">
        <v>6375</v>
      </c>
      <c r="G960" s="4" t="s">
        <v>2293</v>
      </c>
      <c r="H960" s="7">
        <v>90305</v>
      </c>
      <c r="I960" s="6" t="s">
        <v>2294</v>
      </c>
      <c r="J960" s="6"/>
      <c r="K960" s="6"/>
      <c r="L960" s="6"/>
      <c r="M960" s="6"/>
      <c r="N960" s="6"/>
      <c r="O960" s="6"/>
      <c r="P960" s="6"/>
      <c r="Q960" s="6"/>
      <c r="R960" s="6"/>
      <c r="S960" s="6"/>
      <c r="T960" s="6"/>
      <c r="U960" s="6"/>
      <c r="V960" s="6"/>
      <c r="W960" s="6"/>
      <c r="X960" s="6"/>
      <c r="Y960" s="6"/>
      <c r="Z960" s="6"/>
    </row>
    <row r="961" spans="1:26" ht="15" thickBot="1" x14ac:dyDescent="0.35">
      <c r="A961" s="4" t="s">
        <v>2195</v>
      </c>
      <c r="B961" s="4" t="s">
        <v>6376</v>
      </c>
      <c r="C961" s="4" t="s">
        <v>6377</v>
      </c>
      <c r="D961" s="4"/>
      <c r="E961" s="4" t="s">
        <v>6378</v>
      </c>
      <c r="F961" s="4" t="s">
        <v>2479</v>
      </c>
      <c r="G961" s="4" t="s">
        <v>2293</v>
      </c>
      <c r="H961" s="7">
        <v>72215</v>
      </c>
      <c r="I961" s="6" t="s">
        <v>2294</v>
      </c>
      <c r="J961" s="6"/>
      <c r="K961" s="6"/>
      <c r="L961" s="6"/>
      <c r="M961" s="6"/>
      <c r="N961" s="6"/>
      <c r="O961" s="6"/>
      <c r="P961" s="6"/>
      <c r="Q961" s="6"/>
      <c r="R961" s="6"/>
      <c r="S961" s="6"/>
      <c r="T961" s="6"/>
      <c r="U961" s="6"/>
      <c r="V961" s="6"/>
      <c r="W961" s="6"/>
      <c r="X961" s="6"/>
      <c r="Y961" s="6"/>
      <c r="Z961" s="6"/>
    </row>
    <row r="962" spans="1:26" ht="15" thickBot="1" x14ac:dyDescent="0.35">
      <c r="A962" s="4" t="s">
        <v>2197</v>
      </c>
      <c r="B962" s="4" t="s">
        <v>6379</v>
      </c>
      <c r="C962" s="4" t="s">
        <v>6380</v>
      </c>
      <c r="D962" s="4" t="s">
        <v>6381</v>
      </c>
      <c r="E962" s="4" t="s">
        <v>6382</v>
      </c>
      <c r="F962" s="4" t="s">
        <v>4055</v>
      </c>
      <c r="G962" s="4" t="s">
        <v>2293</v>
      </c>
      <c r="H962" s="7">
        <v>21747</v>
      </c>
      <c r="I962" s="6" t="s">
        <v>2294</v>
      </c>
      <c r="J962" s="6"/>
      <c r="K962" s="6"/>
      <c r="L962" s="6"/>
      <c r="M962" s="6"/>
      <c r="N962" s="6"/>
      <c r="O962" s="6"/>
      <c r="P962" s="6"/>
      <c r="Q962" s="6"/>
      <c r="R962" s="6"/>
      <c r="S962" s="6"/>
      <c r="T962" s="6"/>
      <c r="U962" s="6"/>
      <c r="V962" s="6"/>
      <c r="W962" s="6"/>
      <c r="X962" s="6"/>
      <c r="Y962" s="6"/>
      <c r="Z962" s="6"/>
    </row>
    <row r="963" spans="1:26" ht="15" thickBot="1" x14ac:dyDescent="0.35">
      <c r="A963" s="4" t="s">
        <v>2200</v>
      </c>
      <c r="B963" s="4" t="s">
        <v>6383</v>
      </c>
      <c r="C963" s="4"/>
      <c r="D963" s="4" t="s">
        <v>6384</v>
      </c>
      <c r="E963" s="4" t="s">
        <v>6385</v>
      </c>
      <c r="F963" s="4" t="s">
        <v>3233</v>
      </c>
      <c r="G963" s="4" t="s">
        <v>2293</v>
      </c>
      <c r="H963" s="7">
        <v>12205</v>
      </c>
      <c r="I963" s="6" t="s">
        <v>2294</v>
      </c>
      <c r="J963" s="6"/>
      <c r="K963" s="6"/>
      <c r="L963" s="6"/>
      <c r="M963" s="6"/>
      <c r="N963" s="6"/>
      <c r="O963" s="6"/>
      <c r="P963" s="6"/>
      <c r="Q963" s="6"/>
      <c r="R963" s="6"/>
      <c r="S963" s="6"/>
      <c r="T963" s="6"/>
      <c r="U963" s="6"/>
      <c r="V963" s="6"/>
      <c r="W963" s="6"/>
      <c r="X963" s="6"/>
      <c r="Y963" s="6"/>
      <c r="Z963" s="6"/>
    </row>
    <row r="964" spans="1:26" ht="15" thickBot="1" x14ac:dyDescent="0.35">
      <c r="A964" s="4" t="s">
        <v>2203</v>
      </c>
      <c r="B964" s="4" t="s">
        <v>6386</v>
      </c>
      <c r="C964" s="4" t="s">
        <v>6387</v>
      </c>
      <c r="D964" s="4" t="s">
        <v>6388</v>
      </c>
      <c r="E964" s="4" t="s">
        <v>6389</v>
      </c>
      <c r="F964" s="4" t="s">
        <v>6390</v>
      </c>
      <c r="G964" s="4" t="s">
        <v>2301</v>
      </c>
      <c r="H964" s="4" t="s">
        <v>3546</v>
      </c>
      <c r="I964" s="6" t="s">
        <v>2294</v>
      </c>
      <c r="J964" s="6"/>
      <c r="K964" s="6"/>
      <c r="L964" s="6"/>
      <c r="M964" s="6"/>
      <c r="N964" s="6"/>
      <c r="O964" s="6"/>
      <c r="P964" s="6"/>
      <c r="Q964" s="6"/>
      <c r="R964" s="6"/>
      <c r="S964" s="6"/>
      <c r="T964" s="6"/>
      <c r="U964" s="6"/>
      <c r="V964" s="6"/>
      <c r="W964" s="6"/>
      <c r="X964" s="6"/>
      <c r="Y964" s="6"/>
      <c r="Z964" s="6"/>
    </row>
    <row r="965" spans="1:26" ht="15" thickBot="1" x14ac:dyDescent="0.35">
      <c r="A965" s="4" t="s">
        <v>2205</v>
      </c>
      <c r="B965" s="4" t="s">
        <v>6391</v>
      </c>
      <c r="C965" s="4" t="s">
        <v>6392</v>
      </c>
      <c r="D965" s="4" t="s">
        <v>6393</v>
      </c>
      <c r="E965" s="4" t="s">
        <v>6394</v>
      </c>
      <c r="F965" s="4" t="s">
        <v>3672</v>
      </c>
      <c r="G965" s="4" t="s">
        <v>2293</v>
      </c>
      <c r="H965" s="7">
        <v>40510</v>
      </c>
      <c r="I965" s="6" t="s">
        <v>2294</v>
      </c>
      <c r="J965" s="6"/>
      <c r="K965" s="6"/>
      <c r="L965" s="6"/>
      <c r="M965" s="6"/>
      <c r="N965" s="6"/>
      <c r="O965" s="6"/>
      <c r="P965" s="6"/>
      <c r="Q965" s="6"/>
      <c r="R965" s="6"/>
      <c r="S965" s="6"/>
      <c r="T965" s="6"/>
      <c r="U965" s="6"/>
      <c r="V965" s="6"/>
      <c r="W965" s="6"/>
      <c r="X965" s="6"/>
      <c r="Y965" s="6"/>
      <c r="Z965" s="6"/>
    </row>
    <row r="966" spans="1:26" ht="15" thickBot="1" x14ac:dyDescent="0.35">
      <c r="A966" s="4" t="s">
        <v>2207</v>
      </c>
      <c r="B966" s="4" t="s">
        <v>6395</v>
      </c>
      <c r="C966" s="4" t="s">
        <v>6396</v>
      </c>
      <c r="D966" s="4" t="s">
        <v>6397</v>
      </c>
      <c r="E966" s="4" t="s">
        <v>6398</v>
      </c>
      <c r="F966" s="4" t="s">
        <v>4137</v>
      </c>
      <c r="G966" s="4" t="s">
        <v>2293</v>
      </c>
      <c r="H966" s="7">
        <v>92165</v>
      </c>
      <c r="I966" s="6" t="s">
        <v>2303</v>
      </c>
      <c r="J966" s="6"/>
      <c r="K966" s="6"/>
      <c r="L966" s="6"/>
      <c r="M966" s="6"/>
      <c r="N966" s="6"/>
      <c r="O966" s="6"/>
      <c r="P966" s="6"/>
      <c r="Q966" s="6"/>
      <c r="R966" s="6"/>
      <c r="S966" s="6"/>
      <c r="T966" s="6"/>
      <c r="U966" s="6"/>
      <c r="V966" s="6"/>
      <c r="W966" s="6"/>
      <c r="X966" s="6"/>
      <c r="Y966" s="6"/>
      <c r="Z966" s="6"/>
    </row>
    <row r="967" spans="1:26" ht="15" thickBot="1" x14ac:dyDescent="0.35">
      <c r="A967" s="4" t="s">
        <v>2210</v>
      </c>
      <c r="B967" s="4" t="s">
        <v>6399</v>
      </c>
      <c r="C967" s="4" t="s">
        <v>6400</v>
      </c>
      <c r="D967" s="4"/>
      <c r="E967" s="4" t="s">
        <v>6401</v>
      </c>
      <c r="F967" s="4" t="s">
        <v>2338</v>
      </c>
      <c r="G967" s="4" t="s">
        <v>2293</v>
      </c>
      <c r="H967" s="7">
        <v>90040</v>
      </c>
      <c r="I967" s="6" t="s">
        <v>2294</v>
      </c>
      <c r="J967" s="6"/>
      <c r="K967" s="6"/>
      <c r="L967" s="6"/>
      <c r="M967" s="6"/>
      <c r="N967" s="6"/>
      <c r="O967" s="6"/>
      <c r="P967" s="6"/>
      <c r="Q967" s="6"/>
      <c r="R967" s="6"/>
      <c r="S967" s="6"/>
      <c r="T967" s="6"/>
      <c r="U967" s="6"/>
      <c r="V967" s="6"/>
      <c r="W967" s="6"/>
      <c r="X967" s="6"/>
      <c r="Y967" s="6"/>
      <c r="Z967" s="6"/>
    </row>
    <row r="968" spans="1:26" ht="15" thickBot="1" x14ac:dyDescent="0.35">
      <c r="A968" s="4" t="s">
        <v>2213</v>
      </c>
      <c r="B968" s="4" t="s">
        <v>6402</v>
      </c>
      <c r="C968" s="4" t="s">
        <v>6403</v>
      </c>
      <c r="D968" s="4" t="s">
        <v>6404</v>
      </c>
      <c r="E968" s="4" t="s">
        <v>6405</v>
      </c>
      <c r="F968" s="4" t="s">
        <v>3128</v>
      </c>
      <c r="G968" s="4" t="s">
        <v>2293</v>
      </c>
      <c r="H968" s="7">
        <v>11210</v>
      </c>
      <c r="I968" s="6" t="s">
        <v>2294</v>
      </c>
      <c r="J968" s="6"/>
      <c r="K968" s="6"/>
      <c r="L968" s="6"/>
      <c r="M968" s="6"/>
      <c r="N968" s="6"/>
      <c r="O968" s="6"/>
      <c r="P968" s="6"/>
      <c r="Q968" s="6"/>
      <c r="R968" s="6"/>
      <c r="S968" s="6"/>
      <c r="T968" s="6"/>
      <c r="U968" s="6"/>
      <c r="V968" s="6"/>
      <c r="W968" s="6"/>
      <c r="X968" s="6"/>
      <c r="Y968" s="6"/>
      <c r="Z968" s="6"/>
    </row>
    <row r="969" spans="1:26" ht="15" thickBot="1" x14ac:dyDescent="0.35">
      <c r="A969" s="4" t="s">
        <v>2216</v>
      </c>
      <c r="B969" s="4" t="s">
        <v>6406</v>
      </c>
      <c r="C969" s="4" t="s">
        <v>6407</v>
      </c>
      <c r="D969" s="4" t="s">
        <v>6408</v>
      </c>
      <c r="E969" s="4" t="s">
        <v>6409</v>
      </c>
      <c r="F969" s="4" t="s">
        <v>6410</v>
      </c>
      <c r="G969" s="4" t="s">
        <v>2301</v>
      </c>
      <c r="H969" s="4" t="s">
        <v>2435</v>
      </c>
      <c r="I969" s="6" t="s">
        <v>2294</v>
      </c>
      <c r="J969" s="6"/>
      <c r="K969" s="6"/>
      <c r="L969" s="6"/>
      <c r="M969" s="6"/>
      <c r="N969" s="6"/>
      <c r="O969" s="6"/>
      <c r="P969" s="6"/>
      <c r="Q969" s="6"/>
      <c r="R969" s="6"/>
      <c r="S969" s="6"/>
      <c r="T969" s="6"/>
      <c r="U969" s="6"/>
      <c r="V969" s="6"/>
      <c r="W969" s="6"/>
      <c r="X969" s="6"/>
      <c r="Y969" s="6"/>
      <c r="Z969" s="6"/>
    </row>
    <row r="970" spans="1:26" ht="15" thickBot="1" x14ac:dyDescent="0.35">
      <c r="A970" s="4" t="s">
        <v>2219</v>
      </c>
      <c r="B970" s="4" t="s">
        <v>6411</v>
      </c>
      <c r="C970" s="4" t="s">
        <v>6412</v>
      </c>
      <c r="D970" s="4" t="s">
        <v>6413</v>
      </c>
      <c r="E970" s="4" t="s">
        <v>6414</v>
      </c>
      <c r="F970" s="4" t="s">
        <v>6415</v>
      </c>
      <c r="G970" s="4" t="s">
        <v>2293</v>
      </c>
      <c r="H970" s="7">
        <v>32627</v>
      </c>
      <c r="I970" s="6" t="s">
        <v>2303</v>
      </c>
      <c r="J970" s="6"/>
      <c r="K970" s="6"/>
      <c r="L970" s="6"/>
      <c r="M970" s="6"/>
      <c r="N970" s="6"/>
      <c r="O970" s="6"/>
      <c r="P970" s="6"/>
      <c r="Q970" s="6"/>
      <c r="R970" s="6"/>
      <c r="S970" s="6"/>
      <c r="T970" s="6"/>
      <c r="U970" s="6"/>
      <c r="V970" s="6"/>
      <c r="W970" s="6"/>
      <c r="X970" s="6"/>
      <c r="Y970" s="6"/>
      <c r="Z970" s="6"/>
    </row>
    <row r="971" spans="1:26" ht="15" thickBot="1" x14ac:dyDescent="0.35">
      <c r="A971" s="4" t="s">
        <v>2221</v>
      </c>
      <c r="B971" s="4" t="s">
        <v>6416</v>
      </c>
      <c r="C971" s="4" t="s">
        <v>6417</v>
      </c>
      <c r="D971" s="4" t="s">
        <v>6418</v>
      </c>
      <c r="E971" s="4" t="s">
        <v>6419</v>
      </c>
      <c r="F971" s="4" t="s">
        <v>3065</v>
      </c>
      <c r="G971" s="4" t="s">
        <v>2293</v>
      </c>
      <c r="H971" s="7">
        <v>34620</v>
      </c>
      <c r="I971" s="6" t="s">
        <v>2294</v>
      </c>
      <c r="J971" s="6"/>
      <c r="K971" s="6"/>
      <c r="L971" s="6"/>
      <c r="M971" s="6"/>
      <c r="N971" s="6"/>
      <c r="O971" s="6"/>
      <c r="P971" s="6"/>
      <c r="Q971" s="6"/>
      <c r="R971" s="6"/>
      <c r="S971" s="6"/>
      <c r="T971" s="6"/>
      <c r="U971" s="6"/>
      <c r="V971" s="6"/>
      <c r="W971" s="6"/>
      <c r="X971" s="6"/>
      <c r="Y971" s="6"/>
      <c r="Z971" s="6"/>
    </row>
    <row r="972" spans="1:26" ht="15" thickBot="1" x14ac:dyDescent="0.35">
      <c r="A972" s="4" t="s">
        <v>2224</v>
      </c>
      <c r="B972" s="4" t="s">
        <v>6420</v>
      </c>
      <c r="C972" s="4"/>
      <c r="D972" s="4" t="s">
        <v>6421</v>
      </c>
      <c r="E972" s="4" t="s">
        <v>6422</v>
      </c>
      <c r="F972" s="4" t="s">
        <v>4764</v>
      </c>
      <c r="G972" s="4" t="s">
        <v>2293</v>
      </c>
      <c r="H972" s="7">
        <v>79165</v>
      </c>
      <c r="I972" s="6" t="s">
        <v>2303</v>
      </c>
      <c r="J972" s="6"/>
      <c r="K972" s="6"/>
      <c r="L972" s="6"/>
      <c r="M972" s="6"/>
      <c r="N972" s="6"/>
      <c r="O972" s="6"/>
      <c r="P972" s="6"/>
      <c r="Q972" s="6"/>
      <c r="R972" s="6"/>
      <c r="S972" s="6"/>
      <c r="T972" s="6"/>
      <c r="U972" s="6"/>
      <c r="V972" s="6"/>
      <c r="W972" s="6"/>
      <c r="X972" s="6"/>
      <c r="Y972" s="6"/>
      <c r="Z972" s="6"/>
    </row>
    <row r="973" spans="1:26" ht="15" thickBot="1" x14ac:dyDescent="0.35">
      <c r="A973" s="4" t="s">
        <v>2227</v>
      </c>
      <c r="B973" s="4" t="s">
        <v>6423</v>
      </c>
      <c r="C973" s="4" t="s">
        <v>6424</v>
      </c>
      <c r="D973" s="4" t="s">
        <v>6425</v>
      </c>
      <c r="E973" s="4" t="s">
        <v>6426</v>
      </c>
      <c r="F973" s="4" t="s">
        <v>2618</v>
      </c>
      <c r="G973" s="4" t="s">
        <v>2293</v>
      </c>
      <c r="H973" s="7">
        <v>76121</v>
      </c>
      <c r="I973" s="6" t="s">
        <v>2303</v>
      </c>
      <c r="J973" s="6"/>
      <c r="K973" s="6"/>
      <c r="L973" s="6"/>
      <c r="M973" s="6"/>
      <c r="N973" s="6"/>
      <c r="O973" s="6"/>
      <c r="P973" s="6"/>
      <c r="Q973" s="6"/>
      <c r="R973" s="6"/>
      <c r="S973" s="6"/>
      <c r="T973" s="6"/>
      <c r="U973" s="6"/>
      <c r="V973" s="6"/>
      <c r="W973" s="6"/>
      <c r="X973" s="6"/>
      <c r="Y973" s="6"/>
      <c r="Z973" s="6"/>
    </row>
    <row r="974" spans="1:26" ht="15" thickBot="1" x14ac:dyDescent="0.35">
      <c r="A974" s="4" t="s">
        <v>2229</v>
      </c>
      <c r="B974" s="4" t="s">
        <v>6427</v>
      </c>
      <c r="C974" s="4"/>
      <c r="D974" s="4" t="s">
        <v>6428</v>
      </c>
      <c r="E974" s="4" t="s">
        <v>6429</v>
      </c>
      <c r="F974" s="4" t="s">
        <v>5442</v>
      </c>
      <c r="G974" s="4" t="s">
        <v>2301</v>
      </c>
      <c r="H974" s="4" t="s">
        <v>5443</v>
      </c>
      <c r="I974" s="6" t="s">
        <v>2294</v>
      </c>
      <c r="J974" s="6"/>
      <c r="K974" s="6"/>
      <c r="L974" s="6"/>
      <c r="M974" s="6"/>
      <c r="N974" s="6"/>
      <c r="O974" s="6"/>
      <c r="P974" s="6"/>
      <c r="Q974" s="6"/>
      <c r="R974" s="6"/>
      <c r="S974" s="6"/>
      <c r="T974" s="6"/>
      <c r="U974" s="6"/>
      <c r="V974" s="6"/>
      <c r="W974" s="6"/>
      <c r="X974" s="6"/>
      <c r="Y974" s="6"/>
      <c r="Z974" s="6"/>
    </row>
    <row r="975" spans="1:26" ht="15" thickBot="1" x14ac:dyDescent="0.35">
      <c r="A975" s="4" t="s">
        <v>2231</v>
      </c>
      <c r="B975" s="4" t="s">
        <v>6430</v>
      </c>
      <c r="C975" s="4" t="s">
        <v>6431</v>
      </c>
      <c r="D975" s="4" t="s">
        <v>6432</v>
      </c>
      <c r="E975" s="4" t="s">
        <v>6433</v>
      </c>
      <c r="F975" s="4" t="s">
        <v>2577</v>
      </c>
      <c r="G975" s="4" t="s">
        <v>2293</v>
      </c>
      <c r="H975" s="7">
        <v>32575</v>
      </c>
      <c r="I975" s="6" t="s">
        <v>2303</v>
      </c>
      <c r="J975" s="6"/>
      <c r="K975" s="6"/>
      <c r="L975" s="6"/>
      <c r="M975" s="6"/>
      <c r="N975" s="6"/>
      <c r="O975" s="6"/>
      <c r="P975" s="6"/>
      <c r="Q975" s="6"/>
      <c r="R975" s="6"/>
      <c r="S975" s="6"/>
      <c r="T975" s="6"/>
      <c r="U975" s="6"/>
      <c r="V975" s="6"/>
      <c r="W975" s="6"/>
      <c r="X975" s="6"/>
      <c r="Y975" s="6"/>
      <c r="Z975" s="6"/>
    </row>
    <row r="976" spans="1:26" ht="15" thickBot="1" x14ac:dyDescent="0.35">
      <c r="A976" s="4" t="s">
        <v>2233</v>
      </c>
      <c r="B976" s="4" t="s">
        <v>6434</v>
      </c>
      <c r="C976" s="4" t="s">
        <v>6435</v>
      </c>
      <c r="D976" s="4" t="s">
        <v>6436</v>
      </c>
      <c r="E976" s="4" t="s">
        <v>6437</v>
      </c>
      <c r="F976" s="4" t="s">
        <v>3500</v>
      </c>
      <c r="G976" s="4" t="s">
        <v>2293</v>
      </c>
      <c r="H976" s="7">
        <v>98405</v>
      </c>
      <c r="I976" s="6" t="s">
        <v>2294</v>
      </c>
      <c r="J976" s="6"/>
      <c r="K976" s="6"/>
      <c r="L976" s="6"/>
      <c r="M976" s="6"/>
      <c r="N976" s="6"/>
      <c r="O976" s="6"/>
      <c r="P976" s="6"/>
      <c r="Q976" s="6"/>
      <c r="R976" s="6"/>
      <c r="S976" s="6"/>
      <c r="T976" s="6"/>
      <c r="U976" s="6"/>
      <c r="V976" s="6"/>
      <c r="W976" s="6"/>
      <c r="X976" s="6"/>
      <c r="Y976" s="6"/>
      <c r="Z976" s="6"/>
    </row>
    <row r="977" spans="1:26" ht="15" thickBot="1" x14ac:dyDescent="0.35">
      <c r="A977" s="4" t="s">
        <v>2235</v>
      </c>
      <c r="B977" s="4" t="s">
        <v>6438</v>
      </c>
      <c r="C977" s="4" t="s">
        <v>6439</v>
      </c>
      <c r="D977" s="4" t="s">
        <v>6440</v>
      </c>
      <c r="E977" s="4" t="s">
        <v>6441</v>
      </c>
      <c r="F977" s="4" t="s">
        <v>6442</v>
      </c>
      <c r="G977" s="4" t="s">
        <v>2301</v>
      </c>
      <c r="H977" s="4" t="s">
        <v>3535</v>
      </c>
      <c r="I977" s="6" t="s">
        <v>2294</v>
      </c>
      <c r="J977" s="6"/>
      <c r="K977" s="6"/>
      <c r="L977" s="6"/>
      <c r="M977" s="6"/>
      <c r="N977" s="6"/>
      <c r="O977" s="6"/>
      <c r="P977" s="6"/>
      <c r="Q977" s="6"/>
      <c r="R977" s="6"/>
      <c r="S977" s="6"/>
      <c r="T977" s="6"/>
      <c r="U977" s="6"/>
      <c r="V977" s="6"/>
      <c r="W977" s="6"/>
      <c r="X977" s="6"/>
      <c r="Y977" s="6"/>
      <c r="Z977" s="6"/>
    </row>
    <row r="978" spans="1:26" ht="15" thickBot="1" x14ac:dyDescent="0.35">
      <c r="A978" s="4" t="s">
        <v>2238</v>
      </c>
      <c r="B978" s="4" t="s">
        <v>6443</v>
      </c>
      <c r="C978" s="4" t="s">
        <v>6444</v>
      </c>
      <c r="D978" s="4" t="s">
        <v>6445</v>
      </c>
      <c r="E978" s="4" t="s">
        <v>6446</v>
      </c>
      <c r="F978" s="4" t="s">
        <v>2590</v>
      </c>
      <c r="G978" s="4" t="s">
        <v>2293</v>
      </c>
      <c r="H978" s="7">
        <v>46896</v>
      </c>
      <c r="I978" s="6" t="s">
        <v>2294</v>
      </c>
      <c r="J978" s="6"/>
      <c r="K978" s="6"/>
      <c r="L978" s="6"/>
      <c r="M978" s="6"/>
      <c r="N978" s="6"/>
      <c r="O978" s="6"/>
      <c r="P978" s="6"/>
      <c r="Q978" s="6"/>
      <c r="R978" s="6"/>
      <c r="S978" s="6"/>
      <c r="T978" s="6"/>
      <c r="U978" s="6"/>
      <c r="V978" s="6"/>
      <c r="W978" s="6"/>
      <c r="X978" s="6"/>
      <c r="Y978" s="6"/>
      <c r="Z978" s="6"/>
    </row>
    <row r="979" spans="1:26" ht="15" thickBot="1" x14ac:dyDescent="0.35">
      <c r="A979" s="4" t="s">
        <v>2240</v>
      </c>
      <c r="B979" s="4" t="s">
        <v>6447</v>
      </c>
      <c r="C979" s="4" t="s">
        <v>6448</v>
      </c>
      <c r="D979" s="4" t="s">
        <v>6449</v>
      </c>
      <c r="E979" s="4" t="s">
        <v>6450</v>
      </c>
      <c r="F979" s="4" t="s">
        <v>4764</v>
      </c>
      <c r="G979" s="4" t="s">
        <v>2293</v>
      </c>
      <c r="H979" s="7">
        <v>79105</v>
      </c>
      <c r="I979" s="6" t="s">
        <v>2303</v>
      </c>
      <c r="J979" s="6"/>
      <c r="K979" s="6"/>
      <c r="L979" s="6"/>
      <c r="M979" s="6"/>
      <c r="N979" s="6"/>
      <c r="O979" s="6"/>
      <c r="P979" s="6"/>
      <c r="Q979" s="6"/>
      <c r="R979" s="6"/>
      <c r="S979" s="6"/>
      <c r="T979" s="6"/>
      <c r="U979" s="6"/>
      <c r="V979" s="6"/>
      <c r="W979" s="6"/>
      <c r="X979" s="6"/>
      <c r="Y979" s="6"/>
      <c r="Z979" s="6"/>
    </row>
    <row r="980" spans="1:26" ht="15" thickBot="1" x14ac:dyDescent="0.35">
      <c r="A980" s="4" t="s">
        <v>6451</v>
      </c>
      <c r="B980" s="4" t="s">
        <v>6452</v>
      </c>
      <c r="C980" s="4" t="s">
        <v>6453</v>
      </c>
      <c r="D980" s="4" t="s">
        <v>6454</v>
      </c>
      <c r="E980" s="4" t="s">
        <v>6455</v>
      </c>
      <c r="F980" s="4" t="s">
        <v>2538</v>
      </c>
      <c r="G980" s="4" t="s">
        <v>2293</v>
      </c>
      <c r="H980" s="7">
        <v>20436</v>
      </c>
      <c r="I980" s="6" t="s">
        <v>2294</v>
      </c>
      <c r="J980" s="6"/>
      <c r="K980" s="6"/>
      <c r="L980" s="6"/>
      <c r="M980" s="6"/>
      <c r="N980" s="6"/>
      <c r="O980" s="6"/>
      <c r="P980" s="6"/>
      <c r="Q980" s="6"/>
      <c r="R980" s="6"/>
      <c r="S980" s="6"/>
      <c r="T980" s="6"/>
      <c r="U980" s="6"/>
      <c r="V980" s="6"/>
      <c r="W980" s="6"/>
      <c r="X980" s="6"/>
      <c r="Y980" s="6"/>
      <c r="Z980" s="6"/>
    </row>
    <row r="981" spans="1:26" ht="15" thickBot="1" x14ac:dyDescent="0.35">
      <c r="A981" s="4" t="s">
        <v>2243</v>
      </c>
      <c r="B981" s="4" t="s">
        <v>6456</v>
      </c>
      <c r="C981" s="4"/>
      <c r="D981" s="4" t="s">
        <v>6457</v>
      </c>
      <c r="E981" s="4" t="s">
        <v>6458</v>
      </c>
      <c r="F981" s="4" t="s">
        <v>6459</v>
      </c>
      <c r="G981" s="4" t="s">
        <v>2293</v>
      </c>
      <c r="H981" s="7">
        <v>20910</v>
      </c>
      <c r="I981" s="6" t="s">
        <v>2303</v>
      </c>
      <c r="J981" s="6"/>
      <c r="K981" s="6"/>
      <c r="L981" s="6"/>
      <c r="M981" s="6"/>
      <c r="N981" s="6"/>
      <c r="O981" s="6"/>
      <c r="P981" s="6"/>
      <c r="Q981" s="6"/>
      <c r="R981" s="6"/>
      <c r="S981" s="6"/>
      <c r="T981" s="6"/>
      <c r="U981" s="6"/>
      <c r="V981" s="6"/>
      <c r="W981" s="6"/>
      <c r="X981" s="6"/>
      <c r="Y981" s="6"/>
      <c r="Z981" s="6"/>
    </row>
    <row r="982" spans="1:26" ht="15" thickBot="1" x14ac:dyDescent="0.35">
      <c r="A982" s="4" t="s">
        <v>2245</v>
      </c>
      <c r="B982" s="4" t="s">
        <v>6460</v>
      </c>
      <c r="C982" s="4"/>
      <c r="D982" s="4" t="s">
        <v>6461</v>
      </c>
      <c r="E982" s="4" t="s">
        <v>6462</v>
      </c>
      <c r="F982" s="4" t="s">
        <v>4175</v>
      </c>
      <c r="G982" s="4" t="s">
        <v>2293</v>
      </c>
      <c r="H982" s="7">
        <v>53726</v>
      </c>
      <c r="I982" s="6" t="s">
        <v>2294</v>
      </c>
      <c r="J982" s="6"/>
      <c r="K982" s="6"/>
      <c r="L982" s="6"/>
      <c r="M982" s="6"/>
      <c r="N982" s="6"/>
      <c r="O982" s="6"/>
      <c r="P982" s="6"/>
      <c r="Q982" s="6"/>
      <c r="R982" s="6"/>
      <c r="S982" s="6"/>
      <c r="T982" s="6"/>
      <c r="U982" s="6"/>
      <c r="V982" s="6"/>
      <c r="W982" s="6"/>
      <c r="X982" s="6"/>
      <c r="Y982" s="6"/>
      <c r="Z982" s="6"/>
    </row>
    <row r="983" spans="1:26" ht="15" thickBot="1" x14ac:dyDescent="0.35">
      <c r="A983" s="4" t="s">
        <v>2247</v>
      </c>
      <c r="B983" s="4" t="s">
        <v>6463</v>
      </c>
      <c r="C983" s="4" t="s">
        <v>6464</v>
      </c>
      <c r="D983" s="4" t="s">
        <v>6465</v>
      </c>
      <c r="E983" s="4" t="s">
        <v>6466</v>
      </c>
      <c r="F983" s="4" t="s">
        <v>6467</v>
      </c>
      <c r="G983" s="4" t="s">
        <v>2293</v>
      </c>
      <c r="H983" s="7">
        <v>77305</v>
      </c>
      <c r="I983" s="6" t="s">
        <v>2294</v>
      </c>
      <c r="J983" s="6"/>
      <c r="K983" s="6"/>
      <c r="L983" s="6"/>
      <c r="M983" s="6"/>
      <c r="N983" s="6"/>
      <c r="O983" s="6"/>
      <c r="P983" s="6"/>
      <c r="Q983" s="6"/>
      <c r="R983" s="6"/>
      <c r="S983" s="6"/>
      <c r="T983" s="6"/>
      <c r="U983" s="6"/>
      <c r="V983" s="6"/>
      <c r="W983" s="6"/>
      <c r="X983" s="6"/>
      <c r="Y983" s="6"/>
      <c r="Z983" s="6"/>
    </row>
    <row r="984" spans="1:26" ht="15" thickBot="1" x14ac:dyDescent="0.35">
      <c r="A984" s="4" t="s">
        <v>2249</v>
      </c>
      <c r="B984" s="4" t="s">
        <v>6468</v>
      </c>
      <c r="C984" s="4" t="s">
        <v>6469</v>
      </c>
      <c r="D984" s="4" t="s">
        <v>6470</v>
      </c>
      <c r="E984" s="4" t="s">
        <v>6471</v>
      </c>
      <c r="F984" s="4" t="s">
        <v>3531</v>
      </c>
      <c r="G984" s="4" t="s">
        <v>2293</v>
      </c>
      <c r="H984" s="7">
        <v>76205</v>
      </c>
      <c r="I984" s="6" t="s">
        <v>2294</v>
      </c>
      <c r="J984" s="6"/>
      <c r="K984" s="6"/>
      <c r="L984" s="6"/>
      <c r="M984" s="6"/>
      <c r="N984" s="6"/>
      <c r="O984" s="6"/>
      <c r="P984" s="6"/>
      <c r="Q984" s="6"/>
      <c r="R984" s="6"/>
      <c r="S984" s="6"/>
      <c r="T984" s="6"/>
      <c r="U984" s="6"/>
      <c r="V984" s="6"/>
      <c r="W984" s="6"/>
      <c r="X984" s="6"/>
      <c r="Y984" s="6"/>
      <c r="Z984" s="6"/>
    </row>
    <row r="985" spans="1:26" ht="15" thickBot="1" x14ac:dyDescent="0.35">
      <c r="A985" s="4" t="s">
        <v>2251</v>
      </c>
      <c r="B985" s="4" t="s">
        <v>6472</v>
      </c>
      <c r="C985" s="4" t="s">
        <v>6473</v>
      </c>
      <c r="D985" s="4" t="s">
        <v>6474</v>
      </c>
      <c r="E985" s="4" t="s">
        <v>6475</v>
      </c>
      <c r="F985" s="4" t="s">
        <v>2639</v>
      </c>
      <c r="G985" s="4" t="s">
        <v>2293</v>
      </c>
      <c r="H985" s="7">
        <v>43231</v>
      </c>
      <c r="I985" s="6" t="s">
        <v>2294</v>
      </c>
      <c r="J985" s="6"/>
      <c r="K985" s="6"/>
      <c r="L985" s="6"/>
      <c r="M985" s="6"/>
      <c r="N985" s="6"/>
      <c r="O985" s="6"/>
      <c r="P985" s="6"/>
      <c r="Q985" s="6"/>
      <c r="R985" s="6"/>
      <c r="S985" s="6"/>
      <c r="T985" s="6"/>
      <c r="U985" s="6"/>
      <c r="V985" s="6"/>
      <c r="W985" s="6"/>
      <c r="X985" s="6"/>
      <c r="Y985" s="6"/>
      <c r="Z985" s="6"/>
    </row>
    <row r="986" spans="1:26" ht="15" thickBot="1" x14ac:dyDescent="0.35">
      <c r="A986" s="4" t="s">
        <v>2254</v>
      </c>
      <c r="B986" s="4" t="s">
        <v>6476</v>
      </c>
      <c r="C986" s="4" t="s">
        <v>6477</v>
      </c>
      <c r="D986" s="4"/>
      <c r="E986" s="4" t="s">
        <v>6478</v>
      </c>
      <c r="F986" s="4" t="s">
        <v>6479</v>
      </c>
      <c r="G986" s="4" t="s">
        <v>2301</v>
      </c>
      <c r="H986" s="4" t="s">
        <v>3615</v>
      </c>
      <c r="I986" s="6" t="s">
        <v>2294</v>
      </c>
      <c r="J986" s="6"/>
      <c r="K986" s="6"/>
      <c r="L986" s="6"/>
      <c r="M986" s="6"/>
      <c r="N986" s="6"/>
      <c r="O986" s="6"/>
      <c r="P986" s="6"/>
      <c r="Q986" s="6"/>
      <c r="R986" s="6"/>
      <c r="S986" s="6"/>
      <c r="T986" s="6"/>
      <c r="U986" s="6"/>
      <c r="V986" s="6"/>
      <c r="W986" s="6"/>
      <c r="X986" s="6"/>
      <c r="Y986" s="6"/>
      <c r="Z986" s="6"/>
    </row>
    <row r="987" spans="1:26" ht="15" thickBot="1" x14ac:dyDescent="0.35">
      <c r="A987" s="4" t="s">
        <v>2257</v>
      </c>
      <c r="B987" s="4" t="s">
        <v>6480</v>
      </c>
      <c r="C987" s="4" t="s">
        <v>6481</v>
      </c>
      <c r="D987" s="4" t="s">
        <v>6482</v>
      </c>
      <c r="E987" s="4" t="s">
        <v>6483</v>
      </c>
      <c r="F987" s="4" t="s">
        <v>2445</v>
      </c>
      <c r="G987" s="4" t="s">
        <v>2293</v>
      </c>
      <c r="H987" s="7">
        <v>80045</v>
      </c>
      <c r="I987" s="6" t="s">
        <v>2303</v>
      </c>
      <c r="J987" s="6"/>
      <c r="K987" s="6"/>
      <c r="L987" s="6"/>
      <c r="M987" s="6"/>
      <c r="N987" s="6"/>
      <c r="O987" s="6"/>
      <c r="P987" s="6"/>
      <c r="Q987" s="6"/>
      <c r="R987" s="6"/>
      <c r="S987" s="6"/>
      <c r="T987" s="6"/>
      <c r="U987" s="6"/>
      <c r="V987" s="6"/>
      <c r="W987" s="6"/>
      <c r="X987" s="6"/>
      <c r="Y987" s="6"/>
      <c r="Z987" s="6"/>
    </row>
    <row r="988" spans="1:26" ht="15" thickBot="1" x14ac:dyDescent="0.35">
      <c r="A988" s="4" t="s">
        <v>2259</v>
      </c>
      <c r="B988" s="4" t="s">
        <v>6484</v>
      </c>
      <c r="C988" s="4" t="s">
        <v>6485</v>
      </c>
      <c r="D988" s="4" t="s">
        <v>6486</v>
      </c>
      <c r="E988" s="4" t="s">
        <v>6487</v>
      </c>
      <c r="F988" s="4" t="s">
        <v>6488</v>
      </c>
      <c r="G988" s="4" t="s">
        <v>2293</v>
      </c>
      <c r="H988" s="7">
        <v>32128</v>
      </c>
      <c r="I988" s="6" t="s">
        <v>2303</v>
      </c>
      <c r="J988" s="6"/>
      <c r="K988" s="6"/>
      <c r="L988" s="6"/>
      <c r="M988" s="6"/>
      <c r="N988" s="6"/>
      <c r="O988" s="6"/>
      <c r="P988" s="6"/>
      <c r="Q988" s="6"/>
      <c r="R988" s="6"/>
      <c r="S988" s="6"/>
      <c r="T988" s="6"/>
      <c r="U988" s="6"/>
      <c r="V988" s="6"/>
      <c r="W988" s="6"/>
      <c r="X988" s="6"/>
      <c r="Y988" s="6"/>
      <c r="Z988" s="6"/>
    </row>
    <row r="989" spans="1:26" ht="15" thickBot="1" x14ac:dyDescent="0.35">
      <c r="A989" s="4" t="s">
        <v>2261</v>
      </c>
      <c r="B989" s="4" t="s">
        <v>6489</v>
      </c>
      <c r="C989" s="4" t="s">
        <v>6490</v>
      </c>
      <c r="D989" s="4" t="s">
        <v>6491</v>
      </c>
      <c r="E989" s="4" t="s">
        <v>6492</v>
      </c>
      <c r="F989" s="4" t="s">
        <v>4436</v>
      </c>
      <c r="G989" s="4" t="s">
        <v>2468</v>
      </c>
      <c r="H989" s="4" t="s">
        <v>2745</v>
      </c>
      <c r="I989" s="6" t="s">
        <v>2294</v>
      </c>
      <c r="J989" s="6"/>
      <c r="K989" s="6"/>
      <c r="L989" s="6"/>
      <c r="M989" s="6"/>
      <c r="N989" s="6"/>
      <c r="O989" s="6"/>
      <c r="P989" s="6"/>
      <c r="Q989" s="6"/>
      <c r="R989" s="6"/>
      <c r="S989" s="6"/>
      <c r="T989" s="6"/>
      <c r="U989" s="6"/>
      <c r="V989" s="6"/>
      <c r="W989" s="6"/>
      <c r="X989" s="6"/>
      <c r="Y989" s="6"/>
      <c r="Z989" s="6"/>
    </row>
    <row r="990" spans="1:26" ht="15" thickBot="1" x14ac:dyDescent="0.35">
      <c r="A990" s="4" t="s">
        <v>2263</v>
      </c>
      <c r="B990" s="4" t="s">
        <v>6493</v>
      </c>
      <c r="C990" s="4"/>
      <c r="D990" s="4" t="s">
        <v>6494</v>
      </c>
      <c r="E990" s="4" t="s">
        <v>6495</v>
      </c>
      <c r="F990" s="4" t="s">
        <v>6496</v>
      </c>
      <c r="G990" s="4" t="s">
        <v>2468</v>
      </c>
      <c r="H990" s="4" t="s">
        <v>6497</v>
      </c>
      <c r="I990" s="6" t="s">
        <v>2294</v>
      </c>
      <c r="J990" s="6"/>
      <c r="K990" s="6"/>
      <c r="L990" s="6"/>
      <c r="M990" s="6"/>
      <c r="N990" s="6"/>
      <c r="O990" s="6"/>
      <c r="P990" s="6"/>
      <c r="Q990" s="6"/>
      <c r="R990" s="6"/>
      <c r="S990" s="6"/>
      <c r="T990" s="6"/>
      <c r="U990" s="6"/>
      <c r="V990" s="6"/>
      <c r="W990" s="6"/>
      <c r="X990" s="6"/>
      <c r="Y990" s="6"/>
      <c r="Z990" s="6"/>
    </row>
    <row r="991" spans="1:26" ht="15" thickBot="1" x14ac:dyDescent="0.35">
      <c r="A991" s="4" t="s">
        <v>2265</v>
      </c>
      <c r="B991" s="4" t="s">
        <v>6498</v>
      </c>
      <c r="C991" s="4"/>
      <c r="D991" s="4" t="s">
        <v>6499</v>
      </c>
      <c r="E991" s="4" t="s">
        <v>6500</v>
      </c>
      <c r="F991" s="4" t="s">
        <v>2365</v>
      </c>
      <c r="G991" s="4" t="s">
        <v>2293</v>
      </c>
      <c r="H991" s="7">
        <v>63131</v>
      </c>
      <c r="I991" s="6" t="s">
        <v>2294</v>
      </c>
      <c r="J991" s="6"/>
      <c r="K991" s="6"/>
      <c r="L991" s="6"/>
      <c r="M991" s="6"/>
      <c r="N991" s="6"/>
      <c r="O991" s="6"/>
      <c r="P991" s="6"/>
      <c r="Q991" s="6"/>
      <c r="R991" s="6"/>
      <c r="S991" s="6"/>
      <c r="T991" s="6"/>
      <c r="U991" s="6"/>
      <c r="V991" s="6"/>
      <c r="W991" s="6"/>
      <c r="X991" s="6"/>
      <c r="Y991" s="6"/>
      <c r="Z991" s="6"/>
    </row>
    <row r="992" spans="1:26" ht="15" thickBot="1" x14ac:dyDescent="0.35">
      <c r="A992" s="4" t="s">
        <v>6501</v>
      </c>
      <c r="B992" s="4" t="s">
        <v>6502</v>
      </c>
      <c r="C992" s="4" t="s">
        <v>6503</v>
      </c>
      <c r="D992" s="4" t="s">
        <v>6504</v>
      </c>
      <c r="E992" s="4" t="s">
        <v>6505</v>
      </c>
      <c r="F992" s="4" t="s">
        <v>6506</v>
      </c>
      <c r="G992" s="4" t="s">
        <v>2293</v>
      </c>
      <c r="H992" s="7">
        <v>92056</v>
      </c>
      <c r="I992" s="6" t="s">
        <v>2303</v>
      </c>
      <c r="J992" s="6"/>
      <c r="K992" s="6"/>
      <c r="L992" s="6"/>
      <c r="M992" s="6"/>
      <c r="N992" s="6"/>
      <c r="O992" s="6"/>
      <c r="P992" s="6"/>
      <c r="Q992" s="6"/>
      <c r="R992" s="6"/>
      <c r="S992" s="6"/>
      <c r="T992" s="6"/>
      <c r="U992" s="6"/>
      <c r="V992" s="6"/>
      <c r="W992" s="6"/>
      <c r="X992" s="6"/>
      <c r="Y992" s="6"/>
      <c r="Z992" s="6"/>
    </row>
    <row r="993" spans="1:26" ht="15" thickBot="1" x14ac:dyDescent="0.35">
      <c r="A993" s="4" t="s">
        <v>6507</v>
      </c>
      <c r="B993" s="4" t="s">
        <v>6508</v>
      </c>
      <c r="C993" s="4"/>
      <c r="D993" s="4" t="s">
        <v>6509</v>
      </c>
      <c r="E993" s="4" t="s">
        <v>6510</v>
      </c>
      <c r="F993" s="4" t="s">
        <v>3030</v>
      </c>
      <c r="G993" s="4" t="s">
        <v>2293</v>
      </c>
      <c r="H993" s="7">
        <v>37416</v>
      </c>
      <c r="I993" s="6" t="s">
        <v>2294</v>
      </c>
      <c r="J993" s="6"/>
      <c r="K993" s="6"/>
      <c r="L993" s="6"/>
      <c r="M993" s="6"/>
      <c r="N993" s="6"/>
      <c r="O993" s="6"/>
      <c r="P993" s="6"/>
      <c r="Q993" s="6"/>
      <c r="R993" s="6"/>
      <c r="S993" s="6"/>
      <c r="T993" s="6"/>
      <c r="U993" s="6"/>
      <c r="V993" s="6"/>
      <c r="W993" s="6"/>
      <c r="X993" s="6"/>
      <c r="Y993" s="6"/>
      <c r="Z993" s="6"/>
    </row>
    <row r="994" spans="1:26" ht="15" thickBot="1" x14ac:dyDescent="0.35">
      <c r="A994" s="4" t="s">
        <v>2270</v>
      </c>
      <c r="B994" s="4" t="s">
        <v>6511</v>
      </c>
      <c r="C994" s="4"/>
      <c r="D994" s="4" t="s">
        <v>6512</v>
      </c>
      <c r="E994" s="4" t="s">
        <v>6513</v>
      </c>
      <c r="F994" s="4" t="s">
        <v>4319</v>
      </c>
      <c r="G994" s="4" t="s">
        <v>2301</v>
      </c>
      <c r="H994" s="4" t="s">
        <v>3123</v>
      </c>
      <c r="I994" s="6" t="s">
        <v>2303</v>
      </c>
      <c r="J994" s="6"/>
      <c r="K994" s="6"/>
      <c r="L994" s="6"/>
      <c r="M994" s="6"/>
      <c r="N994" s="6"/>
      <c r="O994" s="6"/>
      <c r="P994" s="6"/>
      <c r="Q994" s="6"/>
      <c r="R994" s="6"/>
      <c r="S994" s="6"/>
      <c r="T994" s="6"/>
      <c r="U994" s="6"/>
      <c r="V994" s="6"/>
      <c r="W994" s="6"/>
      <c r="X994" s="6"/>
      <c r="Y994" s="6"/>
      <c r="Z994" s="6"/>
    </row>
    <row r="995" spans="1:26" ht="15" thickBot="1" x14ac:dyDescent="0.35">
      <c r="A995" s="4" t="s">
        <v>2272</v>
      </c>
      <c r="B995" s="4" t="s">
        <v>6514</v>
      </c>
      <c r="C995" s="4"/>
      <c r="D995" s="4" t="s">
        <v>6515</v>
      </c>
      <c r="E995" s="4" t="s">
        <v>6516</v>
      </c>
      <c r="F995" s="4" t="s">
        <v>2369</v>
      </c>
      <c r="G995" s="4" t="s">
        <v>2293</v>
      </c>
      <c r="H995" s="7">
        <v>19125</v>
      </c>
      <c r="I995" s="6" t="s">
        <v>2303</v>
      </c>
      <c r="J995" s="6"/>
      <c r="K995" s="6"/>
      <c r="L995" s="6"/>
      <c r="M995" s="6"/>
      <c r="N995" s="6"/>
      <c r="O995" s="6"/>
      <c r="P995" s="6"/>
      <c r="Q995" s="6"/>
      <c r="R995" s="6"/>
      <c r="S995" s="6"/>
      <c r="T995" s="6"/>
      <c r="U995" s="6"/>
      <c r="V995" s="6"/>
      <c r="W995" s="6"/>
      <c r="X995" s="6"/>
      <c r="Y995" s="6"/>
      <c r="Z995" s="6"/>
    </row>
    <row r="996" spans="1:26" ht="15" thickBot="1" x14ac:dyDescent="0.35">
      <c r="A996" s="4" t="s">
        <v>2275</v>
      </c>
      <c r="B996" s="4" t="s">
        <v>6517</v>
      </c>
      <c r="C996" s="4"/>
      <c r="D996" s="4" t="s">
        <v>6518</v>
      </c>
      <c r="E996" s="4" t="s">
        <v>6519</v>
      </c>
      <c r="F996" s="4" t="s">
        <v>4264</v>
      </c>
      <c r="G996" s="4" t="s">
        <v>2301</v>
      </c>
      <c r="H996" s="4" t="s">
        <v>4265</v>
      </c>
      <c r="I996" s="6" t="s">
        <v>2303</v>
      </c>
      <c r="J996" s="6"/>
      <c r="K996" s="6"/>
      <c r="L996" s="6"/>
      <c r="M996" s="6"/>
      <c r="N996" s="6"/>
      <c r="O996" s="6"/>
      <c r="P996" s="6"/>
      <c r="Q996" s="6"/>
      <c r="R996" s="6"/>
      <c r="S996" s="6"/>
      <c r="T996" s="6"/>
      <c r="U996" s="6"/>
      <c r="V996" s="6"/>
      <c r="W996" s="6"/>
      <c r="X996" s="6"/>
      <c r="Y996" s="6"/>
      <c r="Z996" s="6"/>
    </row>
    <row r="997" spans="1:26" ht="15" thickBot="1" x14ac:dyDescent="0.35">
      <c r="A997" s="4" t="s">
        <v>2277</v>
      </c>
      <c r="B997" s="4" t="s">
        <v>6520</v>
      </c>
      <c r="C997" s="4" t="s">
        <v>6521</v>
      </c>
      <c r="D997" s="4" t="s">
        <v>6522</v>
      </c>
      <c r="E997" s="4" t="s">
        <v>6523</v>
      </c>
      <c r="F997" s="4" t="s">
        <v>2677</v>
      </c>
      <c r="G997" s="4" t="s">
        <v>2293</v>
      </c>
      <c r="H997" s="7">
        <v>75210</v>
      </c>
      <c r="I997" s="6" t="s">
        <v>2303</v>
      </c>
      <c r="J997" s="6"/>
      <c r="K997" s="6"/>
      <c r="L997" s="6"/>
      <c r="M997" s="6"/>
      <c r="N997" s="6"/>
      <c r="O997" s="6"/>
      <c r="P997" s="6"/>
      <c r="Q997" s="6"/>
      <c r="R997" s="6"/>
      <c r="S997" s="6"/>
      <c r="T997" s="6"/>
      <c r="U997" s="6"/>
      <c r="V997" s="6"/>
      <c r="W997" s="6"/>
      <c r="X997" s="6"/>
      <c r="Y997" s="6"/>
      <c r="Z997" s="6"/>
    </row>
    <row r="998" spans="1:26" ht="15" thickBot="1" x14ac:dyDescent="0.35">
      <c r="A998" s="4" t="s">
        <v>2267</v>
      </c>
      <c r="B998" s="4" t="s">
        <v>6524</v>
      </c>
      <c r="C998" s="4"/>
      <c r="D998" s="4" t="s">
        <v>6525</v>
      </c>
      <c r="E998" s="4" t="s">
        <v>6526</v>
      </c>
      <c r="F998" s="4" t="s">
        <v>5380</v>
      </c>
      <c r="G998" s="4" t="s">
        <v>2293</v>
      </c>
      <c r="H998" s="7">
        <v>72905</v>
      </c>
      <c r="I998" s="6" t="s">
        <v>2303</v>
      </c>
      <c r="J998" s="6"/>
      <c r="K998" s="6"/>
      <c r="L998" s="6"/>
      <c r="M998" s="6"/>
      <c r="N998" s="6"/>
      <c r="O998" s="6"/>
      <c r="P998" s="6"/>
      <c r="Q998" s="6"/>
      <c r="R998" s="6"/>
      <c r="S998" s="6"/>
      <c r="T998" s="6"/>
      <c r="U998" s="6"/>
      <c r="V998" s="6"/>
      <c r="W998" s="6"/>
      <c r="X998" s="6"/>
      <c r="Y998" s="6"/>
      <c r="Z998" s="6"/>
    </row>
    <row r="999" spans="1:26" ht="15" thickBot="1" x14ac:dyDescent="0.35">
      <c r="A999" s="4" t="s">
        <v>6527</v>
      </c>
      <c r="B999" s="4" t="s">
        <v>6528</v>
      </c>
      <c r="C999" s="4"/>
      <c r="D999" s="4" t="s">
        <v>6529</v>
      </c>
      <c r="E999" s="4" t="s">
        <v>6530</v>
      </c>
      <c r="F999" s="4" t="s">
        <v>2692</v>
      </c>
      <c r="G999" s="4" t="s">
        <v>2293</v>
      </c>
      <c r="H999" s="7">
        <v>80920</v>
      </c>
      <c r="I999" s="6" t="s">
        <v>2294</v>
      </c>
      <c r="J999" s="6"/>
      <c r="K999" s="6"/>
      <c r="L999" s="6"/>
      <c r="M999" s="6"/>
      <c r="N999" s="6"/>
      <c r="O999" s="6"/>
      <c r="P999" s="6"/>
      <c r="Q999" s="6"/>
      <c r="R999" s="6"/>
      <c r="S999" s="6"/>
      <c r="T999" s="6"/>
      <c r="U999" s="6"/>
      <c r="V999" s="6"/>
      <c r="W999" s="6"/>
      <c r="X999" s="6"/>
      <c r="Y999" s="6"/>
      <c r="Z999" s="6"/>
    </row>
    <row r="1000" spans="1:26" ht="15" thickBot="1" x14ac:dyDescent="0.35">
      <c r="A1000" s="4" t="s">
        <v>2279</v>
      </c>
      <c r="B1000" s="4" t="s">
        <v>6531</v>
      </c>
      <c r="C1000" s="4" t="s">
        <v>6532</v>
      </c>
      <c r="D1000" s="4" t="s">
        <v>6533</v>
      </c>
      <c r="E1000" s="4" t="s">
        <v>6534</v>
      </c>
      <c r="F1000" s="4" t="s">
        <v>3110</v>
      </c>
      <c r="G1000" s="4" t="s">
        <v>2293</v>
      </c>
      <c r="H1000" s="7">
        <v>90610</v>
      </c>
      <c r="I1000" s="6" t="s">
        <v>2303</v>
      </c>
      <c r="J1000" s="6"/>
      <c r="K1000" s="6"/>
      <c r="L1000" s="6"/>
      <c r="M1000" s="6"/>
      <c r="N1000" s="6"/>
      <c r="O1000" s="6"/>
      <c r="P1000" s="6"/>
      <c r="Q1000" s="6"/>
      <c r="R1000" s="6"/>
      <c r="S1000" s="6"/>
      <c r="T1000" s="6"/>
      <c r="U1000" s="6"/>
      <c r="V1000" s="6"/>
      <c r="W1000" s="6"/>
      <c r="X1000" s="6"/>
      <c r="Y1000" s="6"/>
      <c r="Z1000" s="6"/>
    </row>
    <row r="1001" spans="1:26" ht="15" thickBot="1" x14ac:dyDescent="0.35">
      <c r="A1001" s="4" t="s">
        <v>2282</v>
      </c>
      <c r="B1001" s="4" t="s">
        <v>6535</v>
      </c>
      <c r="C1001" s="4"/>
      <c r="D1001" s="4" t="s">
        <v>6536</v>
      </c>
      <c r="E1001" s="4" t="s">
        <v>6537</v>
      </c>
      <c r="F1001" s="4" t="s">
        <v>4837</v>
      </c>
      <c r="G1001" s="4" t="s">
        <v>2468</v>
      </c>
      <c r="H1001" s="4" t="s">
        <v>6538</v>
      </c>
      <c r="I1001" s="6" t="s">
        <v>2294</v>
      </c>
      <c r="J1001" s="6"/>
      <c r="K1001" s="6"/>
      <c r="L1001" s="6"/>
      <c r="M1001" s="6"/>
      <c r="N1001" s="6"/>
      <c r="O1001" s="6"/>
      <c r="P1001" s="6"/>
      <c r="Q1001" s="6"/>
      <c r="R1001" s="6"/>
      <c r="S1001" s="6"/>
      <c r="T1001" s="6"/>
      <c r="U1001" s="6"/>
      <c r="V1001" s="6"/>
      <c r="W1001" s="6"/>
      <c r="X1001" s="6"/>
      <c r="Y1001" s="6"/>
      <c r="Z1001"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3DD8A-2A5A-4475-9835-FEC6ED8ECDA1}">
  <dimension ref="A1:Z1000"/>
  <sheetViews>
    <sheetView workbookViewId="0">
      <selection activeCell="B2" sqref="B2"/>
    </sheetView>
  </sheetViews>
  <sheetFormatPr defaultRowHeight="14.4" x14ac:dyDescent="0.3"/>
  <cols>
    <col min="1" max="1" width="9.5546875" bestFit="1" customWidth="1"/>
    <col min="2" max="2" width="10.88671875" bestFit="1" customWidth="1"/>
    <col min="3" max="3" width="10" bestFit="1" customWidth="1"/>
    <col min="4" max="4" width="4.109375" bestFit="1" customWidth="1"/>
    <col min="6" max="6" width="12.44140625" bestFit="1" customWidth="1"/>
    <col min="7" max="7" width="8" bestFit="1" customWidth="1"/>
  </cols>
  <sheetData>
    <row r="1" spans="1:26" ht="15" thickBot="1" x14ac:dyDescent="0.35">
      <c r="A1" s="6" t="s">
        <v>3</v>
      </c>
      <c r="B1" s="6" t="s">
        <v>8</v>
      </c>
      <c r="C1" s="6" t="s">
        <v>9</v>
      </c>
      <c r="D1" s="6" t="s">
        <v>10</v>
      </c>
      <c r="E1" s="6" t="s">
        <v>11</v>
      </c>
      <c r="F1" s="6" t="s">
        <v>6539</v>
      </c>
      <c r="G1" s="6" t="s">
        <v>6540</v>
      </c>
      <c r="H1" s="6"/>
      <c r="I1" s="6"/>
      <c r="J1" s="6"/>
      <c r="K1" s="6"/>
      <c r="L1" s="6"/>
      <c r="M1" s="6"/>
      <c r="N1" s="6"/>
      <c r="O1" s="6"/>
      <c r="P1" s="6"/>
      <c r="Q1" s="6"/>
      <c r="R1" s="6"/>
      <c r="S1" s="6"/>
      <c r="T1" s="6"/>
      <c r="U1" s="6"/>
      <c r="V1" s="6"/>
      <c r="W1" s="6"/>
      <c r="X1" s="6"/>
      <c r="Y1" s="6"/>
      <c r="Z1" s="6"/>
    </row>
    <row r="2" spans="1:26" ht="15" thickBot="1" x14ac:dyDescent="0.35">
      <c r="A2" s="6" t="s">
        <v>149</v>
      </c>
      <c r="B2" s="6" t="s">
        <v>6541</v>
      </c>
      <c r="C2" s="6" t="s">
        <v>6542</v>
      </c>
      <c r="D2" s="13">
        <v>0.2</v>
      </c>
      <c r="E2" s="13">
        <v>3.8849999999999998</v>
      </c>
      <c r="F2" s="13">
        <v>1.9424999999999999</v>
      </c>
      <c r="G2" s="13">
        <v>0.34965000000000002</v>
      </c>
      <c r="H2" s="6"/>
      <c r="I2" s="6"/>
      <c r="J2" s="6"/>
      <c r="K2" s="6"/>
      <c r="L2" s="6"/>
      <c r="M2" s="6"/>
      <c r="N2" s="6"/>
      <c r="O2" s="6"/>
      <c r="P2" s="6"/>
      <c r="Q2" s="6"/>
      <c r="R2" s="6"/>
      <c r="S2" s="6"/>
      <c r="T2" s="6"/>
      <c r="U2" s="6"/>
      <c r="V2" s="6"/>
      <c r="W2" s="6"/>
      <c r="X2" s="6"/>
      <c r="Y2" s="6"/>
      <c r="Z2" s="6"/>
    </row>
    <row r="3" spans="1:26" ht="15" thickBot="1" x14ac:dyDescent="0.35">
      <c r="A3" s="6" t="s">
        <v>249</v>
      </c>
      <c r="B3" s="6" t="s">
        <v>6541</v>
      </c>
      <c r="C3" s="6" t="s">
        <v>6542</v>
      </c>
      <c r="D3" s="13">
        <v>0.5</v>
      </c>
      <c r="E3" s="13">
        <v>7.77</v>
      </c>
      <c r="F3" s="13">
        <v>1.554</v>
      </c>
      <c r="G3" s="13">
        <v>0.69930000000000003</v>
      </c>
      <c r="H3" s="6"/>
      <c r="I3" s="6"/>
      <c r="J3" s="6"/>
      <c r="K3" s="6"/>
      <c r="L3" s="6"/>
      <c r="M3" s="6"/>
      <c r="N3" s="6"/>
      <c r="O3" s="6"/>
      <c r="P3" s="6"/>
      <c r="Q3" s="6"/>
      <c r="R3" s="6"/>
      <c r="S3" s="6"/>
      <c r="T3" s="6"/>
      <c r="U3" s="6"/>
      <c r="V3" s="6"/>
      <c r="W3" s="6"/>
      <c r="X3" s="6"/>
      <c r="Y3" s="6"/>
      <c r="Z3" s="6"/>
    </row>
    <row r="4" spans="1:26" ht="15" thickBot="1" x14ac:dyDescent="0.35">
      <c r="A4" s="6" t="s">
        <v>19</v>
      </c>
      <c r="B4" s="6" t="s">
        <v>6541</v>
      </c>
      <c r="C4" s="6" t="s">
        <v>6542</v>
      </c>
      <c r="D4" s="13">
        <v>1</v>
      </c>
      <c r="E4" s="13">
        <v>12.95</v>
      </c>
      <c r="F4" s="13">
        <v>1.2949999999999999</v>
      </c>
      <c r="G4" s="13">
        <v>1.1655</v>
      </c>
      <c r="H4" s="6"/>
      <c r="I4" s="6"/>
      <c r="J4" s="6"/>
      <c r="K4" s="6"/>
      <c r="L4" s="6"/>
      <c r="M4" s="6"/>
      <c r="N4" s="6"/>
      <c r="O4" s="6"/>
      <c r="P4" s="6"/>
      <c r="Q4" s="6"/>
      <c r="R4" s="6"/>
      <c r="S4" s="6"/>
      <c r="T4" s="6"/>
      <c r="U4" s="6"/>
      <c r="V4" s="6"/>
      <c r="W4" s="6"/>
      <c r="X4" s="6"/>
      <c r="Y4" s="6"/>
      <c r="Z4" s="6"/>
    </row>
    <row r="5" spans="1:26" ht="15" thickBot="1" x14ac:dyDescent="0.35">
      <c r="A5" s="6" t="s">
        <v>265</v>
      </c>
      <c r="B5" s="6" t="s">
        <v>6541</v>
      </c>
      <c r="C5" s="6" t="s">
        <v>6542</v>
      </c>
      <c r="D5" s="13">
        <v>2.5</v>
      </c>
      <c r="E5" s="13">
        <v>29.785</v>
      </c>
      <c r="F5" s="13">
        <v>1.1914</v>
      </c>
      <c r="G5" s="13">
        <v>2.68065</v>
      </c>
      <c r="H5" s="6"/>
      <c r="I5" s="6"/>
      <c r="J5" s="6"/>
      <c r="K5" s="6"/>
      <c r="L5" s="6"/>
      <c r="M5" s="6"/>
      <c r="N5" s="6"/>
      <c r="O5" s="6"/>
      <c r="P5" s="6"/>
      <c r="Q5" s="6"/>
      <c r="R5" s="6"/>
      <c r="S5" s="6"/>
      <c r="T5" s="6"/>
      <c r="U5" s="6"/>
      <c r="V5" s="6"/>
      <c r="W5" s="6"/>
      <c r="X5" s="6"/>
      <c r="Y5" s="6"/>
      <c r="Z5" s="6"/>
    </row>
    <row r="6" spans="1:26" ht="15" thickBot="1" x14ac:dyDescent="0.35">
      <c r="A6" s="6" t="s">
        <v>62</v>
      </c>
      <c r="B6" s="6" t="s">
        <v>6541</v>
      </c>
      <c r="C6" s="6" t="s">
        <v>6543</v>
      </c>
      <c r="D6" s="13">
        <v>0.2</v>
      </c>
      <c r="E6" s="13">
        <v>3.375</v>
      </c>
      <c r="F6" s="13">
        <v>1.6875</v>
      </c>
      <c r="G6" s="13">
        <v>0.30375000000000002</v>
      </c>
      <c r="H6" s="6"/>
      <c r="I6" s="6"/>
      <c r="J6" s="6"/>
      <c r="K6" s="6"/>
      <c r="L6" s="6"/>
      <c r="M6" s="6"/>
      <c r="N6" s="6"/>
      <c r="O6" s="6"/>
      <c r="P6" s="6"/>
      <c r="Q6" s="6"/>
      <c r="R6" s="6"/>
      <c r="S6" s="6"/>
      <c r="T6" s="6"/>
      <c r="U6" s="6"/>
      <c r="V6" s="6"/>
      <c r="W6" s="6"/>
      <c r="X6" s="6"/>
      <c r="Y6" s="6"/>
      <c r="Z6" s="6"/>
    </row>
    <row r="7" spans="1:26" ht="15" thickBot="1" x14ac:dyDescent="0.35">
      <c r="A7" s="6" t="s">
        <v>90</v>
      </c>
      <c r="B7" s="6" t="s">
        <v>6541</v>
      </c>
      <c r="C7" s="6" t="s">
        <v>6543</v>
      </c>
      <c r="D7" s="13">
        <v>0.5</v>
      </c>
      <c r="E7" s="13">
        <v>6.75</v>
      </c>
      <c r="F7" s="13">
        <v>1.35</v>
      </c>
      <c r="G7" s="13">
        <v>0.60750000000000004</v>
      </c>
      <c r="H7" s="6"/>
      <c r="I7" s="6"/>
      <c r="J7" s="6"/>
      <c r="K7" s="6"/>
      <c r="L7" s="6"/>
      <c r="M7" s="6"/>
      <c r="N7" s="6"/>
      <c r="O7" s="6"/>
      <c r="P7" s="6"/>
      <c r="Q7" s="6"/>
      <c r="R7" s="6"/>
      <c r="S7" s="6"/>
      <c r="T7" s="6"/>
      <c r="U7" s="6"/>
      <c r="V7" s="6"/>
      <c r="W7" s="6"/>
      <c r="X7" s="6"/>
      <c r="Y7" s="6"/>
      <c r="Z7" s="6"/>
    </row>
    <row r="8" spans="1:26" ht="15" thickBot="1" x14ac:dyDescent="0.35">
      <c r="A8" s="6" t="s">
        <v>82</v>
      </c>
      <c r="B8" s="6" t="s">
        <v>6541</v>
      </c>
      <c r="C8" s="6" t="s">
        <v>6543</v>
      </c>
      <c r="D8" s="13">
        <v>1</v>
      </c>
      <c r="E8" s="13">
        <v>11.25</v>
      </c>
      <c r="F8" s="13">
        <v>1.125</v>
      </c>
      <c r="G8" s="13">
        <v>1.0125</v>
      </c>
      <c r="H8" s="6"/>
      <c r="I8" s="6"/>
      <c r="J8" s="6"/>
      <c r="K8" s="6"/>
      <c r="L8" s="6"/>
      <c r="M8" s="6"/>
      <c r="N8" s="6"/>
      <c r="O8" s="6"/>
      <c r="P8" s="6"/>
      <c r="Q8" s="6"/>
      <c r="R8" s="6"/>
      <c r="S8" s="6"/>
      <c r="T8" s="6"/>
      <c r="U8" s="6"/>
      <c r="V8" s="6"/>
      <c r="W8" s="6"/>
      <c r="X8" s="6"/>
      <c r="Y8" s="6"/>
      <c r="Z8" s="6"/>
    </row>
    <row r="9" spans="1:26" ht="15" thickBot="1" x14ac:dyDescent="0.35">
      <c r="A9" s="6" t="s">
        <v>221</v>
      </c>
      <c r="B9" s="6" t="s">
        <v>6541</v>
      </c>
      <c r="C9" s="6" t="s">
        <v>6543</v>
      </c>
      <c r="D9" s="13">
        <v>2.5</v>
      </c>
      <c r="E9" s="13">
        <v>25.875</v>
      </c>
      <c r="F9" s="13">
        <v>1.0349999999999999</v>
      </c>
      <c r="G9" s="13">
        <v>2.3287499999999999</v>
      </c>
      <c r="H9" s="6"/>
      <c r="I9" s="6"/>
      <c r="J9" s="6"/>
      <c r="K9" s="6"/>
      <c r="L9" s="6"/>
      <c r="M9" s="6"/>
      <c r="N9" s="6"/>
      <c r="O9" s="6"/>
      <c r="P9" s="6"/>
      <c r="Q9" s="6"/>
      <c r="R9" s="6"/>
      <c r="S9" s="6"/>
      <c r="T9" s="6"/>
      <c r="U9" s="6"/>
      <c r="V9" s="6"/>
      <c r="W9" s="6"/>
      <c r="X9" s="6"/>
      <c r="Y9" s="6"/>
      <c r="Z9" s="6"/>
    </row>
    <row r="10" spans="1:26" ht="15" thickBot="1" x14ac:dyDescent="0.35">
      <c r="A10" s="6" t="s">
        <v>73</v>
      </c>
      <c r="B10" s="6" t="s">
        <v>6541</v>
      </c>
      <c r="C10" s="6" t="s">
        <v>6544</v>
      </c>
      <c r="D10" s="13">
        <v>0.2</v>
      </c>
      <c r="E10" s="13">
        <v>2.9849999999999999</v>
      </c>
      <c r="F10" s="13">
        <v>1.4924999999999999</v>
      </c>
      <c r="G10" s="13">
        <v>0.26865</v>
      </c>
      <c r="H10" s="6"/>
      <c r="I10" s="6"/>
      <c r="J10" s="6"/>
      <c r="K10" s="6"/>
      <c r="L10" s="6"/>
      <c r="M10" s="6"/>
      <c r="N10" s="6"/>
      <c r="O10" s="6"/>
      <c r="P10" s="6"/>
      <c r="Q10" s="6"/>
      <c r="R10" s="6"/>
      <c r="S10" s="6"/>
      <c r="T10" s="6"/>
      <c r="U10" s="6"/>
      <c r="V10" s="6"/>
      <c r="W10" s="6"/>
      <c r="X10" s="6"/>
      <c r="Y10" s="6"/>
      <c r="Z10" s="6"/>
    </row>
    <row r="11" spans="1:26" ht="15" thickBot="1" x14ac:dyDescent="0.35">
      <c r="A11" s="6" t="s">
        <v>95</v>
      </c>
      <c r="B11" s="6" t="s">
        <v>6541</v>
      </c>
      <c r="C11" s="6" t="s">
        <v>6544</v>
      </c>
      <c r="D11" s="13">
        <v>0.5</v>
      </c>
      <c r="E11" s="13">
        <v>5.97</v>
      </c>
      <c r="F11" s="13">
        <v>1.194</v>
      </c>
      <c r="G11" s="13">
        <v>0.5373</v>
      </c>
      <c r="H11" s="6"/>
      <c r="I11" s="6"/>
      <c r="J11" s="6"/>
      <c r="K11" s="6"/>
      <c r="L11" s="6"/>
      <c r="M11" s="6"/>
      <c r="N11" s="6"/>
      <c r="O11" s="6"/>
      <c r="P11" s="6"/>
      <c r="Q11" s="6"/>
      <c r="R11" s="6"/>
      <c r="S11" s="6"/>
      <c r="T11" s="6"/>
      <c r="U11" s="6"/>
      <c r="V11" s="6"/>
      <c r="W11" s="6"/>
      <c r="X11" s="6"/>
      <c r="Y11" s="6"/>
      <c r="Z11" s="6"/>
    </row>
    <row r="12" spans="1:26" ht="15" thickBot="1" x14ac:dyDescent="0.35">
      <c r="A12" s="6" t="s">
        <v>42</v>
      </c>
      <c r="B12" s="6" t="s">
        <v>6541</v>
      </c>
      <c r="C12" s="6" t="s">
        <v>6544</v>
      </c>
      <c r="D12" s="13">
        <v>1</v>
      </c>
      <c r="E12" s="13">
        <v>9.9499999999999993</v>
      </c>
      <c r="F12" s="13">
        <v>0.995</v>
      </c>
      <c r="G12" s="13">
        <v>0.89549999999999996</v>
      </c>
      <c r="H12" s="6"/>
      <c r="I12" s="6"/>
      <c r="J12" s="6"/>
      <c r="K12" s="6"/>
      <c r="L12" s="6"/>
      <c r="M12" s="6"/>
      <c r="N12" s="6"/>
      <c r="O12" s="6"/>
      <c r="P12" s="6"/>
      <c r="Q12" s="6"/>
      <c r="R12" s="6"/>
      <c r="S12" s="6"/>
      <c r="T12" s="6"/>
      <c r="U12" s="6"/>
      <c r="V12" s="6"/>
      <c r="W12" s="6"/>
      <c r="X12" s="6"/>
      <c r="Y12" s="6"/>
      <c r="Z12" s="6"/>
    </row>
    <row r="13" spans="1:26" ht="15" thickBot="1" x14ac:dyDescent="0.35">
      <c r="A13" s="6" t="s">
        <v>152</v>
      </c>
      <c r="B13" s="6" t="s">
        <v>6541</v>
      </c>
      <c r="C13" s="6" t="s">
        <v>6544</v>
      </c>
      <c r="D13" s="13">
        <v>2.5</v>
      </c>
      <c r="E13" s="13">
        <v>22.885000000000002</v>
      </c>
      <c r="F13" s="13">
        <v>0.91539999999999999</v>
      </c>
      <c r="G13" s="13">
        <v>2.05965</v>
      </c>
      <c r="H13" s="6"/>
      <c r="I13" s="6"/>
      <c r="J13" s="6"/>
      <c r="K13" s="6"/>
      <c r="L13" s="6"/>
      <c r="M13" s="6"/>
      <c r="N13" s="6"/>
      <c r="O13" s="6"/>
      <c r="P13" s="6"/>
      <c r="Q13" s="6"/>
      <c r="R13" s="6"/>
      <c r="S13" s="6"/>
      <c r="T13" s="6"/>
      <c r="U13" s="6"/>
      <c r="V13" s="6"/>
      <c r="W13" s="6"/>
      <c r="X13" s="6"/>
      <c r="Y13" s="6"/>
      <c r="Z13" s="6"/>
    </row>
    <row r="14" spans="1:26" ht="15" thickBot="1" x14ac:dyDescent="0.35">
      <c r="A14" s="6" t="s">
        <v>236</v>
      </c>
      <c r="B14" s="6" t="s">
        <v>6545</v>
      </c>
      <c r="C14" s="6" t="s">
        <v>6542</v>
      </c>
      <c r="D14" s="13">
        <v>0.2</v>
      </c>
      <c r="E14" s="13">
        <v>3.585</v>
      </c>
      <c r="F14" s="13">
        <v>1.7925</v>
      </c>
      <c r="G14" s="13">
        <v>0.21510000000000001</v>
      </c>
      <c r="H14" s="6"/>
      <c r="I14" s="6"/>
      <c r="J14" s="6"/>
      <c r="K14" s="6"/>
      <c r="L14" s="6"/>
      <c r="M14" s="6"/>
      <c r="N14" s="6"/>
      <c r="O14" s="6"/>
      <c r="P14" s="6"/>
      <c r="Q14" s="6"/>
      <c r="R14" s="6"/>
      <c r="S14" s="6"/>
      <c r="T14" s="6"/>
      <c r="U14" s="6"/>
      <c r="V14" s="6"/>
      <c r="W14" s="6"/>
      <c r="X14" s="6"/>
      <c r="Y14" s="6"/>
      <c r="Z14" s="6"/>
    </row>
    <row r="15" spans="1:26" ht="15" thickBot="1" x14ac:dyDescent="0.35">
      <c r="A15" s="6" t="s">
        <v>202</v>
      </c>
      <c r="B15" s="6" t="s">
        <v>6545</v>
      </c>
      <c r="C15" s="6" t="s">
        <v>6542</v>
      </c>
      <c r="D15" s="13">
        <v>0.5</v>
      </c>
      <c r="E15" s="13">
        <v>7.17</v>
      </c>
      <c r="F15" s="13">
        <v>1.4339999999999999</v>
      </c>
      <c r="G15" s="13">
        <v>0.43020000000000003</v>
      </c>
      <c r="H15" s="6"/>
      <c r="I15" s="6"/>
      <c r="J15" s="6"/>
      <c r="K15" s="6"/>
      <c r="L15" s="6"/>
      <c r="M15" s="6"/>
      <c r="N15" s="6"/>
      <c r="O15" s="6"/>
      <c r="P15" s="6"/>
      <c r="Q15" s="6"/>
      <c r="R15" s="6"/>
      <c r="S15" s="6"/>
      <c r="T15" s="6"/>
      <c r="U15" s="6"/>
      <c r="V15" s="6"/>
      <c r="W15" s="6"/>
      <c r="X15" s="6"/>
      <c r="Y15" s="6"/>
      <c r="Z15" s="6"/>
    </row>
    <row r="16" spans="1:26" ht="15" thickBot="1" x14ac:dyDescent="0.35">
      <c r="A16" s="6" t="s">
        <v>245</v>
      </c>
      <c r="B16" s="6" t="s">
        <v>6545</v>
      </c>
      <c r="C16" s="6" t="s">
        <v>6542</v>
      </c>
      <c r="D16" s="13">
        <v>1</v>
      </c>
      <c r="E16" s="13">
        <v>11.95</v>
      </c>
      <c r="F16" s="13">
        <v>1.1950000000000001</v>
      </c>
      <c r="G16" s="13">
        <v>0.71699999999999997</v>
      </c>
      <c r="H16" s="6"/>
      <c r="I16" s="6"/>
      <c r="J16" s="6"/>
      <c r="K16" s="6"/>
      <c r="L16" s="6"/>
      <c r="M16" s="6"/>
      <c r="N16" s="6"/>
      <c r="O16" s="6"/>
      <c r="P16" s="6"/>
      <c r="Q16" s="6"/>
      <c r="R16" s="6"/>
      <c r="S16" s="6"/>
      <c r="T16" s="6"/>
      <c r="U16" s="6"/>
      <c r="V16" s="6"/>
      <c r="W16" s="6"/>
      <c r="X16" s="6"/>
      <c r="Y16" s="6"/>
      <c r="Z16" s="6"/>
    </row>
    <row r="17" spans="1:26" ht="15" thickBot="1" x14ac:dyDescent="0.35">
      <c r="A17" s="6" t="s">
        <v>487</v>
      </c>
      <c r="B17" s="6" t="s">
        <v>6545</v>
      </c>
      <c r="C17" s="6" t="s">
        <v>6542</v>
      </c>
      <c r="D17" s="13">
        <v>2.5</v>
      </c>
      <c r="E17" s="13">
        <v>27.484999999999999</v>
      </c>
      <c r="F17" s="13">
        <v>1.0993999999999999</v>
      </c>
      <c r="G17" s="13">
        <v>1.6491</v>
      </c>
      <c r="H17" s="6"/>
      <c r="I17" s="6"/>
      <c r="J17" s="6"/>
      <c r="K17" s="6"/>
      <c r="L17" s="6"/>
      <c r="M17" s="6"/>
      <c r="N17" s="6"/>
      <c r="O17" s="6"/>
      <c r="P17" s="6"/>
      <c r="Q17" s="6"/>
      <c r="R17" s="6"/>
      <c r="S17" s="6"/>
      <c r="T17" s="6"/>
      <c r="U17" s="6"/>
      <c r="V17" s="6"/>
      <c r="W17" s="6"/>
      <c r="X17" s="6"/>
      <c r="Y17" s="6"/>
      <c r="Z17" s="6"/>
    </row>
    <row r="18" spans="1:26" ht="15" thickBot="1" x14ac:dyDescent="0.35">
      <c r="A18" s="6" t="s">
        <v>209</v>
      </c>
      <c r="B18" s="6" t="s">
        <v>6545</v>
      </c>
      <c r="C18" s="6" t="s">
        <v>6543</v>
      </c>
      <c r="D18" s="13">
        <v>0.2</v>
      </c>
      <c r="E18" s="13">
        <v>2.9849999999999999</v>
      </c>
      <c r="F18" s="13">
        <v>1.4924999999999999</v>
      </c>
      <c r="G18" s="13">
        <v>0.17910000000000001</v>
      </c>
      <c r="H18" s="6"/>
      <c r="I18" s="6"/>
      <c r="J18" s="6"/>
      <c r="K18" s="6"/>
      <c r="L18" s="6"/>
      <c r="M18" s="6"/>
      <c r="N18" s="6"/>
      <c r="O18" s="6"/>
      <c r="P18" s="6"/>
      <c r="Q18" s="6"/>
      <c r="R18" s="6"/>
      <c r="S18" s="6"/>
      <c r="T18" s="6"/>
      <c r="U18" s="6"/>
      <c r="V18" s="6"/>
      <c r="W18" s="6"/>
      <c r="X18" s="6"/>
      <c r="Y18" s="6"/>
      <c r="Z18" s="6"/>
    </row>
    <row r="19" spans="1:26" ht="15" thickBot="1" x14ac:dyDescent="0.35">
      <c r="A19" s="6" t="s">
        <v>37</v>
      </c>
      <c r="B19" s="6" t="s">
        <v>6545</v>
      </c>
      <c r="C19" s="6" t="s">
        <v>6543</v>
      </c>
      <c r="D19" s="13">
        <v>0.5</v>
      </c>
      <c r="E19" s="13">
        <v>5.97</v>
      </c>
      <c r="F19" s="13">
        <v>1.194</v>
      </c>
      <c r="G19" s="13">
        <v>0.35820000000000002</v>
      </c>
      <c r="H19" s="6"/>
      <c r="I19" s="6"/>
      <c r="J19" s="6"/>
      <c r="K19" s="6"/>
      <c r="L19" s="6"/>
      <c r="M19" s="6"/>
      <c r="N19" s="6"/>
      <c r="O19" s="6"/>
      <c r="P19" s="6"/>
      <c r="Q19" s="6"/>
      <c r="R19" s="6"/>
      <c r="S19" s="6"/>
      <c r="T19" s="6"/>
      <c r="U19" s="6"/>
      <c r="V19" s="6"/>
      <c r="W19" s="6"/>
      <c r="X19" s="6"/>
      <c r="Y19" s="6"/>
      <c r="Z19" s="6"/>
    </row>
    <row r="20" spans="1:26" ht="15" thickBot="1" x14ac:dyDescent="0.35">
      <c r="A20" s="6" t="s">
        <v>15</v>
      </c>
      <c r="B20" s="6" t="s">
        <v>6545</v>
      </c>
      <c r="C20" s="6" t="s">
        <v>6543</v>
      </c>
      <c r="D20" s="13">
        <v>1</v>
      </c>
      <c r="E20" s="13">
        <v>9.9499999999999993</v>
      </c>
      <c r="F20" s="13">
        <v>0.995</v>
      </c>
      <c r="G20" s="13">
        <v>0.59699999999999998</v>
      </c>
      <c r="H20" s="6"/>
      <c r="I20" s="6"/>
      <c r="J20" s="6"/>
      <c r="K20" s="6"/>
      <c r="L20" s="6"/>
      <c r="M20" s="6"/>
      <c r="N20" s="6"/>
      <c r="O20" s="6"/>
      <c r="P20" s="6"/>
      <c r="Q20" s="6"/>
      <c r="R20" s="6"/>
      <c r="S20" s="6"/>
      <c r="T20" s="6"/>
      <c r="U20" s="6"/>
      <c r="V20" s="6"/>
      <c r="W20" s="6"/>
      <c r="X20" s="6"/>
      <c r="Y20" s="6"/>
      <c r="Z20" s="6"/>
    </row>
    <row r="21" spans="1:26" ht="15" thickBot="1" x14ac:dyDescent="0.35">
      <c r="A21" s="6" t="s">
        <v>58</v>
      </c>
      <c r="B21" s="6" t="s">
        <v>6545</v>
      </c>
      <c r="C21" s="6" t="s">
        <v>6543</v>
      </c>
      <c r="D21" s="13">
        <v>2.5</v>
      </c>
      <c r="E21" s="13">
        <v>22.885000000000002</v>
      </c>
      <c r="F21" s="13">
        <v>0.91539999999999999</v>
      </c>
      <c r="G21" s="13">
        <v>1.3731</v>
      </c>
      <c r="H21" s="6"/>
      <c r="I21" s="6"/>
      <c r="J21" s="6"/>
      <c r="K21" s="6"/>
      <c r="L21" s="6"/>
      <c r="M21" s="6"/>
      <c r="N21" s="6"/>
      <c r="O21" s="6"/>
      <c r="P21" s="6"/>
      <c r="Q21" s="6"/>
      <c r="R21" s="6"/>
      <c r="S21" s="6"/>
      <c r="T21" s="6"/>
      <c r="U21" s="6"/>
      <c r="V21" s="6"/>
      <c r="W21" s="6"/>
      <c r="X21" s="6"/>
      <c r="Y21" s="6"/>
      <c r="Z21" s="6"/>
    </row>
    <row r="22" spans="1:26" ht="15" thickBot="1" x14ac:dyDescent="0.35">
      <c r="A22" s="6" t="s">
        <v>132</v>
      </c>
      <c r="B22" s="6" t="s">
        <v>6545</v>
      </c>
      <c r="C22" s="6" t="s">
        <v>6544</v>
      </c>
      <c r="D22" s="13">
        <v>0.2</v>
      </c>
      <c r="E22" s="13">
        <v>2.6850000000000001</v>
      </c>
      <c r="F22" s="13">
        <v>1.3425</v>
      </c>
      <c r="G22" s="13">
        <v>0.16109999999999999</v>
      </c>
      <c r="H22" s="6"/>
      <c r="I22" s="6"/>
      <c r="J22" s="6"/>
      <c r="K22" s="6"/>
      <c r="L22" s="6"/>
      <c r="M22" s="6"/>
      <c r="N22" s="6"/>
      <c r="O22" s="6"/>
      <c r="P22" s="6"/>
      <c r="Q22" s="6"/>
      <c r="R22" s="6"/>
      <c r="S22" s="6"/>
      <c r="T22" s="6"/>
      <c r="U22" s="6"/>
      <c r="V22" s="6"/>
      <c r="W22" s="6"/>
      <c r="X22" s="6"/>
      <c r="Y22" s="6"/>
      <c r="Z22" s="6"/>
    </row>
    <row r="23" spans="1:26" ht="15" thickBot="1" x14ac:dyDescent="0.35">
      <c r="A23" s="6" t="s">
        <v>189</v>
      </c>
      <c r="B23" s="6" t="s">
        <v>6545</v>
      </c>
      <c r="C23" s="6" t="s">
        <v>6544</v>
      </c>
      <c r="D23" s="13">
        <v>0.5</v>
      </c>
      <c r="E23" s="13">
        <v>5.37</v>
      </c>
      <c r="F23" s="13">
        <v>1.0740000000000001</v>
      </c>
      <c r="G23" s="13">
        <v>0.32219999999999999</v>
      </c>
      <c r="H23" s="6"/>
      <c r="I23" s="6"/>
      <c r="J23" s="6"/>
      <c r="K23" s="6"/>
      <c r="L23" s="6"/>
      <c r="M23" s="6"/>
      <c r="N23" s="6"/>
      <c r="O23" s="6"/>
      <c r="P23" s="6"/>
      <c r="Q23" s="6"/>
      <c r="R23" s="6"/>
      <c r="S23" s="6"/>
      <c r="T23" s="6"/>
      <c r="U23" s="6"/>
      <c r="V23" s="6"/>
      <c r="W23" s="6"/>
      <c r="X23" s="6"/>
      <c r="Y23" s="6"/>
      <c r="Z23" s="6"/>
    </row>
    <row r="24" spans="1:26" ht="15" thickBot="1" x14ac:dyDescent="0.35">
      <c r="A24" s="6" t="s">
        <v>232</v>
      </c>
      <c r="B24" s="6" t="s">
        <v>6545</v>
      </c>
      <c r="C24" s="6" t="s">
        <v>6544</v>
      </c>
      <c r="D24" s="13">
        <v>1</v>
      </c>
      <c r="E24" s="13">
        <v>8.9499999999999993</v>
      </c>
      <c r="F24" s="13">
        <v>0.89500000000000002</v>
      </c>
      <c r="G24" s="13">
        <v>0.53700000000000003</v>
      </c>
      <c r="H24" s="6"/>
      <c r="I24" s="6"/>
      <c r="J24" s="6"/>
      <c r="K24" s="6"/>
      <c r="L24" s="6"/>
      <c r="M24" s="6"/>
      <c r="N24" s="6"/>
      <c r="O24" s="6"/>
      <c r="P24" s="6"/>
      <c r="Q24" s="6"/>
      <c r="R24" s="6"/>
      <c r="S24" s="6"/>
      <c r="T24" s="6"/>
      <c r="U24" s="6"/>
      <c r="V24" s="6"/>
      <c r="W24" s="6"/>
      <c r="X24" s="6"/>
      <c r="Y24" s="6"/>
      <c r="Z24" s="6"/>
    </row>
    <row r="25" spans="1:26" ht="15" thickBot="1" x14ac:dyDescent="0.35">
      <c r="A25" s="6" t="s">
        <v>52</v>
      </c>
      <c r="B25" s="6" t="s">
        <v>6545</v>
      </c>
      <c r="C25" s="6" t="s">
        <v>6544</v>
      </c>
      <c r="D25" s="13">
        <v>2.5</v>
      </c>
      <c r="E25" s="13">
        <v>20.585000000000001</v>
      </c>
      <c r="F25" s="13">
        <v>0.82340000000000002</v>
      </c>
      <c r="G25" s="13">
        <v>1.2351000000000001</v>
      </c>
      <c r="H25" s="6"/>
      <c r="I25" s="6"/>
      <c r="J25" s="6"/>
      <c r="K25" s="6"/>
      <c r="L25" s="6"/>
      <c r="M25" s="6"/>
      <c r="N25" s="6"/>
      <c r="O25" s="6"/>
      <c r="P25" s="6"/>
      <c r="Q25" s="6"/>
      <c r="R25" s="6"/>
      <c r="S25" s="6"/>
      <c r="T25" s="6"/>
      <c r="U25" s="6"/>
      <c r="V25" s="6"/>
      <c r="W25" s="6"/>
      <c r="X25" s="6"/>
      <c r="Y25" s="6"/>
      <c r="Z25" s="6"/>
    </row>
    <row r="26" spans="1:26" ht="15" thickBot="1" x14ac:dyDescent="0.35">
      <c r="A26" s="6" t="s">
        <v>34</v>
      </c>
      <c r="B26" s="6" t="s">
        <v>6546</v>
      </c>
      <c r="C26" s="6" t="s">
        <v>6542</v>
      </c>
      <c r="D26" s="13">
        <v>0.2</v>
      </c>
      <c r="E26" s="13">
        <v>4.7549999999999999</v>
      </c>
      <c r="F26" s="13">
        <v>2.3774999999999999</v>
      </c>
      <c r="G26" s="13">
        <v>0.61814999999999998</v>
      </c>
      <c r="H26" s="6"/>
      <c r="I26" s="6"/>
      <c r="J26" s="6"/>
      <c r="K26" s="6"/>
      <c r="L26" s="6"/>
      <c r="M26" s="6"/>
      <c r="N26" s="6"/>
      <c r="O26" s="6"/>
      <c r="P26" s="6"/>
      <c r="Q26" s="6"/>
      <c r="R26" s="6"/>
      <c r="S26" s="6"/>
      <c r="T26" s="6"/>
      <c r="U26" s="6"/>
      <c r="V26" s="6"/>
      <c r="W26" s="6"/>
      <c r="X26" s="6"/>
      <c r="Y26" s="6"/>
      <c r="Z26" s="6"/>
    </row>
    <row r="27" spans="1:26" ht="15" thickBot="1" x14ac:dyDescent="0.35">
      <c r="A27" s="6" t="s">
        <v>108</v>
      </c>
      <c r="B27" s="6" t="s">
        <v>6546</v>
      </c>
      <c r="C27" s="6" t="s">
        <v>6542</v>
      </c>
      <c r="D27" s="13">
        <v>0.5</v>
      </c>
      <c r="E27" s="13">
        <v>9.51</v>
      </c>
      <c r="F27" s="13">
        <v>1.9019999999999999</v>
      </c>
      <c r="G27" s="13">
        <v>1.2363</v>
      </c>
      <c r="H27" s="6"/>
      <c r="I27" s="6"/>
      <c r="J27" s="6"/>
      <c r="K27" s="6"/>
      <c r="L27" s="6"/>
      <c r="M27" s="6"/>
      <c r="N27" s="6"/>
      <c r="O27" s="6"/>
      <c r="P27" s="6"/>
      <c r="Q27" s="6"/>
      <c r="R27" s="6"/>
      <c r="S27" s="6"/>
      <c r="T27" s="6"/>
      <c r="U27" s="6"/>
      <c r="V27" s="6"/>
      <c r="W27" s="6"/>
      <c r="X27" s="6"/>
      <c r="Y27" s="6"/>
      <c r="Z27" s="6"/>
    </row>
    <row r="28" spans="1:26" ht="15" thickBot="1" x14ac:dyDescent="0.35">
      <c r="A28" s="6" t="s">
        <v>170</v>
      </c>
      <c r="B28" s="6" t="s">
        <v>6546</v>
      </c>
      <c r="C28" s="6" t="s">
        <v>6542</v>
      </c>
      <c r="D28" s="13">
        <v>1</v>
      </c>
      <c r="E28" s="13">
        <v>15.85</v>
      </c>
      <c r="F28" s="13">
        <v>1.585</v>
      </c>
      <c r="G28" s="13">
        <v>2.0605000000000002</v>
      </c>
      <c r="H28" s="6"/>
      <c r="I28" s="6"/>
      <c r="J28" s="6"/>
      <c r="K28" s="6"/>
      <c r="L28" s="6"/>
      <c r="M28" s="6"/>
      <c r="N28" s="6"/>
      <c r="O28" s="6"/>
      <c r="P28" s="6"/>
      <c r="Q28" s="6"/>
      <c r="R28" s="6"/>
      <c r="S28" s="6"/>
      <c r="T28" s="6"/>
      <c r="U28" s="6"/>
      <c r="V28" s="6"/>
      <c r="W28" s="6"/>
      <c r="X28" s="6"/>
      <c r="Y28" s="6"/>
      <c r="Z28" s="6"/>
    </row>
    <row r="29" spans="1:26" ht="15" thickBot="1" x14ac:dyDescent="0.35">
      <c r="A29" s="6" t="s">
        <v>135</v>
      </c>
      <c r="B29" s="6" t="s">
        <v>6546</v>
      </c>
      <c r="C29" s="6" t="s">
        <v>6542</v>
      </c>
      <c r="D29" s="13">
        <v>2.5</v>
      </c>
      <c r="E29" s="13">
        <v>36.454999999999998</v>
      </c>
      <c r="F29" s="13">
        <v>1.4581999999999999</v>
      </c>
      <c r="G29" s="13">
        <v>4.7391500000000004</v>
      </c>
      <c r="H29" s="6"/>
      <c r="I29" s="6"/>
      <c r="J29" s="6"/>
      <c r="K29" s="6"/>
      <c r="L29" s="6"/>
      <c r="M29" s="6"/>
      <c r="N29" s="6"/>
      <c r="O29" s="6"/>
      <c r="P29" s="6"/>
      <c r="Q29" s="6"/>
      <c r="R29" s="6"/>
      <c r="S29" s="6"/>
      <c r="T29" s="6"/>
      <c r="U29" s="6"/>
      <c r="V29" s="6"/>
      <c r="W29" s="6"/>
      <c r="X29" s="6"/>
      <c r="Y29" s="6"/>
      <c r="Z29" s="6"/>
    </row>
    <row r="30" spans="1:26" ht="15" thickBot="1" x14ac:dyDescent="0.35">
      <c r="A30" s="6" t="s">
        <v>101</v>
      </c>
      <c r="B30" s="6" t="s">
        <v>6546</v>
      </c>
      <c r="C30" s="6" t="s">
        <v>6543</v>
      </c>
      <c r="D30" s="13">
        <v>0.2</v>
      </c>
      <c r="E30" s="13">
        <v>4.3650000000000002</v>
      </c>
      <c r="F30" s="13">
        <v>2.1825000000000001</v>
      </c>
      <c r="G30" s="13">
        <v>0.56745000000000001</v>
      </c>
      <c r="H30" s="6"/>
      <c r="I30" s="6"/>
      <c r="J30" s="6"/>
      <c r="K30" s="6"/>
      <c r="L30" s="6"/>
      <c r="M30" s="6"/>
      <c r="N30" s="6"/>
      <c r="O30" s="6"/>
      <c r="P30" s="6"/>
      <c r="Q30" s="6"/>
      <c r="R30" s="6"/>
      <c r="S30" s="6"/>
      <c r="T30" s="6"/>
      <c r="U30" s="6"/>
      <c r="V30" s="6"/>
      <c r="W30" s="6"/>
      <c r="X30" s="6"/>
      <c r="Y30" s="6"/>
      <c r="Z30" s="6"/>
    </row>
    <row r="31" spans="1:26" ht="15" thickBot="1" x14ac:dyDescent="0.35">
      <c r="A31" s="6" t="s">
        <v>182</v>
      </c>
      <c r="B31" s="6" t="s">
        <v>6546</v>
      </c>
      <c r="C31" s="6" t="s">
        <v>6543</v>
      </c>
      <c r="D31" s="13">
        <v>0.5</v>
      </c>
      <c r="E31" s="13">
        <v>8.73</v>
      </c>
      <c r="F31" s="13">
        <v>1.746</v>
      </c>
      <c r="G31" s="13">
        <v>1.1349</v>
      </c>
      <c r="H31" s="6"/>
      <c r="I31" s="6"/>
      <c r="J31" s="6"/>
      <c r="K31" s="6"/>
      <c r="L31" s="6"/>
      <c r="M31" s="6"/>
      <c r="N31" s="6"/>
      <c r="O31" s="6"/>
      <c r="P31" s="6"/>
      <c r="Q31" s="6"/>
      <c r="R31" s="6"/>
      <c r="S31" s="6"/>
      <c r="T31" s="6"/>
      <c r="U31" s="6"/>
      <c r="V31" s="6"/>
      <c r="W31" s="6"/>
      <c r="X31" s="6"/>
      <c r="Y31" s="6"/>
      <c r="Z31" s="6"/>
    </row>
    <row r="32" spans="1:26" ht="15" thickBot="1" x14ac:dyDescent="0.35">
      <c r="A32" s="6" t="s">
        <v>125</v>
      </c>
      <c r="B32" s="6" t="s">
        <v>6546</v>
      </c>
      <c r="C32" s="6" t="s">
        <v>6543</v>
      </c>
      <c r="D32" s="13">
        <v>1</v>
      </c>
      <c r="E32" s="13">
        <v>14.55</v>
      </c>
      <c r="F32" s="13">
        <v>1.4550000000000001</v>
      </c>
      <c r="G32" s="13">
        <v>1.8915</v>
      </c>
      <c r="H32" s="6"/>
      <c r="I32" s="6"/>
      <c r="J32" s="6"/>
      <c r="K32" s="6"/>
      <c r="L32" s="6"/>
      <c r="M32" s="6"/>
      <c r="N32" s="6"/>
      <c r="O32" s="6"/>
      <c r="P32" s="6"/>
      <c r="Q32" s="6"/>
      <c r="R32" s="6"/>
      <c r="S32" s="6"/>
      <c r="T32" s="6"/>
      <c r="U32" s="6"/>
      <c r="V32" s="6"/>
      <c r="W32" s="6"/>
      <c r="X32" s="6"/>
      <c r="Y32" s="6"/>
      <c r="Z32" s="6"/>
    </row>
    <row r="33" spans="1:26" ht="15" thickBot="1" x14ac:dyDescent="0.35">
      <c r="A33" s="6" t="s">
        <v>256</v>
      </c>
      <c r="B33" s="6" t="s">
        <v>6546</v>
      </c>
      <c r="C33" s="6" t="s">
        <v>6543</v>
      </c>
      <c r="D33" s="13">
        <v>2.5</v>
      </c>
      <c r="E33" s="13">
        <v>33.465000000000003</v>
      </c>
      <c r="F33" s="13">
        <v>1.3386</v>
      </c>
      <c r="G33" s="13">
        <v>4.3504500000000004</v>
      </c>
      <c r="H33" s="6"/>
      <c r="I33" s="6"/>
      <c r="J33" s="6"/>
      <c r="K33" s="6"/>
      <c r="L33" s="6"/>
      <c r="M33" s="6"/>
      <c r="N33" s="6"/>
      <c r="O33" s="6"/>
      <c r="P33" s="6"/>
      <c r="Q33" s="6"/>
      <c r="R33" s="6"/>
      <c r="S33" s="6"/>
      <c r="T33" s="6"/>
      <c r="U33" s="6"/>
      <c r="V33" s="6"/>
      <c r="W33" s="6"/>
      <c r="X33" s="6"/>
      <c r="Y33" s="6"/>
      <c r="Z33" s="6"/>
    </row>
    <row r="34" spans="1:26" ht="15" thickBot="1" x14ac:dyDescent="0.35">
      <c r="A34" s="6" t="s">
        <v>55</v>
      </c>
      <c r="B34" s="6" t="s">
        <v>6546</v>
      </c>
      <c r="C34" s="6" t="s">
        <v>6544</v>
      </c>
      <c r="D34" s="13">
        <v>0.2</v>
      </c>
      <c r="E34" s="13">
        <v>3.8849999999999998</v>
      </c>
      <c r="F34" s="13">
        <v>1.9424999999999999</v>
      </c>
      <c r="G34" s="13">
        <v>0.50505</v>
      </c>
      <c r="H34" s="6"/>
      <c r="I34" s="6"/>
      <c r="J34" s="6"/>
      <c r="K34" s="6"/>
      <c r="L34" s="6"/>
      <c r="M34" s="6"/>
      <c r="N34" s="6"/>
      <c r="O34" s="6"/>
      <c r="P34" s="6"/>
      <c r="Q34" s="6"/>
      <c r="R34" s="6"/>
      <c r="S34" s="6"/>
      <c r="T34" s="6"/>
      <c r="U34" s="6"/>
      <c r="V34" s="6"/>
      <c r="W34" s="6"/>
      <c r="X34" s="6"/>
      <c r="Y34" s="6"/>
      <c r="Z34" s="6"/>
    </row>
    <row r="35" spans="1:26" ht="15" thickBot="1" x14ac:dyDescent="0.35">
      <c r="A35" s="6" t="s">
        <v>159</v>
      </c>
      <c r="B35" s="6" t="s">
        <v>6546</v>
      </c>
      <c r="C35" s="6" t="s">
        <v>6544</v>
      </c>
      <c r="D35" s="13">
        <v>0.5</v>
      </c>
      <c r="E35" s="13">
        <v>7.77</v>
      </c>
      <c r="F35" s="13">
        <v>1.554</v>
      </c>
      <c r="G35" s="13">
        <v>1.0101</v>
      </c>
      <c r="H35" s="6"/>
      <c r="I35" s="6"/>
      <c r="J35" s="6"/>
      <c r="K35" s="6"/>
      <c r="L35" s="6"/>
      <c r="M35" s="6"/>
      <c r="N35" s="6"/>
      <c r="O35" s="6"/>
      <c r="P35" s="6"/>
      <c r="Q35" s="6"/>
      <c r="R35" s="6"/>
      <c r="S35" s="6"/>
      <c r="T35" s="6"/>
      <c r="U35" s="6"/>
      <c r="V35" s="6"/>
      <c r="W35" s="6"/>
      <c r="X35" s="6"/>
      <c r="Y35" s="6"/>
      <c r="Z35" s="6"/>
    </row>
    <row r="36" spans="1:26" ht="15" thickBot="1" x14ac:dyDescent="0.35">
      <c r="A36" s="6" t="s">
        <v>26</v>
      </c>
      <c r="B36" s="6" t="s">
        <v>6546</v>
      </c>
      <c r="C36" s="6" t="s">
        <v>6544</v>
      </c>
      <c r="D36" s="13">
        <v>1</v>
      </c>
      <c r="E36" s="13">
        <v>12.95</v>
      </c>
      <c r="F36" s="13">
        <v>1.2949999999999999</v>
      </c>
      <c r="G36" s="13">
        <v>1.6835</v>
      </c>
      <c r="H36" s="6"/>
      <c r="I36" s="6"/>
      <c r="J36" s="6"/>
      <c r="K36" s="6"/>
      <c r="L36" s="6"/>
      <c r="M36" s="6"/>
      <c r="N36" s="6"/>
      <c r="O36" s="6"/>
      <c r="P36" s="6"/>
      <c r="Q36" s="6"/>
      <c r="R36" s="6"/>
      <c r="S36" s="6"/>
      <c r="T36" s="6"/>
      <c r="U36" s="6"/>
      <c r="V36" s="6"/>
      <c r="W36" s="6"/>
      <c r="X36" s="6"/>
      <c r="Y36" s="6"/>
      <c r="Z36" s="6"/>
    </row>
    <row r="37" spans="1:26" ht="15" thickBot="1" x14ac:dyDescent="0.35">
      <c r="A37" s="6" t="s">
        <v>142</v>
      </c>
      <c r="B37" s="6" t="s">
        <v>6546</v>
      </c>
      <c r="C37" s="6" t="s">
        <v>6544</v>
      </c>
      <c r="D37" s="13">
        <v>2.5</v>
      </c>
      <c r="E37" s="13">
        <v>29.785</v>
      </c>
      <c r="F37" s="13">
        <v>1.1914</v>
      </c>
      <c r="G37" s="13">
        <v>3.8720500000000002</v>
      </c>
      <c r="H37" s="6"/>
      <c r="I37" s="6"/>
      <c r="J37" s="6"/>
      <c r="K37" s="6"/>
      <c r="L37" s="6"/>
      <c r="M37" s="6"/>
      <c r="N37" s="6"/>
      <c r="O37" s="6"/>
      <c r="P37" s="6"/>
      <c r="Q37" s="6"/>
      <c r="R37" s="6"/>
      <c r="S37" s="6"/>
      <c r="T37" s="6"/>
      <c r="U37" s="6"/>
      <c r="V37" s="6"/>
      <c r="W37" s="6"/>
      <c r="X37" s="6"/>
      <c r="Y37" s="6"/>
      <c r="Z37" s="6"/>
    </row>
    <row r="38" spans="1:26" ht="15" thickBot="1" x14ac:dyDescent="0.35">
      <c r="A38" s="6" t="s">
        <v>327</v>
      </c>
      <c r="B38" s="6" t="s">
        <v>6547</v>
      </c>
      <c r="C38" s="6" t="s">
        <v>6542</v>
      </c>
      <c r="D38" s="13">
        <v>0.2</v>
      </c>
      <c r="E38" s="13">
        <v>4.4550000000000001</v>
      </c>
      <c r="F38" s="13">
        <v>2.2275</v>
      </c>
      <c r="G38" s="13">
        <v>0.49004999999999999</v>
      </c>
      <c r="H38" s="6"/>
      <c r="I38" s="6"/>
      <c r="J38" s="6"/>
      <c r="K38" s="6"/>
      <c r="L38" s="6"/>
      <c r="M38" s="6"/>
      <c r="N38" s="6"/>
      <c r="O38" s="6"/>
      <c r="P38" s="6"/>
      <c r="Q38" s="6"/>
      <c r="R38" s="6"/>
      <c r="S38" s="6"/>
      <c r="T38" s="6"/>
      <c r="U38" s="6"/>
      <c r="V38" s="6"/>
      <c r="W38" s="6"/>
      <c r="X38" s="6"/>
      <c r="Y38" s="6"/>
      <c r="Z38" s="6"/>
    </row>
    <row r="39" spans="1:26" ht="15" thickBot="1" x14ac:dyDescent="0.35">
      <c r="A39" s="6" t="s">
        <v>228</v>
      </c>
      <c r="B39" s="6" t="s">
        <v>6547</v>
      </c>
      <c r="C39" s="6" t="s">
        <v>6542</v>
      </c>
      <c r="D39" s="13">
        <v>0.5</v>
      </c>
      <c r="E39" s="13">
        <v>8.91</v>
      </c>
      <c r="F39" s="13">
        <v>1.782</v>
      </c>
      <c r="G39" s="13">
        <v>0.98009999999999997</v>
      </c>
      <c r="H39" s="6"/>
      <c r="I39" s="6"/>
      <c r="J39" s="6"/>
      <c r="K39" s="6"/>
      <c r="L39" s="6"/>
      <c r="M39" s="6"/>
      <c r="N39" s="6"/>
      <c r="O39" s="6"/>
      <c r="P39" s="6"/>
      <c r="Q39" s="6"/>
      <c r="R39" s="6"/>
      <c r="S39" s="6"/>
      <c r="T39" s="6"/>
      <c r="U39" s="6"/>
      <c r="V39" s="6"/>
      <c r="W39" s="6"/>
      <c r="X39" s="6"/>
      <c r="Y39" s="6"/>
      <c r="Z39" s="6"/>
    </row>
    <row r="40" spans="1:26" ht="15" thickBot="1" x14ac:dyDescent="0.35">
      <c r="A40" s="6" t="s">
        <v>177</v>
      </c>
      <c r="B40" s="6" t="s">
        <v>6547</v>
      </c>
      <c r="C40" s="6" t="s">
        <v>6542</v>
      </c>
      <c r="D40" s="13">
        <v>1</v>
      </c>
      <c r="E40" s="13">
        <v>14.85</v>
      </c>
      <c r="F40" s="13">
        <v>1.4850000000000001</v>
      </c>
      <c r="G40" s="13">
        <v>1.6335</v>
      </c>
      <c r="H40" s="6"/>
      <c r="I40" s="6"/>
      <c r="J40" s="6"/>
      <c r="K40" s="6"/>
      <c r="L40" s="6"/>
      <c r="M40" s="6"/>
      <c r="N40" s="6"/>
      <c r="O40" s="6"/>
      <c r="P40" s="6"/>
      <c r="Q40" s="6"/>
      <c r="R40" s="6"/>
      <c r="S40" s="6"/>
      <c r="T40" s="6"/>
      <c r="U40" s="6"/>
      <c r="V40" s="6"/>
      <c r="W40" s="6"/>
      <c r="X40" s="6"/>
      <c r="Y40" s="6"/>
      <c r="Z40" s="6"/>
    </row>
    <row r="41" spans="1:26" ht="15" thickBot="1" x14ac:dyDescent="0.35">
      <c r="A41" s="6" t="s">
        <v>46</v>
      </c>
      <c r="B41" s="6" t="s">
        <v>6547</v>
      </c>
      <c r="C41" s="6" t="s">
        <v>6542</v>
      </c>
      <c r="D41" s="13">
        <v>2.5</v>
      </c>
      <c r="E41" s="13">
        <v>34.155000000000001</v>
      </c>
      <c r="F41" s="13">
        <v>1.3662000000000001</v>
      </c>
      <c r="G41" s="13">
        <v>3.75705</v>
      </c>
      <c r="H41" s="6"/>
      <c r="I41" s="6"/>
      <c r="J41" s="6"/>
      <c r="K41" s="6"/>
      <c r="L41" s="6"/>
      <c r="M41" s="6"/>
      <c r="N41" s="6"/>
      <c r="O41" s="6"/>
      <c r="P41" s="6"/>
      <c r="Q41" s="6"/>
      <c r="R41" s="6"/>
      <c r="S41" s="6"/>
      <c r="T41" s="6"/>
      <c r="U41" s="6"/>
      <c r="V41" s="6"/>
      <c r="W41" s="6"/>
      <c r="X41" s="6"/>
      <c r="Y41" s="6"/>
      <c r="Z41" s="6"/>
    </row>
    <row r="42" spans="1:26" ht="15" thickBot="1" x14ac:dyDescent="0.35">
      <c r="A42" s="6" t="s">
        <v>86</v>
      </c>
      <c r="B42" s="6" t="s">
        <v>6547</v>
      </c>
      <c r="C42" s="6" t="s">
        <v>6543</v>
      </c>
      <c r="D42" s="13">
        <v>0.2</v>
      </c>
      <c r="E42" s="13">
        <v>4.125</v>
      </c>
      <c r="F42" s="13">
        <v>2.0625</v>
      </c>
      <c r="G42" s="13">
        <v>0.45374999999999999</v>
      </c>
      <c r="H42" s="6"/>
      <c r="I42" s="6"/>
      <c r="J42" s="6"/>
      <c r="K42" s="6"/>
      <c r="L42" s="6"/>
      <c r="M42" s="6"/>
      <c r="N42" s="6"/>
      <c r="O42" s="6"/>
      <c r="P42" s="6"/>
      <c r="Q42" s="6"/>
      <c r="R42" s="6"/>
      <c r="S42" s="6"/>
      <c r="T42" s="6"/>
      <c r="U42" s="6"/>
      <c r="V42" s="6"/>
      <c r="W42" s="6"/>
      <c r="X42" s="6"/>
      <c r="Y42" s="6"/>
      <c r="Z42" s="6"/>
    </row>
    <row r="43" spans="1:26" ht="15" thickBot="1" x14ac:dyDescent="0.35">
      <c r="A43" s="6" t="s">
        <v>138</v>
      </c>
      <c r="B43" s="6" t="s">
        <v>6547</v>
      </c>
      <c r="C43" s="6" t="s">
        <v>6543</v>
      </c>
      <c r="D43" s="13">
        <v>0.5</v>
      </c>
      <c r="E43" s="13">
        <v>8.25</v>
      </c>
      <c r="F43" s="13">
        <v>1.65</v>
      </c>
      <c r="G43" s="13">
        <v>0.90749999999999997</v>
      </c>
      <c r="H43" s="6"/>
      <c r="I43" s="6"/>
      <c r="J43" s="6"/>
      <c r="K43" s="6"/>
      <c r="L43" s="6"/>
      <c r="M43" s="6"/>
      <c r="N43" s="6"/>
      <c r="O43" s="6"/>
      <c r="P43" s="6"/>
      <c r="Q43" s="6"/>
      <c r="R43" s="6"/>
      <c r="S43" s="6"/>
      <c r="T43" s="6"/>
      <c r="U43" s="6"/>
      <c r="V43" s="6"/>
      <c r="W43" s="6"/>
      <c r="X43" s="6"/>
      <c r="Y43" s="6"/>
      <c r="Z43" s="6"/>
    </row>
    <row r="44" spans="1:26" ht="15" thickBot="1" x14ac:dyDescent="0.35">
      <c r="A44" s="6" t="s">
        <v>23</v>
      </c>
      <c r="B44" s="6" t="s">
        <v>6547</v>
      </c>
      <c r="C44" s="6" t="s">
        <v>6543</v>
      </c>
      <c r="D44" s="13">
        <v>1</v>
      </c>
      <c r="E44" s="13">
        <v>13.75</v>
      </c>
      <c r="F44" s="13">
        <v>1.375</v>
      </c>
      <c r="G44" s="13">
        <v>1.5125</v>
      </c>
      <c r="H44" s="6"/>
      <c r="I44" s="6"/>
      <c r="J44" s="6"/>
      <c r="K44" s="6"/>
      <c r="L44" s="6"/>
      <c r="M44" s="6"/>
      <c r="N44" s="6"/>
      <c r="O44" s="6"/>
      <c r="P44" s="6"/>
      <c r="Q44" s="6"/>
      <c r="R44" s="6"/>
      <c r="S44" s="6"/>
      <c r="T44" s="6"/>
      <c r="U44" s="6"/>
      <c r="V44" s="6"/>
      <c r="W44" s="6"/>
      <c r="X44" s="6"/>
      <c r="Y44" s="6"/>
      <c r="Z44" s="6"/>
    </row>
    <row r="45" spans="1:26" ht="15" thickBot="1" x14ac:dyDescent="0.35">
      <c r="A45" s="6" t="s">
        <v>145</v>
      </c>
      <c r="B45" s="6" t="s">
        <v>6547</v>
      </c>
      <c r="C45" s="6" t="s">
        <v>6543</v>
      </c>
      <c r="D45" s="13">
        <v>2.5</v>
      </c>
      <c r="E45" s="13">
        <v>31.625</v>
      </c>
      <c r="F45" s="13">
        <v>1.2649999999999999</v>
      </c>
      <c r="G45" s="13">
        <v>3.4787499999999998</v>
      </c>
      <c r="H45" s="6"/>
      <c r="I45" s="6"/>
      <c r="J45" s="6"/>
      <c r="K45" s="6"/>
      <c r="L45" s="6"/>
      <c r="M45" s="6"/>
      <c r="N45" s="6"/>
      <c r="O45" s="6"/>
      <c r="P45" s="6"/>
      <c r="Q45" s="6"/>
      <c r="R45" s="6"/>
      <c r="S45" s="6"/>
      <c r="T45" s="6"/>
      <c r="U45" s="6"/>
      <c r="V45" s="6"/>
      <c r="W45" s="6"/>
      <c r="X45" s="6"/>
      <c r="Y45" s="6"/>
      <c r="Z45" s="6"/>
    </row>
    <row r="46" spans="1:26" ht="15" thickBot="1" x14ac:dyDescent="0.35">
      <c r="A46" s="6" t="s">
        <v>128</v>
      </c>
      <c r="B46" s="6" t="s">
        <v>6547</v>
      </c>
      <c r="C46" s="6" t="s">
        <v>6544</v>
      </c>
      <c r="D46" s="13">
        <v>0.2</v>
      </c>
      <c r="E46" s="13">
        <v>3.645</v>
      </c>
      <c r="F46" s="13">
        <v>1.8225</v>
      </c>
      <c r="G46" s="13">
        <v>0.40094999999999997</v>
      </c>
      <c r="H46" s="6"/>
      <c r="I46" s="6"/>
      <c r="J46" s="6"/>
      <c r="K46" s="6"/>
      <c r="L46" s="6"/>
      <c r="M46" s="6"/>
      <c r="N46" s="6"/>
      <c r="O46" s="6"/>
      <c r="P46" s="6"/>
      <c r="Q46" s="6"/>
      <c r="R46" s="6"/>
      <c r="S46" s="6"/>
      <c r="T46" s="6"/>
      <c r="U46" s="6"/>
      <c r="V46" s="6"/>
      <c r="W46" s="6"/>
      <c r="X46" s="6"/>
      <c r="Y46" s="6"/>
      <c r="Z46" s="6"/>
    </row>
    <row r="47" spans="1:26" ht="15" thickBot="1" x14ac:dyDescent="0.35">
      <c r="A47" s="6" t="s">
        <v>30</v>
      </c>
      <c r="B47" s="6" t="s">
        <v>6547</v>
      </c>
      <c r="C47" s="6" t="s">
        <v>6544</v>
      </c>
      <c r="D47" s="13">
        <v>0.5</v>
      </c>
      <c r="E47" s="13">
        <v>7.29</v>
      </c>
      <c r="F47" s="13">
        <v>1.458</v>
      </c>
      <c r="G47" s="13">
        <v>0.80189999999999995</v>
      </c>
      <c r="H47" s="6"/>
      <c r="I47" s="6"/>
      <c r="J47" s="6"/>
      <c r="K47" s="6"/>
      <c r="L47" s="6"/>
      <c r="M47" s="6"/>
      <c r="N47" s="6"/>
      <c r="O47" s="6"/>
      <c r="P47" s="6"/>
      <c r="Q47" s="6"/>
      <c r="R47" s="6"/>
      <c r="S47" s="6"/>
      <c r="T47" s="6"/>
      <c r="U47" s="6"/>
      <c r="V47" s="6"/>
      <c r="W47" s="6"/>
      <c r="X47" s="6"/>
      <c r="Y47" s="6"/>
      <c r="Z47" s="6"/>
    </row>
    <row r="48" spans="1:26" ht="15" thickBot="1" x14ac:dyDescent="0.35">
      <c r="A48" s="6" t="s">
        <v>315</v>
      </c>
      <c r="B48" s="6" t="s">
        <v>6547</v>
      </c>
      <c r="C48" s="6" t="s">
        <v>6544</v>
      </c>
      <c r="D48" s="13">
        <v>1</v>
      </c>
      <c r="E48" s="13">
        <v>12.15</v>
      </c>
      <c r="F48" s="13">
        <v>1.2150000000000001</v>
      </c>
      <c r="G48" s="13">
        <v>1.3365</v>
      </c>
      <c r="H48" s="6"/>
      <c r="I48" s="6"/>
      <c r="J48" s="6"/>
      <c r="K48" s="6"/>
      <c r="L48" s="6"/>
      <c r="M48" s="6"/>
      <c r="N48" s="6"/>
      <c r="O48" s="6"/>
      <c r="P48" s="6"/>
      <c r="Q48" s="6"/>
      <c r="R48" s="6"/>
      <c r="S48" s="6"/>
      <c r="T48" s="6"/>
      <c r="U48" s="6"/>
      <c r="V48" s="6"/>
      <c r="W48" s="6"/>
      <c r="X48" s="6"/>
      <c r="Y48" s="6"/>
      <c r="Z48" s="6"/>
    </row>
    <row r="49" spans="1:26" ht="15" thickBot="1" x14ac:dyDescent="0.35">
      <c r="A49" s="6" t="s">
        <v>675</v>
      </c>
      <c r="B49" s="6" t="s">
        <v>6547</v>
      </c>
      <c r="C49" s="6" t="s">
        <v>6544</v>
      </c>
      <c r="D49" s="13">
        <v>2.5</v>
      </c>
      <c r="E49" s="13">
        <v>27.945</v>
      </c>
      <c r="F49" s="13">
        <v>1.1177999999999999</v>
      </c>
      <c r="G49" s="13">
        <v>3.07395</v>
      </c>
      <c r="H49" s="6"/>
      <c r="I49" s="6"/>
      <c r="J49" s="6"/>
      <c r="K49" s="6"/>
      <c r="L49" s="6"/>
      <c r="M49" s="6"/>
      <c r="N49" s="6"/>
      <c r="O49" s="6"/>
      <c r="P49" s="6"/>
      <c r="Q49" s="6"/>
      <c r="R49" s="6"/>
      <c r="S49" s="6"/>
      <c r="T49" s="6"/>
      <c r="U49" s="6"/>
      <c r="V49" s="6"/>
      <c r="W49" s="6"/>
      <c r="X49" s="6"/>
      <c r="Y49" s="6"/>
      <c r="Z49" s="6"/>
    </row>
    <row r="50" spans="1:26" ht="15" thickBot="1" x14ac:dyDescent="0.3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 thickBot="1" x14ac:dyDescent="0.3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 thickBot="1" x14ac:dyDescent="0.3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 thickBot="1" x14ac:dyDescent="0.3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 thickBot="1" x14ac:dyDescent="0.3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 thickBot="1" x14ac:dyDescent="0.3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 thickBot="1" x14ac:dyDescent="0.3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 thickBot="1" x14ac:dyDescent="0.3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 thickBot="1" x14ac:dyDescent="0.3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 thickBot="1" x14ac:dyDescent="0.3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 thickBot="1" x14ac:dyDescent="0.3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 thickBot="1" x14ac:dyDescent="0.3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 thickBot="1" x14ac:dyDescent="0.3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 thickBot="1" x14ac:dyDescent="0.3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 thickBot="1" x14ac:dyDescent="0.3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 thickBot="1" x14ac:dyDescent="0.3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 thickBot="1" x14ac:dyDescent="0.3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 thickBot="1" x14ac:dyDescent="0.3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 thickBot="1" x14ac:dyDescent="0.3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 thickBot="1" x14ac:dyDescent="0.3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 thickBot="1" x14ac:dyDescent="0.3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 thickBot="1" x14ac:dyDescent="0.3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 thickBot="1" x14ac:dyDescent="0.3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 thickBot="1" x14ac:dyDescent="0.3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 thickBot="1" x14ac:dyDescent="0.3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 thickBot="1" x14ac:dyDescent="0.3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 thickBot="1" x14ac:dyDescent="0.3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 thickBot="1" x14ac:dyDescent="0.3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 thickBot="1" x14ac:dyDescent="0.3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 thickBot="1" x14ac:dyDescent="0.3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 thickBot="1" x14ac:dyDescent="0.3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 thickBot="1" x14ac:dyDescent="0.3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 thickBot="1" x14ac:dyDescent="0.3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 thickBot="1" x14ac:dyDescent="0.3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 thickBot="1" x14ac:dyDescent="0.3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 thickBot="1" x14ac:dyDescent="0.3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 thickBot="1" x14ac:dyDescent="0.3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 thickBot="1" x14ac:dyDescent="0.3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 thickBot="1" x14ac:dyDescent="0.3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 thickBot="1" x14ac:dyDescent="0.3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 thickBot="1" x14ac:dyDescent="0.3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 thickBot="1" x14ac:dyDescent="0.3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 thickBot="1" x14ac:dyDescent="0.3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 thickBot="1" x14ac:dyDescent="0.3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 thickBot="1" x14ac:dyDescent="0.3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 thickBot="1" x14ac:dyDescent="0.3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 thickBot="1" x14ac:dyDescent="0.3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 thickBot="1" x14ac:dyDescent="0.3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 thickBot="1" x14ac:dyDescent="0.3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 thickBot="1" x14ac:dyDescent="0.3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 thickBot="1" x14ac:dyDescent="0.3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 thickBot="1" x14ac:dyDescent="0.3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 thickBot="1" x14ac:dyDescent="0.3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 thickBot="1" x14ac:dyDescent="0.3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 thickBot="1" x14ac:dyDescent="0.3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 thickBot="1" x14ac:dyDescent="0.3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 thickBot="1" x14ac:dyDescent="0.3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 thickBot="1" x14ac:dyDescent="0.3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 thickBot="1" x14ac:dyDescent="0.3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 thickBot="1" x14ac:dyDescent="0.3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 thickBot="1" x14ac:dyDescent="0.3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 thickBot="1" x14ac:dyDescent="0.3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 thickBot="1" x14ac:dyDescent="0.3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 thickBot="1" x14ac:dyDescent="0.3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 thickBot="1" x14ac:dyDescent="0.3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 thickBot="1" x14ac:dyDescent="0.3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 thickBot="1" x14ac:dyDescent="0.3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 thickBot="1" x14ac:dyDescent="0.3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 thickBot="1" x14ac:dyDescent="0.3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 thickBot="1" x14ac:dyDescent="0.3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 thickBot="1" x14ac:dyDescent="0.3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 thickBot="1" x14ac:dyDescent="0.3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 thickBot="1" x14ac:dyDescent="0.3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 thickBot="1" x14ac:dyDescent="0.3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 thickBot="1" x14ac:dyDescent="0.3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 thickBot="1" x14ac:dyDescent="0.3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 thickBot="1" x14ac:dyDescent="0.3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 thickBot="1" x14ac:dyDescent="0.3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 thickBot="1" x14ac:dyDescent="0.3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 thickBot="1" x14ac:dyDescent="0.3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 thickBot="1" x14ac:dyDescent="0.3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 thickBot="1" x14ac:dyDescent="0.3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 thickBot="1" x14ac:dyDescent="0.3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 thickBot="1" x14ac:dyDescent="0.3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 thickBot="1" x14ac:dyDescent="0.3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 thickBot="1" x14ac:dyDescent="0.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 thickBot="1" x14ac:dyDescent="0.3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 thickBot="1" x14ac:dyDescent="0.3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 thickBot="1" x14ac:dyDescent="0.3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 thickBot="1" x14ac:dyDescent="0.3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 thickBot="1" x14ac:dyDescent="0.3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 thickBot="1" x14ac:dyDescent="0.3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 thickBot="1" x14ac:dyDescent="0.3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 thickBot="1" x14ac:dyDescent="0.3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 thickBot="1" x14ac:dyDescent="0.3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 thickBot="1" x14ac:dyDescent="0.3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 thickBot="1" x14ac:dyDescent="0.3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 thickBot="1" x14ac:dyDescent="0.3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 thickBot="1" x14ac:dyDescent="0.3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 thickBot="1" x14ac:dyDescent="0.3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 thickBot="1" x14ac:dyDescent="0.3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 thickBot="1" x14ac:dyDescent="0.3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 thickBot="1" x14ac:dyDescent="0.3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 thickBot="1" x14ac:dyDescent="0.3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 thickBot="1" x14ac:dyDescent="0.3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 thickBot="1" x14ac:dyDescent="0.3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 thickBot="1" x14ac:dyDescent="0.3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 thickBot="1" x14ac:dyDescent="0.3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 thickBot="1" x14ac:dyDescent="0.3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thickBot="1" x14ac:dyDescent="0.3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thickBot="1" x14ac:dyDescent="0.3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thickBot="1" x14ac:dyDescent="0.3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thickBot="1" x14ac:dyDescent="0.3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thickBot="1" x14ac:dyDescent="0.3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thickBot="1" x14ac:dyDescent="0.3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thickBot="1" x14ac:dyDescent="0.3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 thickBot="1" x14ac:dyDescent="0.3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 thickBot="1" x14ac:dyDescent="0.3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 thickBot="1" x14ac:dyDescent="0.3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 thickBot="1" x14ac:dyDescent="0.3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 thickBot="1" x14ac:dyDescent="0.3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 thickBot="1" x14ac:dyDescent="0.3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 thickBot="1" x14ac:dyDescent="0.3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 thickBot="1" x14ac:dyDescent="0.3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 thickBot="1" x14ac:dyDescent="0.3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 thickBot="1" x14ac:dyDescent="0.3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 thickBot="1" x14ac:dyDescent="0.3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 thickBot="1" x14ac:dyDescent="0.3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 thickBot="1" x14ac:dyDescent="0.3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 thickBot="1" x14ac:dyDescent="0.3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 thickBot="1" x14ac:dyDescent="0.3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 thickBot="1" x14ac:dyDescent="0.3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 thickBot="1" x14ac:dyDescent="0.3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 thickBot="1" x14ac:dyDescent="0.3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 thickBot="1" x14ac:dyDescent="0.3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 thickBot="1" x14ac:dyDescent="0.3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 thickBot="1" x14ac:dyDescent="0.3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 thickBot="1" x14ac:dyDescent="0.3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 thickBot="1" x14ac:dyDescent="0.3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 thickBot="1" x14ac:dyDescent="0.3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 thickBot="1" x14ac:dyDescent="0.3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 thickBot="1" x14ac:dyDescent="0.3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 thickBot="1" x14ac:dyDescent="0.3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 thickBot="1" x14ac:dyDescent="0.3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 thickBot="1" x14ac:dyDescent="0.3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 thickBot="1" x14ac:dyDescent="0.3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 thickBot="1" x14ac:dyDescent="0.3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 thickBot="1" x14ac:dyDescent="0.3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 thickBot="1" x14ac:dyDescent="0.3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 thickBot="1" x14ac:dyDescent="0.3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 thickBot="1" x14ac:dyDescent="0.3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 thickBot="1" x14ac:dyDescent="0.3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 thickBot="1" x14ac:dyDescent="0.3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 thickBot="1" x14ac:dyDescent="0.3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 thickBot="1" x14ac:dyDescent="0.3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 thickBot="1" x14ac:dyDescent="0.3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 thickBot="1" x14ac:dyDescent="0.3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 thickBot="1" x14ac:dyDescent="0.3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 thickBot="1" x14ac:dyDescent="0.3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 thickBot="1" x14ac:dyDescent="0.3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 thickBot="1" x14ac:dyDescent="0.3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 thickBot="1" x14ac:dyDescent="0.3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 thickBot="1" x14ac:dyDescent="0.3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 thickBot="1" x14ac:dyDescent="0.3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 thickBot="1" x14ac:dyDescent="0.3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 thickBot="1" x14ac:dyDescent="0.3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 thickBot="1" x14ac:dyDescent="0.3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 thickBot="1" x14ac:dyDescent="0.3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 thickBot="1" x14ac:dyDescent="0.3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 thickBot="1" x14ac:dyDescent="0.3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 thickBot="1" x14ac:dyDescent="0.3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 thickBot="1" x14ac:dyDescent="0.3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 thickBot="1" x14ac:dyDescent="0.3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 thickBot="1" x14ac:dyDescent="0.3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 thickBot="1" x14ac:dyDescent="0.3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 thickBot="1" x14ac:dyDescent="0.3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 thickBot="1" x14ac:dyDescent="0.3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 thickBot="1" x14ac:dyDescent="0.3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 thickBot="1" x14ac:dyDescent="0.3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 thickBot="1" x14ac:dyDescent="0.3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 thickBot="1" x14ac:dyDescent="0.3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 thickBot="1" x14ac:dyDescent="0.3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 thickBot="1" x14ac:dyDescent="0.3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 thickBot="1" x14ac:dyDescent="0.3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 thickBot="1" x14ac:dyDescent="0.3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 thickBot="1" x14ac:dyDescent="0.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 thickBot="1" x14ac:dyDescent="0.3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 thickBot="1" x14ac:dyDescent="0.3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 thickBot="1" x14ac:dyDescent="0.3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 thickBot="1" x14ac:dyDescent="0.3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 thickBot="1" x14ac:dyDescent="0.3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 thickBot="1" x14ac:dyDescent="0.3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 thickBot="1" x14ac:dyDescent="0.3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 thickBot="1" x14ac:dyDescent="0.3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 thickBot="1" x14ac:dyDescent="0.3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 thickBot="1" x14ac:dyDescent="0.3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 thickBot="1" x14ac:dyDescent="0.3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 thickBot="1" x14ac:dyDescent="0.3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 thickBot="1" x14ac:dyDescent="0.3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 thickBot="1" x14ac:dyDescent="0.3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 thickBot="1" x14ac:dyDescent="0.3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 thickBot="1" x14ac:dyDescent="0.3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 thickBot="1" x14ac:dyDescent="0.3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 thickBot="1" x14ac:dyDescent="0.3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 thickBot="1" x14ac:dyDescent="0.3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 thickBot="1" x14ac:dyDescent="0.3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 thickBot="1" x14ac:dyDescent="0.3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 thickBot="1" x14ac:dyDescent="0.3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 thickBot="1" x14ac:dyDescent="0.3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 thickBot="1" x14ac:dyDescent="0.3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 thickBot="1" x14ac:dyDescent="0.3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 thickBot="1" x14ac:dyDescent="0.3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 thickBot="1" x14ac:dyDescent="0.3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 thickBot="1" x14ac:dyDescent="0.3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 thickBot="1" x14ac:dyDescent="0.3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 thickBot="1" x14ac:dyDescent="0.3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 thickBot="1" x14ac:dyDescent="0.3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 thickBot="1" x14ac:dyDescent="0.3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 thickBot="1" x14ac:dyDescent="0.3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 thickBot="1" x14ac:dyDescent="0.3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 thickBot="1" x14ac:dyDescent="0.3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 thickBot="1" x14ac:dyDescent="0.3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 thickBot="1" x14ac:dyDescent="0.3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 thickBot="1" x14ac:dyDescent="0.3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 thickBot="1" x14ac:dyDescent="0.3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 thickBot="1" x14ac:dyDescent="0.3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 thickBot="1" x14ac:dyDescent="0.3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 thickBot="1" x14ac:dyDescent="0.3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 thickBot="1" x14ac:dyDescent="0.3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 thickBot="1" x14ac:dyDescent="0.3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 thickBot="1" x14ac:dyDescent="0.3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 thickBot="1" x14ac:dyDescent="0.3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 thickBot="1" x14ac:dyDescent="0.3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 thickBot="1" x14ac:dyDescent="0.3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 thickBot="1" x14ac:dyDescent="0.3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 thickBot="1" x14ac:dyDescent="0.3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 thickBot="1" x14ac:dyDescent="0.3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 thickBot="1" x14ac:dyDescent="0.3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 thickBot="1" x14ac:dyDescent="0.3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 thickBot="1" x14ac:dyDescent="0.3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 thickBot="1" x14ac:dyDescent="0.3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 thickBot="1" x14ac:dyDescent="0.3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 thickBot="1" x14ac:dyDescent="0.3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 thickBot="1" x14ac:dyDescent="0.3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 thickBot="1" x14ac:dyDescent="0.3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 thickBot="1" x14ac:dyDescent="0.3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 thickBot="1" x14ac:dyDescent="0.3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 thickBot="1" x14ac:dyDescent="0.3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 thickBot="1" x14ac:dyDescent="0.3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 thickBot="1" x14ac:dyDescent="0.3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 thickBot="1" x14ac:dyDescent="0.3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 thickBot="1" x14ac:dyDescent="0.3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 thickBot="1" x14ac:dyDescent="0.3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 thickBot="1" x14ac:dyDescent="0.3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 thickBot="1" x14ac:dyDescent="0.3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 thickBot="1" x14ac:dyDescent="0.3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 thickBot="1" x14ac:dyDescent="0.3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 thickBot="1" x14ac:dyDescent="0.3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 thickBot="1" x14ac:dyDescent="0.3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 thickBot="1" x14ac:dyDescent="0.3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 thickBot="1" x14ac:dyDescent="0.3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 thickBot="1" x14ac:dyDescent="0.3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 thickBot="1" x14ac:dyDescent="0.3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 thickBot="1" x14ac:dyDescent="0.3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 thickBot="1" x14ac:dyDescent="0.3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 thickBot="1" x14ac:dyDescent="0.3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 thickBot="1" x14ac:dyDescent="0.3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 thickBot="1" x14ac:dyDescent="0.3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 thickBot="1" x14ac:dyDescent="0.3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 thickBot="1" x14ac:dyDescent="0.3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 thickBot="1" x14ac:dyDescent="0.3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 thickBot="1" x14ac:dyDescent="0.3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 thickBot="1" x14ac:dyDescent="0.3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 thickBot="1" x14ac:dyDescent="0.3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 thickBot="1" x14ac:dyDescent="0.3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 thickBot="1" x14ac:dyDescent="0.3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 thickBot="1" x14ac:dyDescent="0.3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 thickBot="1" x14ac:dyDescent="0.3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 thickBot="1" x14ac:dyDescent="0.3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 thickBot="1" x14ac:dyDescent="0.3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 thickBot="1" x14ac:dyDescent="0.3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 thickBot="1" x14ac:dyDescent="0.3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 thickBot="1" x14ac:dyDescent="0.3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 thickBot="1" x14ac:dyDescent="0.3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 thickBot="1" x14ac:dyDescent="0.3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 thickBot="1" x14ac:dyDescent="0.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 thickBot="1" x14ac:dyDescent="0.3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 thickBot="1" x14ac:dyDescent="0.3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 thickBot="1" x14ac:dyDescent="0.3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 thickBot="1" x14ac:dyDescent="0.3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 thickBot="1" x14ac:dyDescent="0.3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 thickBot="1" x14ac:dyDescent="0.3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 thickBot="1" x14ac:dyDescent="0.3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 thickBot="1" x14ac:dyDescent="0.3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 thickBot="1" x14ac:dyDescent="0.3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 thickBot="1" x14ac:dyDescent="0.3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 thickBot="1" x14ac:dyDescent="0.3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 thickBot="1" x14ac:dyDescent="0.3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 thickBot="1" x14ac:dyDescent="0.3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 thickBot="1" x14ac:dyDescent="0.3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 thickBot="1" x14ac:dyDescent="0.3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 thickBot="1" x14ac:dyDescent="0.3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 thickBot="1" x14ac:dyDescent="0.3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 thickBot="1" x14ac:dyDescent="0.3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 thickBot="1" x14ac:dyDescent="0.3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 thickBot="1" x14ac:dyDescent="0.3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 thickBot="1" x14ac:dyDescent="0.3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 thickBot="1" x14ac:dyDescent="0.3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 thickBot="1" x14ac:dyDescent="0.3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 thickBot="1" x14ac:dyDescent="0.3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 thickBot="1" x14ac:dyDescent="0.3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 thickBot="1" x14ac:dyDescent="0.3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 thickBot="1" x14ac:dyDescent="0.3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 thickBot="1" x14ac:dyDescent="0.3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 thickBot="1" x14ac:dyDescent="0.3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 thickBot="1" x14ac:dyDescent="0.3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 thickBot="1" x14ac:dyDescent="0.3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 thickBot="1" x14ac:dyDescent="0.3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 thickBot="1" x14ac:dyDescent="0.3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 thickBot="1" x14ac:dyDescent="0.3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 thickBot="1" x14ac:dyDescent="0.3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 thickBot="1" x14ac:dyDescent="0.3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 thickBot="1" x14ac:dyDescent="0.3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 thickBot="1" x14ac:dyDescent="0.3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 thickBot="1" x14ac:dyDescent="0.3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 thickBot="1" x14ac:dyDescent="0.3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 thickBot="1" x14ac:dyDescent="0.3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 thickBot="1" x14ac:dyDescent="0.3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 thickBot="1" x14ac:dyDescent="0.3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 thickBot="1" x14ac:dyDescent="0.3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 thickBot="1" x14ac:dyDescent="0.3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 thickBot="1" x14ac:dyDescent="0.3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 thickBot="1" x14ac:dyDescent="0.3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 thickBot="1" x14ac:dyDescent="0.3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 thickBot="1" x14ac:dyDescent="0.3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 thickBot="1" x14ac:dyDescent="0.3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 thickBot="1" x14ac:dyDescent="0.3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 thickBot="1" x14ac:dyDescent="0.3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 thickBot="1" x14ac:dyDescent="0.3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 thickBot="1" x14ac:dyDescent="0.3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 thickBot="1" x14ac:dyDescent="0.3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 thickBot="1" x14ac:dyDescent="0.3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 thickBot="1" x14ac:dyDescent="0.3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 thickBot="1" x14ac:dyDescent="0.3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 thickBot="1" x14ac:dyDescent="0.3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 thickBot="1" x14ac:dyDescent="0.3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 thickBot="1" x14ac:dyDescent="0.3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 thickBot="1" x14ac:dyDescent="0.3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 thickBot="1" x14ac:dyDescent="0.3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 thickBot="1" x14ac:dyDescent="0.3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 thickBot="1" x14ac:dyDescent="0.3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 thickBot="1" x14ac:dyDescent="0.3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 thickBot="1" x14ac:dyDescent="0.3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 thickBot="1" x14ac:dyDescent="0.3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 thickBot="1" x14ac:dyDescent="0.3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 thickBot="1" x14ac:dyDescent="0.3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 thickBot="1" x14ac:dyDescent="0.3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 thickBot="1" x14ac:dyDescent="0.3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 thickBot="1" x14ac:dyDescent="0.3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 thickBot="1" x14ac:dyDescent="0.3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 thickBot="1" x14ac:dyDescent="0.3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 thickBot="1" x14ac:dyDescent="0.3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 thickBot="1" x14ac:dyDescent="0.3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 thickBot="1" x14ac:dyDescent="0.3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 thickBot="1" x14ac:dyDescent="0.3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 thickBot="1" x14ac:dyDescent="0.3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 thickBot="1" x14ac:dyDescent="0.3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 thickBot="1" x14ac:dyDescent="0.3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 thickBot="1" x14ac:dyDescent="0.3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 thickBot="1" x14ac:dyDescent="0.3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 thickBot="1" x14ac:dyDescent="0.3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 thickBot="1" x14ac:dyDescent="0.3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 thickBot="1" x14ac:dyDescent="0.3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 thickBot="1" x14ac:dyDescent="0.3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 thickBot="1" x14ac:dyDescent="0.3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 thickBot="1" x14ac:dyDescent="0.3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 thickBot="1" x14ac:dyDescent="0.3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 thickBot="1" x14ac:dyDescent="0.3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 thickBot="1" x14ac:dyDescent="0.3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 thickBot="1" x14ac:dyDescent="0.3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 thickBot="1" x14ac:dyDescent="0.3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 thickBot="1" x14ac:dyDescent="0.3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 thickBot="1" x14ac:dyDescent="0.3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 thickBot="1" x14ac:dyDescent="0.3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 thickBot="1" x14ac:dyDescent="0.3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 thickBot="1" x14ac:dyDescent="0.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 thickBot="1" x14ac:dyDescent="0.3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 thickBot="1" x14ac:dyDescent="0.3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 thickBot="1" x14ac:dyDescent="0.3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 thickBot="1" x14ac:dyDescent="0.3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 thickBot="1" x14ac:dyDescent="0.3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 thickBot="1" x14ac:dyDescent="0.3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 thickBot="1" x14ac:dyDescent="0.3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 thickBot="1" x14ac:dyDescent="0.3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 thickBot="1" x14ac:dyDescent="0.3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 thickBot="1" x14ac:dyDescent="0.3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 thickBot="1" x14ac:dyDescent="0.3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 thickBot="1" x14ac:dyDescent="0.3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 thickBot="1" x14ac:dyDescent="0.3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 thickBot="1" x14ac:dyDescent="0.3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 thickBot="1" x14ac:dyDescent="0.3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 thickBot="1" x14ac:dyDescent="0.3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 thickBot="1" x14ac:dyDescent="0.3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 thickBot="1" x14ac:dyDescent="0.3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 thickBot="1" x14ac:dyDescent="0.3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 thickBot="1" x14ac:dyDescent="0.3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 thickBot="1" x14ac:dyDescent="0.3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 thickBot="1" x14ac:dyDescent="0.3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 thickBot="1" x14ac:dyDescent="0.3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 thickBot="1" x14ac:dyDescent="0.3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 thickBot="1" x14ac:dyDescent="0.3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 thickBot="1" x14ac:dyDescent="0.3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 thickBot="1" x14ac:dyDescent="0.3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 thickBot="1" x14ac:dyDescent="0.3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 thickBot="1" x14ac:dyDescent="0.3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 thickBot="1" x14ac:dyDescent="0.3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 thickBot="1" x14ac:dyDescent="0.3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 thickBot="1" x14ac:dyDescent="0.3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 thickBot="1" x14ac:dyDescent="0.3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 thickBot="1" x14ac:dyDescent="0.3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 thickBot="1" x14ac:dyDescent="0.3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 thickBot="1" x14ac:dyDescent="0.3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 thickBot="1" x14ac:dyDescent="0.3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 thickBot="1" x14ac:dyDescent="0.3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 thickBot="1" x14ac:dyDescent="0.3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 thickBot="1" x14ac:dyDescent="0.3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 thickBot="1" x14ac:dyDescent="0.3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 thickBot="1" x14ac:dyDescent="0.3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 thickBot="1" x14ac:dyDescent="0.3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 thickBot="1" x14ac:dyDescent="0.3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 thickBot="1" x14ac:dyDescent="0.3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 thickBot="1" x14ac:dyDescent="0.3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 thickBot="1" x14ac:dyDescent="0.3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 thickBot="1" x14ac:dyDescent="0.3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 thickBot="1" x14ac:dyDescent="0.3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 thickBot="1" x14ac:dyDescent="0.3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 thickBot="1" x14ac:dyDescent="0.3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 thickBot="1" x14ac:dyDescent="0.3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 thickBot="1" x14ac:dyDescent="0.3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 thickBot="1" x14ac:dyDescent="0.3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 thickBot="1" x14ac:dyDescent="0.3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 thickBot="1" x14ac:dyDescent="0.3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 thickBot="1" x14ac:dyDescent="0.3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 thickBot="1" x14ac:dyDescent="0.3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 thickBot="1" x14ac:dyDescent="0.3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 thickBot="1" x14ac:dyDescent="0.3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 thickBot="1" x14ac:dyDescent="0.3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 thickBot="1" x14ac:dyDescent="0.3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 thickBot="1" x14ac:dyDescent="0.3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 thickBot="1" x14ac:dyDescent="0.3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 thickBot="1" x14ac:dyDescent="0.3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 thickBot="1" x14ac:dyDescent="0.3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 thickBot="1" x14ac:dyDescent="0.3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 thickBot="1" x14ac:dyDescent="0.3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 thickBot="1" x14ac:dyDescent="0.3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 thickBot="1" x14ac:dyDescent="0.3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 thickBot="1" x14ac:dyDescent="0.3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 thickBot="1" x14ac:dyDescent="0.3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 thickBot="1" x14ac:dyDescent="0.3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 thickBot="1" x14ac:dyDescent="0.3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 thickBot="1" x14ac:dyDescent="0.3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 thickBot="1" x14ac:dyDescent="0.3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 thickBot="1" x14ac:dyDescent="0.3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 thickBot="1" x14ac:dyDescent="0.3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 thickBot="1" x14ac:dyDescent="0.3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 thickBot="1" x14ac:dyDescent="0.3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 thickBot="1" x14ac:dyDescent="0.3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 thickBot="1" x14ac:dyDescent="0.3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 thickBot="1" x14ac:dyDescent="0.3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 thickBot="1" x14ac:dyDescent="0.3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 thickBot="1" x14ac:dyDescent="0.3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 thickBot="1" x14ac:dyDescent="0.3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 thickBot="1" x14ac:dyDescent="0.3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 thickBot="1" x14ac:dyDescent="0.3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 thickBot="1" x14ac:dyDescent="0.3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 thickBot="1" x14ac:dyDescent="0.3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 thickBot="1" x14ac:dyDescent="0.3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 thickBot="1" x14ac:dyDescent="0.3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 thickBot="1" x14ac:dyDescent="0.3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 thickBot="1" x14ac:dyDescent="0.3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 thickBot="1" x14ac:dyDescent="0.3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 thickBot="1" x14ac:dyDescent="0.3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 thickBot="1" x14ac:dyDescent="0.3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 thickBot="1" x14ac:dyDescent="0.3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 thickBot="1" x14ac:dyDescent="0.3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 thickBot="1" x14ac:dyDescent="0.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 thickBot="1" x14ac:dyDescent="0.3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 thickBot="1" x14ac:dyDescent="0.3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 thickBot="1" x14ac:dyDescent="0.3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 thickBot="1" x14ac:dyDescent="0.3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 thickBot="1" x14ac:dyDescent="0.3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 thickBot="1" x14ac:dyDescent="0.3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 thickBot="1" x14ac:dyDescent="0.3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 thickBot="1" x14ac:dyDescent="0.3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 thickBot="1" x14ac:dyDescent="0.3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 thickBot="1" x14ac:dyDescent="0.3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 thickBot="1" x14ac:dyDescent="0.3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 thickBot="1" x14ac:dyDescent="0.3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 thickBot="1" x14ac:dyDescent="0.3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 thickBot="1" x14ac:dyDescent="0.3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 thickBot="1" x14ac:dyDescent="0.3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 thickBot="1" x14ac:dyDescent="0.3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 thickBot="1" x14ac:dyDescent="0.3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 thickBot="1" x14ac:dyDescent="0.3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 thickBot="1" x14ac:dyDescent="0.3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 thickBot="1" x14ac:dyDescent="0.3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 thickBot="1" x14ac:dyDescent="0.3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 thickBot="1" x14ac:dyDescent="0.3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 thickBot="1" x14ac:dyDescent="0.3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 thickBot="1" x14ac:dyDescent="0.3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 thickBot="1" x14ac:dyDescent="0.3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 thickBot="1" x14ac:dyDescent="0.3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 thickBot="1" x14ac:dyDescent="0.3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 thickBot="1" x14ac:dyDescent="0.3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 thickBot="1" x14ac:dyDescent="0.3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 thickBot="1" x14ac:dyDescent="0.3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 thickBot="1" x14ac:dyDescent="0.3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 thickBot="1" x14ac:dyDescent="0.3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 thickBot="1" x14ac:dyDescent="0.3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 thickBot="1" x14ac:dyDescent="0.3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 thickBot="1" x14ac:dyDescent="0.3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 thickBot="1" x14ac:dyDescent="0.3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 thickBot="1" x14ac:dyDescent="0.3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 thickBot="1" x14ac:dyDescent="0.3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 thickBot="1" x14ac:dyDescent="0.3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 thickBot="1" x14ac:dyDescent="0.3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 thickBot="1" x14ac:dyDescent="0.3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 thickBot="1" x14ac:dyDescent="0.3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 thickBot="1" x14ac:dyDescent="0.3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 thickBot="1" x14ac:dyDescent="0.3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 thickBot="1" x14ac:dyDescent="0.3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 thickBot="1" x14ac:dyDescent="0.3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 thickBot="1" x14ac:dyDescent="0.3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 thickBot="1" x14ac:dyDescent="0.3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 thickBot="1" x14ac:dyDescent="0.3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 thickBot="1" x14ac:dyDescent="0.3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 thickBot="1" x14ac:dyDescent="0.3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 thickBot="1" x14ac:dyDescent="0.3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 thickBot="1" x14ac:dyDescent="0.3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 thickBot="1" x14ac:dyDescent="0.3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 thickBot="1" x14ac:dyDescent="0.3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 thickBot="1" x14ac:dyDescent="0.3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 thickBot="1" x14ac:dyDescent="0.3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 thickBot="1" x14ac:dyDescent="0.3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 thickBot="1" x14ac:dyDescent="0.3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 thickBot="1" x14ac:dyDescent="0.3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 thickBot="1" x14ac:dyDescent="0.3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 thickBot="1" x14ac:dyDescent="0.3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 thickBot="1" x14ac:dyDescent="0.3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 thickBot="1" x14ac:dyDescent="0.3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 thickBot="1" x14ac:dyDescent="0.3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 thickBot="1" x14ac:dyDescent="0.3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 thickBot="1" x14ac:dyDescent="0.3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 thickBot="1" x14ac:dyDescent="0.3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 thickBot="1" x14ac:dyDescent="0.3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 thickBot="1" x14ac:dyDescent="0.3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 thickBot="1" x14ac:dyDescent="0.3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 thickBot="1" x14ac:dyDescent="0.3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 thickBot="1" x14ac:dyDescent="0.3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 thickBot="1" x14ac:dyDescent="0.3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 thickBot="1" x14ac:dyDescent="0.3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 thickBot="1" x14ac:dyDescent="0.3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 thickBot="1" x14ac:dyDescent="0.3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 thickBot="1" x14ac:dyDescent="0.3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 thickBot="1" x14ac:dyDescent="0.3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 thickBot="1" x14ac:dyDescent="0.3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 thickBot="1" x14ac:dyDescent="0.3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 thickBot="1" x14ac:dyDescent="0.3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 thickBot="1" x14ac:dyDescent="0.3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 thickBot="1" x14ac:dyDescent="0.3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 thickBot="1" x14ac:dyDescent="0.3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 thickBot="1" x14ac:dyDescent="0.3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 thickBot="1" x14ac:dyDescent="0.3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 thickBot="1" x14ac:dyDescent="0.3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 thickBot="1" x14ac:dyDescent="0.3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 thickBot="1" x14ac:dyDescent="0.3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 thickBot="1" x14ac:dyDescent="0.3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 thickBot="1" x14ac:dyDescent="0.3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 thickBot="1" x14ac:dyDescent="0.3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 thickBot="1" x14ac:dyDescent="0.3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 thickBot="1" x14ac:dyDescent="0.3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 thickBot="1" x14ac:dyDescent="0.3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 thickBot="1" x14ac:dyDescent="0.3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 thickBot="1" x14ac:dyDescent="0.3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 thickBot="1" x14ac:dyDescent="0.3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 thickBot="1" x14ac:dyDescent="0.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 thickBot="1" x14ac:dyDescent="0.3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 thickBot="1" x14ac:dyDescent="0.3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 thickBot="1" x14ac:dyDescent="0.3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 thickBot="1" x14ac:dyDescent="0.3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 thickBot="1" x14ac:dyDescent="0.3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 thickBot="1" x14ac:dyDescent="0.3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 thickBot="1" x14ac:dyDescent="0.3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 thickBot="1" x14ac:dyDescent="0.3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 thickBot="1" x14ac:dyDescent="0.3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 thickBot="1" x14ac:dyDescent="0.3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 thickBot="1" x14ac:dyDescent="0.3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 thickBot="1" x14ac:dyDescent="0.3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 thickBot="1" x14ac:dyDescent="0.3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 thickBot="1" x14ac:dyDescent="0.3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 thickBot="1" x14ac:dyDescent="0.3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 thickBot="1" x14ac:dyDescent="0.3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 thickBot="1" x14ac:dyDescent="0.3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 thickBot="1" x14ac:dyDescent="0.3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 thickBot="1" x14ac:dyDescent="0.3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 thickBot="1" x14ac:dyDescent="0.3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 thickBot="1" x14ac:dyDescent="0.3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 thickBot="1" x14ac:dyDescent="0.3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 thickBot="1" x14ac:dyDescent="0.3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 thickBot="1" x14ac:dyDescent="0.3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 thickBot="1" x14ac:dyDescent="0.3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 thickBot="1" x14ac:dyDescent="0.3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 thickBot="1" x14ac:dyDescent="0.3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 thickBot="1" x14ac:dyDescent="0.3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 thickBot="1" x14ac:dyDescent="0.3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 thickBot="1" x14ac:dyDescent="0.3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 thickBot="1" x14ac:dyDescent="0.3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 thickBot="1" x14ac:dyDescent="0.3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 thickBot="1" x14ac:dyDescent="0.3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 thickBot="1" x14ac:dyDescent="0.3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 thickBot="1" x14ac:dyDescent="0.3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 thickBot="1" x14ac:dyDescent="0.3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 thickBot="1" x14ac:dyDescent="0.3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 thickBot="1" x14ac:dyDescent="0.3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 thickBot="1" x14ac:dyDescent="0.3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 thickBot="1" x14ac:dyDescent="0.3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 thickBot="1" x14ac:dyDescent="0.3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 thickBot="1" x14ac:dyDescent="0.3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 thickBot="1" x14ac:dyDescent="0.3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 thickBot="1" x14ac:dyDescent="0.3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 thickBot="1" x14ac:dyDescent="0.3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 thickBot="1" x14ac:dyDescent="0.3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 thickBot="1" x14ac:dyDescent="0.3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 thickBot="1" x14ac:dyDescent="0.3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 thickBot="1" x14ac:dyDescent="0.3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 thickBot="1" x14ac:dyDescent="0.3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 thickBot="1" x14ac:dyDescent="0.3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 thickBot="1" x14ac:dyDescent="0.3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 thickBot="1" x14ac:dyDescent="0.3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 thickBot="1" x14ac:dyDescent="0.3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 thickBot="1" x14ac:dyDescent="0.3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 thickBot="1" x14ac:dyDescent="0.3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 thickBot="1" x14ac:dyDescent="0.3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 thickBot="1" x14ac:dyDescent="0.3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 thickBot="1" x14ac:dyDescent="0.3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 thickBot="1" x14ac:dyDescent="0.3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 thickBot="1" x14ac:dyDescent="0.3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 thickBot="1" x14ac:dyDescent="0.3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 thickBot="1" x14ac:dyDescent="0.3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 thickBot="1" x14ac:dyDescent="0.3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 thickBot="1" x14ac:dyDescent="0.3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 thickBot="1" x14ac:dyDescent="0.3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 thickBot="1" x14ac:dyDescent="0.3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 thickBot="1" x14ac:dyDescent="0.3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 thickBot="1" x14ac:dyDescent="0.3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 thickBot="1" x14ac:dyDescent="0.3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 thickBot="1" x14ac:dyDescent="0.3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 thickBot="1" x14ac:dyDescent="0.3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 thickBot="1" x14ac:dyDescent="0.3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 thickBot="1" x14ac:dyDescent="0.3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 thickBot="1" x14ac:dyDescent="0.3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 thickBot="1" x14ac:dyDescent="0.3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 thickBot="1" x14ac:dyDescent="0.3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 thickBot="1" x14ac:dyDescent="0.3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 thickBot="1" x14ac:dyDescent="0.3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 thickBot="1" x14ac:dyDescent="0.3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 thickBot="1" x14ac:dyDescent="0.3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 thickBot="1" x14ac:dyDescent="0.3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 thickBot="1" x14ac:dyDescent="0.3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 thickBot="1" x14ac:dyDescent="0.3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 thickBot="1" x14ac:dyDescent="0.3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 thickBot="1" x14ac:dyDescent="0.3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 thickBot="1" x14ac:dyDescent="0.3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 thickBot="1" x14ac:dyDescent="0.3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 thickBot="1" x14ac:dyDescent="0.3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 thickBot="1" x14ac:dyDescent="0.3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 thickBot="1" x14ac:dyDescent="0.3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 thickBot="1" x14ac:dyDescent="0.3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 thickBot="1" x14ac:dyDescent="0.3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 thickBot="1" x14ac:dyDescent="0.3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 thickBot="1" x14ac:dyDescent="0.3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 thickBot="1" x14ac:dyDescent="0.3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 thickBot="1" x14ac:dyDescent="0.3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 thickBot="1" x14ac:dyDescent="0.3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 thickBot="1" x14ac:dyDescent="0.3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 thickBot="1" x14ac:dyDescent="0.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 thickBot="1" x14ac:dyDescent="0.3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 thickBot="1" x14ac:dyDescent="0.3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 thickBot="1" x14ac:dyDescent="0.3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 thickBot="1" x14ac:dyDescent="0.3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 thickBot="1" x14ac:dyDescent="0.3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 thickBot="1" x14ac:dyDescent="0.3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 thickBot="1" x14ac:dyDescent="0.3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 thickBot="1" x14ac:dyDescent="0.3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 thickBot="1" x14ac:dyDescent="0.3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 thickBot="1" x14ac:dyDescent="0.3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 thickBot="1" x14ac:dyDescent="0.3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 thickBot="1" x14ac:dyDescent="0.3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 thickBot="1" x14ac:dyDescent="0.3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 thickBot="1" x14ac:dyDescent="0.3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 thickBot="1" x14ac:dyDescent="0.3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 thickBot="1" x14ac:dyDescent="0.3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 thickBot="1" x14ac:dyDescent="0.3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 thickBot="1" x14ac:dyDescent="0.3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 thickBot="1" x14ac:dyDescent="0.3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 thickBot="1" x14ac:dyDescent="0.3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 thickBot="1" x14ac:dyDescent="0.3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 thickBot="1" x14ac:dyDescent="0.3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 thickBot="1" x14ac:dyDescent="0.3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 thickBot="1" x14ac:dyDescent="0.3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 thickBot="1" x14ac:dyDescent="0.3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 thickBot="1" x14ac:dyDescent="0.3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 thickBot="1" x14ac:dyDescent="0.3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 thickBot="1" x14ac:dyDescent="0.3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 thickBot="1" x14ac:dyDescent="0.3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 thickBot="1" x14ac:dyDescent="0.3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 thickBot="1" x14ac:dyDescent="0.3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 thickBot="1" x14ac:dyDescent="0.3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 thickBot="1" x14ac:dyDescent="0.3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 thickBot="1" x14ac:dyDescent="0.3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 thickBot="1" x14ac:dyDescent="0.3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 thickBot="1" x14ac:dyDescent="0.3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 thickBot="1" x14ac:dyDescent="0.3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 thickBot="1" x14ac:dyDescent="0.3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 thickBot="1" x14ac:dyDescent="0.3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 thickBot="1" x14ac:dyDescent="0.3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 thickBot="1" x14ac:dyDescent="0.3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 thickBot="1" x14ac:dyDescent="0.3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 thickBot="1" x14ac:dyDescent="0.3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 thickBot="1" x14ac:dyDescent="0.3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 thickBot="1" x14ac:dyDescent="0.3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 thickBot="1" x14ac:dyDescent="0.3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 thickBot="1" x14ac:dyDescent="0.3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 thickBot="1" x14ac:dyDescent="0.3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 thickBot="1" x14ac:dyDescent="0.3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 thickBot="1" x14ac:dyDescent="0.3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 thickBot="1" x14ac:dyDescent="0.3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 thickBot="1" x14ac:dyDescent="0.3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 thickBot="1" x14ac:dyDescent="0.3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 thickBot="1" x14ac:dyDescent="0.3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 thickBot="1" x14ac:dyDescent="0.3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 thickBot="1" x14ac:dyDescent="0.3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 thickBot="1" x14ac:dyDescent="0.3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 thickBot="1" x14ac:dyDescent="0.3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 thickBot="1" x14ac:dyDescent="0.3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 thickBot="1" x14ac:dyDescent="0.3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 thickBot="1" x14ac:dyDescent="0.3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 thickBot="1" x14ac:dyDescent="0.3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 thickBot="1" x14ac:dyDescent="0.3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 thickBot="1" x14ac:dyDescent="0.3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 thickBot="1" x14ac:dyDescent="0.3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 thickBot="1" x14ac:dyDescent="0.3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 thickBot="1" x14ac:dyDescent="0.3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 thickBot="1" x14ac:dyDescent="0.3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 thickBot="1" x14ac:dyDescent="0.3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 thickBot="1" x14ac:dyDescent="0.3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 thickBot="1" x14ac:dyDescent="0.3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 thickBot="1" x14ac:dyDescent="0.3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 thickBot="1" x14ac:dyDescent="0.3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 thickBot="1" x14ac:dyDescent="0.3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 thickBot="1" x14ac:dyDescent="0.3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 thickBot="1" x14ac:dyDescent="0.3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 thickBot="1" x14ac:dyDescent="0.3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 thickBot="1" x14ac:dyDescent="0.3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 thickBot="1" x14ac:dyDescent="0.3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 thickBot="1" x14ac:dyDescent="0.3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 thickBot="1" x14ac:dyDescent="0.3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 thickBot="1" x14ac:dyDescent="0.3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 thickBot="1" x14ac:dyDescent="0.3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 thickBot="1" x14ac:dyDescent="0.3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 thickBot="1" x14ac:dyDescent="0.3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 thickBot="1" x14ac:dyDescent="0.3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 thickBot="1" x14ac:dyDescent="0.3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 thickBot="1" x14ac:dyDescent="0.3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 thickBot="1" x14ac:dyDescent="0.3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 thickBot="1" x14ac:dyDescent="0.3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 thickBot="1" x14ac:dyDescent="0.3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 thickBot="1" x14ac:dyDescent="0.3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 thickBot="1" x14ac:dyDescent="0.3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 thickBot="1" x14ac:dyDescent="0.3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 thickBot="1" x14ac:dyDescent="0.3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 thickBot="1" x14ac:dyDescent="0.3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 thickBot="1" x14ac:dyDescent="0.3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 thickBot="1" x14ac:dyDescent="0.3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 thickBot="1" x14ac:dyDescent="0.3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 thickBot="1" x14ac:dyDescent="0.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 thickBot="1" x14ac:dyDescent="0.3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 thickBot="1" x14ac:dyDescent="0.3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 thickBot="1" x14ac:dyDescent="0.3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 thickBot="1" x14ac:dyDescent="0.3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 thickBot="1" x14ac:dyDescent="0.3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 thickBot="1" x14ac:dyDescent="0.3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 thickBot="1" x14ac:dyDescent="0.3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 thickBot="1" x14ac:dyDescent="0.3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 thickBot="1" x14ac:dyDescent="0.3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 thickBot="1" x14ac:dyDescent="0.3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 thickBot="1" x14ac:dyDescent="0.3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 thickBot="1" x14ac:dyDescent="0.3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 thickBot="1" x14ac:dyDescent="0.3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 thickBot="1" x14ac:dyDescent="0.3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 thickBot="1" x14ac:dyDescent="0.3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 thickBot="1" x14ac:dyDescent="0.3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 thickBot="1" x14ac:dyDescent="0.3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 thickBot="1" x14ac:dyDescent="0.3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 thickBot="1" x14ac:dyDescent="0.3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 thickBot="1" x14ac:dyDescent="0.3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 thickBot="1" x14ac:dyDescent="0.3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 thickBot="1" x14ac:dyDescent="0.3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 thickBot="1" x14ac:dyDescent="0.3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 thickBot="1" x14ac:dyDescent="0.3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 thickBot="1" x14ac:dyDescent="0.3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 thickBot="1" x14ac:dyDescent="0.3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 thickBot="1" x14ac:dyDescent="0.3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 thickBot="1" x14ac:dyDescent="0.3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 thickBot="1" x14ac:dyDescent="0.3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 thickBot="1" x14ac:dyDescent="0.3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 thickBot="1" x14ac:dyDescent="0.3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 thickBot="1" x14ac:dyDescent="0.3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 thickBot="1" x14ac:dyDescent="0.3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 thickBot="1" x14ac:dyDescent="0.3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 thickBot="1" x14ac:dyDescent="0.3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 thickBot="1" x14ac:dyDescent="0.3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 thickBot="1" x14ac:dyDescent="0.3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 thickBot="1" x14ac:dyDescent="0.3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 thickBot="1" x14ac:dyDescent="0.3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 thickBot="1" x14ac:dyDescent="0.3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 thickBot="1" x14ac:dyDescent="0.3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 thickBot="1" x14ac:dyDescent="0.3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 thickBot="1" x14ac:dyDescent="0.3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 thickBot="1" x14ac:dyDescent="0.3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 thickBot="1" x14ac:dyDescent="0.3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 thickBot="1" x14ac:dyDescent="0.3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 thickBot="1" x14ac:dyDescent="0.3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 thickBot="1" x14ac:dyDescent="0.3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 thickBot="1" x14ac:dyDescent="0.3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 thickBot="1" x14ac:dyDescent="0.3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 thickBot="1" x14ac:dyDescent="0.3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 thickBot="1" x14ac:dyDescent="0.3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 thickBot="1" x14ac:dyDescent="0.3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 thickBot="1" x14ac:dyDescent="0.3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 thickBot="1" x14ac:dyDescent="0.3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 thickBot="1" x14ac:dyDescent="0.3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 thickBot="1" x14ac:dyDescent="0.3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 thickBot="1" x14ac:dyDescent="0.3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 thickBot="1" x14ac:dyDescent="0.3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 thickBot="1" x14ac:dyDescent="0.3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 thickBot="1" x14ac:dyDescent="0.3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 thickBot="1" x14ac:dyDescent="0.3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 thickBot="1" x14ac:dyDescent="0.3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 thickBot="1" x14ac:dyDescent="0.3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 thickBot="1" x14ac:dyDescent="0.3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 thickBot="1" x14ac:dyDescent="0.3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 thickBot="1" x14ac:dyDescent="0.3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 thickBot="1" x14ac:dyDescent="0.3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 thickBot="1" x14ac:dyDescent="0.3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 thickBot="1" x14ac:dyDescent="0.3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 thickBot="1" x14ac:dyDescent="0.3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 thickBot="1" x14ac:dyDescent="0.3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 thickBot="1" x14ac:dyDescent="0.3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 thickBot="1" x14ac:dyDescent="0.3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 thickBot="1" x14ac:dyDescent="0.3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 thickBot="1" x14ac:dyDescent="0.3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 thickBot="1" x14ac:dyDescent="0.3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 thickBot="1" x14ac:dyDescent="0.3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 thickBot="1" x14ac:dyDescent="0.3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 thickBot="1" x14ac:dyDescent="0.3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 thickBot="1" x14ac:dyDescent="0.3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 thickBot="1" x14ac:dyDescent="0.3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 thickBot="1" x14ac:dyDescent="0.3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 thickBot="1" x14ac:dyDescent="0.3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 thickBot="1" x14ac:dyDescent="0.3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 thickBot="1" x14ac:dyDescent="0.3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 thickBot="1" x14ac:dyDescent="0.3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 thickBot="1" x14ac:dyDescent="0.3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 thickBot="1" x14ac:dyDescent="0.3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 thickBot="1" x14ac:dyDescent="0.3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 thickBot="1" x14ac:dyDescent="0.3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 thickBot="1" x14ac:dyDescent="0.3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 thickBot="1" x14ac:dyDescent="0.3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 thickBot="1" x14ac:dyDescent="0.3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 thickBot="1" x14ac:dyDescent="0.3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 thickBot="1" x14ac:dyDescent="0.3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 thickBot="1" x14ac:dyDescent="0.3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 thickBot="1" x14ac:dyDescent="0.3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 thickBot="1" x14ac:dyDescent="0.3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 thickBot="1" x14ac:dyDescent="0.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 thickBot="1" x14ac:dyDescent="0.3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 thickBot="1" x14ac:dyDescent="0.3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 thickBot="1" x14ac:dyDescent="0.3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 thickBot="1" x14ac:dyDescent="0.3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 thickBot="1" x14ac:dyDescent="0.3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 thickBot="1" x14ac:dyDescent="0.3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 thickBot="1" x14ac:dyDescent="0.3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 thickBot="1" x14ac:dyDescent="0.3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 thickBot="1" x14ac:dyDescent="0.3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 thickBot="1" x14ac:dyDescent="0.3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 thickBot="1" x14ac:dyDescent="0.3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 thickBot="1" x14ac:dyDescent="0.3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 thickBot="1" x14ac:dyDescent="0.3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 thickBot="1" x14ac:dyDescent="0.3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 thickBot="1" x14ac:dyDescent="0.3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 thickBot="1" x14ac:dyDescent="0.3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 thickBot="1" x14ac:dyDescent="0.3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 thickBot="1" x14ac:dyDescent="0.3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 thickBot="1" x14ac:dyDescent="0.3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 thickBot="1" x14ac:dyDescent="0.3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 thickBot="1" x14ac:dyDescent="0.3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 thickBot="1" x14ac:dyDescent="0.3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 thickBot="1" x14ac:dyDescent="0.3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 thickBot="1" x14ac:dyDescent="0.3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 thickBot="1" x14ac:dyDescent="0.3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 thickBot="1" x14ac:dyDescent="0.3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 thickBot="1" x14ac:dyDescent="0.3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 thickBot="1" x14ac:dyDescent="0.3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 thickBot="1" x14ac:dyDescent="0.3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 thickBot="1" x14ac:dyDescent="0.3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 thickBot="1" x14ac:dyDescent="0.3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 thickBot="1" x14ac:dyDescent="0.3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 thickBot="1" x14ac:dyDescent="0.3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 thickBot="1" x14ac:dyDescent="0.3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 thickBot="1" x14ac:dyDescent="0.3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 thickBot="1" x14ac:dyDescent="0.3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 thickBot="1" x14ac:dyDescent="0.3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 thickBot="1" x14ac:dyDescent="0.3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 thickBot="1" x14ac:dyDescent="0.3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 thickBot="1" x14ac:dyDescent="0.3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 thickBot="1" x14ac:dyDescent="0.3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 thickBot="1" x14ac:dyDescent="0.3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 thickBot="1" x14ac:dyDescent="0.3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 thickBot="1" x14ac:dyDescent="0.3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 thickBot="1" x14ac:dyDescent="0.3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 thickBot="1" x14ac:dyDescent="0.3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 thickBot="1" x14ac:dyDescent="0.3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 thickBot="1" x14ac:dyDescent="0.3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 thickBot="1" x14ac:dyDescent="0.3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 thickBot="1" x14ac:dyDescent="0.3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 thickBot="1" x14ac:dyDescent="0.3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 thickBot="1" x14ac:dyDescent="0.3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 thickBot="1" x14ac:dyDescent="0.3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 thickBot="1" x14ac:dyDescent="0.3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 thickBot="1" x14ac:dyDescent="0.3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 thickBot="1" x14ac:dyDescent="0.3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 thickBot="1" x14ac:dyDescent="0.3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 thickBot="1" x14ac:dyDescent="0.3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 thickBot="1" x14ac:dyDescent="0.3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 thickBot="1" x14ac:dyDescent="0.3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 thickBot="1" x14ac:dyDescent="0.3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 thickBot="1" x14ac:dyDescent="0.3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 thickBot="1" x14ac:dyDescent="0.3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 thickBot="1" x14ac:dyDescent="0.3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 thickBot="1" x14ac:dyDescent="0.3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2A0C-195A-4D06-AD10-5AB4EAE308EC}">
  <dimension ref="A1:Z1001"/>
  <sheetViews>
    <sheetView tabSelected="1" zoomScale="70" zoomScaleNormal="70" workbookViewId="0">
      <selection activeCell="G2" sqref="G2"/>
    </sheetView>
  </sheetViews>
  <sheetFormatPr defaultRowHeight="14.4" x14ac:dyDescent="0.3"/>
  <cols>
    <col min="1" max="1" width="15.21875" style="17" bestFit="1" customWidth="1"/>
    <col min="2" max="2" width="12" style="39" customWidth="1"/>
    <col min="3" max="3" width="10.5546875" style="39" customWidth="1"/>
    <col min="4" max="4" width="16" style="17" bestFit="1" customWidth="1"/>
    <col min="5" max="5" width="11.77734375" style="17" customWidth="1"/>
    <col min="6" max="6" width="10.21875" style="18" customWidth="1"/>
    <col min="7" max="7" width="21.77734375" style="17" bestFit="1" customWidth="1"/>
    <col min="8" max="8" width="35.5546875" style="17" bestFit="1" customWidth="1"/>
    <col min="9" max="9" width="14" style="17" bestFit="1" customWidth="1"/>
    <col min="10" max="10" width="18.44140625" style="17" customWidth="1"/>
    <col min="11" max="11" width="12.109375" style="17" customWidth="1"/>
    <col min="12" max="12" width="6.109375" style="17" customWidth="1"/>
    <col min="13" max="13" width="11" style="17" customWidth="1"/>
    <col min="14" max="14" width="11.21875" style="17" customWidth="1"/>
    <col min="15" max="15" width="9" style="40" bestFit="1" customWidth="1"/>
    <col min="16" max="16" width="16.33203125" style="18" bestFit="1" customWidth="1"/>
    <col min="17" max="16384" width="8.88671875" style="17"/>
  </cols>
  <sheetData>
    <row r="1" spans="1:26" s="18" customFormat="1" ht="15" thickBot="1" x14ac:dyDescent="0.35">
      <c r="A1" s="45" t="s">
        <v>0</v>
      </c>
      <c r="B1" s="46" t="s">
        <v>1</v>
      </c>
      <c r="C1" s="46" t="s">
        <v>6827</v>
      </c>
      <c r="D1" s="47" t="s">
        <v>2</v>
      </c>
      <c r="E1" s="47" t="s">
        <v>3</v>
      </c>
      <c r="F1" s="47" t="s">
        <v>4</v>
      </c>
      <c r="G1" s="47" t="s">
        <v>5</v>
      </c>
      <c r="H1" s="47" t="s">
        <v>6</v>
      </c>
      <c r="I1" s="47" t="s">
        <v>7</v>
      </c>
      <c r="J1" s="47" t="s">
        <v>6549</v>
      </c>
      <c r="K1" s="47" t="s">
        <v>9</v>
      </c>
      <c r="L1" s="47" t="s">
        <v>10</v>
      </c>
      <c r="M1" s="47" t="s">
        <v>11</v>
      </c>
      <c r="N1" s="47" t="s">
        <v>6830</v>
      </c>
      <c r="O1" s="48" t="s">
        <v>12</v>
      </c>
      <c r="P1" s="49" t="s">
        <v>2287</v>
      </c>
      <c r="Q1" s="19"/>
      <c r="R1" s="19"/>
      <c r="S1" s="19"/>
      <c r="T1" s="19"/>
      <c r="U1" s="19"/>
      <c r="V1" s="19"/>
      <c r="W1" s="19"/>
      <c r="X1" s="19"/>
      <c r="Y1" s="19"/>
      <c r="Z1" s="19"/>
    </row>
    <row r="2" spans="1:26" ht="26.4" customHeight="1" thickBot="1" x14ac:dyDescent="0.35">
      <c r="A2" s="41" t="s">
        <v>13</v>
      </c>
      <c r="B2" s="21" t="s">
        <v>17</v>
      </c>
      <c r="C2" s="22">
        <v>2021</v>
      </c>
      <c r="D2" s="20" t="s">
        <v>14</v>
      </c>
      <c r="E2" s="23" t="s">
        <v>15</v>
      </c>
      <c r="F2" s="24">
        <v>2</v>
      </c>
      <c r="G2" s="20" t="str">
        <f>VLOOKUP(D2,customers!A2:$B$1001,2,0)</f>
        <v>Aloisia Allner</v>
      </c>
      <c r="H2" s="20" t="s">
        <v>2289</v>
      </c>
      <c r="I2" s="20" t="str">
        <f>_xlfn.XLOOKUP(D2,customers!A2:A1001,customers!G2:G1001," ",0,1)</f>
        <v>United States</v>
      </c>
      <c r="J2" s="23" t="s">
        <v>6550</v>
      </c>
      <c r="K2" s="23" t="s">
        <v>6554</v>
      </c>
      <c r="L2" s="23">
        <f>VLOOKUP(E2,products!$A$2:$E$49,4,0)</f>
        <v>1</v>
      </c>
      <c r="M2" s="25">
        <f>VLOOKUP(E2,products!$A$2:$E$49,5,0)</f>
        <v>9.9499999999999993</v>
      </c>
      <c r="N2" s="23">
        <f>VLOOKUP(A2,orders!$A$2:$F$914,5,0)</f>
        <v>2</v>
      </c>
      <c r="O2" s="26">
        <f>N2*M2</f>
        <v>19.899999999999999</v>
      </c>
      <c r="P2" s="43" t="str">
        <f xml:space="preserve"> VLOOKUP(D2,customers!$A$2:$I$1001,9,0)</f>
        <v>Yes</v>
      </c>
      <c r="Q2" s="27"/>
      <c r="R2" s="27"/>
      <c r="S2" s="27"/>
      <c r="T2" s="27"/>
      <c r="U2" s="27"/>
      <c r="V2" s="27"/>
      <c r="W2" s="27"/>
      <c r="X2" s="27"/>
      <c r="Y2" s="27"/>
      <c r="Z2" s="27"/>
    </row>
    <row r="3" spans="1:26" ht="15" thickBot="1" x14ac:dyDescent="0.35">
      <c r="A3" s="42" t="s">
        <v>16</v>
      </c>
      <c r="B3" s="29" t="s">
        <v>21</v>
      </c>
      <c r="C3" s="30">
        <v>2021</v>
      </c>
      <c r="D3" s="28" t="s">
        <v>18</v>
      </c>
      <c r="E3" s="31" t="s">
        <v>19</v>
      </c>
      <c r="F3" s="32">
        <v>1</v>
      </c>
      <c r="G3" s="28" t="str">
        <f>VLOOKUP(D3,customers!A3:$B$1001,2,0)</f>
        <v>Jami Redholes</v>
      </c>
      <c r="H3" s="28" t="s">
        <v>2305</v>
      </c>
      <c r="I3" s="28" t="str">
        <f>_xlfn.XLOOKUP(D3,customers!A3:A1002,customers!G3:G1002," ",0,1)</f>
        <v>United States</v>
      </c>
      <c r="J3" s="31" t="s">
        <v>6551</v>
      </c>
      <c r="K3" s="31" t="s">
        <v>6555</v>
      </c>
      <c r="L3" s="31">
        <f>VLOOKUP(E3,products!$A$2:$E$49,4,0)</f>
        <v>1</v>
      </c>
      <c r="M3" s="33">
        <f>VLOOKUP(E3,products!$A$2:$E$49,5,0)</f>
        <v>12.95</v>
      </c>
      <c r="N3" s="31">
        <f>VLOOKUP(A3,orders!$A$2:$F$914,5,0)</f>
        <v>1</v>
      </c>
      <c r="O3" s="34">
        <f t="shared" ref="O3:O66" si="0">N3*M3</f>
        <v>12.95</v>
      </c>
      <c r="P3" s="44" t="str">
        <f xml:space="preserve"> VLOOKUP(D3,customers!$A$2:$I$1001,9,0)</f>
        <v>Yes</v>
      </c>
      <c r="Q3" s="27"/>
      <c r="R3" s="27"/>
      <c r="S3" s="27"/>
      <c r="T3" s="27"/>
      <c r="U3" s="27"/>
      <c r="V3" s="27"/>
      <c r="W3" s="27"/>
      <c r="X3" s="27"/>
      <c r="Y3" s="27"/>
      <c r="Z3" s="27"/>
    </row>
    <row r="4" spans="1:26" ht="15" thickBot="1" x14ac:dyDescent="0.35">
      <c r="A4" s="41" t="s">
        <v>20</v>
      </c>
      <c r="B4" s="21" t="s">
        <v>6558</v>
      </c>
      <c r="C4" s="22">
        <v>2021</v>
      </c>
      <c r="D4" s="20" t="s">
        <v>22</v>
      </c>
      <c r="E4" s="23" t="s">
        <v>23</v>
      </c>
      <c r="F4" s="24">
        <v>2</v>
      </c>
      <c r="G4" s="20" t="str">
        <f>VLOOKUP(D4,customers!A4:$B$1001,2,0)</f>
        <v>Christoffer O' Shea</v>
      </c>
      <c r="H4" s="20" t="s">
        <v>6548</v>
      </c>
      <c r="I4" s="20" t="str">
        <f>_xlfn.XLOOKUP(D4,customers!A4:A1003,customers!G4:G1003," ",0,1)</f>
        <v>Ireland</v>
      </c>
      <c r="J4" s="23" t="s">
        <v>6552</v>
      </c>
      <c r="K4" s="23" t="s">
        <v>6554</v>
      </c>
      <c r="L4" s="23">
        <f>VLOOKUP(E4,products!$A$2:$E$49,4,0)</f>
        <v>1</v>
      </c>
      <c r="M4" s="25">
        <f>VLOOKUP(E4,products!$A$2:$E$49,5,0)</f>
        <v>13.75</v>
      </c>
      <c r="N4" s="23">
        <f>VLOOKUP(A4,orders!$A$2:$F$914,5,0)</f>
        <v>2</v>
      </c>
      <c r="O4" s="26">
        <f t="shared" si="0"/>
        <v>27.5</v>
      </c>
      <c r="P4" s="43" t="str">
        <f xml:space="preserve"> VLOOKUP(D4,customers!$A$2:$I$1001,9,0)</f>
        <v>No</v>
      </c>
      <c r="Q4" s="27"/>
      <c r="R4" s="27"/>
      <c r="S4" s="27"/>
      <c r="T4" s="27"/>
      <c r="U4" s="27"/>
      <c r="V4" s="27"/>
      <c r="W4" s="27"/>
      <c r="X4" s="27"/>
      <c r="Y4" s="27"/>
      <c r="Z4" s="27"/>
    </row>
    <row r="5" spans="1:26" ht="15" thickBot="1" x14ac:dyDescent="0.35">
      <c r="A5" s="42" t="s">
        <v>24</v>
      </c>
      <c r="B5" s="29" t="s">
        <v>28</v>
      </c>
      <c r="C5" s="30">
        <v>2022</v>
      </c>
      <c r="D5" s="28" t="s">
        <v>25</v>
      </c>
      <c r="E5" s="31" t="s">
        <v>26</v>
      </c>
      <c r="F5" s="32">
        <v>3</v>
      </c>
      <c r="G5" s="28" t="str">
        <f>VLOOKUP(D5,customers!A5:$B$1001,2,0)</f>
        <v>Beryle Cottier</v>
      </c>
      <c r="H5" s="28" t="s">
        <v>6548</v>
      </c>
      <c r="I5" s="28" t="str">
        <f>_xlfn.XLOOKUP(D5,customers!A5:A1004,customers!G5:G1004," ",0,1)</f>
        <v>United States</v>
      </c>
      <c r="J5" s="31" t="s">
        <v>6553</v>
      </c>
      <c r="K5" s="31" t="s">
        <v>6556</v>
      </c>
      <c r="L5" s="31">
        <f>VLOOKUP(E5,products!$A$2:$E$49,4,0)</f>
        <v>1</v>
      </c>
      <c r="M5" s="33">
        <f>VLOOKUP(E5,products!$A$2:$E$49,5,0)</f>
        <v>12.95</v>
      </c>
      <c r="N5" s="31">
        <f>VLOOKUP(A5,orders!$A$2:$F$914,5,0)</f>
        <v>3</v>
      </c>
      <c r="O5" s="34">
        <f t="shared" si="0"/>
        <v>38.849999999999994</v>
      </c>
      <c r="P5" s="44" t="str">
        <f xml:space="preserve"> VLOOKUP(D5,customers!$A$2:$I$1001,9,0)</f>
        <v>No</v>
      </c>
      <c r="Q5" s="27"/>
      <c r="R5" s="27"/>
      <c r="S5" s="27"/>
      <c r="T5" s="27"/>
      <c r="U5" s="27"/>
      <c r="V5" s="27"/>
      <c r="W5" s="27"/>
      <c r="X5" s="27"/>
      <c r="Y5" s="27"/>
      <c r="Z5" s="27"/>
    </row>
    <row r="6" spans="1:26" ht="15" thickBot="1" x14ac:dyDescent="0.35">
      <c r="A6" s="41" t="s">
        <v>27</v>
      </c>
      <c r="B6" s="21" t="s">
        <v>32</v>
      </c>
      <c r="C6" s="22">
        <v>2022</v>
      </c>
      <c r="D6" s="20" t="s">
        <v>29</v>
      </c>
      <c r="E6" s="23" t="s">
        <v>30</v>
      </c>
      <c r="F6" s="24">
        <v>3</v>
      </c>
      <c r="G6" s="20" t="str">
        <f>VLOOKUP(D6,customers!A6:$B$1001,2,0)</f>
        <v>Shaylynn Lobe</v>
      </c>
      <c r="H6" s="20" t="s">
        <v>2325</v>
      </c>
      <c r="I6" s="20" t="str">
        <f>_xlfn.XLOOKUP(D6,customers!A6:A1005,customers!G6:G1005," ",0,1)</f>
        <v>United States</v>
      </c>
      <c r="J6" s="23" t="s">
        <v>6552</v>
      </c>
      <c r="K6" s="23" t="s">
        <v>6556</v>
      </c>
      <c r="L6" s="23">
        <f>VLOOKUP(E6,products!$A$2:$E$49,4,0)</f>
        <v>0.5</v>
      </c>
      <c r="M6" s="25">
        <f>VLOOKUP(E6,products!$A$2:$E$49,5,0)</f>
        <v>7.29</v>
      </c>
      <c r="N6" s="23">
        <f>VLOOKUP(A6,orders!$A$2:$F$914,5,0)</f>
        <v>3</v>
      </c>
      <c r="O6" s="26">
        <f t="shared" si="0"/>
        <v>21.87</v>
      </c>
      <c r="P6" s="43" t="str">
        <f xml:space="preserve"> VLOOKUP(D6,customers!$A$2:$I$1001,9,0)</f>
        <v>Yes</v>
      </c>
      <c r="Q6" s="27"/>
      <c r="R6" s="27"/>
      <c r="S6" s="27"/>
      <c r="T6" s="27"/>
      <c r="U6" s="27"/>
      <c r="V6" s="27"/>
      <c r="W6" s="27"/>
      <c r="X6" s="27"/>
      <c r="Y6" s="27"/>
      <c r="Z6" s="27"/>
    </row>
    <row r="7" spans="1:26" ht="15" thickBot="1" x14ac:dyDescent="0.35">
      <c r="A7" s="42" t="s">
        <v>31</v>
      </c>
      <c r="B7" s="29" t="s">
        <v>6559</v>
      </c>
      <c r="C7" s="30">
        <v>2019</v>
      </c>
      <c r="D7" s="28" t="s">
        <v>33</v>
      </c>
      <c r="E7" s="31" t="s">
        <v>34</v>
      </c>
      <c r="F7" s="32">
        <v>1</v>
      </c>
      <c r="G7" s="28" t="str">
        <f>VLOOKUP(D7,customers!A7:$B$1001,2,0)</f>
        <v>Melvin Wharfe</v>
      </c>
      <c r="H7" s="28" t="s">
        <v>6548</v>
      </c>
      <c r="I7" s="28" t="str">
        <f>_xlfn.XLOOKUP(D7,customers!A7:A1006,customers!G7:G1006," ",0,1)</f>
        <v>Ireland</v>
      </c>
      <c r="J7" s="31" t="s">
        <v>6553</v>
      </c>
      <c r="K7" s="31" t="s">
        <v>6555</v>
      </c>
      <c r="L7" s="31">
        <f>VLOOKUP(E7,products!$A$2:$E$49,4,0)</f>
        <v>0.2</v>
      </c>
      <c r="M7" s="33">
        <f>VLOOKUP(E7,products!$A$2:$E$49,5,0)</f>
        <v>4.7549999999999999</v>
      </c>
      <c r="N7" s="31">
        <f>VLOOKUP(A7,orders!$A$2:$F$914,5,0)</f>
        <v>1</v>
      </c>
      <c r="O7" s="34">
        <f t="shared" si="0"/>
        <v>4.7549999999999999</v>
      </c>
      <c r="P7" s="44" t="str">
        <f xml:space="preserve"> VLOOKUP(D7,customers!$A$2:$I$1001,9,0)</f>
        <v>Yes</v>
      </c>
      <c r="Q7" s="27"/>
      <c r="R7" s="27"/>
      <c r="S7" s="27"/>
      <c r="T7" s="27"/>
      <c r="U7" s="27"/>
      <c r="V7" s="27"/>
      <c r="W7" s="27"/>
      <c r="X7" s="27"/>
      <c r="Y7" s="27"/>
      <c r="Z7" s="27"/>
    </row>
    <row r="8" spans="1:26" ht="15" thickBot="1" x14ac:dyDescent="0.35">
      <c r="A8" s="41" t="s">
        <v>35</v>
      </c>
      <c r="B8" s="21">
        <v>43594</v>
      </c>
      <c r="C8" s="22">
        <v>2019</v>
      </c>
      <c r="D8" s="20" t="s">
        <v>36</v>
      </c>
      <c r="E8" s="23" t="s">
        <v>37</v>
      </c>
      <c r="F8" s="24">
        <v>3</v>
      </c>
      <c r="G8" s="20" t="str">
        <f>VLOOKUP(D8,customers!A8:$B$1001,2,0)</f>
        <v>Guthrey Petracci</v>
      </c>
      <c r="H8" s="20" t="s">
        <v>2335</v>
      </c>
      <c r="I8" s="20" t="str">
        <f>_xlfn.XLOOKUP(D8,customers!A8:A1007,customers!G8:G1007," ",0,1)</f>
        <v>United States</v>
      </c>
      <c r="J8" s="23" t="s">
        <v>6550</v>
      </c>
      <c r="K8" s="23" t="s">
        <v>6554</v>
      </c>
      <c r="L8" s="23">
        <f>VLOOKUP(E8,products!$A$2:$E$49,4,0)</f>
        <v>0.5</v>
      </c>
      <c r="M8" s="25">
        <f>VLOOKUP(E8,products!$A$2:$E$49,5,0)</f>
        <v>5.97</v>
      </c>
      <c r="N8" s="23">
        <f>VLOOKUP(A8,orders!$A$2:$F$914,5,0)</f>
        <v>3</v>
      </c>
      <c r="O8" s="26">
        <f t="shared" si="0"/>
        <v>17.91</v>
      </c>
      <c r="P8" s="43" t="str">
        <f xml:space="preserve"> VLOOKUP(D8,customers!$A$2:$I$1001,9,0)</f>
        <v>No</v>
      </c>
      <c r="Q8" s="27"/>
      <c r="R8" s="27"/>
      <c r="S8" s="27"/>
      <c r="T8" s="27"/>
      <c r="U8" s="27"/>
      <c r="V8" s="27"/>
      <c r="W8" s="27"/>
      <c r="X8" s="27"/>
      <c r="Y8" s="27"/>
      <c r="Z8" s="27"/>
    </row>
    <row r="9" spans="1:26" ht="15" thickBot="1" x14ac:dyDescent="0.35">
      <c r="A9" s="42" t="s">
        <v>38</v>
      </c>
      <c r="B9" s="29" t="s">
        <v>6560</v>
      </c>
      <c r="C9" s="30">
        <v>2021</v>
      </c>
      <c r="D9" s="28" t="s">
        <v>39</v>
      </c>
      <c r="E9" s="31" t="s">
        <v>37</v>
      </c>
      <c r="F9" s="32">
        <v>1</v>
      </c>
      <c r="G9" s="28" t="str">
        <f>VLOOKUP(D9,customers!A9:$B$1001,2,0)</f>
        <v>Rodger Raven</v>
      </c>
      <c r="H9" s="28" t="s">
        <v>2340</v>
      </c>
      <c r="I9" s="28" t="str">
        <f>_xlfn.XLOOKUP(D9,customers!A9:A1008,customers!G9:G1008," ",0,1)</f>
        <v>United States</v>
      </c>
      <c r="J9" s="31" t="s">
        <v>6550</v>
      </c>
      <c r="K9" s="31" t="s">
        <v>6554</v>
      </c>
      <c r="L9" s="31">
        <f>VLOOKUP(E9,products!$A$2:$E$49,4,0)</f>
        <v>0.5</v>
      </c>
      <c r="M9" s="33">
        <f>VLOOKUP(E9,products!$A$2:$E$49,5,0)</f>
        <v>5.97</v>
      </c>
      <c r="N9" s="31">
        <f>VLOOKUP(A9,orders!$A$2:$F$914,5,0)</f>
        <v>1</v>
      </c>
      <c r="O9" s="34">
        <f t="shared" si="0"/>
        <v>5.97</v>
      </c>
      <c r="P9" s="44" t="str">
        <f xml:space="preserve"> VLOOKUP(D9,customers!$A$2:$I$1001,9,0)</f>
        <v>No</v>
      </c>
      <c r="Q9" s="27"/>
      <c r="R9" s="27"/>
      <c r="S9" s="27"/>
      <c r="T9" s="27"/>
      <c r="U9" s="27"/>
      <c r="V9" s="27"/>
      <c r="W9" s="27"/>
      <c r="X9" s="27"/>
      <c r="Y9" s="27"/>
      <c r="Z9" s="27"/>
    </row>
    <row r="10" spans="1:26" ht="15" thickBot="1" x14ac:dyDescent="0.35">
      <c r="A10" s="41" t="s">
        <v>40</v>
      </c>
      <c r="B10" s="21" t="s">
        <v>44</v>
      </c>
      <c r="C10" s="22">
        <v>2020</v>
      </c>
      <c r="D10" s="20" t="s">
        <v>41</v>
      </c>
      <c r="E10" s="23" t="s">
        <v>42</v>
      </c>
      <c r="F10" s="24">
        <v>4</v>
      </c>
      <c r="G10" s="20" t="str">
        <f>VLOOKUP(D10,customers!A10:$B$1001,2,0)</f>
        <v>Ferrell Ferber</v>
      </c>
      <c r="H10" s="20" t="s">
        <v>2344</v>
      </c>
      <c r="I10" s="20" t="str">
        <f>_xlfn.XLOOKUP(D10,customers!A10:A1009,customers!G10:G1009," ",0,1)</f>
        <v>United States</v>
      </c>
      <c r="J10" s="23" t="s">
        <v>6551</v>
      </c>
      <c r="K10" s="23" t="s">
        <v>6556</v>
      </c>
      <c r="L10" s="23">
        <f>VLOOKUP(E10,products!$A$2:$E$49,4,0)</f>
        <v>1</v>
      </c>
      <c r="M10" s="25">
        <f>VLOOKUP(E10,products!$A$2:$E$49,5,0)</f>
        <v>9.9499999999999993</v>
      </c>
      <c r="N10" s="23">
        <f>VLOOKUP(A10,orders!$A$2:$F$914,5,0)</f>
        <v>4</v>
      </c>
      <c r="O10" s="26">
        <f t="shared" si="0"/>
        <v>39.799999999999997</v>
      </c>
      <c r="P10" s="43" t="str">
        <f xml:space="preserve"> VLOOKUP(D10,customers!$A$2:$I$1001,9,0)</f>
        <v>No</v>
      </c>
      <c r="Q10" s="27"/>
      <c r="R10" s="27"/>
      <c r="S10" s="27"/>
      <c r="T10" s="27"/>
      <c r="U10" s="27"/>
      <c r="V10" s="27"/>
      <c r="W10" s="27"/>
      <c r="X10" s="27"/>
      <c r="Y10" s="27"/>
      <c r="Z10" s="27"/>
    </row>
    <row r="11" spans="1:26" ht="15" thickBot="1" x14ac:dyDescent="0.35">
      <c r="A11" s="42" t="s">
        <v>43</v>
      </c>
      <c r="B11" s="29" t="s">
        <v>6561</v>
      </c>
      <c r="C11" s="30">
        <v>2022</v>
      </c>
      <c r="D11" s="28" t="s">
        <v>45</v>
      </c>
      <c r="E11" s="31" t="s">
        <v>46</v>
      </c>
      <c r="F11" s="32">
        <v>5</v>
      </c>
      <c r="G11" s="28" t="str">
        <f>VLOOKUP(D11,customers!A11:$B$1001,2,0)</f>
        <v>Duky Phizackerly</v>
      </c>
      <c r="H11" s="28" t="s">
        <v>2349</v>
      </c>
      <c r="I11" s="28" t="str">
        <f>_xlfn.XLOOKUP(D11,customers!A11:A1010,customers!G11:G1010," ",0,1)</f>
        <v>United States</v>
      </c>
      <c r="J11" s="31" t="s">
        <v>6552</v>
      </c>
      <c r="K11" s="31" t="s">
        <v>6555</v>
      </c>
      <c r="L11" s="31">
        <f>VLOOKUP(E11,products!$A$2:$E$49,4,0)</f>
        <v>2.5</v>
      </c>
      <c r="M11" s="33">
        <f>VLOOKUP(E11,products!$A$2:$E$49,5,0)</f>
        <v>34.155000000000001</v>
      </c>
      <c r="N11" s="31">
        <f>VLOOKUP(A11,orders!$A$2:$F$914,5,0)</f>
        <v>5</v>
      </c>
      <c r="O11" s="34">
        <f t="shared" si="0"/>
        <v>170.77500000000001</v>
      </c>
      <c r="P11" s="44" t="str">
        <f xml:space="preserve"> VLOOKUP(D11,customers!$A$2:$I$1001,9,0)</f>
        <v>Yes</v>
      </c>
      <c r="Q11" s="27"/>
      <c r="R11" s="27"/>
      <c r="S11" s="27"/>
      <c r="T11" s="27"/>
      <c r="U11" s="27"/>
      <c r="V11" s="27"/>
      <c r="W11" s="27"/>
      <c r="X11" s="27"/>
      <c r="Y11" s="27"/>
      <c r="Z11" s="27"/>
    </row>
    <row r="12" spans="1:26" ht="15" thickBot="1" x14ac:dyDescent="0.35">
      <c r="A12" s="41" t="s">
        <v>47</v>
      </c>
      <c r="B12" s="21" t="s">
        <v>50</v>
      </c>
      <c r="C12" s="22">
        <v>2020</v>
      </c>
      <c r="D12" s="20" t="s">
        <v>48</v>
      </c>
      <c r="E12" s="23" t="s">
        <v>15</v>
      </c>
      <c r="F12" s="24">
        <v>5</v>
      </c>
      <c r="G12" s="20" t="str">
        <f>VLOOKUP(D12,customers!A12:$B$1001,2,0)</f>
        <v>Rosaleen Scholar</v>
      </c>
      <c r="H12" s="20" t="s">
        <v>2353</v>
      </c>
      <c r="I12" s="20" t="str">
        <f>_xlfn.XLOOKUP(D12,customers!A12:A1011,customers!G12:G1011," ",0,1)</f>
        <v>United States</v>
      </c>
      <c r="J12" s="23" t="s">
        <v>6550</v>
      </c>
      <c r="K12" s="23" t="s">
        <v>6554</v>
      </c>
      <c r="L12" s="23">
        <f>VLOOKUP(E12,products!$A$2:$E$49,4,0)</f>
        <v>1</v>
      </c>
      <c r="M12" s="25">
        <f>VLOOKUP(E12,products!$A$2:$E$49,5,0)</f>
        <v>9.9499999999999993</v>
      </c>
      <c r="N12" s="23">
        <f>VLOOKUP(A12,orders!$A$2:$F$914,5,0)</f>
        <v>5</v>
      </c>
      <c r="O12" s="26">
        <f t="shared" si="0"/>
        <v>49.75</v>
      </c>
      <c r="P12" s="43" t="str">
        <f xml:space="preserve"> VLOOKUP(D12,customers!$A$2:$I$1001,9,0)</f>
        <v>No</v>
      </c>
      <c r="Q12" s="27"/>
      <c r="R12" s="27"/>
      <c r="S12" s="27"/>
      <c r="T12" s="27"/>
      <c r="U12" s="27"/>
      <c r="V12" s="27"/>
      <c r="W12" s="27"/>
      <c r="X12" s="27"/>
      <c r="Y12" s="27"/>
      <c r="Z12" s="27"/>
    </row>
    <row r="13" spans="1:26" ht="15" thickBot="1" x14ac:dyDescent="0.35">
      <c r="A13" s="42" t="s">
        <v>49</v>
      </c>
      <c r="B13" s="29" t="s">
        <v>6562</v>
      </c>
      <c r="C13" s="30">
        <v>2022</v>
      </c>
      <c r="D13" s="28" t="s">
        <v>51</v>
      </c>
      <c r="E13" s="31" t="s">
        <v>52</v>
      </c>
      <c r="F13" s="32">
        <v>2</v>
      </c>
      <c r="G13" s="28" t="str">
        <f>VLOOKUP(D13,customers!A13:$B$1001,2,0)</f>
        <v>Terence Vanyutin</v>
      </c>
      <c r="H13" s="28" t="s">
        <v>2358</v>
      </c>
      <c r="I13" s="28" t="str">
        <f>_xlfn.XLOOKUP(D13,customers!A13:A1012,customers!G13:G1012," ",0,1)</f>
        <v>United States</v>
      </c>
      <c r="J13" s="31" t="s">
        <v>6550</v>
      </c>
      <c r="K13" s="31" t="s">
        <v>6556</v>
      </c>
      <c r="L13" s="31">
        <f>VLOOKUP(E13,products!$A$2:$E$49,4,0)</f>
        <v>2.5</v>
      </c>
      <c r="M13" s="33">
        <f>VLOOKUP(E13,products!$A$2:$E$49,5,0)</f>
        <v>20.585000000000001</v>
      </c>
      <c r="N13" s="31">
        <f>VLOOKUP(A13,orders!$A$2:$F$914,5,0)</f>
        <v>2</v>
      </c>
      <c r="O13" s="34">
        <f t="shared" si="0"/>
        <v>41.17</v>
      </c>
      <c r="P13" s="44" t="str">
        <f xml:space="preserve"> VLOOKUP(D13,customers!$A$2:$I$1001,9,0)</f>
        <v>No</v>
      </c>
      <c r="Q13" s="27"/>
      <c r="R13" s="27"/>
      <c r="S13" s="27"/>
      <c r="T13" s="27"/>
      <c r="U13" s="27"/>
      <c r="V13" s="27"/>
      <c r="W13" s="27"/>
      <c r="X13" s="27"/>
      <c r="Y13" s="27"/>
      <c r="Z13" s="27"/>
    </row>
    <row r="14" spans="1:26" ht="15" thickBot="1" x14ac:dyDescent="0.35">
      <c r="A14" s="41" t="s">
        <v>53</v>
      </c>
      <c r="B14" s="21" t="s">
        <v>6563</v>
      </c>
      <c r="C14" s="22">
        <v>2022</v>
      </c>
      <c r="D14" s="20" t="s">
        <v>54</v>
      </c>
      <c r="E14" s="23" t="s">
        <v>55</v>
      </c>
      <c r="F14" s="24">
        <v>3</v>
      </c>
      <c r="G14" s="20" t="str">
        <f>VLOOKUP(D14,customers!A14:$B$1001,2,0)</f>
        <v>Patrice Trobe</v>
      </c>
      <c r="H14" s="20" t="s">
        <v>2362</v>
      </c>
      <c r="I14" s="20" t="str">
        <f>_xlfn.XLOOKUP(D14,customers!A14:A1013,customers!G14:G1013," ",0,1)</f>
        <v>United States</v>
      </c>
      <c r="J14" s="23" t="s">
        <v>6553</v>
      </c>
      <c r="K14" s="23" t="s">
        <v>6556</v>
      </c>
      <c r="L14" s="23">
        <f>VLOOKUP(E14,products!$A$2:$E$49,4,0)</f>
        <v>0.2</v>
      </c>
      <c r="M14" s="25">
        <f>VLOOKUP(E14,products!$A$2:$E$49,5,0)</f>
        <v>3.8849999999999998</v>
      </c>
      <c r="N14" s="23">
        <f>VLOOKUP(A14,orders!$A$2:$F$914,5,0)</f>
        <v>3</v>
      </c>
      <c r="O14" s="26">
        <f t="shared" si="0"/>
        <v>11.654999999999999</v>
      </c>
      <c r="P14" s="43" t="str">
        <f xml:space="preserve"> VLOOKUP(D14,customers!$A$2:$I$1001,9,0)</f>
        <v>Yes</v>
      </c>
      <c r="Q14" s="27"/>
      <c r="R14" s="27"/>
      <c r="S14" s="27"/>
      <c r="T14" s="27"/>
      <c r="U14" s="27"/>
      <c r="V14" s="27"/>
      <c r="W14" s="27"/>
      <c r="X14" s="27"/>
      <c r="Y14" s="27"/>
      <c r="Z14" s="27"/>
    </row>
    <row r="15" spans="1:26" ht="15" thickBot="1" x14ac:dyDescent="0.35">
      <c r="A15" s="42" t="s">
        <v>56</v>
      </c>
      <c r="B15" s="29" t="s">
        <v>60</v>
      </c>
      <c r="C15" s="30">
        <v>2019</v>
      </c>
      <c r="D15" s="28" t="s">
        <v>57</v>
      </c>
      <c r="E15" s="31" t="s">
        <v>58</v>
      </c>
      <c r="F15" s="32">
        <v>5</v>
      </c>
      <c r="G15" s="28" t="str">
        <f>VLOOKUP(D15,customers!A15:$B$1001,2,0)</f>
        <v>Llywellyn Oscroft</v>
      </c>
      <c r="H15" s="28" t="s">
        <v>2367</v>
      </c>
      <c r="I15" s="28" t="str">
        <f>_xlfn.XLOOKUP(D15,customers!A15:A1014,customers!G15:G1014," ",0,1)</f>
        <v>United States</v>
      </c>
      <c r="J15" s="31" t="s">
        <v>6550</v>
      </c>
      <c r="K15" s="31" t="s">
        <v>6554</v>
      </c>
      <c r="L15" s="31">
        <f>VLOOKUP(E15,products!$A$2:$E$49,4,0)</f>
        <v>2.5</v>
      </c>
      <c r="M15" s="33">
        <f>VLOOKUP(E15,products!$A$2:$E$49,5,0)</f>
        <v>22.885000000000002</v>
      </c>
      <c r="N15" s="31">
        <f>VLOOKUP(A15,orders!$A$2:$F$914,5,0)</f>
        <v>5</v>
      </c>
      <c r="O15" s="34">
        <f t="shared" si="0"/>
        <v>114.42500000000001</v>
      </c>
      <c r="P15" s="44" t="str">
        <f xml:space="preserve"> VLOOKUP(D15,customers!$A$2:$I$1001,9,0)</f>
        <v>No</v>
      </c>
      <c r="Q15" s="27"/>
      <c r="R15" s="27"/>
      <c r="S15" s="27"/>
      <c r="T15" s="27"/>
      <c r="U15" s="27"/>
      <c r="V15" s="27"/>
      <c r="W15" s="27"/>
      <c r="X15" s="27"/>
      <c r="Y15" s="27"/>
      <c r="Z15" s="27"/>
    </row>
    <row r="16" spans="1:26" ht="15" thickBot="1" x14ac:dyDescent="0.35">
      <c r="A16" s="41" t="s">
        <v>59</v>
      </c>
      <c r="B16" s="21" t="s">
        <v>64</v>
      </c>
      <c r="C16" s="22">
        <v>2019</v>
      </c>
      <c r="D16" s="20" t="s">
        <v>61</v>
      </c>
      <c r="E16" s="23" t="s">
        <v>62</v>
      </c>
      <c r="F16" s="24">
        <v>6</v>
      </c>
      <c r="G16" s="20" t="str">
        <f>VLOOKUP(D16,customers!A16:$B$1001,2,0)</f>
        <v>Minni Alabaster</v>
      </c>
      <c r="H16" s="20" t="s">
        <v>2371</v>
      </c>
      <c r="I16" s="20" t="str">
        <f>_xlfn.XLOOKUP(D16,customers!A16:A1015,customers!G16:G1015," ",0,1)</f>
        <v>United States</v>
      </c>
      <c r="J16" s="23" t="s">
        <v>6551</v>
      </c>
      <c r="K16" s="23" t="s">
        <v>6554</v>
      </c>
      <c r="L16" s="23">
        <f>VLOOKUP(E16,products!$A$2:$E$49,4,0)</f>
        <v>0.2</v>
      </c>
      <c r="M16" s="25">
        <f>VLOOKUP(E16,products!$A$2:$E$49,5,0)</f>
        <v>3.375</v>
      </c>
      <c r="N16" s="23">
        <f>VLOOKUP(A16,orders!$A$2:$F$914,5,0)</f>
        <v>6</v>
      </c>
      <c r="O16" s="26">
        <f t="shared" si="0"/>
        <v>20.25</v>
      </c>
      <c r="P16" s="43" t="str">
        <f xml:space="preserve"> VLOOKUP(D16,customers!$A$2:$I$1001,9,0)</f>
        <v>No</v>
      </c>
      <c r="Q16" s="27"/>
      <c r="R16" s="27"/>
      <c r="S16" s="27"/>
      <c r="T16" s="27"/>
      <c r="U16" s="27"/>
      <c r="V16" s="27"/>
      <c r="W16" s="27"/>
      <c r="X16" s="27"/>
      <c r="Y16" s="27"/>
      <c r="Z16" s="27"/>
    </row>
    <row r="17" spans="1:26" ht="15" thickBot="1" x14ac:dyDescent="0.35">
      <c r="A17" s="42" t="s">
        <v>63</v>
      </c>
      <c r="B17" s="29" t="s">
        <v>67</v>
      </c>
      <c r="C17" s="30">
        <v>2019</v>
      </c>
      <c r="D17" s="28" t="s">
        <v>65</v>
      </c>
      <c r="E17" s="31" t="s">
        <v>19</v>
      </c>
      <c r="F17" s="32">
        <v>6</v>
      </c>
      <c r="G17" s="28" t="str">
        <f>VLOOKUP(D17,customers!A17:$B$1001,2,0)</f>
        <v>Rhianon Broxup</v>
      </c>
      <c r="H17" s="28" t="s">
        <v>2376</v>
      </c>
      <c r="I17" s="28" t="str">
        <f>_xlfn.XLOOKUP(D17,customers!A17:A1016,customers!G17:G1016," ",0,1)</f>
        <v>United States</v>
      </c>
      <c r="J17" s="31" t="s">
        <v>6551</v>
      </c>
      <c r="K17" s="31" t="s">
        <v>6555</v>
      </c>
      <c r="L17" s="31">
        <f>VLOOKUP(E17,products!$A$2:$E$49,4,0)</f>
        <v>1</v>
      </c>
      <c r="M17" s="33">
        <f>VLOOKUP(E17,products!$A$2:$E$49,5,0)</f>
        <v>12.95</v>
      </c>
      <c r="N17" s="31">
        <f>VLOOKUP(A17,orders!$A$2:$F$914,5,0)</f>
        <v>6</v>
      </c>
      <c r="O17" s="34">
        <f t="shared" si="0"/>
        <v>77.699999999999989</v>
      </c>
      <c r="P17" s="44" t="str">
        <f xml:space="preserve"> VLOOKUP(D17,customers!$A$2:$I$1001,9,0)</f>
        <v>No</v>
      </c>
      <c r="Q17" s="27"/>
      <c r="R17" s="27"/>
      <c r="S17" s="27"/>
      <c r="T17" s="27"/>
      <c r="U17" s="27"/>
      <c r="V17" s="27"/>
      <c r="W17" s="27"/>
      <c r="X17" s="27"/>
      <c r="Y17" s="27"/>
      <c r="Z17" s="27"/>
    </row>
    <row r="18" spans="1:26" ht="15" thickBot="1" x14ac:dyDescent="0.35">
      <c r="A18" s="41" t="s">
        <v>66</v>
      </c>
      <c r="B18" s="21" t="s">
        <v>6564</v>
      </c>
      <c r="C18" s="22">
        <v>2020</v>
      </c>
      <c r="D18" s="20" t="s">
        <v>68</v>
      </c>
      <c r="E18" s="23" t="s">
        <v>52</v>
      </c>
      <c r="F18" s="24">
        <v>4</v>
      </c>
      <c r="G18" s="20" t="str">
        <f>VLOOKUP(D18,customers!A18:$B$1001,2,0)</f>
        <v>Pall Redford</v>
      </c>
      <c r="H18" s="20" t="s">
        <v>2381</v>
      </c>
      <c r="I18" s="20" t="str">
        <f>_xlfn.XLOOKUP(D18,customers!A18:A1017,customers!G18:G1017," ",0,1)</f>
        <v>Ireland</v>
      </c>
      <c r="J18" s="23" t="s">
        <v>6550</v>
      </c>
      <c r="K18" s="23" t="s">
        <v>6556</v>
      </c>
      <c r="L18" s="23">
        <f>VLOOKUP(E18,products!$A$2:$E$49,4,0)</f>
        <v>2.5</v>
      </c>
      <c r="M18" s="25">
        <f>VLOOKUP(E18,products!$A$2:$E$49,5,0)</f>
        <v>20.585000000000001</v>
      </c>
      <c r="N18" s="23">
        <f>VLOOKUP(A18,orders!$A$2:$F$914,5,0)</f>
        <v>4</v>
      </c>
      <c r="O18" s="26">
        <f t="shared" si="0"/>
        <v>82.34</v>
      </c>
      <c r="P18" s="43" t="str">
        <f xml:space="preserve"> VLOOKUP(D18,customers!$A$2:$I$1001,9,0)</f>
        <v>Yes</v>
      </c>
      <c r="Q18" s="27"/>
      <c r="R18" s="27"/>
      <c r="S18" s="27"/>
      <c r="T18" s="27"/>
      <c r="U18" s="27"/>
      <c r="V18" s="27"/>
      <c r="W18" s="27"/>
      <c r="X18" s="27"/>
      <c r="Y18" s="27"/>
      <c r="Z18" s="27"/>
    </row>
    <row r="19" spans="1:26" ht="15" thickBot="1" x14ac:dyDescent="0.35">
      <c r="A19" s="42" t="s">
        <v>69</v>
      </c>
      <c r="B19" s="29" t="s">
        <v>6564</v>
      </c>
      <c r="C19" s="30">
        <v>2020</v>
      </c>
      <c r="D19" s="28" t="s">
        <v>70</v>
      </c>
      <c r="E19" s="31" t="s">
        <v>62</v>
      </c>
      <c r="F19" s="32">
        <v>5</v>
      </c>
      <c r="G19" s="28" t="str">
        <f>VLOOKUP(D19,customers!A19:$B$1001,2,0)</f>
        <v>Aurea Corradino</v>
      </c>
      <c r="H19" s="28" t="s">
        <v>2386</v>
      </c>
      <c r="I19" s="28" t="str">
        <f>_xlfn.XLOOKUP(D19,customers!A19:A1018,customers!G19:G1018," ",0,1)</f>
        <v>United States</v>
      </c>
      <c r="J19" s="31" t="s">
        <v>6551</v>
      </c>
      <c r="K19" s="31" t="s">
        <v>6554</v>
      </c>
      <c r="L19" s="31">
        <f>VLOOKUP(E19,products!$A$2:$E$49,4,0)</f>
        <v>0.2</v>
      </c>
      <c r="M19" s="33">
        <f>VLOOKUP(E19,products!$A$2:$E$49,5,0)</f>
        <v>3.375</v>
      </c>
      <c r="N19" s="31">
        <f>VLOOKUP(A19,orders!$A$2:$F$914,5,0)</f>
        <v>5</v>
      </c>
      <c r="O19" s="34">
        <f t="shared" si="0"/>
        <v>16.875</v>
      </c>
      <c r="P19" s="44" t="str">
        <f xml:space="preserve"> VLOOKUP(D19,customers!$A$2:$I$1001,9,0)</f>
        <v>Yes</v>
      </c>
      <c r="Q19" s="27"/>
      <c r="R19" s="27"/>
      <c r="S19" s="27"/>
      <c r="T19" s="27"/>
      <c r="U19" s="27"/>
      <c r="V19" s="27"/>
      <c r="W19" s="27"/>
      <c r="X19" s="27"/>
      <c r="Y19" s="27"/>
      <c r="Z19" s="27"/>
    </row>
    <row r="20" spans="1:26" ht="15" thickBot="1" x14ac:dyDescent="0.35">
      <c r="A20" s="41" t="s">
        <v>71</v>
      </c>
      <c r="B20" s="21" t="s">
        <v>75</v>
      </c>
      <c r="C20" s="22">
        <v>2021</v>
      </c>
      <c r="D20" s="20" t="s">
        <v>72</v>
      </c>
      <c r="E20" s="23" t="s">
        <v>73</v>
      </c>
      <c r="F20" s="24">
        <v>6</v>
      </c>
      <c r="G20" s="20" t="str">
        <f>VLOOKUP(D20,customers!A20:$B$1001,2,0)</f>
        <v>Avrit Davidowsky</v>
      </c>
      <c r="H20" s="20" t="s">
        <v>2397</v>
      </c>
      <c r="I20" s="20" t="str">
        <f>_xlfn.XLOOKUP(D20,customers!A20:A1019,customers!G20:G1019," ",0,1)</f>
        <v>United States</v>
      </c>
      <c r="J20" s="23" t="s">
        <v>6551</v>
      </c>
      <c r="K20" s="23" t="s">
        <v>6556</v>
      </c>
      <c r="L20" s="23">
        <f>VLOOKUP(E20,products!$A$2:$E$49,4,0)</f>
        <v>0.2</v>
      </c>
      <c r="M20" s="25">
        <f>VLOOKUP(E20,products!$A$2:$E$49,5,0)</f>
        <v>2.9849999999999999</v>
      </c>
      <c r="N20" s="23">
        <f>VLOOKUP(A20,orders!$A$2:$F$914,5,0)</f>
        <v>6</v>
      </c>
      <c r="O20" s="26">
        <f t="shared" si="0"/>
        <v>17.91</v>
      </c>
      <c r="P20" s="43" t="str">
        <f xml:space="preserve"> VLOOKUP(D20,customers!$A$2:$I$1001,9,0)</f>
        <v>No</v>
      </c>
      <c r="Q20" s="27"/>
      <c r="R20" s="27"/>
      <c r="S20" s="27"/>
      <c r="T20" s="27"/>
      <c r="U20" s="27"/>
      <c r="V20" s="27"/>
      <c r="W20" s="27"/>
      <c r="X20" s="27"/>
      <c r="Y20" s="27"/>
      <c r="Z20" s="27"/>
    </row>
    <row r="21" spans="1:26" ht="15" thickBot="1" x14ac:dyDescent="0.35">
      <c r="A21" s="42" t="s">
        <v>74</v>
      </c>
      <c r="B21" s="29" t="s">
        <v>6565</v>
      </c>
      <c r="C21" s="30">
        <v>2022</v>
      </c>
      <c r="D21" s="28" t="s">
        <v>76</v>
      </c>
      <c r="E21" s="31" t="s">
        <v>58</v>
      </c>
      <c r="F21" s="32">
        <v>4</v>
      </c>
      <c r="G21" s="28" t="str">
        <f>VLOOKUP(D21,customers!A21:$B$1001,2,0)</f>
        <v>Annabel Antuk</v>
      </c>
      <c r="H21" s="28" t="s">
        <v>2402</v>
      </c>
      <c r="I21" s="28" t="str">
        <f>_xlfn.XLOOKUP(D21,customers!A21:A1020,customers!G21:G1020," ",0,1)</f>
        <v>United States</v>
      </c>
      <c r="J21" s="31" t="s">
        <v>6550</v>
      </c>
      <c r="K21" s="31" t="s">
        <v>6554</v>
      </c>
      <c r="L21" s="31">
        <f>VLOOKUP(E21,products!$A$2:$E$49,4,0)</f>
        <v>2.5</v>
      </c>
      <c r="M21" s="33">
        <f>VLOOKUP(E21,products!$A$2:$E$49,5,0)</f>
        <v>22.885000000000002</v>
      </c>
      <c r="N21" s="31">
        <f>VLOOKUP(A21,orders!$A$2:$F$914,5,0)</f>
        <v>4</v>
      </c>
      <c r="O21" s="34">
        <f t="shared" si="0"/>
        <v>91.54</v>
      </c>
      <c r="P21" s="44" t="str">
        <f xml:space="preserve"> VLOOKUP(D21,customers!$A$2:$I$1001,9,0)</f>
        <v>Yes</v>
      </c>
      <c r="Q21" s="27"/>
      <c r="R21" s="27"/>
      <c r="S21" s="27"/>
      <c r="T21" s="27"/>
      <c r="U21" s="27"/>
      <c r="V21" s="27"/>
      <c r="W21" s="27"/>
      <c r="X21" s="27"/>
      <c r="Y21" s="27"/>
      <c r="Z21" s="27"/>
    </row>
    <row r="22" spans="1:26" ht="15" thickBot="1" x14ac:dyDescent="0.35">
      <c r="A22" s="41" t="s">
        <v>77</v>
      </c>
      <c r="B22" s="21" t="s">
        <v>80</v>
      </c>
      <c r="C22" s="22">
        <v>2021</v>
      </c>
      <c r="D22" s="20" t="s">
        <v>78</v>
      </c>
      <c r="E22" s="23" t="s">
        <v>73</v>
      </c>
      <c r="F22" s="24">
        <v>4</v>
      </c>
      <c r="G22" s="20" t="str">
        <f>VLOOKUP(D22,customers!A22:$B$1001,2,0)</f>
        <v>Iorgo Kleinert</v>
      </c>
      <c r="H22" s="20" t="s">
        <v>2407</v>
      </c>
      <c r="I22" s="20" t="str">
        <f>_xlfn.XLOOKUP(D22,customers!A22:A1021,customers!G22:G1021," ",0,1)</f>
        <v>United States</v>
      </c>
      <c r="J22" s="23" t="s">
        <v>6551</v>
      </c>
      <c r="K22" s="23" t="s">
        <v>6556</v>
      </c>
      <c r="L22" s="23">
        <f>VLOOKUP(E22,products!$A$2:$E$49,4,0)</f>
        <v>0.2</v>
      </c>
      <c r="M22" s="25">
        <f>VLOOKUP(E22,products!$A$2:$E$49,5,0)</f>
        <v>2.9849999999999999</v>
      </c>
      <c r="N22" s="23">
        <f>VLOOKUP(A22,orders!$A$2:$F$914,5,0)</f>
        <v>4</v>
      </c>
      <c r="O22" s="26">
        <f t="shared" si="0"/>
        <v>11.94</v>
      </c>
      <c r="P22" s="43" t="str">
        <f xml:space="preserve"> VLOOKUP(D22,customers!$A$2:$I$1001,9,0)</f>
        <v>Yes</v>
      </c>
      <c r="Q22" s="27"/>
      <c r="R22" s="27"/>
      <c r="S22" s="27"/>
      <c r="T22" s="27"/>
      <c r="U22" s="27"/>
      <c r="V22" s="27"/>
      <c r="W22" s="27"/>
      <c r="X22" s="27"/>
      <c r="Y22" s="27"/>
      <c r="Z22" s="27"/>
    </row>
    <row r="23" spans="1:26" ht="15" thickBot="1" x14ac:dyDescent="0.35">
      <c r="A23" s="42" t="s">
        <v>79</v>
      </c>
      <c r="B23" s="29" t="s">
        <v>84</v>
      </c>
      <c r="C23" s="30">
        <v>2020</v>
      </c>
      <c r="D23" s="28" t="s">
        <v>81</v>
      </c>
      <c r="E23" s="31" t="s">
        <v>82</v>
      </c>
      <c r="F23" s="32">
        <v>1</v>
      </c>
      <c r="G23" s="28" t="str">
        <f>VLOOKUP(D23,customers!A23:$B$1001,2,0)</f>
        <v>Chrisy Blofeld</v>
      </c>
      <c r="H23" s="28" t="s">
        <v>2412</v>
      </c>
      <c r="I23" s="28" t="str">
        <f>_xlfn.XLOOKUP(D23,customers!A23:A1022,customers!G23:G1022," ",0,1)</f>
        <v>United States</v>
      </c>
      <c r="J23" s="31" t="s">
        <v>6551</v>
      </c>
      <c r="K23" s="31" t="s">
        <v>6554</v>
      </c>
      <c r="L23" s="31">
        <f>VLOOKUP(E23,products!$A$2:$E$49,4,0)</f>
        <v>1</v>
      </c>
      <c r="M23" s="33">
        <f>VLOOKUP(E23,products!$A$2:$E$49,5,0)</f>
        <v>11.25</v>
      </c>
      <c r="N23" s="31">
        <f>VLOOKUP(A23,orders!$A$2:$F$914,5,0)</f>
        <v>1</v>
      </c>
      <c r="O23" s="34">
        <f t="shared" si="0"/>
        <v>11.25</v>
      </c>
      <c r="P23" s="44" t="str">
        <f xml:space="preserve"> VLOOKUP(D23,customers!$A$2:$I$1001,9,0)</f>
        <v>No</v>
      </c>
      <c r="Q23" s="27"/>
      <c r="R23" s="27"/>
      <c r="S23" s="27"/>
      <c r="T23" s="27"/>
      <c r="U23" s="27"/>
      <c r="V23" s="27"/>
      <c r="W23" s="27"/>
      <c r="X23" s="27"/>
      <c r="Y23" s="27"/>
      <c r="Z23" s="27"/>
    </row>
    <row r="24" spans="1:26" ht="15" thickBot="1" x14ac:dyDescent="0.35">
      <c r="A24" s="41" t="s">
        <v>83</v>
      </c>
      <c r="B24" s="21" t="s">
        <v>88</v>
      </c>
      <c r="C24" s="22">
        <v>2019</v>
      </c>
      <c r="D24" s="20" t="s">
        <v>85</v>
      </c>
      <c r="E24" s="23" t="s">
        <v>86</v>
      </c>
      <c r="F24" s="24">
        <v>3</v>
      </c>
      <c r="G24" s="20" t="str">
        <f>VLOOKUP(D24,customers!A24:$B$1001,2,0)</f>
        <v>Culley Farris</v>
      </c>
      <c r="H24" s="20" t="s">
        <v>6548</v>
      </c>
      <c r="I24" s="20" t="str">
        <f>_xlfn.XLOOKUP(D24,customers!A24:A1023,customers!G24:G1023," ",0,1)</f>
        <v>United States</v>
      </c>
      <c r="J24" s="23" t="s">
        <v>6552</v>
      </c>
      <c r="K24" s="23" t="s">
        <v>6554</v>
      </c>
      <c r="L24" s="23">
        <f>VLOOKUP(E24,products!$A$2:$E$49,4,0)</f>
        <v>0.2</v>
      </c>
      <c r="M24" s="25">
        <f>VLOOKUP(E24,products!$A$2:$E$49,5,0)</f>
        <v>4.125</v>
      </c>
      <c r="N24" s="23">
        <f>VLOOKUP(A24,orders!$A$2:$F$914,5,0)</f>
        <v>3</v>
      </c>
      <c r="O24" s="26">
        <f t="shared" si="0"/>
        <v>12.375</v>
      </c>
      <c r="P24" s="43" t="str">
        <f xml:space="preserve"> VLOOKUP(D24,customers!$A$2:$I$1001,9,0)</f>
        <v>Yes</v>
      </c>
      <c r="Q24" s="27"/>
      <c r="R24" s="27"/>
      <c r="S24" s="27"/>
      <c r="T24" s="27"/>
      <c r="U24" s="27"/>
      <c r="V24" s="27"/>
      <c r="W24" s="27"/>
      <c r="X24" s="27"/>
      <c r="Y24" s="27"/>
      <c r="Z24" s="27"/>
    </row>
    <row r="25" spans="1:26" ht="15" thickBot="1" x14ac:dyDescent="0.35">
      <c r="A25" s="42" t="s">
        <v>87</v>
      </c>
      <c r="B25" s="29" t="s">
        <v>6566</v>
      </c>
      <c r="C25" s="30">
        <v>2019</v>
      </c>
      <c r="D25" s="28" t="s">
        <v>89</v>
      </c>
      <c r="E25" s="31" t="s">
        <v>90</v>
      </c>
      <c r="F25" s="32">
        <v>4</v>
      </c>
      <c r="G25" s="28" t="str">
        <f>VLOOKUP(D25,customers!A25:$B$1001,2,0)</f>
        <v>Selene Shales</v>
      </c>
      <c r="H25" s="28" t="s">
        <v>2420</v>
      </c>
      <c r="I25" s="28" t="str">
        <f>_xlfn.XLOOKUP(D25,customers!A25:A1024,customers!G25:G1024," ",0,1)</f>
        <v>United States</v>
      </c>
      <c r="J25" s="31" t="s">
        <v>6551</v>
      </c>
      <c r="K25" s="31" t="s">
        <v>6554</v>
      </c>
      <c r="L25" s="31">
        <f>VLOOKUP(E25,products!$A$2:$E$49,4,0)</f>
        <v>0.5</v>
      </c>
      <c r="M25" s="33">
        <f>VLOOKUP(E25,products!$A$2:$E$49,5,0)</f>
        <v>6.75</v>
      </c>
      <c r="N25" s="31">
        <f>VLOOKUP(A25,orders!$A$2:$F$914,5,0)</f>
        <v>4</v>
      </c>
      <c r="O25" s="34">
        <f t="shared" si="0"/>
        <v>27</v>
      </c>
      <c r="P25" s="44" t="str">
        <f xml:space="preserve"> VLOOKUP(D25,customers!$A$2:$I$1001,9,0)</f>
        <v>Yes</v>
      </c>
      <c r="Q25" s="27"/>
      <c r="R25" s="27"/>
      <c r="S25" s="27"/>
      <c r="T25" s="27"/>
      <c r="U25" s="27"/>
      <c r="V25" s="27"/>
      <c r="W25" s="27"/>
      <c r="X25" s="27"/>
      <c r="Y25" s="27"/>
      <c r="Z25" s="27"/>
    </row>
    <row r="26" spans="1:26" ht="15" thickBot="1" x14ac:dyDescent="0.35">
      <c r="A26" s="41" t="s">
        <v>91</v>
      </c>
      <c r="B26" s="21" t="s">
        <v>6567</v>
      </c>
      <c r="C26" s="22">
        <v>2022</v>
      </c>
      <c r="D26" s="20" t="s">
        <v>92</v>
      </c>
      <c r="E26" s="23" t="s">
        <v>62</v>
      </c>
      <c r="F26" s="24">
        <v>5</v>
      </c>
      <c r="G26" s="20" t="str">
        <f>VLOOKUP(D26,customers!A26:$B$1001,2,0)</f>
        <v>Vivie Danneil</v>
      </c>
      <c r="H26" s="20" t="s">
        <v>2425</v>
      </c>
      <c r="I26" s="20" t="str">
        <f>_xlfn.XLOOKUP(D26,customers!A26:A1025,customers!G26:G1025," ",0,1)</f>
        <v>Ireland</v>
      </c>
      <c r="J26" s="23" t="s">
        <v>6551</v>
      </c>
      <c r="K26" s="23" t="s">
        <v>6554</v>
      </c>
      <c r="L26" s="23">
        <f>VLOOKUP(E26,products!$A$2:$E$49,4,0)</f>
        <v>0.2</v>
      </c>
      <c r="M26" s="25">
        <f>VLOOKUP(E26,products!$A$2:$E$49,5,0)</f>
        <v>3.375</v>
      </c>
      <c r="N26" s="23">
        <f>VLOOKUP(A26,orders!$A$2:$F$914,5,0)</f>
        <v>5</v>
      </c>
      <c r="O26" s="26">
        <f t="shared" si="0"/>
        <v>16.875</v>
      </c>
      <c r="P26" s="43" t="str">
        <f xml:space="preserve"> VLOOKUP(D26,customers!$A$2:$I$1001,9,0)</f>
        <v>No</v>
      </c>
      <c r="Q26" s="27"/>
      <c r="R26" s="27"/>
      <c r="S26" s="27"/>
      <c r="T26" s="27"/>
      <c r="U26" s="27"/>
      <c r="V26" s="27"/>
      <c r="W26" s="27"/>
      <c r="X26" s="27"/>
      <c r="Y26" s="27"/>
      <c r="Z26" s="27"/>
    </row>
    <row r="27" spans="1:26" ht="15" thickBot="1" x14ac:dyDescent="0.35">
      <c r="A27" s="42" t="s">
        <v>93</v>
      </c>
      <c r="B27" s="29" t="s">
        <v>88</v>
      </c>
      <c r="C27" s="30">
        <v>2019</v>
      </c>
      <c r="D27" s="28" t="s">
        <v>94</v>
      </c>
      <c r="E27" s="31" t="s">
        <v>95</v>
      </c>
      <c r="F27" s="32">
        <v>3</v>
      </c>
      <c r="G27" s="28" t="str">
        <f>VLOOKUP(D27,customers!A27:$B$1001,2,0)</f>
        <v>Theresita Newbury</v>
      </c>
      <c r="H27" s="28" t="s">
        <v>2431</v>
      </c>
      <c r="I27" s="28" t="str">
        <f>_xlfn.XLOOKUP(D27,customers!A27:A1026,customers!G27:G1026," ",0,1)</f>
        <v>Ireland</v>
      </c>
      <c r="J27" s="31" t="s">
        <v>6551</v>
      </c>
      <c r="K27" s="31" t="s">
        <v>6556</v>
      </c>
      <c r="L27" s="31">
        <f>VLOOKUP(E27,products!$A$2:$E$49,4,0)</f>
        <v>0.5</v>
      </c>
      <c r="M27" s="33">
        <f>VLOOKUP(E27,products!$A$2:$E$49,5,0)</f>
        <v>5.97</v>
      </c>
      <c r="N27" s="31">
        <f>VLOOKUP(A27,orders!$A$2:$F$914,5,0)</f>
        <v>3</v>
      </c>
      <c r="O27" s="34">
        <f t="shared" si="0"/>
        <v>17.91</v>
      </c>
      <c r="P27" s="44" t="str">
        <f xml:space="preserve"> VLOOKUP(D27,customers!$A$2:$I$1001,9,0)</f>
        <v>No</v>
      </c>
      <c r="Q27" s="27"/>
      <c r="R27" s="27"/>
      <c r="S27" s="27"/>
      <c r="T27" s="27"/>
      <c r="U27" s="27"/>
      <c r="V27" s="27"/>
      <c r="W27" s="27"/>
      <c r="X27" s="27"/>
      <c r="Y27" s="27"/>
      <c r="Z27" s="27"/>
    </row>
    <row r="28" spans="1:26" ht="15" thickBot="1" x14ac:dyDescent="0.35">
      <c r="A28" s="41" t="s">
        <v>96</v>
      </c>
      <c r="B28" s="21" t="s">
        <v>99</v>
      </c>
      <c r="C28" s="22">
        <v>2021</v>
      </c>
      <c r="D28" s="20" t="s">
        <v>97</v>
      </c>
      <c r="E28" s="23" t="s">
        <v>42</v>
      </c>
      <c r="F28" s="24">
        <v>4</v>
      </c>
      <c r="G28" s="20" t="str">
        <f>VLOOKUP(D28,customers!A28:$B$1001,2,0)</f>
        <v>Mozelle Calcutt</v>
      </c>
      <c r="H28" s="20" t="s">
        <v>2437</v>
      </c>
      <c r="I28" s="20" t="str">
        <f>_xlfn.XLOOKUP(D28,customers!A28:A1027,customers!G28:G1027," ",0,1)</f>
        <v>Ireland</v>
      </c>
      <c r="J28" s="23" t="s">
        <v>6551</v>
      </c>
      <c r="K28" s="23" t="s">
        <v>6556</v>
      </c>
      <c r="L28" s="23">
        <f>VLOOKUP(E28,products!$A$2:$E$49,4,0)</f>
        <v>1</v>
      </c>
      <c r="M28" s="25">
        <f>VLOOKUP(E28,products!$A$2:$E$49,5,0)</f>
        <v>9.9499999999999993</v>
      </c>
      <c r="N28" s="23">
        <f>VLOOKUP(A28,orders!$A$2:$F$914,5,0)</f>
        <v>4</v>
      </c>
      <c r="O28" s="26">
        <f t="shared" si="0"/>
        <v>39.799999999999997</v>
      </c>
      <c r="P28" s="43" t="str">
        <f xml:space="preserve"> VLOOKUP(D28,customers!$A$2:$I$1001,9,0)</f>
        <v>Yes</v>
      </c>
      <c r="Q28" s="27"/>
      <c r="R28" s="27"/>
      <c r="S28" s="27"/>
      <c r="T28" s="27"/>
      <c r="U28" s="27"/>
      <c r="V28" s="27"/>
      <c r="W28" s="27"/>
      <c r="X28" s="27"/>
      <c r="Y28" s="27"/>
      <c r="Z28" s="27"/>
    </row>
    <row r="29" spans="1:26" ht="15" thickBot="1" x14ac:dyDescent="0.35">
      <c r="A29" s="42" t="s">
        <v>98</v>
      </c>
      <c r="B29" s="29" t="s">
        <v>103</v>
      </c>
      <c r="C29" s="30">
        <v>2021</v>
      </c>
      <c r="D29" s="28" t="s">
        <v>100</v>
      </c>
      <c r="E29" s="31" t="s">
        <v>101</v>
      </c>
      <c r="F29" s="32">
        <v>5</v>
      </c>
      <c r="G29" s="28" t="str">
        <f>VLOOKUP(D29,customers!A29:$B$1001,2,0)</f>
        <v>Adrian Swaine</v>
      </c>
      <c r="H29" s="28" t="s">
        <v>6548</v>
      </c>
      <c r="I29" s="28" t="str">
        <f>_xlfn.XLOOKUP(D29,customers!A29:A1028,customers!G29:G1028," ",0,1)</f>
        <v>United States</v>
      </c>
      <c r="J29" s="31" t="s">
        <v>6553</v>
      </c>
      <c r="K29" s="31" t="s">
        <v>6554</v>
      </c>
      <c r="L29" s="31">
        <f>VLOOKUP(E29,products!$A$2:$E$49,4,0)</f>
        <v>0.2</v>
      </c>
      <c r="M29" s="33">
        <f>VLOOKUP(E29,products!$A$2:$E$49,5,0)</f>
        <v>4.3650000000000002</v>
      </c>
      <c r="N29" s="31">
        <f>VLOOKUP(A29,orders!$A$2:$F$914,5,0)</f>
        <v>5</v>
      </c>
      <c r="O29" s="34">
        <f t="shared" si="0"/>
        <v>21.825000000000003</v>
      </c>
      <c r="P29" s="44" t="str">
        <f xml:space="preserve"> VLOOKUP(D29,customers!$A$2:$I$1001,9,0)</f>
        <v>No</v>
      </c>
      <c r="Q29" s="27"/>
      <c r="R29" s="27"/>
      <c r="S29" s="27"/>
      <c r="T29" s="27"/>
      <c r="U29" s="27"/>
      <c r="V29" s="27"/>
      <c r="W29" s="27"/>
      <c r="X29" s="27"/>
      <c r="Y29" s="27"/>
      <c r="Z29" s="27"/>
    </row>
    <row r="30" spans="1:26" ht="15" thickBot="1" x14ac:dyDescent="0.35">
      <c r="A30" s="41" t="s">
        <v>102</v>
      </c>
      <c r="B30" s="21" t="s">
        <v>106</v>
      </c>
      <c r="C30" s="22">
        <v>2020</v>
      </c>
      <c r="D30" s="20" t="s">
        <v>104</v>
      </c>
      <c r="E30" s="23" t="s">
        <v>34</v>
      </c>
      <c r="F30" s="24">
        <v>5</v>
      </c>
      <c r="G30" s="20" t="str">
        <f>VLOOKUP(D30,customers!A30:$B$1001,2,0)</f>
        <v>Gallard Gatheral</v>
      </c>
      <c r="H30" s="20" t="s">
        <v>2460</v>
      </c>
      <c r="I30" s="20" t="str">
        <f>_xlfn.XLOOKUP(D30,customers!A30:A1029,customers!G30:G1029," ",0,1)</f>
        <v>United States</v>
      </c>
      <c r="J30" s="23" t="s">
        <v>6553</v>
      </c>
      <c r="K30" s="23" t="s">
        <v>6555</v>
      </c>
      <c r="L30" s="23">
        <f>VLOOKUP(E30,products!$A$2:$E$49,4,0)</f>
        <v>0.2</v>
      </c>
      <c r="M30" s="25">
        <f>VLOOKUP(E30,products!$A$2:$E$49,5,0)</f>
        <v>4.7549999999999999</v>
      </c>
      <c r="N30" s="23">
        <f>VLOOKUP(A30,orders!$A$2:$F$914,5,0)</f>
        <v>5</v>
      </c>
      <c r="O30" s="26">
        <f t="shared" si="0"/>
        <v>23.774999999999999</v>
      </c>
      <c r="P30" s="43" t="str">
        <f xml:space="preserve"> VLOOKUP(D30,customers!$A$2:$I$1001,9,0)</f>
        <v>No</v>
      </c>
      <c r="Q30" s="27"/>
      <c r="R30" s="27"/>
      <c r="S30" s="27"/>
      <c r="T30" s="27"/>
      <c r="U30" s="27"/>
      <c r="V30" s="27"/>
      <c r="W30" s="27"/>
      <c r="X30" s="27"/>
      <c r="Y30" s="27"/>
      <c r="Z30" s="27"/>
    </row>
    <row r="31" spans="1:26" ht="15" thickBot="1" x14ac:dyDescent="0.35">
      <c r="A31" s="42" t="s">
        <v>105</v>
      </c>
      <c r="B31" s="29" t="s">
        <v>6568</v>
      </c>
      <c r="C31" s="30">
        <v>2021</v>
      </c>
      <c r="D31" s="28" t="s">
        <v>107</v>
      </c>
      <c r="E31" s="31" t="s">
        <v>108</v>
      </c>
      <c r="F31" s="32">
        <v>6</v>
      </c>
      <c r="G31" s="28" t="str">
        <f>VLOOKUP(D31,customers!A31:$B$1001,2,0)</f>
        <v>Una Welberry</v>
      </c>
      <c r="H31" s="28" t="s">
        <v>2464</v>
      </c>
      <c r="I31" s="28" t="str">
        <f>_xlfn.XLOOKUP(D31,customers!A31:A1030,customers!G31:G1030," ",0,1)</f>
        <v>United Kingdom</v>
      </c>
      <c r="J31" s="31" t="s">
        <v>6553</v>
      </c>
      <c r="K31" s="31" t="s">
        <v>6555</v>
      </c>
      <c r="L31" s="31">
        <f>VLOOKUP(E31,products!$A$2:$E$49,4,0)</f>
        <v>0.5</v>
      </c>
      <c r="M31" s="33">
        <f>VLOOKUP(E31,products!$A$2:$E$49,5,0)</f>
        <v>9.51</v>
      </c>
      <c r="N31" s="31">
        <f>VLOOKUP(A31,orders!$A$2:$F$914,5,0)</f>
        <v>6</v>
      </c>
      <c r="O31" s="34">
        <f t="shared" si="0"/>
        <v>57.06</v>
      </c>
      <c r="P31" s="44" t="str">
        <f xml:space="preserve"> VLOOKUP(D31,customers!$A$2:$I$1001,9,0)</f>
        <v>Yes</v>
      </c>
      <c r="Q31" s="27"/>
      <c r="R31" s="27"/>
      <c r="S31" s="27"/>
      <c r="T31" s="27"/>
      <c r="U31" s="27"/>
      <c r="V31" s="27"/>
      <c r="W31" s="27"/>
      <c r="X31" s="27"/>
      <c r="Y31" s="27"/>
      <c r="Z31" s="27"/>
    </row>
    <row r="32" spans="1:26" ht="15" thickBot="1" x14ac:dyDescent="0.35">
      <c r="A32" s="41" t="s">
        <v>109</v>
      </c>
      <c r="B32" s="21" t="s">
        <v>6569</v>
      </c>
      <c r="C32" s="22">
        <v>2021</v>
      </c>
      <c r="D32" s="20" t="s">
        <v>110</v>
      </c>
      <c r="E32" s="23" t="s">
        <v>95</v>
      </c>
      <c r="F32" s="24">
        <v>6</v>
      </c>
      <c r="G32" s="20" t="str">
        <f>VLOOKUP(D32,customers!A32:$B$1001,2,0)</f>
        <v>Faber Eilhart</v>
      </c>
      <c r="H32" s="20" t="s">
        <v>2471</v>
      </c>
      <c r="I32" s="20" t="str">
        <f>_xlfn.XLOOKUP(D32,customers!A32:A1031,customers!G32:G1031," ",0,1)</f>
        <v>United States</v>
      </c>
      <c r="J32" s="23" t="s">
        <v>6551</v>
      </c>
      <c r="K32" s="23" t="s">
        <v>6556</v>
      </c>
      <c r="L32" s="23">
        <f>VLOOKUP(E32,products!$A$2:$E$49,4,0)</f>
        <v>0.5</v>
      </c>
      <c r="M32" s="25">
        <f>VLOOKUP(E32,products!$A$2:$E$49,5,0)</f>
        <v>5.97</v>
      </c>
      <c r="N32" s="23">
        <f>VLOOKUP(A32,orders!$A$2:$F$914,5,0)</f>
        <v>6</v>
      </c>
      <c r="O32" s="26">
        <f t="shared" si="0"/>
        <v>35.82</v>
      </c>
      <c r="P32" s="43" t="str">
        <f xml:space="preserve"> VLOOKUP(D32,customers!$A$2:$I$1001,9,0)</f>
        <v>No</v>
      </c>
      <c r="Q32" s="27"/>
      <c r="R32" s="27"/>
      <c r="S32" s="27"/>
      <c r="T32" s="27"/>
      <c r="U32" s="27"/>
      <c r="V32" s="27"/>
      <c r="W32" s="27"/>
      <c r="X32" s="27"/>
      <c r="Y32" s="27"/>
      <c r="Z32" s="27"/>
    </row>
    <row r="33" spans="1:26" ht="15" thickBot="1" x14ac:dyDescent="0.35">
      <c r="A33" s="42" t="s">
        <v>111</v>
      </c>
      <c r="B33" s="29" t="s">
        <v>114</v>
      </c>
      <c r="C33" s="30">
        <v>2019</v>
      </c>
      <c r="D33" s="28" t="s">
        <v>112</v>
      </c>
      <c r="E33" s="31" t="s">
        <v>101</v>
      </c>
      <c r="F33" s="32">
        <v>2</v>
      </c>
      <c r="G33" s="28" t="str">
        <f>VLOOKUP(D33,customers!A33:$B$1001,2,0)</f>
        <v>Zorina Ponting</v>
      </c>
      <c r="H33" s="28" t="s">
        <v>2476</v>
      </c>
      <c r="I33" s="28" t="str">
        <f>_xlfn.XLOOKUP(D33,customers!A33:A1032,customers!G33:G1032," ",0,1)</f>
        <v>United States</v>
      </c>
      <c r="J33" s="31" t="s">
        <v>6553</v>
      </c>
      <c r="K33" s="31" t="s">
        <v>6554</v>
      </c>
      <c r="L33" s="31">
        <f>VLOOKUP(E33,products!$A$2:$E$49,4,0)</f>
        <v>0.2</v>
      </c>
      <c r="M33" s="33">
        <f>VLOOKUP(E33,products!$A$2:$E$49,5,0)</f>
        <v>4.3650000000000002</v>
      </c>
      <c r="N33" s="31">
        <f>VLOOKUP(A33,orders!$A$2:$F$914,5,0)</f>
        <v>2</v>
      </c>
      <c r="O33" s="34">
        <f t="shared" si="0"/>
        <v>8.73</v>
      </c>
      <c r="P33" s="44" t="str">
        <f xml:space="preserve"> VLOOKUP(D33,customers!$A$2:$I$1001,9,0)</f>
        <v>No</v>
      </c>
      <c r="Q33" s="27"/>
      <c r="R33" s="27"/>
      <c r="S33" s="27"/>
      <c r="T33" s="27"/>
      <c r="U33" s="27"/>
      <c r="V33" s="27"/>
      <c r="W33" s="27"/>
      <c r="X33" s="27"/>
      <c r="Y33" s="27"/>
      <c r="Z33" s="27"/>
    </row>
    <row r="34" spans="1:26" ht="15" thickBot="1" x14ac:dyDescent="0.35">
      <c r="A34" s="41" t="s">
        <v>113</v>
      </c>
      <c r="B34" s="21" t="s">
        <v>117</v>
      </c>
      <c r="C34" s="22">
        <v>2020</v>
      </c>
      <c r="D34" s="20" t="s">
        <v>115</v>
      </c>
      <c r="E34" s="23" t="s">
        <v>108</v>
      </c>
      <c r="F34" s="24">
        <v>3</v>
      </c>
      <c r="G34" s="20" t="str">
        <f>VLOOKUP(D34,customers!A34:$B$1001,2,0)</f>
        <v>Silvio Strase</v>
      </c>
      <c r="H34" s="20" t="s">
        <v>2481</v>
      </c>
      <c r="I34" s="20" t="str">
        <f>_xlfn.XLOOKUP(D34,customers!A34:A1033,customers!G34:G1033," ",0,1)</f>
        <v>United States</v>
      </c>
      <c r="J34" s="23" t="s">
        <v>6553</v>
      </c>
      <c r="K34" s="23" t="s">
        <v>6555</v>
      </c>
      <c r="L34" s="23">
        <f>VLOOKUP(E34,products!$A$2:$E$49,4,0)</f>
        <v>0.5</v>
      </c>
      <c r="M34" s="25">
        <f>VLOOKUP(E34,products!$A$2:$E$49,5,0)</f>
        <v>9.51</v>
      </c>
      <c r="N34" s="23">
        <f>VLOOKUP(A34,orders!$A$2:$F$914,5,0)</f>
        <v>3</v>
      </c>
      <c r="O34" s="26">
        <f t="shared" si="0"/>
        <v>28.53</v>
      </c>
      <c r="P34" s="43" t="str">
        <f xml:space="preserve"> VLOOKUP(D34,customers!$A$2:$I$1001,9,0)</f>
        <v>No</v>
      </c>
      <c r="Q34" s="27"/>
      <c r="R34" s="27"/>
      <c r="S34" s="27"/>
      <c r="T34" s="27"/>
      <c r="U34" s="27"/>
      <c r="V34" s="27"/>
      <c r="W34" s="27"/>
      <c r="X34" s="27"/>
      <c r="Y34" s="27"/>
      <c r="Z34" s="27"/>
    </row>
    <row r="35" spans="1:26" ht="15" thickBot="1" x14ac:dyDescent="0.35">
      <c r="A35" s="42" t="s">
        <v>116</v>
      </c>
      <c r="B35" s="29" t="s">
        <v>120</v>
      </c>
      <c r="C35" s="30">
        <v>2021</v>
      </c>
      <c r="D35" s="28" t="s">
        <v>118</v>
      </c>
      <c r="E35" s="31" t="s">
        <v>58</v>
      </c>
      <c r="F35" s="32">
        <v>5</v>
      </c>
      <c r="G35" s="28" t="str">
        <f>VLOOKUP(D35,customers!A35:$B$1001,2,0)</f>
        <v>Dorie de la Tremoille</v>
      </c>
      <c r="H35" s="28" t="s">
        <v>2486</v>
      </c>
      <c r="I35" s="28" t="str">
        <f>_xlfn.XLOOKUP(D35,customers!A35:A1034,customers!G35:G1034," ",0,1)</f>
        <v>United States</v>
      </c>
      <c r="J35" s="31" t="s">
        <v>6550</v>
      </c>
      <c r="K35" s="31" t="s">
        <v>6554</v>
      </c>
      <c r="L35" s="31">
        <f>VLOOKUP(E35,products!$A$2:$E$49,4,0)</f>
        <v>2.5</v>
      </c>
      <c r="M35" s="33">
        <f>VLOOKUP(E35,products!$A$2:$E$49,5,0)</f>
        <v>22.885000000000002</v>
      </c>
      <c r="N35" s="31">
        <f>VLOOKUP(A35,orders!$A$2:$F$914,5,0)</f>
        <v>5</v>
      </c>
      <c r="O35" s="34">
        <f t="shared" si="0"/>
        <v>114.42500000000001</v>
      </c>
      <c r="P35" s="44" t="str">
        <f xml:space="preserve"> VLOOKUP(D35,customers!$A$2:$I$1001,9,0)</f>
        <v>No</v>
      </c>
      <c r="Q35" s="27"/>
      <c r="R35" s="27"/>
      <c r="S35" s="27"/>
      <c r="T35" s="27"/>
      <c r="U35" s="27"/>
      <c r="V35" s="27"/>
      <c r="W35" s="27"/>
      <c r="X35" s="27"/>
      <c r="Y35" s="27"/>
      <c r="Z35" s="27"/>
    </row>
    <row r="36" spans="1:26" ht="15" thickBot="1" x14ac:dyDescent="0.35">
      <c r="A36" s="41" t="s">
        <v>119</v>
      </c>
      <c r="B36" s="21" t="s">
        <v>123</v>
      </c>
      <c r="C36" s="22">
        <v>2021</v>
      </c>
      <c r="D36" s="20" t="s">
        <v>121</v>
      </c>
      <c r="E36" s="23" t="s">
        <v>15</v>
      </c>
      <c r="F36" s="24">
        <v>6</v>
      </c>
      <c r="G36" s="20" t="str">
        <f>VLOOKUP(D36,customers!A36:$B$1001,2,0)</f>
        <v>Hy Zanetto</v>
      </c>
      <c r="H36" s="20" t="s">
        <v>6548</v>
      </c>
      <c r="I36" s="20" t="str">
        <f>_xlfn.XLOOKUP(D36,customers!A36:A1035,customers!G36:G1035," ",0,1)</f>
        <v>United States</v>
      </c>
      <c r="J36" s="23" t="s">
        <v>6550</v>
      </c>
      <c r="K36" s="23" t="s">
        <v>6554</v>
      </c>
      <c r="L36" s="23">
        <f>VLOOKUP(E36,products!$A$2:$E$49,4,0)</f>
        <v>1</v>
      </c>
      <c r="M36" s="25">
        <f>VLOOKUP(E36,products!$A$2:$E$49,5,0)</f>
        <v>9.9499999999999993</v>
      </c>
      <c r="N36" s="23">
        <f>VLOOKUP(A36,orders!$A$2:$F$914,5,0)</f>
        <v>6</v>
      </c>
      <c r="O36" s="26">
        <f t="shared" si="0"/>
        <v>59.699999999999996</v>
      </c>
      <c r="P36" s="43" t="str">
        <f xml:space="preserve"> VLOOKUP(D36,customers!$A$2:$I$1001,9,0)</f>
        <v>Yes</v>
      </c>
      <c r="Q36" s="27"/>
      <c r="R36" s="27"/>
      <c r="S36" s="27"/>
      <c r="T36" s="27"/>
      <c r="U36" s="27"/>
      <c r="V36" s="27"/>
      <c r="W36" s="27"/>
      <c r="X36" s="27"/>
      <c r="Y36" s="27"/>
      <c r="Z36" s="27"/>
    </row>
    <row r="37" spans="1:26" ht="15" thickBot="1" x14ac:dyDescent="0.35">
      <c r="A37" s="42" t="s">
        <v>122</v>
      </c>
      <c r="B37" s="29" t="s">
        <v>6570</v>
      </c>
      <c r="C37" s="30">
        <v>2022</v>
      </c>
      <c r="D37" s="28" t="s">
        <v>124</v>
      </c>
      <c r="E37" s="31" t="s">
        <v>125</v>
      </c>
      <c r="F37" s="32">
        <v>3</v>
      </c>
      <c r="G37" s="28" t="str">
        <f>VLOOKUP(D37,customers!A37:$B$1001,2,0)</f>
        <v>Jessica McNess</v>
      </c>
      <c r="H37" s="28" t="s">
        <v>6548</v>
      </c>
      <c r="I37" s="28" t="str">
        <f>_xlfn.XLOOKUP(D37,customers!A37:A1036,customers!G37:G1036," ",0,1)</f>
        <v>United States</v>
      </c>
      <c r="J37" s="31" t="s">
        <v>6553</v>
      </c>
      <c r="K37" s="31" t="s">
        <v>6554</v>
      </c>
      <c r="L37" s="31">
        <f>VLOOKUP(E37,products!$A$2:$E$49,4,0)</f>
        <v>1</v>
      </c>
      <c r="M37" s="33">
        <f>VLOOKUP(E37,products!$A$2:$E$49,5,0)</f>
        <v>14.55</v>
      </c>
      <c r="N37" s="31">
        <f>VLOOKUP(A37,orders!$A$2:$F$914,5,0)</f>
        <v>3</v>
      </c>
      <c r="O37" s="34">
        <f t="shared" si="0"/>
        <v>43.650000000000006</v>
      </c>
      <c r="P37" s="44" t="str">
        <f xml:space="preserve"> VLOOKUP(D37,customers!$A$2:$I$1001,9,0)</f>
        <v>No</v>
      </c>
      <c r="Q37" s="27"/>
      <c r="R37" s="27"/>
      <c r="S37" s="27"/>
      <c r="T37" s="27"/>
      <c r="U37" s="27"/>
      <c r="V37" s="27"/>
      <c r="W37" s="27"/>
      <c r="X37" s="27"/>
      <c r="Y37" s="27"/>
      <c r="Z37" s="27"/>
    </row>
    <row r="38" spans="1:26" ht="15" thickBot="1" x14ac:dyDescent="0.35">
      <c r="A38" s="41" t="s">
        <v>126</v>
      </c>
      <c r="B38" s="21" t="s">
        <v>130</v>
      </c>
      <c r="C38" s="22">
        <v>2019</v>
      </c>
      <c r="D38" s="20" t="s">
        <v>127</v>
      </c>
      <c r="E38" s="23" t="s">
        <v>128</v>
      </c>
      <c r="F38" s="24">
        <v>2</v>
      </c>
      <c r="G38" s="20" t="str">
        <f>VLOOKUP(D38,customers!A38:$B$1001,2,0)</f>
        <v>Lorenzo Yeoland</v>
      </c>
      <c r="H38" s="20" t="s">
        <v>2498</v>
      </c>
      <c r="I38" s="20" t="str">
        <f>_xlfn.XLOOKUP(D38,customers!A38:A1037,customers!G38:G1037," ",0,1)</f>
        <v>United States</v>
      </c>
      <c r="J38" s="23" t="s">
        <v>6552</v>
      </c>
      <c r="K38" s="23" t="s">
        <v>6556</v>
      </c>
      <c r="L38" s="23">
        <f>VLOOKUP(E38,products!$A$2:$E$49,4,0)</f>
        <v>0.2</v>
      </c>
      <c r="M38" s="25">
        <f>VLOOKUP(E38,products!$A$2:$E$49,5,0)</f>
        <v>3.645</v>
      </c>
      <c r="N38" s="23">
        <f>VLOOKUP(A38,orders!$A$2:$F$914,5,0)</f>
        <v>2</v>
      </c>
      <c r="O38" s="26">
        <f t="shared" si="0"/>
        <v>7.29</v>
      </c>
      <c r="P38" s="43" t="str">
        <f xml:space="preserve"> VLOOKUP(D38,customers!$A$2:$I$1001,9,0)</f>
        <v>Yes</v>
      </c>
      <c r="Q38" s="27"/>
      <c r="R38" s="27"/>
      <c r="S38" s="27"/>
      <c r="T38" s="27"/>
      <c r="U38" s="27"/>
      <c r="V38" s="27"/>
      <c r="W38" s="27"/>
      <c r="X38" s="27"/>
      <c r="Y38" s="27"/>
      <c r="Z38" s="27"/>
    </row>
    <row r="39" spans="1:26" ht="15" thickBot="1" x14ac:dyDescent="0.35">
      <c r="A39" s="42" t="s">
        <v>129</v>
      </c>
      <c r="B39" s="29" t="s">
        <v>6571</v>
      </c>
      <c r="C39" s="30">
        <v>2021</v>
      </c>
      <c r="D39" s="28" t="s">
        <v>131</v>
      </c>
      <c r="E39" s="31" t="s">
        <v>132</v>
      </c>
      <c r="F39" s="32">
        <v>3</v>
      </c>
      <c r="G39" s="28" t="str">
        <f>VLOOKUP(D39,customers!A39:$B$1001,2,0)</f>
        <v>Abigail Tolworthy</v>
      </c>
      <c r="H39" s="28" t="s">
        <v>2503</v>
      </c>
      <c r="I39" s="28" t="str">
        <f>_xlfn.XLOOKUP(D39,customers!A39:A1038,customers!G39:G1038," ",0,1)</f>
        <v>United States</v>
      </c>
      <c r="J39" s="31" t="s">
        <v>6550</v>
      </c>
      <c r="K39" s="31" t="s">
        <v>6556</v>
      </c>
      <c r="L39" s="31">
        <f>VLOOKUP(E39,products!$A$2:$E$49,4,0)</f>
        <v>0.2</v>
      </c>
      <c r="M39" s="33">
        <f>VLOOKUP(E39,products!$A$2:$E$49,5,0)</f>
        <v>2.6850000000000001</v>
      </c>
      <c r="N39" s="31">
        <f>VLOOKUP(A39,orders!$A$2:$F$914,5,0)</f>
        <v>3</v>
      </c>
      <c r="O39" s="34">
        <f t="shared" si="0"/>
        <v>8.0549999999999997</v>
      </c>
      <c r="P39" s="44" t="str">
        <f xml:space="preserve"> VLOOKUP(D39,customers!$A$2:$I$1001,9,0)</f>
        <v>Yes</v>
      </c>
      <c r="Q39" s="27"/>
      <c r="R39" s="27"/>
      <c r="S39" s="27"/>
      <c r="T39" s="27"/>
      <c r="U39" s="27"/>
      <c r="V39" s="27"/>
      <c r="W39" s="27"/>
      <c r="X39" s="27"/>
      <c r="Y39" s="27"/>
      <c r="Z39" s="27"/>
    </row>
    <row r="40" spans="1:26" ht="15" thickBot="1" x14ac:dyDescent="0.35">
      <c r="A40" s="41" t="s">
        <v>133</v>
      </c>
      <c r="B40" s="21" t="s">
        <v>6572</v>
      </c>
      <c r="C40" s="22">
        <v>2020</v>
      </c>
      <c r="D40" s="20" t="s">
        <v>134</v>
      </c>
      <c r="E40" s="23" t="s">
        <v>135</v>
      </c>
      <c r="F40" s="24">
        <v>2</v>
      </c>
      <c r="G40" s="20" t="str">
        <f>VLOOKUP(D40,customers!A40:$B$1001,2,0)</f>
        <v>Maurie Bartol</v>
      </c>
      <c r="H40" s="20" t="s">
        <v>6548</v>
      </c>
      <c r="I40" s="20" t="str">
        <f>_xlfn.XLOOKUP(D40,customers!A40:A1039,customers!G40:G1039," ",0,1)</f>
        <v>United States</v>
      </c>
      <c r="J40" s="23" t="s">
        <v>6553</v>
      </c>
      <c r="K40" s="23" t="s">
        <v>6555</v>
      </c>
      <c r="L40" s="23">
        <f>VLOOKUP(E40,products!$A$2:$E$49,4,0)</f>
        <v>2.5</v>
      </c>
      <c r="M40" s="25">
        <f>VLOOKUP(E40,products!$A$2:$E$49,5,0)</f>
        <v>36.454999999999998</v>
      </c>
      <c r="N40" s="23">
        <f>VLOOKUP(A40,orders!$A$2:$F$914,5,0)</f>
        <v>2</v>
      </c>
      <c r="O40" s="26">
        <f t="shared" si="0"/>
        <v>72.91</v>
      </c>
      <c r="P40" s="43" t="str">
        <f xml:space="preserve"> VLOOKUP(D40,customers!$A$2:$I$1001,9,0)</f>
        <v>No</v>
      </c>
      <c r="Q40" s="27"/>
      <c r="R40" s="27"/>
      <c r="S40" s="27"/>
      <c r="T40" s="27"/>
      <c r="U40" s="27"/>
      <c r="V40" s="27"/>
      <c r="W40" s="27"/>
      <c r="X40" s="27"/>
      <c r="Y40" s="27"/>
      <c r="Z40" s="27"/>
    </row>
    <row r="41" spans="1:26" ht="15" thickBot="1" x14ac:dyDescent="0.35">
      <c r="A41" s="42" t="s">
        <v>136</v>
      </c>
      <c r="B41" s="29" t="s">
        <v>140</v>
      </c>
      <c r="C41" s="30">
        <v>2022</v>
      </c>
      <c r="D41" s="28" t="s">
        <v>137</v>
      </c>
      <c r="E41" s="31" t="s">
        <v>138</v>
      </c>
      <c r="F41" s="32">
        <v>2</v>
      </c>
      <c r="G41" s="28" t="str">
        <f>VLOOKUP(D41,customers!A41:$B$1001,2,0)</f>
        <v>Olag Baudassi</v>
      </c>
      <c r="H41" s="28" t="s">
        <v>2512</v>
      </c>
      <c r="I41" s="28" t="str">
        <f>_xlfn.XLOOKUP(D41,customers!A41:A1040,customers!G41:G1040," ",0,1)</f>
        <v>United States</v>
      </c>
      <c r="J41" s="31" t="s">
        <v>6552</v>
      </c>
      <c r="K41" s="31" t="s">
        <v>6554</v>
      </c>
      <c r="L41" s="31">
        <f>VLOOKUP(E41,products!$A$2:$E$49,4,0)</f>
        <v>0.5</v>
      </c>
      <c r="M41" s="33">
        <f>VLOOKUP(E41,products!$A$2:$E$49,5,0)</f>
        <v>8.25</v>
      </c>
      <c r="N41" s="31">
        <f>VLOOKUP(A41,orders!$A$2:$F$914,5,0)</f>
        <v>2</v>
      </c>
      <c r="O41" s="34">
        <f t="shared" si="0"/>
        <v>16.5</v>
      </c>
      <c r="P41" s="44" t="str">
        <f xml:space="preserve"> VLOOKUP(D41,customers!$A$2:$I$1001,9,0)</f>
        <v>Yes</v>
      </c>
      <c r="Q41" s="27"/>
      <c r="R41" s="27"/>
      <c r="S41" s="27"/>
      <c r="T41" s="27"/>
      <c r="U41" s="27"/>
      <c r="V41" s="27"/>
      <c r="W41" s="27"/>
      <c r="X41" s="27"/>
      <c r="Y41" s="27"/>
      <c r="Z41" s="27"/>
    </row>
    <row r="42" spans="1:26" ht="15" thickBot="1" x14ac:dyDescent="0.35">
      <c r="A42" s="41" t="s">
        <v>139</v>
      </c>
      <c r="B42" s="21" t="s">
        <v>6573</v>
      </c>
      <c r="C42" s="22">
        <v>2019</v>
      </c>
      <c r="D42" s="20" t="s">
        <v>141</v>
      </c>
      <c r="E42" s="23" t="s">
        <v>142</v>
      </c>
      <c r="F42" s="24">
        <v>6</v>
      </c>
      <c r="G42" s="20" t="str">
        <f>VLOOKUP(D42,customers!A42:$B$1001,2,0)</f>
        <v>Petey Kingsbury</v>
      </c>
      <c r="H42" s="20" t="s">
        <v>2517</v>
      </c>
      <c r="I42" s="20" t="str">
        <f>_xlfn.XLOOKUP(D42,customers!A42:A1041,customers!G42:G1041," ",0,1)</f>
        <v>United States</v>
      </c>
      <c r="J42" s="23" t="s">
        <v>6553</v>
      </c>
      <c r="K42" s="23" t="s">
        <v>6556</v>
      </c>
      <c r="L42" s="23">
        <f>VLOOKUP(E42,products!$A$2:$E$49,4,0)</f>
        <v>2.5</v>
      </c>
      <c r="M42" s="25">
        <f>VLOOKUP(E42,products!$A$2:$E$49,5,0)</f>
        <v>29.785</v>
      </c>
      <c r="N42" s="23">
        <f>VLOOKUP(A42,orders!$A$2:$F$914,5,0)</f>
        <v>6</v>
      </c>
      <c r="O42" s="26">
        <f t="shared" si="0"/>
        <v>178.71</v>
      </c>
      <c r="P42" s="43" t="str">
        <f xml:space="preserve"> VLOOKUP(D42,customers!$A$2:$I$1001,9,0)</f>
        <v>No</v>
      </c>
      <c r="Q42" s="27"/>
      <c r="R42" s="27"/>
      <c r="S42" s="27"/>
      <c r="T42" s="27"/>
      <c r="U42" s="27"/>
      <c r="V42" s="27"/>
      <c r="W42" s="27"/>
      <c r="X42" s="27"/>
      <c r="Y42" s="27"/>
      <c r="Z42" s="27"/>
    </row>
    <row r="43" spans="1:26" ht="15" thickBot="1" x14ac:dyDescent="0.35">
      <c r="A43" s="42" t="s">
        <v>143</v>
      </c>
      <c r="B43" s="29" t="s">
        <v>147</v>
      </c>
      <c r="C43" s="30">
        <v>2019</v>
      </c>
      <c r="D43" s="28" t="s">
        <v>144</v>
      </c>
      <c r="E43" s="31" t="s">
        <v>145</v>
      </c>
      <c r="F43" s="32">
        <v>2</v>
      </c>
      <c r="G43" s="28" t="str">
        <f>VLOOKUP(D43,customers!A43:$B$1001,2,0)</f>
        <v>Donna Baskeyfied</v>
      </c>
      <c r="H43" s="28" t="s">
        <v>6548</v>
      </c>
      <c r="I43" s="28" t="str">
        <f>_xlfn.XLOOKUP(D43,customers!A43:A1042,customers!G43:G1042," ",0,1)</f>
        <v>United States</v>
      </c>
      <c r="J43" s="31" t="s">
        <v>6552</v>
      </c>
      <c r="K43" s="31" t="s">
        <v>6554</v>
      </c>
      <c r="L43" s="31">
        <f>VLOOKUP(E43,products!$A$2:$E$49,4,0)</f>
        <v>2.5</v>
      </c>
      <c r="M43" s="33">
        <f>VLOOKUP(E43,products!$A$2:$E$49,5,0)</f>
        <v>31.625</v>
      </c>
      <c r="N43" s="31">
        <f>VLOOKUP(A43,orders!$A$2:$F$914,5,0)</f>
        <v>2</v>
      </c>
      <c r="O43" s="34">
        <f t="shared" si="0"/>
        <v>63.25</v>
      </c>
      <c r="P43" s="44" t="str">
        <f xml:space="preserve"> VLOOKUP(D43,customers!$A$2:$I$1001,9,0)</f>
        <v>Yes</v>
      </c>
      <c r="Q43" s="27"/>
      <c r="R43" s="27"/>
      <c r="S43" s="27"/>
      <c r="T43" s="27"/>
      <c r="U43" s="27"/>
      <c r="V43" s="27"/>
      <c r="W43" s="27"/>
      <c r="X43" s="27"/>
      <c r="Y43" s="27"/>
      <c r="Z43" s="27"/>
    </row>
    <row r="44" spans="1:26" ht="15" thickBot="1" x14ac:dyDescent="0.35">
      <c r="A44" s="41" t="s">
        <v>146</v>
      </c>
      <c r="B44" s="21" t="s">
        <v>6574</v>
      </c>
      <c r="C44" s="22">
        <v>2020</v>
      </c>
      <c r="D44" s="20" t="s">
        <v>148</v>
      </c>
      <c r="E44" s="23" t="s">
        <v>149</v>
      </c>
      <c r="F44" s="24">
        <v>2</v>
      </c>
      <c r="G44" s="20" t="str">
        <f>VLOOKUP(D44,customers!A44:$B$1001,2,0)</f>
        <v>Arda Curley</v>
      </c>
      <c r="H44" s="20" t="s">
        <v>2526</v>
      </c>
      <c r="I44" s="20" t="str">
        <f>_xlfn.XLOOKUP(D44,customers!A44:A1043,customers!G44:G1043," ",0,1)</f>
        <v>United States</v>
      </c>
      <c r="J44" s="23" t="s">
        <v>6551</v>
      </c>
      <c r="K44" s="23" t="s">
        <v>6555</v>
      </c>
      <c r="L44" s="23">
        <f>VLOOKUP(E44,products!$A$2:$E$49,4,0)</f>
        <v>0.2</v>
      </c>
      <c r="M44" s="25">
        <f>VLOOKUP(E44,products!$A$2:$E$49,5,0)</f>
        <v>3.8849999999999998</v>
      </c>
      <c r="N44" s="23">
        <f>VLOOKUP(A44,orders!$A$2:$F$914,5,0)</f>
        <v>2</v>
      </c>
      <c r="O44" s="26">
        <f t="shared" si="0"/>
        <v>7.77</v>
      </c>
      <c r="P44" s="43" t="str">
        <f xml:space="preserve"> VLOOKUP(D44,customers!$A$2:$I$1001,9,0)</f>
        <v>Yes</v>
      </c>
      <c r="Q44" s="27"/>
      <c r="R44" s="27"/>
      <c r="S44" s="27"/>
      <c r="T44" s="27"/>
      <c r="U44" s="27"/>
      <c r="V44" s="27"/>
      <c r="W44" s="27"/>
      <c r="X44" s="27"/>
      <c r="Y44" s="27"/>
      <c r="Z44" s="27"/>
    </row>
    <row r="45" spans="1:26" ht="15" thickBot="1" x14ac:dyDescent="0.35">
      <c r="A45" s="42" t="s">
        <v>150</v>
      </c>
      <c r="B45" s="29" t="s">
        <v>154</v>
      </c>
      <c r="C45" s="30">
        <v>2022</v>
      </c>
      <c r="D45" s="28" t="s">
        <v>151</v>
      </c>
      <c r="E45" s="31" t="s">
        <v>152</v>
      </c>
      <c r="F45" s="32">
        <v>4</v>
      </c>
      <c r="G45" s="28" t="str">
        <f>VLOOKUP(D45,customers!A45:$B$1001,2,0)</f>
        <v>Raynor McGilvary</v>
      </c>
      <c r="H45" s="28" t="s">
        <v>2531</v>
      </c>
      <c r="I45" s="28" t="str">
        <f>_xlfn.XLOOKUP(D45,customers!A45:A1044,customers!G45:G1044," ",0,1)</f>
        <v>United States</v>
      </c>
      <c r="J45" s="31" t="s">
        <v>6551</v>
      </c>
      <c r="K45" s="31" t="s">
        <v>6556</v>
      </c>
      <c r="L45" s="31">
        <f>VLOOKUP(E45,products!$A$2:$E$49,4,0)</f>
        <v>2.5</v>
      </c>
      <c r="M45" s="33">
        <f>VLOOKUP(E45,products!$A$2:$E$49,5,0)</f>
        <v>22.885000000000002</v>
      </c>
      <c r="N45" s="31">
        <f>VLOOKUP(A45,orders!$A$2:$F$914,5,0)</f>
        <v>4</v>
      </c>
      <c r="O45" s="34">
        <f t="shared" si="0"/>
        <v>91.54</v>
      </c>
      <c r="P45" s="44" t="str">
        <f xml:space="preserve"> VLOOKUP(D45,customers!$A$2:$I$1001,9,0)</f>
        <v>No</v>
      </c>
      <c r="Q45" s="27"/>
      <c r="R45" s="27"/>
      <c r="S45" s="27"/>
      <c r="T45" s="27"/>
      <c r="U45" s="27"/>
      <c r="V45" s="27"/>
      <c r="W45" s="27"/>
      <c r="X45" s="27"/>
      <c r="Y45" s="27"/>
      <c r="Z45" s="27"/>
    </row>
    <row r="46" spans="1:26" ht="15" thickBot="1" x14ac:dyDescent="0.35">
      <c r="A46" s="41" t="s">
        <v>153</v>
      </c>
      <c r="B46" s="21" t="s">
        <v>157</v>
      </c>
      <c r="C46" s="22">
        <v>2022</v>
      </c>
      <c r="D46" s="20" t="s">
        <v>155</v>
      </c>
      <c r="E46" s="23" t="s">
        <v>19</v>
      </c>
      <c r="F46" s="24">
        <v>3</v>
      </c>
      <c r="G46" s="20" t="str">
        <f>VLOOKUP(D46,customers!A46:$B$1001,2,0)</f>
        <v>Isis Pikett</v>
      </c>
      <c r="H46" s="20" t="s">
        <v>2535</v>
      </c>
      <c r="I46" s="20" t="str">
        <f>_xlfn.XLOOKUP(D46,customers!A46:A1045,customers!G46:G1045," ",0,1)</f>
        <v>United States</v>
      </c>
      <c r="J46" s="23" t="s">
        <v>6551</v>
      </c>
      <c r="K46" s="23" t="s">
        <v>6555</v>
      </c>
      <c r="L46" s="23">
        <f>VLOOKUP(E46,products!$A$2:$E$49,4,0)</f>
        <v>1</v>
      </c>
      <c r="M46" s="25">
        <f>VLOOKUP(E46,products!$A$2:$E$49,5,0)</f>
        <v>12.95</v>
      </c>
      <c r="N46" s="23">
        <f>VLOOKUP(A46,orders!$A$2:$F$914,5,0)</f>
        <v>3</v>
      </c>
      <c r="O46" s="26">
        <f t="shared" si="0"/>
        <v>38.849999999999994</v>
      </c>
      <c r="P46" s="43" t="str">
        <f xml:space="preserve"> VLOOKUP(D46,customers!$A$2:$I$1001,9,0)</f>
        <v>No</v>
      </c>
      <c r="Q46" s="27"/>
      <c r="R46" s="27"/>
      <c r="S46" s="27"/>
      <c r="T46" s="27"/>
      <c r="U46" s="27"/>
      <c r="V46" s="27"/>
      <c r="W46" s="27"/>
      <c r="X46" s="27"/>
      <c r="Y46" s="27"/>
      <c r="Z46" s="27"/>
    </row>
    <row r="47" spans="1:26" ht="15" thickBot="1" x14ac:dyDescent="0.35">
      <c r="A47" s="42" t="s">
        <v>156</v>
      </c>
      <c r="B47" s="29" t="s">
        <v>161</v>
      </c>
      <c r="C47" s="30">
        <v>2019</v>
      </c>
      <c r="D47" s="28" t="s">
        <v>158</v>
      </c>
      <c r="E47" s="31" t="s">
        <v>159</v>
      </c>
      <c r="F47" s="32">
        <v>2</v>
      </c>
      <c r="G47" s="28" t="str">
        <f>VLOOKUP(D47,customers!A47:$B$1001,2,0)</f>
        <v>Inger Bouldon</v>
      </c>
      <c r="H47" s="28" t="s">
        <v>2540</v>
      </c>
      <c r="I47" s="28" t="str">
        <f>_xlfn.XLOOKUP(D47,customers!A47:A1046,customers!G47:G1046," ",0,1)</f>
        <v>United States</v>
      </c>
      <c r="J47" s="31" t="s">
        <v>6553</v>
      </c>
      <c r="K47" s="31" t="s">
        <v>6556</v>
      </c>
      <c r="L47" s="31">
        <f>VLOOKUP(E47,products!$A$2:$E$49,4,0)</f>
        <v>0.5</v>
      </c>
      <c r="M47" s="33">
        <f>VLOOKUP(E47,products!$A$2:$E$49,5,0)</f>
        <v>7.77</v>
      </c>
      <c r="N47" s="31">
        <f>VLOOKUP(A47,orders!$A$2:$F$914,5,0)</f>
        <v>2</v>
      </c>
      <c r="O47" s="34">
        <f t="shared" si="0"/>
        <v>15.54</v>
      </c>
      <c r="P47" s="44" t="str">
        <f xml:space="preserve"> VLOOKUP(D47,customers!$A$2:$I$1001,9,0)</f>
        <v>No</v>
      </c>
      <c r="Q47" s="27"/>
      <c r="R47" s="27"/>
      <c r="S47" s="27"/>
      <c r="T47" s="27"/>
      <c r="U47" s="27"/>
      <c r="V47" s="27"/>
      <c r="W47" s="27"/>
      <c r="X47" s="27"/>
      <c r="Y47" s="27"/>
      <c r="Z47" s="27"/>
    </row>
    <row r="48" spans="1:26" ht="15" thickBot="1" x14ac:dyDescent="0.35">
      <c r="A48" s="41" t="s">
        <v>160</v>
      </c>
      <c r="B48" s="21" t="s">
        <v>6575</v>
      </c>
      <c r="C48" s="22">
        <v>2019</v>
      </c>
      <c r="D48" s="20" t="s">
        <v>162</v>
      </c>
      <c r="E48" s="23" t="s">
        <v>135</v>
      </c>
      <c r="F48" s="24">
        <v>4</v>
      </c>
      <c r="G48" s="20" t="str">
        <f>VLOOKUP(D48,customers!A48:$B$1001,2,0)</f>
        <v>Karry Flanders</v>
      </c>
      <c r="H48" s="20" t="s">
        <v>2545</v>
      </c>
      <c r="I48" s="20" t="str">
        <f>_xlfn.XLOOKUP(D48,customers!A48:A1047,customers!G48:G1047," ",0,1)</f>
        <v>Ireland</v>
      </c>
      <c r="J48" s="23" t="s">
        <v>6553</v>
      </c>
      <c r="K48" s="23" t="s">
        <v>6555</v>
      </c>
      <c r="L48" s="23">
        <f>VLOOKUP(E48,products!$A$2:$E$49,4,0)</f>
        <v>2.5</v>
      </c>
      <c r="M48" s="25">
        <f>VLOOKUP(E48,products!$A$2:$E$49,5,0)</f>
        <v>36.454999999999998</v>
      </c>
      <c r="N48" s="23">
        <f>VLOOKUP(A48,orders!$A$2:$F$914,5,0)</f>
        <v>4</v>
      </c>
      <c r="O48" s="26">
        <f t="shared" si="0"/>
        <v>145.82</v>
      </c>
      <c r="P48" s="43" t="str">
        <f xml:space="preserve"> VLOOKUP(D48,customers!$A$2:$I$1001,9,0)</f>
        <v>Yes</v>
      </c>
      <c r="Q48" s="27"/>
      <c r="R48" s="27"/>
      <c r="S48" s="27"/>
      <c r="T48" s="27"/>
      <c r="U48" s="27"/>
      <c r="V48" s="27"/>
      <c r="W48" s="27"/>
      <c r="X48" s="27"/>
      <c r="Y48" s="27"/>
      <c r="Z48" s="27"/>
    </row>
    <row r="49" spans="1:26" ht="15" thickBot="1" x14ac:dyDescent="0.35">
      <c r="A49" s="42" t="s">
        <v>163</v>
      </c>
      <c r="B49" s="29" t="s">
        <v>166</v>
      </c>
      <c r="C49" s="30">
        <v>2021</v>
      </c>
      <c r="D49" s="28" t="s">
        <v>164</v>
      </c>
      <c r="E49" s="31" t="s">
        <v>37</v>
      </c>
      <c r="F49" s="32">
        <v>5</v>
      </c>
      <c r="G49" s="28" t="str">
        <f>VLOOKUP(D49,customers!A49:$B$1001,2,0)</f>
        <v>Hartley Mattioli</v>
      </c>
      <c r="H49" s="28" t="s">
        <v>2549</v>
      </c>
      <c r="I49" s="28" t="str">
        <f>_xlfn.XLOOKUP(D49,customers!A49:A1048,customers!G49:G1048," ",0,1)</f>
        <v>United Kingdom</v>
      </c>
      <c r="J49" s="31" t="s">
        <v>6550</v>
      </c>
      <c r="K49" s="31" t="s">
        <v>6554</v>
      </c>
      <c r="L49" s="31">
        <f>VLOOKUP(E49,products!$A$2:$E$49,4,0)</f>
        <v>0.5</v>
      </c>
      <c r="M49" s="33">
        <f>VLOOKUP(E49,products!$A$2:$E$49,5,0)</f>
        <v>5.97</v>
      </c>
      <c r="N49" s="31">
        <f>VLOOKUP(A49,orders!$A$2:$F$914,5,0)</f>
        <v>5</v>
      </c>
      <c r="O49" s="34">
        <f t="shared" si="0"/>
        <v>29.849999999999998</v>
      </c>
      <c r="P49" s="44" t="str">
        <f xml:space="preserve"> VLOOKUP(D49,customers!$A$2:$I$1001,9,0)</f>
        <v>No</v>
      </c>
      <c r="Q49" s="27"/>
      <c r="R49" s="27"/>
      <c r="S49" s="27"/>
      <c r="T49" s="27"/>
      <c r="U49" s="27"/>
      <c r="V49" s="27"/>
      <c r="W49" s="27"/>
      <c r="X49" s="27"/>
      <c r="Y49" s="27"/>
      <c r="Z49" s="27"/>
    </row>
    <row r="50" spans="1:26" ht="15" thickBot="1" x14ac:dyDescent="0.35">
      <c r="A50" s="41" t="s">
        <v>165</v>
      </c>
      <c r="B50" s="21" t="s">
        <v>6576</v>
      </c>
      <c r="C50" s="22">
        <v>2020</v>
      </c>
      <c r="D50" s="20" t="s">
        <v>167</v>
      </c>
      <c r="E50" s="23" t="s">
        <v>125</v>
      </c>
      <c r="F50" s="24">
        <v>5</v>
      </c>
      <c r="G50" s="20" t="str">
        <f>VLOOKUP(D50,customers!A50:$B$1001,2,0)</f>
        <v>Archambault Gillard</v>
      </c>
      <c r="H50" s="20" t="s">
        <v>2560</v>
      </c>
      <c r="I50" s="20" t="str">
        <f>_xlfn.XLOOKUP(D50,customers!A50:A1049,customers!G50:G1049," ",0,1)</f>
        <v>United States</v>
      </c>
      <c r="J50" s="23" t="s">
        <v>6553</v>
      </c>
      <c r="K50" s="23" t="s">
        <v>6554</v>
      </c>
      <c r="L50" s="23">
        <f>VLOOKUP(E50,products!$A$2:$E$49,4,0)</f>
        <v>1</v>
      </c>
      <c r="M50" s="25">
        <f>VLOOKUP(E50,products!$A$2:$E$49,5,0)</f>
        <v>14.55</v>
      </c>
      <c r="N50" s="23">
        <f>VLOOKUP(A50,orders!$A$2:$F$914,5,0)</f>
        <v>5</v>
      </c>
      <c r="O50" s="26">
        <f t="shared" si="0"/>
        <v>72.75</v>
      </c>
      <c r="P50" s="43" t="str">
        <f xml:space="preserve"> VLOOKUP(D50,customers!$A$2:$I$1001,9,0)</f>
        <v>No</v>
      </c>
      <c r="Q50" s="27"/>
      <c r="R50" s="27"/>
      <c r="S50" s="27"/>
      <c r="T50" s="27"/>
      <c r="U50" s="27"/>
      <c r="V50" s="27"/>
      <c r="W50" s="27"/>
      <c r="X50" s="27"/>
      <c r="Y50" s="27"/>
      <c r="Z50" s="27"/>
    </row>
    <row r="51" spans="1:26" ht="15" thickBot="1" x14ac:dyDescent="0.35">
      <c r="A51" s="42" t="s">
        <v>168</v>
      </c>
      <c r="B51" s="29" t="s">
        <v>172</v>
      </c>
      <c r="C51" s="30">
        <v>2020</v>
      </c>
      <c r="D51" s="28" t="s">
        <v>169</v>
      </c>
      <c r="E51" s="31" t="s">
        <v>170</v>
      </c>
      <c r="F51" s="32">
        <v>3</v>
      </c>
      <c r="G51" s="28" t="str">
        <f>VLOOKUP(D51,customers!A51:$B$1001,2,0)</f>
        <v>Salomo Cushworth</v>
      </c>
      <c r="H51" s="28" t="s">
        <v>6548</v>
      </c>
      <c r="I51" s="28" t="str">
        <f>_xlfn.XLOOKUP(D51,customers!A51:A1050,customers!G51:G1050," ",0,1)</f>
        <v>United States</v>
      </c>
      <c r="J51" s="31" t="s">
        <v>6553</v>
      </c>
      <c r="K51" s="31" t="s">
        <v>6555</v>
      </c>
      <c r="L51" s="31">
        <f>VLOOKUP(E51,products!$A$2:$E$49,4,0)</f>
        <v>1</v>
      </c>
      <c r="M51" s="33">
        <f>VLOOKUP(E51,products!$A$2:$E$49,5,0)</f>
        <v>15.85</v>
      </c>
      <c r="N51" s="31">
        <f>VLOOKUP(A51,orders!$A$2:$F$914,5,0)</f>
        <v>3</v>
      </c>
      <c r="O51" s="34">
        <f t="shared" si="0"/>
        <v>47.55</v>
      </c>
      <c r="P51" s="44" t="str">
        <f xml:space="preserve"> VLOOKUP(D51,customers!$A$2:$I$1001,9,0)</f>
        <v>No</v>
      </c>
      <c r="Q51" s="27"/>
      <c r="R51" s="27"/>
      <c r="S51" s="27"/>
      <c r="T51" s="27"/>
      <c r="U51" s="27"/>
      <c r="V51" s="27"/>
      <c r="W51" s="27"/>
      <c r="X51" s="27"/>
      <c r="Y51" s="27"/>
      <c r="Z51" s="27"/>
    </row>
    <row r="52" spans="1:26" ht="15" thickBot="1" x14ac:dyDescent="0.35">
      <c r="A52" s="41" t="s">
        <v>171</v>
      </c>
      <c r="B52" s="21" t="s">
        <v>175</v>
      </c>
      <c r="C52" s="22">
        <v>2022</v>
      </c>
      <c r="D52" s="20" t="s">
        <v>173</v>
      </c>
      <c r="E52" s="23" t="s">
        <v>128</v>
      </c>
      <c r="F52" s="24">
        <v>3</v>
      </c>
      <c r="G52" s="20" t="str">
        <f>VLOOKUP(D52,customers!A52:$B$1001,2,0)</f>
        <v>Theda Grizard</v>
      </c>
      <c r="H52" s="20" t="s">
        <v>2569</v>
      </c>
      <c r="I52" s="20" t="str">
        <f>_xlfn.XLOOKUP(D52,customers!A52:A1051,customers!G52:G1051," ",0,1)</f>
        <v>United States</v>
      </c>
      <c r="J52" s="23" t="s">
        <v>6552</v>
      </c>
      <c r="K52" s="23" t="s">
        <v>6556</v>
      </c>
      <c r="L52" s="23">
        <f>VLOOKUP(E52,products!$A$2:$E$49,4,0)</f>
        <v>0.2</v>
      </c>
      <c r="M52" s="25">
        <f>VLOOKUP(E52,products!$A$2:$E$49,5,0)</f>
        <v>3.645</v>
      </c>
      <c r="N52" s="23">
        <f>VLOOKUP(A52,orders!$A$2:$F$914,5,0)</f>
        <v>3</v>
      </c>
      <c r="O52" s="26">
        <f t="shared" si="0"/>
        <v>10.935</v>
      </c>
      <c r="P52" s="43" t="str">
        <f xml:space="preserve"> VLOOKUP(D52,customers!$A$2:$I$1001,9,0)</f>
        <v>Yes</v>
      </c>
      <c r="Q52" s="27"/>
      <c r="R52" s="27"/>
      <c r="S52" s="27"/>
      <c r="T52" s="27"/>
      <c r="U52" s="27"/>
      <c r="V52" s="27"/>
      <c r="W52" s="27"/>
      <c r="X52" s="27"/>
      <c r="Y52" s="27"/>
      <c r="Z52" s="27"/>
    </row>
    <row r="53" spans="1:26" ht="15" thickBot="1" x14ac:dyDescent="0.35">
      <c r="A53" s="42" t="s">
        <v>174</v>
      </c>
      <c r="B53" s="29" t="s">
        <v>6577</v>
      </c>
      <c r="C53" s="30">
        <v>2022</v>
      </c>
      <c r="D53" s="28" t="s">
        <v>176</v>
      </c>
      <c r="E53" s="31" t="s">
        <v>177</v>
      </c>
      <c r="F53" s="32">
        <v>4</v>
      </c>
      <c r="G53" s="28" t="str">
        <f>VLOOKUP(D53,customers!A53:$B$1001,2,0)</f>
        <v>Rozele Relton</v>
      </c>
      <c r="H53" s="28" t="s">
        <v>2574</v>
      </c>
      <c r="I53" s="28" t="str">
        <f>_xlfn.XLOOKUP(D53,customers!A53:A1052,customers!G53:G1052," ",0,1)</f>
        <v>United States</v>
      </c>
      <c r="J53" s="31" t="s">
        <v>6552</v>
      </c>
      <c r="K53" s="31" t="s">
        <v>6555</v>
      </c>
      <c r="L53" s="31">
        <f>VLOOKUP(E53,products!$A$2:$E$49,4,0)</f>
        <v>1</v>
      </c>
      <c r="M53" s="33">
        <f>VLOOKUP(E53,products!$A$2:$E$49,5,0)</f>
        <v>14.85</v>
      </c>
      <c r="N53" s="31">
        <f>VLOOKUP(A53,orders!$A$2:$F$914,5,0)</f>
        <v>4</v>
      </c>
      <c r="O53" s="34">
        <f t="shared" si="0"/>
        <v>59.4</v>
      </c>
      <c r="P53" s="44" t="str">
        <f xml:space="preserve"> VLOOKUP(D53,customers!$A$2:$I$1001,9,0)</f>
        <v>No</v>
      </c>
      <c r="Q53" s="27"/>
      <c r="R53" s="27"/>
      <c r="S53" s="27"/>
      <c r="T53" s="27"/>
      <c r="U53" s="27"/>
      <c r="V53" s="27"/>
      <c r="W53" s="27"/>
      <c r="X53" s="27"/>
      <c r="Y53" s="27"/>
      <c r="Z53" s="27"/>
    </row>
    <row r="54" spans="1:26" ht="15" thickBot="1" x14ac:dyDescent="0.35">
      <c r="A54" s="41" t="s">
        <v>178</v>
      </c>
      <c r="B54" s="21" t="s">
        <v>6578</v>
      </c>
      <c r="C54" s="22">
        <v>2021</v>
      </c>
      <c r="D54" s="20" t="s">
        <v>179</v>
      </c>
      <c r="E54" s="23" t="s">
        <v>142</v>
      </c>
      <c r="F54" s="24">
        <v>3</v>
      </c>
      <c r="G54" s="20" t="str">
        <f>VLOOKUP(D54,customers!A54:$B$1001,2,0)</f>
        <v>Willa Rolling</v>
      </c>
      <c r="H54" s="20" t="s">
        <v>6548</v>
      </c>
      <c r="I54" s="20" t="str">
        <f>_xlfn.XLOOKUP(D54,customers!A54:A1053,customers!G54:G1053," ",0,1)</f>
        <v>United States</v>
      </c>
      <c r="J54" s="23" t="s">
        <v>6553</v>
      </c>
      <c r="K54" s="23" t="s">
        <v>6556</v>
      </c>
      <c r="L54" s="23">
        <f>VLOOKUP(E54,products!$A$2:$E$49,4,0)</f>
        <v>2.5</v>
      </c>
      <c r="M54" s="25">
        <f>VLOOKUP(E54,products!$A$2:$E$49,5,0)</f>
        <v>29.785</v>
      </c>
      <c r="N54" s="23">
        <f>VLOOKUP(A54,orders!$A$2:$F$914,5,0)</f>
        <v>3</v>
      </c>
      <c r="O54" s="26">
        <f t="shared" si="0"/>
        <v>89.355000000000004</v>
      </c>
      <c r="P54" s="43" t="str">
        <f xml:space="preserve"> VLOOKUP(D54,customers!$A$2:$I$1001,9,0)</f>
        <v>Yes</v>
      </c>
      <c r="Q54" s="27"/>
      <c r="R54" s="27"/>
      <c r="S54" s="27"/>
      <c r="T54" s="27"/>
      <c r="U54" s="27"/>
      <c r="V54" s="27"/>
      <c r="W54" s="27"/>
      <c r="X54" s="27"/>
      <c r="Y54" s="27"/>
      <c r="Z54" s="27"/>
    </row>
    <row r="55" spans="1:26" ht="15" thickBot="1" x14ac:dyDescent="0.35">
      <c r="A55" s="42" t="s">
        <v>180</v>
      </c>
      <c r="B55" s="29" t="s">
        <v>184</v>
      </c>
      <c r="C55" s="30">
        <v>2021</v>
      </c>
      <c r="D55" s="28" t="s">
        <v>181</v>
      </c>
      <c r="E55" s="31" t="s">
        <v>182</v>
      </c>
      <c r="F55" s="32">
        <v>3</v>
      </c>
      <c r="G55" s="28" t="str">
        <f>VLOOKUP(D55,customers!A55:$B$1001,2,0)</f>
        <v>Stanislaus Gilroy</v>
      </c>
      <c r="H55" s="28" t="s">
        <v>2583</v>
      </c>
      <c r="I55" s="28" t="str">
        <f>_xlfn.XLOOKUP(D55,customers!A55:A1054,customers!G55:G1054," ",0,1)</f>
        <v>United States</v>
      </c>
      <c r="J55" s="31" t="s">
        <v>6553</v>
      </c>
      <c r="K55" s="31" t="s">
        <v>6554</v>
      </c>
      <c r="L55" s="31">
        <f>VLOOKUP(E55,products!$A$2:$E$49,4,0)</f>
        <v>0.5</v>
      </c>
      <c r="M55" s="33">
        <f>VLOOKUP(E55,products!$A$2:$E$49,5,0)</f>
        <v>8.73</v>
      </c>
      <c r="N55" s="31">
        <f>VLOOKUP(A55,orders!$A$2:$F$914,5,0)</f>
        <v>3</v>
      </c>
      <c r="O55" s="34">
        <f t="shared" si="0"/>
        <v>26.19</v>
      </c>
      <c r="P55" s="44" t="str">
        <f xml:space="preserve"> VLOOKUP(D55,customers!$A$2:$I$1001,9,0)</f>
        <v>Yes</v>
      </c>
      <c r="Q55" s="27"/>
      <c r="R55" s="27"/>
      <c r="S55" s="27"/>
      <c r="T55" s="27"/>
      <c r="U55" s="27"/>
      <c r="V55" s="27"/>
      <c r="W55" s="27"/>
      <c r="X55" s="27"/>
      <c r="Y55" s="27"/>
      <c r="Z55" s="27"/>
    </row>
    <row r="56" spans="1:26" ht="15" thickBot="1" x14ac:dyDescent="0.35">
      <c r="A56" s="41" t="s">
        <v>183</v>
      </c>
      <c r="B56" s="21" t="s">
        <v>187</v>
      </c>
      <c r="C56" s="22">
        <v>2019</v>
      </c>
      <c r="D56" s="20" t="s">
        <v>185</v>
      </c>
      <c r="E56" s="23" t="s">
        <v>152</v>
      </c>
      <c r="F56" s="24">
        <v>5</v>
      </c>
      <c r="G56" s="20" t="str">
        <f>VLOOKUP(D56,customers!A56:$B$1001,2,0)</f>
        <v>Correy Cottingham</v>
      </c>
      <c r="H56" s="20" t="s">
        <v>2587</v>
      </c>
      <c r="I56" s="20" t="str">
        <f>_xlfn.XLOOKUP(D56,customers!A56:A1055,customers!G56:G1055," ",0,1)</f>
        <v>United States</v>
      </c>
      <c r="J56" s="23" t="s">
        <v>6551</v>
      </c>
      <c r="K56" s="23" t="s">
        <v>6556</v>
      </c>
      <c r="L56" s="23">
        <f>VLOOKUP(E56,products!$A$2:$E$49,4,0)</f>
        <v>2.5</v>
      </c>
      <c r="M56" s="25">
        <f>VLOOKUP(E56,products!$A$2:$E$49,5,0)</f>
        <v>22.885000000000002</v>
      </c>
      <c r="N56" s="23">
        <f>VLOOKUP(A56,orders!$A$2:$F$914,5,0)</f>
        <v>5</v>
      </c>
      <c r="O56" s="26">
        <f t="shared" si="0"/>
        <v>114.42500000000001</v>
      </c>
      <c r="P56" s="43" t="str">
        <f xml:space="preserve"> VLOOKUP(D56,customers!$A$2:$I$1001,9,0)</f>
        <v>No</v>
      </c>
      <c r="Q56" s="27"/>
      <c r="R56" s="27"/>
      <c r="S56" s="27"/>
      <c r="T56" s="27"/>
      <c r="U56" s="27"/>
      <c r="V56" s="27"/>
      <c r="W56" s="27"/>
      <c r="X56" s="27"/>
      <c r="Y56" s="27"/>
      <c r="Z56" s="27"/>
    </row>
    <row r="57" spans="1:26" ht="15" thickBot="1" x14ac:dyDescent="0.35">
      <c r="A57" s="42" t="s">
        <v>186</v>
      </c>
      <c r="B57" s="29" t="s">
        <v>6579</v>
      </c>
      <c r="C57" s="30">
        <v>2019</v>
      </c>
      <c r="D57" s="28" t="s">
        <v>188</v>
      </c>
      <c r="E57" s="31" t="s">
        <v>189</v>
      </c>
      <c r="F57" s="32">
        <v>5</v>
      </c>
      <c r="G57" s="28" t="str">
        <f>VLOOKUP(D57,customers!A57:$B$1001,2,0)</f>
        <v>Pammi Endacott</v>
      </c>
      <c r="H57" s="28" t="s">
        <v>6548</v>
      </c>
      <c r="I57" s="28" t="str">
        <f>_xlfn.XLOOKUP(D57,customers!A57:A1056,customers!G57:G1056," ",0,1)</f>
        <v>United Kingdom</v>
      </c>
      <c r="J57" s="31" t="s">
        <v>6550</v>
      </c>
      <c r="K57" s="31" t="s">
        <v>6556</v>
      </c>
      <c r="L57" s="31">
        <f>VLOOKUP(E57,products!$A$2:$E$49,4,0)</f>
        <v>0.5</v>
      </c>
      <c r="M57" s="33">
        <f>VLOOKUP(E57,products!$A$2:$E$49,5,0)</f>
        <v>5.37</v>
      </c>
      <c r="N57" s="31">
        <f>VLOOKUP(A57,orders!$A$2:$F$914,5,0)</f>
        <v>5</v>
      </c>
      <c r="O57" s="34">
        <f t="shared" si="0"/>
        <v>26.85</v>
      </c>
      <c r="P57" s="44" t="str">
        <f xml:space="preserve"> VLOOKUP(D57,customers!$A$2:$I$1001,9,0)</f>
        <v>Yes</v>
      </c>
      <c r="Q57" s="27"/>
      <c r="R57" s="27"/>
      <c r="S57" s="27"/>
      <c r="T57" s="27"/>
      <c r="U57" s="27"/>
      <c r="V57" s="27"/>
      <c r="W57" s="27"/>
      <c r="X57" s="27"/>
      <c r="Y57" s="27"/>
      <c r="Z57" s="27"/>
    </row>
    <row r="58" spans="1:26" ht="15" thickBot="1" x14ac:dyDescent="0.35">
      <c r="A58" s="41" t="s">
        <v>190</v>
      </c>
      <c r="B58" s="21" t="s">
        <v>6580</v>
      </c>
      <c r="C58" s="22">
        <v>2020</v>
      </c>
      <c r="D58" s="20" t="s">
        <v>191</v>
      </c>
      <c r="E58" s="23" t="s">
        <v>34</v>
      </c>
      <c r="F58" s="24">
        <v>5</v>
      </c>
      <c r="G58" s="20" t="str">
        <f>VLOOKUP(D58,customers!A58:$B$1001,2,0)</f>
        <v>Nona Linklater</v>
      </c>
      <c r="H58" s="20" t="s">
        <v>6548</v>
      </c>
      <c r="I58" s="20" t="str">
        <f>_xlfn.XLOOKUP(D58,customers!A58:A1057,customers!G58:G1057," ",0,1)</f>
        <v>United States</v>
      </c>
      <c r="J58" s="23" t="s">
        <v>6553</v>
      </c>
      <c r="K58" s="23" t="s">
        <v>6555</v>
      </c>
      <c r="L58" s="23">
        <f>VLOOKUP(E58,products!$A$2:$E$49,4,0)</f>
        <v>0.2</v>
      </c>
      <c r="M58" s="25">
        <f>VLOOKUP(E58,products!$A$2:$E$49,5,0)</f>
        <v>4.7549999999999999</v>
      </c>
      <c r="N58" s="23">
        <f>VLOOKUP(A58,orders!$A$2:$F$914,5,0)</f>
        <v>5</v>
      </c>
      <c r="O58" s="26">
        <f t="shared" si="0"/>
        <v>23.774999999999999</v>
      </c>
      <c r="P58" s="43" t="str">
        <f xml:space="preserve"> VLOOKUP(D58,customers!$A$2:$I$1001,9,0)</f>
        <v>Yes</v>
      </c>
      <c r="Q58" s="27"/>
      <c r="R58" s="27"/>
      <c r="S58" s="27"/>
      <c r="T58" s="27"/>
      <c r="U58" s="27"/>
      <c r="V58" s="27"/>
      <c r="W58" s="27"/>
      <c r="X58" s="27"/>
      <c r="Y58" s="27"/>
      <c r="Z58" s="27"/>
    </row>
    <row r="59" spans="1:26" ht="15" thickBot="1" x14ac:dyDescent="0.35">
      <c r="A59" s="42" t="s">
        <v>192</v>
      </c>
      <c r="B59" s="29" t="s">
        <v>195</v>
      </c>
      <c r="C59" s="30">
        <v>2020</v>
      </c>
      <c r="D59" s="28" t="s">
        <v>193</v>
      </c>
      <c r="E59" s="31" t="s">
        <v>90</v>
      </c>
      <c r="F59" s="32">
        <v>1</v>
      </c>
      <c r="G59" s="28" t="str">
        <f>VLOOKUP(D59,customers!A59:$B$1001,2,0)</f>
        <v>Annadiane Dykes</v>
      </c>
      <c r="H59" s="28" t="s">
        <v>2601</v>
      </c>
      <c r="I59" s="28" t="str">
        <f>_xlfn.XLOOKUP(D59,customers!A59:A1058,customers!G59:G1058," ",0,1)</f>
        <v>United States</v>
      </c>
      <c r="J59" s="31" t="s">
        <v>6551</v>
      </c>
      <c r="K59" s="31" t="s">
        <v>6554</v>
      </c>
      <c r="L59" s="31">
        <f>VLOOKUP(E59,products!$A$2:$E$49,4,0)</f>
        <v>0.5</v>
      </c>
      <c r="M59" s="33">
        <f>VLOOKUP(E59,products!$A$2:$E$49,5,0)</f>
        <v>6.75</v>
      </c>
      <c r="N59" s="31">
        <f>VLOOKUP(A59,orders!$A$2:$F$914,5,0)</f>
        <v>1</v>
      </c>
      <c r="O59" s="34">
        <f t="shared" si="0"/>
        <v>6.75</v>
      </c>
      <c r="P59" s="44" t="str">
        <f xml:space="preserve"> VLOOKUP(D59,customers!$A$2:$I$1001,9,0)</f>
        <v>No</v>
      </c>
      <c r="Q59" s="27"/>
      <c r="R59" s="27"/>
      <c r="S59" s="27"/>
      <c r="T59" s="27"/>
      <c r="U59" s="27"/>
      <c r="V59" s="27"/>
      <c r="W59" s="27"/>
      <c r="X59" s="27"/>
      <c r="Y59" s="27"/>
      <c r="Z59" s="27"/>
    </row>
    <row r="60" spans="1:26" ht="15" thickBot="1" x14ac:dyDescent="0.35">
      <c r="A60" s="41" t="s">
        <v>194</v>
      </c>
      <c r="B60" s="21" t="s">
        <v>6581</v>
      </c>
      <c r="C60" s="22">
        <v>2022</v>
      </c>
      <c r="D60" s="20" t="s">
        <v>196</v>
      </c>
      <c r="E60" s="23" t="s">
        <v>37</v>
      </c>
      <c r="F60" s="24">
        <v>6</v>
      </c>
      <c r="G60" s="20" t="str">
        <f>VLOOKUP(D60,customers!A60:$B$1001,2,0)</f>
        <v>Felecia Dodgson</v>
      </c>
      <c r="H60" s="20" t="s">
        <v>6548</v>
      </c>
      <c r="I60" s="20" t="str">
        <f>_xlfn.XLOOKUP(D60,customers!A60:A1059,customers!G60:G1059," ",0,1)</f>
        <v>United States</v>
      </c>
      <c r="J60" s="23" t="s">
        <v>6550</v>
      </c>
      <c r="K60" s="23" t="s">
        <v>6554</v>
      </c>
      <c r="L60" s="23">
        <f>VLOOKUP(E60,products!$A$2:$E$49,4,0)</f>
        <v>0.5</v>
      </c>
      <c r="M60" s="25">
        <f>VLOOKUP(E60,products!$A$2:$E$49,5,0)</f>
        <v>5.97</v>
      </c>
      <c r="N60" s="23">
        <f>VLOOKUP(A60,orders!$A$2:$F$914,5,0)</f>
        <v>6</v>
      </c>
      <c r="O60" s="26">
        <f t="shared" si="0"/>
        <v>35.82</v>
      </c>
      <c r="P60" s="43" t="str">
        <f xml:space="preserve"> VLOOKUP(D60,customers!$A$2:$I$1001,9,0)</f>
        <v>Yes</v>
      </c>
      <c r="Q60" s="27"/>
      <c r="R60" s="27"/>
      <c r="S60" s="27"/>
      <c r="T60" s="27"/>
      <c r="U60" s="27"/>
      <c r="V60" s="27"/>
      <c r="W60" s="27"/>
      <c r="X60" s="27"/>
      <c r="Y60" s="27"/>
      <c r="Z60" s="27"/>
    </row>
    <row r="61" spans="1:26" ht="15" thickBot="1" x14ac:dyDescent="0.35">
      <c r="A61" s="42" t="s">
        <v>197</v>
      </c>
      <c r="B61" s="29" t="s">
        <v>200</v>
      </c>
      <c r="C61" s="30">
        <v>2022</v>
      </c>
      <c r="D61" s="28" t="s">
        <v>198</v>
      </c>
      <c r="E61" s="31" t="s">
        <v>52</v>
      </c>
      <c r="F61" s="32">
        <v>4</v>
      </c>
      <c r="G61" s="28" t="str">
        <f>VLOOKUP(D61,customers!A61:$B$1001,2,0)</f>
        <v>Angelia Cockrem</v>
      </c>
      <c r="H61" s="28" t="s">
        <v>2610</v>
      </c>
      <c r="I61" s="28" t="str">
        <f>_xlfn.XLOOKUP(D61,customers!A61:A1060,customers!G61:G1060," ",0,1)</f>
        <v>United States</v>
      </c>
      <c r="J61" s="31" t="s">
        <v>6550</v>
      </c>
      <c r="K61" s="31" t="s">
        <v>6556</v>
      </c>
      <c r="L61" s="31">
        <f>VLOOKUP(E61,products!$A$2:$E$49,4,0)</f>
        <v>2.5</v>
      </c>
      <c r="M61" s="33">
        <f>VLOOKUP(E61,products!$A$2:$E$49,5,0)</f>
        <v>20.585000000000001</v>
      </c>
      <c r="N61" s="31">
        <f>VLOOKUP(A61,orders!$A$2:$F$914,5,0)</f>
        <v>4</v>
      </c>
      <c r="O61" s="34">
        <f t="shared" si="0"/>
        <v>82.34</v>
      </c>
      <c r="P61" s="44" t="str">
        <f xml:space="preserve"> VLOOKUP(D61,customers!$A$2:$I$1001,9,0)</f>
        <v>Yes</v>
      </c>
      <c r="Q61" s="27"/>
      <c r="R61" s="27"/>
      <c r="S61" s="27"/>
      <c r="T61" s="27"/>
      <c r="U61" s="27"/>
      <c r="V61" s="27"/>
      <c r="W61" s="27"/>
      <c r="X61" s="27"/>
      <c r="Y61" s="27"/>
      <c r="Z61" s="27"/>
    </row>
    <row r="62" spans="1:26" ht="15" thickBot="1" x14ac:dyDescent="0.35">
      <c r="A62" s="41" t="s">
        <v>199</v>
      </c>
      <c r="B62" s="21" t="s">
        <v>204</v>
      </c>
      <c r="C62" s="22">
        <v>2021</v>
      </c>
      <c r="D62" s="20" t="s">
        <v>201</v>
      </c>
      <c r="E62" s="23" t="s">
        <v>202</v>
      </c>
      <c r="F62" s="24">
        <v>1</v>
      </c>
      <c r="G62" s="20" t="str">
        <f>VLOOKUP(D62,customers!A62:$B$1001,2,0)</f>
        <v>Belvia Umpleby</v>
      </c>
      <c r="H62" s="20" t="s">
        <v>2615</v>
      </c>
      <c r="I62" s="20" t="str">
        <f>_xlfn.XLOOKUP(D62,customers!A62:A1061,customers!G62:G1061," ",0,1)</f>
        <v>United States</v>
      </c>
      <c r="J62" s="23" t="s">
        <v>6550</v>
      </c>
      <c r="K62" s="23" t="s">
        <v>6555</v>
      </c>
      <c r="L62" s="23">
        <f>VLOOKUP(E62,products!$A$2:$E$49,4,0)</f>
        <v>0.5</v>
      </c>
      <c r="M62" s="25">
        <f>VLOOKUP(E62,products!$A$2:$E$49,5,0)</f>
        <v>7.17</v>
      </c>
      <c r="N62" s="23">
        <f>VLOOKUP(A62,orders!$A$2:$F$914,5,0)</f>
        <v>1</v>
      </c>
      <c r="O62" s="26">
        <f t="shared" si="0"/>
        <v>7.17</v>
      </c>
      <c r="P62" s="43" t="str">
        <f xml:space="preserve"> VLOOKUP(D62,customers!$A$2:$I$1001,9,0)</f>
        <v>Yes</v>
      </c>
      <c r="Q62" s="27"/>
      <c r="R62" s="27"/>
      <c r="S62" s="27"/>
      <c r="T62" s="27"/>
      <c r="U62" s="27"/>
      <c r="V62" s="27"/>
      <c r="W62" s="27"/>
      <c r="X62" s="27"/>
      <c r="Y62" s="27"/>
      <c r="Z62" s="27"/>
    </row>
    <row r="63" spans="1:26" ht="15" thickBot="1" x14ac:dyDescent="0.35">
      <c r="A63" s="42" t="s">
        <v>203</v>
      </c>
      <c r="B63" s="29" t="s">
        <v>207</v>
      </c>
      <c r="C63" s="30">
        <v>2019</v>
      </c>
      <c r="D63" s="28" t="s">
        <v>205</v>
      </c>
      <c r="E63" s="31" t="s">
        <v>34</v>
      </c>
      <c r="F63" s="32">
        <v>2</v>
      </c>
      <c r="G63" s="28" t="str">
        <f>VLOOKUP(D63,customers!A63:$B$1001,2,0)</f>
        <v>Nat Saleway</v>
      </c>
      <c r="H63" s="28" t="s">
        <v>2620</v>
      </c>
      <c r="I63" s="28" t="str">
        <f>_xlfn.XLOOKUP(D63,customers!A63:A1062,customers!G63:G1062," ",0,1)</f>
        <v>United States</v>
      </c>
      <c r="J63" s="31" t="s">
        <v>6553</v>
      </c>
      <c r="K63" s="31" t="s">
        <v>6555</v>
      </c>
      <c r="L63" s="31">
        <f>VLOOKUP(E63,products!$A$2:$E$49,4,0)</f>
        <v>0.2</v>
      </c>
      <c r="M63" s="33">
        <f>VLOOKUP(E63,products!$A$2:$E$49,5,0)</f>
        <v>4.7549999999999999</v>
      </c>
      <c r="N63" s="31">
        <f>VLOOKUP(A63,orders!$A$2:$F$914,5,0)</f>
        <v>2</v>
      </c>
      <c r="O63" s="34">
        <f t="shared" si="0"/>
        <v>9.51</v>
      </c>
      <c r="P63" s="44" t="str">
        <f xml:space="preserve"> VLOOKUP(D63,customers!$A$2:$I$1001,9,0)</f>
        <v>No</v>
      </c>
      <c r="Q63" s="27"/>
      <c r="R63" s="27"/>
      <c r="S63" s="27"/>
      <c r="T63" s="27"/>
      <c r="U63" s="27"/>
      <c r="V63" s="27"/>
      <c r="W63" s="27"/>
      <c r="X63" s="27"/>
      <c r="Y63" s="27"/>
      <c r="Z63" s="27"/>
    </row>
    <row r="64" spans="1:26" ht="15" thickBot="1" x14ac:dyDescent="0.35">
      <c r="A64" s="41" t="s">
        <v>206</v>
      </c>
      <c r="B64" s="21" t="s">
        <v>211</v>
      </c>
      <c r="C64" s="22">
        <v>2019</v>
      </c>
      <c r="D64" s="20" t="s">
        <v>208</v>
      </c>
      <c r="E64" s="23" t="s">
        <v>209</v>
      </c>
      <c r="F64" s="24">
        <v>1</v>
      </c>
      <c r="G64" s="20" t="str">
        <f>VLOOKUP(D64,customers!A64:$B$1001,2,0)</f>
        <v>Hayward Goulter</v>
      </c>
      <c r="H64" s="20" t="s">
        <v>2625</v>
      </c>
      <c r="I64" s="20" t="str">
        <f>_xlfn.XLOOKUP(D64,customers!A64:A1063,customers!G64:G1063," ",0,1)</f>
        <v>United States</v>
      </c>
      <c r="J64" s="23" t="s">
        <v>6550</v>
      </c>
      <c r="K64" s="23" t="s">
        <v>6554</v>
      </c>
      <c r="L64" s="23">
        <f>VLOOKUP(E64,products!$A$2:$E$49,4,0)</f>
        <v>0.2</v>
      </c>
      <c r="M64" s="25">
        <f>VLOOKUP(E64,products!$A$2:$E$49,5,0)</f>
        <v>2.9849999999999999</v>
      </c>
      <c r="N64" s="23">
        <f>VLOOKUP(A64,orders!$A$2:$F$914,5,0)</f>
        <v>1</v>
      </c>
      <c r="O64" s="26">
        <f t="shared" si="0"/>
        <v>2.9849999999999999</v>
      </c>
      <c r="P64" s="43" t="str">
        <f xml:space="preserve"> VLOOKUP(D64,customers!$A$2:$I$1001,9,0)</f>
        <v>No</v>
      </c>
      <c r="Q64" s="27"/>
      <c r="R64" s="27"/>
      <c r="S64" s="27"/>
      <c r="T64" s="27"/>
      <c r="U64" s="27"/>
      <c r="V64" s="27"/>
      <c r="W64" s="27"/>
      <c r="X64" s="27"/>
      <c r="Y64" s="27"/>
      <c r="Z64" s="27"/>
    </row>
    <row r="65" spans="1:26" ht="15" thickBot="1" x14ac:dyDescent="0.35">
      <c r="A65" s="42" t="s">
        <v>210</v>
      </c>
      <c r="B65" s="29" t="s">
        <v>214</v>
      </c>
      <c r="C65" s="30">
        <v>2019</v>
      </c>
      <c r="D65" s="28" t="s">
        <v>212</v>
      </c>
      <c r="E65" s="31" t="s">
        <v>15</v>
      </c>
      <c r="F65" s="32">
        <v>6</v>
      </c>
      <c r="G65" s="28" t="str">
        <f>VLOOKUP(D65,customers!A65:$B$1001,2,0)</f>
        <v>Gay Rizzello</v>
      </c>
      <c r="H65" s="28" t="s">
        <v>2630</v>
      </c>
      <c r="I65" s="28" t="str">
        <f>_xlfn.XLOOKUP(D65,customers!A65:A1064,customers!G65:G1064," ",0,1)</f>
        <v>United Kingdom</v>
      </c>
      <c r="J65" s="31" t="s">
        <v>6550</v>
      </c>
      <c r="K65" s="31" t="s">
        <v>6554</v>
      </c>
      <c r="L65" s="31">
        <f>VLOOKUP(E65,products!$A$2:$E$49,4,0)</f>
        <v>1</v>
      </c>
      <c r="M65" s="33">
        <f>VLOOKUP(E65,products!$A$2:$E$49,5,0)</f>
        <v>9.9499999999999993</v>
      </c>
      <c r="N65" s="31">
        <f>VLOOKUP(A65,orders!$A$2:$F$914,5,0)</f>
        <v>6</v>
      </c>
      <c r="O65" s="34">
        <f t="shared" si="0"/>
        <v>59.699999999999996</v>
      </c>
      <c r="P65" s="44" t="str">
        <f xml:space="preserve"> VLOOKUP(D65,customers!$A$2:$I$1001,9,0)</f>
        <v>Yes</v>
      </c>
      <c r="Q65" s="27"/>
      <c r="R65" s="27"/>
      <c r="S65" s="27"/>
      <c r="T65" s="27"/>
      <c r="U65" s="27"/>
      <c r="V65" s="27"/>
      <c r="W65" s="27"/>
      <c r="X65" s="27"/>
      <c r="Y65" s="27"/>
      <c r="Z65" s="27"/>
    </row>
    <row r="66" spans="1:26" ht="15" thickBot="1" x14ac:dyDescent="0.35">
      <c r="A66" s="41" t="s">
        <v>213</v>
      </c>
      <c r="B66" s="21" t="s">
        <v>6582</v>
      </c>
      <c r="C66" s="22">
        <v>2021</v>
      </c>
      <c r="D66" s="20" t="s">
        <v>215</v>
      </c>
      <c r="E66" s="23" t="s">
        <v>46</v>
      </c>
      <c r="F66" s="24">
        <v>4</v>
      </c>
      <c r="G66" s="20" t="str">
        <f>VLOOKUP(D66,customers!A66:$B$1001,2,0)</f>
        <v>Shannon List</v>
      </c>
      <c r="H66" s="20" t="s">
        <v>2636</v>
      </c>
      <c r="I66" s="20" t="str">
        <f>_xlfn.XLOOKUP(D66,customers!A66:A1065,customers!G66:G1065," ",0,1)</f>
        <v>United States</v>
      </c>
      <c r="J66" s="23" t="s">
        <v>6552</v>
      </c>
      <c r="K66" s="23" t="s">
        <v>6555</v>
      </c>
      <c r="L66" s="23">
        <f>VLOOKUP(E66,products!$A$2:$E$49,4,0)</f>
        <v>2.5</v>
      </c>
      <c r="M66" s="25">
        <f>VLOOKUP(E66,products!$A$2:$E$49,5,0)</f>
        <v>34.155000000000001</v>
      </c>
      <c r="N66" s="23">
        <f>VLOOKUP(A66,orders!$A$2:$F$914,5,0)</f>
        <v>4</v>
      </c>
      <c r="O66" s="26">
        <f t="shared" si="0"/>
        <v>136.62</v>
      </c>
      <c r="P66" s="43" t="str">
        <f xml:space="preserve"> VLOOKUP(D66,customers!$A$2:$I$1001,9,0)</f>
        <v>No</v>
      </c>
      <c r="Q66" s="27"/>
      <c r="R66" s="27"/>
      <c r="S66" s="27"/>
      <c r="T66" s="27"/>
      <c r="U66" s="27"/>
      <c r="V66" s="27"/>
      <c r="W66" s="27"/>
      <c r="X66" s="27"/>
      <c r="Y66" s="27"/>
      <c r="Z66" s="27"/>
    </row>
    <row r="67" spans="1:26" ht="15" thickBot="1" x14ac:dyDescent="0.35">
      <c r="A67" s="42" t="s">
        <v>216</v>
      </c>
      <c r="B67" s="29" t="s">
        <v>219</v>
      </c>
      <c r="C67" s="30">
        <v>2020</v>
      </c>
      <c r="D67" s="28" t="s">
        <v>217</v>
      </c>
      <c r="E67" s="31" t="s">
        <v>34</v>
      </c>
      <c r="F67" s="32">
        <v>2</v>
      </c>
      <c r="G67" s="28" t="str">
        <f>VLOOKUP(D67,customers!A67:$B$1001,2,0)</f>
        <v>Shirlene Edmondson</v>
      </c>
      <c r="H67" s="28" t="s">
        <v>2641</v>
      </c>
      <c r="I67" s="28" t="str">
        <f>_xlfn.XLOOKUP(D67,customers!A67:A1066,customers!G67:G1066," ",0,1)</f>
        <v>Ireland</v>
      </c>
      <c r="J67" s="31" t="s">
        <v>6553</v>
      </c>
      <c r="K67" s="31" t="s">
        <v>6555</v>
      </c>
      <c r="L67" s="31">
        <f>VLOOKUP(E67,products!$A$2:$E$49,4,0)</f>
        <v>0.2</v>
      </c>
      <c r="M67" s="33">
        <f>VLOOKUP(E67,products!$A$2:$E$49,5,0)</f>
        <v>4.7549999999999999</v>
      </c>
      <c r="N67" s="31">
        <f>VLOOKUP(A67,orders!$A$2:$F$914,5,0)</f>
        <v>2</v>
      </c>
      <c r="O67" s="34">
        <f t="shared" ref="O67:O130" si="1">N67*M67</f>
        <v>9.51</v>
      </c>
      <c r="P67" s="44" t="str">
        <f xml:space="preserve"> VLOOKUP(D67,customers!$A$2:$I$1001,9,0)</f>
        <v>No</v>
      </c>
      <c r="Q67" s="27"/>
      <c r="R67" s="27"/>
      <c r="S67" s="27"/>
      <c r="T67" s="27"/>
      <c r="U67" s="27"/>
      <c r="V67" s="27"/>
      <c r="W67" s="27"/>
      <c r="X67" s="27"/>
      <c r="Y67" s="27"/>
      <c r="Z67" s="27"/>
    </row>
    <row r="68" spans="1:26" ht="15" thickBot="1" x14ac:dyDescent="0.35">
      <c r="A68" s="41" t="s">
        <v>218</v>
      </c>
      <c r="B68" s="21" t="s">
        <v>223</v>
      </c>
      <c r="C68" s="22">
        <v>2021</v>
      </c>
      <c r="D68" s="20" t="s">
        <v>220</v>
      </c>
      <c r="E68" s="23" t="s">
        <v>221</v>
      </c>
      <c r="F68" s="24">
        <v>3</v>
      </c>
      <c r="G68" s="20" t="str">
        <f>VLOOKUP(D68,customers!A68:$B$1001,2,0)</f>
        <v>Aurlie McCarl</v>
      </c>
      <c r="H68" s="20" t="s">
        <v>6548</v>
      </c>
      <c r="I68" s="20" t="str">
        <f>_xlfn.XLOOKUP(D68,customers!A68:A1067,customers!G68:G1067," ",0,1)</f>
        <v>United States</v>
      </c>
      <c r="J68" s="23" t="s">
        <v>6551</v>
      </c>
      <c r="K68" s="23" t="s">
        <v>6554</v>
      </c>
      <c r="L68" s="23">
        <f>VLOOKUP(E68,products!$A$2:$E$49,4,0)</f>
        <v>2.5</v>
      </c>
      <c r="M68" s="25">
        <f>VLOOKUP(E68,products!$A$2:$E$49,5,0)</f>
        <v>25.875</v>
      </c>
      <c r="N68" s="23">
        <f>VLOOKUP(A68,orders!$A$2:$F$914,5,0)</f>
        <v>3</v>
      </c>
      <c r="O68" s="26">
        <f t="shared" si="1"/>
        <v>77.625</v>
      </c>
      <c r="P68" s="43" t="str">
        <f xml:space="preserve"> VLOOKUP(D68,customers!$A$2:$I$1001,9,0)</f>
        <v>No</v>
      </c>
      <c r="Q68" s="27"/>
      <c r="R68" s="27"/>
      <c r="S68" s="27"/>
      <c r="T68" s="27"/>
      <c r="U68" s="27"/>
      <c r="V68" s="27"/>
      <c r="W68" s="27"/>
      <c r="X68" s="27"/>
      <c r="Y68" s="27"/>
      <c r="Z68" s="27"/>
    </row>
    <row r="69" spans="1:26" ht="15" thickBot="1" x14ac:dyDescent="0.35">
      <c r="A69" s="42" t="s">
        <v>222</v>
      </c>
      <c r="B69" s="29" t="s">
        <v>226</v>
      </c>
      <c r="C69" s="30">
        <v>2021</v>
      </c>
      <c r="D69" s="28" t="s">
        <v>224</v>
      </c>
      <c r="E69" s="31" t="s">
        <v>101</v>
      </c>
      <c r="F69" s="32">
        <v>5</v>
      </c>
      <c r="G69" s="28" t="str">
        <f>VLOOKUP(D69,customers!A69:$B$1001,2,0)</f>
        <v>Alikee Carryer</v>
      </c>
      <c r="H69" s="28" t="s">
        <v>6548</v>
      </c>
      <c r="I69" s="28" t="str">
        <f>_xlfn.XLOOKUP(D69,customers!A69:A1068,customers!G69:G1068," ",0,1)</f>
        <v>United States</v>
      </c>
      <c r="J69" s="31" t="s">
        <v>6553</v>
      </c>
      <c r="K69" s="31" t="s">
        <v>6554</v>
      </c>
      <c r="L69" s="31">
        <f>VLOOKUP(E69,products!$A$2:$E$49,4,0)</f>
        <v>0.2</v>
      </c>
      <c r="M69" s="33">
        <f>VLOOKUP(E69,products!$A$2:$E$49,5,0)</f>
        <v>4.3650000000000002</v>
      </c>
      <c r="N69" s="31">
        <f>VLOOKUP(A69,orders!$A$2:$F$914,5,0)</f>
        <v>5</v>
      </c>
      <c r="O69" s="34">
        <f t="shared" si="1"/>
        <v>21.825000000000003</v>
      </c>
      <c r="P69" s="44" t="str">
        <f xml:space="preserve"> VLOOKUP(D69,customers!$A$2:$I$1001,9,0)</f>
        <v>Yes</v>
      </c>
      <c r="Q69" s="27"/>
      <c r="R69" s="27"/>
      <c r="S69" s="27"/>
      <c r="T69" s="27"/>
      <c r="U69" s="27"/>
      <c r="V69" s="27"/>
      <c r="W69" s="27"/>
      <c r="X69" s="27"/>
      <c r="Y69" s="27"/>
      <c r="Z69" s="27"/>
    </row>
    <row r="70" spans="1:26" ht="15" thickBot="1" x14ac:dyDescent="0.35">
      <c r="A70" s="41" t="s">
        <v>225</v>
      </c>
      <c r="B70" s="21" t="s">
        <v>230</v>
      </c>
      <c r="C70" s="22">
        <v>2021</v>
      </c>
      <c r="D70" s="20" t="s">
        <v>227</v>
      </c>
      <c r="E70" s="23" t="s">
        <v>228</v>
      </c>
      <c r="F70" s="24">
        <v>2</v>
      </c>
      <c r="G70" s="20" t="str">
        <f>VLOOKUP(D70,customers!A70:$B$1001,2,0)</f>
        <v>Jennifer Rangall</v>
      </c>
      <c r="H70" s="20" t="s">
        <v>2654</v>
      </c>
      <c r="I70" s="20" t="str">
        <f>_xlfn.XLOOKUP(D70,customers!A70:A1069,customers!G70:G1069," ",0,1)</f>
        <v>United States</v>
      </c>
      <c r="J70" s="23" t="s">
        <v>6552</v>
      </c>
      <c r="K70" s="23" t="s">
        <v>6555</v>
      </c>
      <c r="L70" s="23">
        <f>VLOOKUP(E70,products!$A$2:$E$49,4,0)</f>
        <v>0.5</v>
      </c>
      <c r="M70" s="25">
        <f>VLOOKUP(E70,products!$A$2:$E$49,5,0)</f>
        <v>8.91</v>
      </c>
      <c r="N70" s="23">
        <f>VLOOKUP(A70,orders!$A$2:$F$914,5,0)</f>
        <v>2</v>
      </c>
      <c r="O70" s="26">
        <f t="shared" si="1"/>
        <v>17.82</v>
      </c>
      <c r="P70" s="43" t="str">
        <f xml:space="preserve"> VLOOKUP(D70,customers!$A$2:$I$1001,9,0)</f>
        <v>Yes</v>
      </c>
      <c r="Q70" s="27"/>
      <c r="R70" s="27"/>
      <c r="S70" s="27"/>
      <c r="T70" s="27"/>
      <c r="U70" s="27"/>
      <c r="V70" s="27"/>
      <c r="W70" s="27"/>
      <c r="X70" s="27"/>
      <c r="Y70" s="27"/>
      <c r="Z70" s="27"/>
    </row>
    <row r="71" spans="1:26" ht="15" thickBot="1" x14ac:dyDescent="0.35">
      <c r="A71" s="42" t="s">
        <v>229</v>
      </c>
      <c r="B71" s="29" t="s">
        <v>234</v>
      </c>
      <c r="C71" s="30">
        <v>2020</v>
      </c>
      <c r="D71" s="28" t="s">
        <v>231</v>
      </c>
      <c r="E71" s="31" t="s">
        <v>232</v>
      </c>
      <c r="F71" s="32">
        <v>6</v>
      </c>
      <c r="G71" s="28" t="str">
        <f>VLOOKUP(D71,customers!A71:$B$1001,2,0)</f>
        <v>Kipper Boorn</v>
      </c>
      <c r="H71" s="28" t="s">
        <v>2658</v>
      </c>
      <c r="I71" s="28" t="str">
        <f>_xlfn.XLOOKUP(D71,customers!A71:A1070,customers!G71:G1070," ",0,1)</f>
        <v>Ireland</v>
      </c>
      <c r="J71" s="31" t="s">
        <v>6550</v>
      </c>
      <c r="K71" s="31" t="s">
        <v>6556</v>
      </c>
      <c r="L71" s="31">
        <f>VLOOKUP(E71,products!$A$2:$E$49,4,0)</f>
        <v>1</v>
      </c>
      <c r="M71" s="33">
        <f>VLOOKUP(E71,products!$A$2:$E$49,5,0)</f>
        <v>8.9499999999999993</v>
      </c>
      <c r="N71" s="31">
        <f>VLOOKUP(A71,orders!$A$2:$F$914,5,0)</f>
        <v>6</v>
      </c>
      <c r="O71" s="34">
        <f t="shared" si="1"/>
        <v>53.699999999999996</v>
      </c>
      <c r="P71" s="44" t="str">
        <f xml:space="preserve"> VLOOKUP(D71,customers!$A$2:$I$1001,9,0)</f>
        <v>Yes</v>
      </c>
      <c r="Q71" s="27"/>
      <c r="R71" s="27"/>
      <c r="S71" s="27"/>
      <c r="T71" s="27"/>
      <c r="U71" s="27"/>
      <c r="V71" s="27"/>
      <c r="W71" s="27"/>
      <c r="X71" s="27"/>
      <c r="Y71" s="27"/>
      <c r="Z71" s="27"/>
    </row>
    <row r="72" spans="1:26" ht="15" thickBot="1" x14ac:dyDescent="0.35">
      <c r="A72" s="41" t="s">
        <v>233</v>
      </c>
      <c r="B72" s="21" t="s">
        <v>6583</v>
      </c>
      <c r="C72" s="22">
        <v>2019</v>
      </c>
      <c r="D72" s="20" t="s">
        <v>235</v>
      </c>
      <c r="E72" s="23" t="s">
        <v>236</v>
      </c>
      <c r="F72" s="24">
        <v>1</v>
      </c>
      <c r="G72" s="20" t="str">
        <f>VLOOKUP(D72,customers!A72:$B$1001,2,0)</f>
        <v>Melania Beadle</v>
      </c>
      <c r="H72" s="20" t="s">
        <v>6548</v>
      </c>
      <c r="I72" s="20" t="str">
        <f>_xlfn.XLOOKUP(D72,customers!A72:A1071,customers!G72:G1071," ",0,1)</f>
        <v>Ireland</v>
      </c>
      <c r="J72" s="23" t="s">
        <v>6550</v>
      </c>
      <c r="K72" s="23" t="s">
        <v>6555</v>
      </c>
      <c r="L72" s="23">
        <f>VLOOKUP(E72,products!$A$2:$E$49,4,0)</f>
        <v>0.2</v>
      </c>
      <c r="M72" s="25">
        <f>VLOOKUP(E72,products!$A$2:$E$49,5,0)</f>
        <v>3.585</v>
      </c>
      <c r="N72" s="23">
        <f>VLOOKUP(A72,orders!$A$2:$F$914,5,0)</f>
        <v>1</v>
      </c>
      <c r="O72" s="26">
        <f t="shared" si="1"/>
        <v>3.585</v>
      </c>
      <c r="P72" s="43" t="str">
        <f xml:space="preserve"> VLOOKUP(D72,customers!$A$2:$I$1001,9,0)</f>
        <v>Yes</v>
      </c>
      <c r="Q72" s="27"/>
      <c r="R72" s="27"/>
      <c r="S72" s="27"/>
      <c r="T72" s="27"/>
      <c r="U72" s="27"/>
      <c r="V72" s="27"/>
      <c r="W72" s="27"/>
      <c r="X72" s="27"/>
      <c r="Y72" s="27"/>
      <c r="Z72" s="27"/>
    </row>
    <row r="73" spans="1:26" ht="15" thickBot="1" x14ac:dyDescent="0.35">
      <c r="A73" s="42" t="s">
        <v>237</v>
      </c>
      <c r="B73" s="29" t="s">
        <v>240</v>
      </c>
      <c r="C73" s="30">
        <v>2020</v>
      </c>
      <c r="D73" s="28" t="s">
        <v>238</v>
      </c>
      <c r="E73" s="31" t="s">
        <v>128</v>
      </c>
      <c r="F73" s="32">
        <v>2</v>
      </c>
      <c r="G73" s="28" t="str">
        <f>VLOOKUP(D73,customers!A73:$B$1001,2,0)</f>
        <v>Colene Elgey</v>
      </c>
      <c r="H73" s="28" t="s">
        <v>2669</v>
      </c>
      <c r="I73" s="28" t="str">
        <f>_xlfn.XLOOKUP(D73,customers!A73:A1072,customers!G73:G1072," ",0,1)</f>
        <v>United States</v>
      </c>
      <c r="J73" s="31" t="s">
        <v>6552</v>
      </c>
      <c r="K73" s="31" t="s">
        <v>6556</v>
      </c>
      <c r="L73" s="31">
        <f>VLOOKUP(E73,products!$A$2:$E$49,4,0)</f>
        <v>0.2</v>
      </c>
      <c r="M73" s="33">
        <f>VLOOKUP(E73,products!$A$2:$E$49,5,0)</f>
        <v>3.645</v>
      </c>
      <c r="N73" s="31">
        <f>VLOOKUP(A73,orders!$A$2:$F$914,5,0)</f>
        <v>2</v>
      </c>
      <c r="O73" s="34">
        <f t="shared" si="1"/>
        <v>7.29</v>
      </c>
      <c r="P73" s="44" t="str">
        <f xml:space="preserve"> VLOOKUP(D73,customers!$A$2:$I$1001,9,0)</f>
        <v>No</v>
      </c>
      <c r="Q73" s="27"/>
      <c r="R73" s="27"/>
      <c r="S73" s="27"/>
      <c r="T73" s="27"/>
      <c r="U73" s="27"/>
      <c r="V73" s="27"/>
      <c r="W73" s="27"/>
      <c r="X73" s="27"/>
      <c r="Y73" s="27"/>
      <c r="Z73" s="27"/>
    </row>
    <row r="74" spans="1:26" ht="15" thickBot="1" x14ac:dyDescent="0.35">
      <c r="A74" s="41" t="s">
        <v>239</v>
      </c>
      <c r="B74" s="21" t="s">
        <v>243</v>
      </c>
      <c r="C74" s="22">
        <v>2022</v>
      </c>
      <c r="D74" s="20" t="s">
        <v>241</v>
      </c>
      <c r="E74" s="23" t="s">
        <v>90</v>
      </c>
      <c r="F74" s="24">
        <v>6</v>
      </c>
      <c r="G74" s="20" t="str">
        <f>VLOOKUP(D74,customers!A74:$B$1001,2,0)</f>
        <v>Lothaire Mizzi</v>
      </c>
      <c r="H74" s="20" t="s">
        <v>2674</v>
      </c>
      <c r="I74" s="20" t="str">
        <f>_xlfn.XLOOKUP(D74,customers!A74:A1073,customers!G74:G1073," ",0,1)</f>
        <v>United States</v>
      </c>
      <c r="J74" s="23" t="s">
        <v>6551</v>
      </c>
      <c r="K74" s="23" t="s">
        <v>6554</v>
      </c>
      <c r="L74" s="23">
        <f>VLOOKUP(E74,products!$A$2:$E$49,4,0)</f>
        <v>0.5</v>
      </c>
      <c r="M74" s="25">
        <f>VLOOKUP(E74,products!$A$2:$E$49,5,0)</f>
        <v>6.75</v>
      </c>
      <c r="N74" s="23">
        <f>VLOOKUP(A74,orders!$A$2:$F$914,5,0)</f>
        <v>6</v>
      </c>
      <c r="O74" s="26">
        <f t="shared" si="1"/>
        <v>40.5</v>
      </c>
      <c r="P74" s="43" t="str">
        <f xml:space="preserve"> VLOOKUP(D74,customers!$A$2:$I$1001,9,0)</f>
        <v>Yes</v>
      </c>
      <c r="Q74" s="27"/>
      <c r="R74" s="27"/>
      <c r="S74" s="27"/>
      <c r="T74" s="27"/>
      <c r="U74" s="27"/>
      <c r="V74" s="27"/>
      <c r="W74" s="27"/>
      <c r="X74" s="27"/>
      <c r="Y74" s="27"/>
      <c r="Z74" s="27"/>
    </row>
    <row r="75" spans="1:26" ht="15" thickBot="1" x14ac:dyDescent="0.35">
      <c r="A75" s="42" t="s">
        <v>242</v>
      </c>
      <c r="B75" s="29" t="s">
        <v>247</v>
      </c>
      <c r="C75" s="30">
        <v>2019</v>
      </c>
      <c r="D75" s="28" t="s">
        <v>244</v>
      </c>
      <c r="E75" s="31" t="s">
        <v>245</v>
      </c>
      <c r="F75" s="32">
        <v>4</v>
      </c>
      <c r="G75" s="28" t="str">
        <f>VLOOKUP(D75,customers!A75:$B$1001,2,0)</f>
        <v>Cletis Giacomazzo</v>
      </c>
      <c r="H75" s="28" t="s">
        <v>2679</v>
      </c>
      <c r="I75" s="28" t="str">
        <f>_xlfn.XLOOKUP(D75,customers!A75:A1074,customers!G75:G1074," ",0,1)</f>
        <v>United States</v>
      </c>
      <c r="J75" s="31" t="s">
        <v>6550</v>
      </c>
      <c r="K75" s="31" t="s">
        <v>6555</v>
      </c>
      <c r="L75" s="31">
        <f>VLOOKUP(E75,products!$A$2:$E$49,4,0)</f>
        <v>1</v>
      </c>
      <c r="M75" s="33">
        <f>VLOOKUP(E75,products!$A$2:$E$49,5,0)</f>
        <v>11.95</v>
      </c>
      <c r="N75" s="31">
        <f>VLOOKUP(A75,orders!$A$2:$F$914,5,0)</f>
        <v>4</v>
      </c>
      <c r="O75" s="34">
        <f t="shared" si="1"/>
        <v>47.8</v>
      </c>
      <c r="P75" s="44" t="str">
        <f xml:space="preserve"> VLOOKUP(D75,customers!$A$2:$I$1001,9,0)</f>
        <v>No</v>
      </c>
      <c r="Q75" s="27"/>
      <c r="R75" s="27"/>
      <c r="S75" s="27"/>
      <c r="T75" s="27"/>
      <c r="U75" s="27"/>
      <c r="V75" s="27"/>
      <c r="W75" s="27"/>
      <c r="X75" s="27"/>
      <c r="Y75" s="27"/>
      <c r="Z75" s="27"/>
    </row>
    <row r="76" spans="1:26" ht="15" thickBot="1" x14ac:dyDescent="0.35">
      <c r="A76" s="41" t="s">
        <v>246</v>
      </c>
      <c r="B76" s="21" t="s">
        <v>251</v>
      </c>
      <c r="C76" s="22">
        <v>2019</v>
      </c>
      <c r="D76" s="20" t="s">
        <v>248</v>
      </c>
      <c r="E76" s="23" t="s">
        <v>249</v>
      </c>
      <c r="F76" s="24">
        <v>5</v>
      </c>
      <c r="G76" s="20" t="str">
        <f>VLOOKUP(D76,customers!A76:$B$1001,2,0)</f>
        <v>Ami Arnow</v>
      </c>
      <c r="H76" s="20" t="s">
        <v>2684</v>
      </c>
      <c r="I76" s="20" t="str">
        <f>_xlfn.XLOOKUP(D76,customers!A76:A1075,customers!G76:G1075," ",0,1)</f>
        <v>United States</v>
      </c>
      <c r="J76" s="23" t="s">
        <v>6551</v>
      </c>
      <c r="K76" s="23" t="s">
        <v>6555</v>
      </c>
      <c r="L76" s="23">
        <f>VLOOKUP(E76,products!$A$2:$E$49,4,0)</f>
        <v>0.5</v>
      </c>
      <c r="M76" s="25">
        <f>VLOOKUP(E76,products!$A$2:$E$49,5,0)</f>
        <v>7.77</v>
      </c>
      <c r="N76" s="23">
        <f>VLOOKUP(A76,orders!$A$2:$F$914,5,0)</f>
        <v>5</v>
      </c>
      <c r="O76" s="26">
        <f t="shared" si="1"/>
        <v>38.849999999999994</v>
      </c>
      <c r="P76" s="43" t="str">
        <f xml:space="preserve"> VLOOKUP(D76,customers!$A$2:$I$1001,9,0)</f>
        <v>Yes</v>
      </c>
      <c r="Q76" s="27"/>
      <c r="R76" s="27"/>
      <c r="S76" s="27"/>
      <c r="T76" s="27"/>
      <c r="U76" s="27"/>
      <c r="V76" s="27"/>
      <c r="W76" s="27"/>
      <c r="X76" s="27"/>
      <c r="Y76" s="27"/>
      <c r="Z76" s="27"/>
    </row>
    <row r="77" spans="1:26" ht="15" thickBot="1" x14ac:dyDescent="0.35">
      <c r="A77" s="42" t="s">
        <v>250</v>
      </c>
      <c r="B77" s="29" t="s">
        <v>254</v>
      </c>
      <c r="C77" s="30">
        <v>2019</v>
      </c>
      <c r="D77" s="28" t="s">
        <v>252</v>
      </c>
      <c r="E77" s="31" t="s">
        <v>135</v>
      </c>
      <c r="F77" s="32">
        <v>3</v>
      </c>
      <c r="G77" s="28" t="str">
        <f>VLOOKUP(D77,customers!A77:$B$1001,2,0)</f>
        <v>Sheppard Yann</v>
      </c>
      <c r="H77" s="28" t="s">
        <v>2689</v>
      </c>
      <c r="I77" s="28" t="str">
        <f>_xlfn.XLOOKUP(D77,customers!A77:A1076,customers!G77:G1076," ",0,1)</f>
        <v>United States</v>
      </c>
      <c r="J77" s="31" t="s">
        <v>6553</v>
      </c>
      <c r="K77" s="31" t="s">
        <v>6555</v>
      </c>
      <c r="L77" s="31">
        <f>VLOOKUP(E77,products!$A$2:$E$49,4,0)</f>
        <v>2.5</v>
      </c>
      <c r="M77" s="33">
        <f>VLOOKUP(E77,products!$A$2:$E$49,5,0)</f>
        <v>36.454999999999998</v>
      </c>
      <c r="N77" s="31">
        <f>VLOOKUP(A77,orders!$A$2:$F$914,5,0)</f>
        <v>3</v>
      </c>
      <c r="O77" s="34">
        <f t="shared" si="1"/>
        <v>109.36499999999999</v>
      </c>
      <c r="P77" s="44" t="str">
        <f xml:space="preserve"> VLOOKUP(D77,customers!$A$2:$I$1001,9,0)</f>
        <v>Yes</v>
      </c>
      <c r="Q77" s="27"/>
      <c r="R77" s="27"/>
      <c r="S77" s="27"/>
      <c r="T77" s="27"/>
      <c r="U77" s="27"/>
      <c r="V77" s="27"/>
      <c r="W77" s="27"/>
      <c r="X77" s="27"/>
      <c r="Y77" s="27"/>
      <c r="Z77" s="27"/>
    </row>
    <row r="78" spans="1:26" ht="15" thickBot="1" x14ac:dyDescent="0.35">
      <c r="A78" s="41" t="s">
        <v>253</v>
      </c>
      <c r="B78" s="21" t="s">
        <v>6584</v>
      </c>
      <c r="C78" s="22">
        <v>2020</v>
      </c>
      <c r="D78" s="20" t="s">
        <v>255</v>
      </c>
      <c r="E78" s="23" t="s">
        <v>256</v>
      </c>
      <c r="F78" s="24">
        <v>3</v>
      </c>
      <c r="G78" s="20" t="str">
        <f>VLOOKUP(D78,customers!A78:$B$1001,2,0)</f>
        <v>Bunny Naulls</v>
      </c>
      <c r="H78" s="20" t="s">
        <v>2694</v>
      </c>
      <c r="I78" s="20" t="str">
        <f>_xlfn.XLOOKUP(D78,customers!A78:A1077,customers!G78:G1077," ",0,1)</f>
        <v>Ireland</v>
      </c>
      <c r="J78" s="23" t="s">
        <v>6553</v>
      </c>
      <c r="K78" s="23" t="s">
        <v>6554</v>
      </c>
      <c r="L78" s="23">
        <f>VLOOKUP(E78,products!$A$2:$E$49,4,0)</f>
        <v>2.5</v>
      </c>
      <c r="M78" s="25">
        <f>VLOOKUP(E78,products!$A$2:$E$49,5,0)</f>
        <v>33.465000000000003</v>
      </c>
      <c r="N78" s="23">
        <f>VLOOKUP(A78,orders!$A$2:$F$914,5,0)</f>
        <v>3</v>
      </c>
      <c r="O78" s="26">
        <f t="shared" si="1"/>
        <v>100.39500000000001</v>
      </c>
      <c r="P78" s="43" t="str">
        <f xml:space="preserve"> VLOOKUP(D78,customers!$A$2:$I$1001,9,0)</f>
        <v>Yes</v>
      </c>
      <c r="Q78" s="27"/>
      <c r="R78" s="27"/>
      <c r="S78" s="27"/>
      <c r="T78" s="27"/>
      <c r="U78" s="27"/>
      <c r="V78" s="27"/>
      <c r="W78" s="27"/>
      <c r="X78" s="27"/>
      <c r="Y78" s="27"/>
      <c r="Z78" s="27"/>
    </row>
    <row r="79" spans="1:26" ht="15" thickBot="1" x14ac:dyDescent="0.35">
      <c r="A79" s="42" t="s">
        <v>257</v>
      </c>
      <c r="B79" s="29" t="s">
        <v>260</v>
      </c>
      <c r="C79" s="30">
        <v>2019</v>
      </c>
      <c r="D79" s="28" t="s">
        <v>258</v>
      </c>
      <c r="E79" s="31" t="s">
        <v>52</v>
      </c>
      <c r="F79" s="32">
        <v>4</v>
      </c>
      <c r="G79" s="28" t="str">
        <f>VLOOKUP(D79,customers!A79:$B$1001,2,0)</f>
        <v>Hally Lorait</v>
      </c>
      <c r="H79" s="28" t="s">
        <v>6548</v>
      </c>
      <c r="I79" s="28" t="str">
        <f>_xlfn.XLOOKUP(D79,customers!A79:A1078,customers!G79:G1078," ",0,1)</f>
        <v>United States</v>
      </c>
      <c r="J79" s="31" t="s">
        <v>6550</v>
      </c>
      <c r="K79" s="31" t="s">
        <v>6556</v>
      </c>
      <c r="L79" s="31">
        <f>VLOOKUP(E79,products!$A$2:$E$49,4,0)</f>
        <v>2.5</v>
      </c>
      <c r="M79" s="33">
        <f>VLOOKUP(E79,products!$A$2:$E$49,5,0)</f>
        <v>20.585000000000001</v>
      </c>
      <c r="N79" s="31">
        <f>VLOOKUP(A79,orders!$A$2:$F$914,5,0)</f>
        <v>4</v>
      </c>
      <c r="O79" s="34">
        <f t="shared" si="1"/>
        <v>82.34</v>
      </c>
      <c r="P79" s="44" t="str">
        <f xml:space="preserve"> VLOOKUP(D79,customers!$A$2:$I$1001,9,0)</f>
        <v>Yes</v>
      </c>
      <c r="Q79" s="27"/>
      <c r="R79" s="27"/>
      <c r="S79" s="27"/>
      <c r="T79" s="27"/>
      <c r="U79" s="27"/>
      <c r="V79" s="27"/>
      <c r="W79" s="27"/>
      <c r="X79" s="27"/>
      <c r="Y79" s="27"/>
      <c r="Z79" s="27"/>
    </row>
    <row r="80" spans="1:26" ht="15" thickBot="1" x14ac:dyDescent="0.35">
      <c r="A80" s="41" t="s">
        <v>259</v>
      </c>
      <c r="B80" s="21" t="s">
        <v>263</v>
      </c>
      <c r="C80" s="22">
        <v>2019</v>
      </c>
      <c r="D80" s="20" t="s">
        <v>261</v>
      </c>
      <c r="E80" s="23" t="s">
        <v>108</v>
      </c>
      <c r="F80" s="24">
        <v>1</v>
      </c>
      <c r="G80" s="20" t="str">
        <f>VLOOKUP(D80,customers!A80:$B$1001,2,0)</f>
        <v>Zaccaria Sherewood</v>
      </c>
      <c r="H80" s="20" t="s">
        <v>2704</v>
      </c>
      <c r="I80" s="20" t="str">
        <f>_xlfn.XLOOKUP(D80,customers!A80:A1079,customers!G80:G1079," ",0,1)</f>
        <v>United States</v>
      </c>
      <c r="J80" s="23" t="s">
        <v>6553</v>
      </c>
      <c r="K80" s="23" t="s">
        <v>6555</v>
      </c>
      <c r="L80" s="23">
        <f>VLOOKUP(E80,products!$A$2:$E$49,4,0)</f>
        <v>0.5</v>
      </c>
      <c r="M80" s="25">
        <f>VLOOKUP(E80,products!$A$2:$E$49,5,0)</f>
        <v>9.51</v>
      </c>
      <c r="N80" s="23">
        <f>VLOOKUP(A80,orders!$A$2:$F$914,5,0)</f>
        <v>1</v>
      </c>
      <c r="O80" s="26">
        <f t="shared" si="1"/>
        <v>9.51</v>
      </c>
      <c r="P80" s="43" t="str">
        <f xml:space="preserve"> VLOOKUP(D80,customers!$A$2:$I$1001,9,0)</f>
        <v>No</v>
      </c>
      <c r="Q80" s="27"/>
      <c r="R80" s="27"/>
      <c r="S80" s="27"/>
      <c r="T80" s="27"/>
      <c r="U80" s="27"/>
      <c r="V80" s="27"/>
      <c r="W80" s="27"/>
      <c r="X80" s="27"/>
      <c r="Y80" s="27"/>
      <c r="Z80" s="27"/>
    </row>
    <row r="81" spans="1:26" ht="15" thickBot="1" x14ac:dyDescent="0.35">
      <c r="A81" s="42" t="s">
        <v>262</v>
      </c>
      <c r="B81" s="29" t="s">
        <v>6585</v>
      </c>
      <c r="C81" s="30">
        <v>2021</v>
      </c>
      <c r="D81" s="28" t="s">
        <v>264</v>
      </c>
      <c r="E81" s="31" t="s">
        <v>265</v>
      </c>
      <c r="F81" s="32">
        <v>3</v>
      </c>
      <c r="G81" s="28" t="str">
        <f>VLOOKUP(D81,customers!A81:$B$1001,2,0)</f>
        <v>Jeffrey Dufaire</v>
      </c>
      <c r="H81" s="28" t="s">
        <v>2709</v>
      </c>
      <c r="I81" s="28" t="str">
        <f>_xlfn.XLOOKUP(D81,customers!A81:A1080,customers!G81:G1080," ",0,1)</f>
        <v>United States</v>
      </c>
      <c r="J81" s="31" t="s">
        <v>6551</v>
      </c>
      <c r="K81" s="31" t="s">
        <v>6555</v>
      </c>
      <c r="L81" s="31">
        <f>VLOOKUP(E81,products!$A$2:$E$49,4,0)</f>
        <v>2.5</v>
      </c>
      <c r="M81" s="33">
        <f>VLOOKUP(E81,products!$A$2:$E$49,5,0)</f>
        <v>29.785</v>
      </c>
      <c r="N81" s="31">
        <f>VLOOKUP(A81,orders!$A$2:$F$914,5,0)</f>
        <v>3</v>
      </c>
      <c r="O81" s="34">
        <f t="shared" si="1"/>
        <v>89.355000000000004</v>
      </c>
      <c r="P81" s="44" t="str">
        <f xml:space="preserve"> VLOOKUP(D81,customers!$A$2:$I$1001,9,0)</f>
        <v>No</v>
      </c>
      <c r="Q81" s="27"/>
      <c r="R81" s="27"/>
      <c r="S81" s="27"/>
      <c r="T81" s="27"/>
      <c r="U81" s="27"/>
      <c r="V81" s="27"/>
      <c r="W81" s="27"/>
      <c r="X81" s="27"/>
      <c r="Y81" s="27"/>
      <c r="Z81" s="27"/>
    </row>
    <row r="82" spans="1:26" ht="15" thickBot="1" x14ac:dyDescent="0.35">
      <c r="A82" s="41" t="s">
        <v>266</v>
      </c>
      <c r="B82" s="21" t="s">
        <v>269</v>
      </c>
      <c r="C82" s="22">
        <v>2021</v>
      </c>
      <c r="D82" s="20" t="s">
        <v>267</v>
      </c>
      <c r="E82" s="23" t="s">
        <v>82</v>
      </c>
      <c r="F82" s="24">
        <v>3</v>
      </c>
      <c r="G82" s="20" t="str">
        <f>VLOOKUP(D82,customers!A82:$B$1001,2,0)</f>
        <v>Beitris Keaveney</v>
      </c>
      <c r="H82" s="20" t="s">
        <v>2716</v>
      </c>
      <c r="I82" s="20" t="str">
        <f>_xlfn.XLOOKUP(D82,customers!A82:A1081,customers!G82:G1081," ",0,1)</f>
        <v>United States</v>
      </c>
      <c r="J82" s="23" t="s">
        <v>6551</v>
      </c>
      <c r="K82" s="23" t="s">
        <v>6554</v>
      </c>
      <c r="L82" s="23">
        <f>VLOOKUP(E82,products!$A$2:$E$49,4,0)</f>
        <v>1</v>
      </c>
      <c r="M82" s="25">
        <f>VLOOKUP(E82,products!$A$2:$E$49,5,0)</f>
        <v>11.25</v>
      </c>
      <c r="N82" s="23">
        <f>VLOOKUP(A82,orders!$A$2:$F$914,5,0)</f>
        <v>3</v>
      </c>
      <c r="O82" s="26">
        <f t="shared" si="1"/>
        <v>33.75</v>
      </c>
      <c r="P82" s="43" t="str">
        <f xml:space="preserve"> VLOOKUP(D82,customers!$A$2:$I$1001,9,0)</f>
        <v>No</v>
      </c>
      <c r="Q82" s="27"/>
      <c r="R82" s="27"/>
      <c r="S82" s="27"/>
      <c r="T82" s="27"/>
      <c r="U82" s="27"/>
      <c r="V82" s="27"/>
      <c r="W82" s="27"/>
      <c r="X82" s="27"/>
      <c r="Y82" s="27"/>
      <c r="Z82" s="27"/>
    </row>
    <row r="83" spans="1:26" ht="15" thickBot="1" x14ac:dyDescent="0.35">
      <c r="A83" s="42" t="s">
        <v>268</v>
      </c>
      <c r="B83" s="29" t="s">
        <v>272</v>
      </c>
      <c r="C83" s="30">
        <v>2021</v>
      </c>
      <c r="D83" s="28" t="s">
        <v>270</v>
      </c>
      <c r="E83" s="31" t="s">
        <v>245</v>
      </c>
      <c r="F83" s="32">
        <v>3</v>
      </c>
      <c r="G83" s="28" t="str">
        <f>VLOOKUP(D83,customers!A83:$B$1001,2,0)</f>
        <v>Elna Grise</v>
      </c>
      <c r="H83" s="28" t="s">
        <v>2720</v>
      </c>
      <c r="I83" s="28" t="str">
        <f>_xlfn.XLOOKUP(D83,customers!A83:A1082,customers!G83:G1082," ",0,1)</f>
        <v>United States</v>
      </c>
      <c r="J83" s="31" t="s">
        <v>6550</v>
      </c>
      <c r="K83" s="31" t="s">
        <v>6555</v>
      </c>
      <c r="L83" s="31">
        <f>VLOOKUP(E83,products!$A$2:$E$49,4,0)</f>
        <v>1</v>
      </c>
      <c r="M83" s="33">
        <f>VLOOKUP(E83,products!$A$2:$E$49,5,0)</f>
        <v>11.95</v>
      </c>
      <c r="N83" s="31">
        <f>VLOOKUP(A83,orders!$A$2:$F$914,5,0)</f>
        <v>3</v>
      </c>
      <c r="O83" s="34">
        <f t="shared" si="1"/>
        <v>35.849999999999994</v>
      </c>
      <c r="P83" s="44" t="str">
        <f xml:space="preserve"> VLOOKUP(D83,customers!$A$2:$I$1001,9,0)</f>
        <v>No</v>
      </c>
      <c r="Q83" s="27"/>
      <c r="R83" s="27"/>
      <c r="S83" s="27"/>
      <c r="T83" s="27"/>
      <c r="U83" s="27"/>
      <c r="V83" s="27"/>
      <c r="W83" s="27"/>
      <c r="X83" s="27"/>
      <c r="Y83" s="27"/>
      <c r="Z83" s="27"/>
    </row>
    <row r="84" spans="1:26" ht="15" thickBot="1" x14ac:dyDescent="0.35">
      <c r="A84" s="41" t="s">
        <v>271</v>
      </c>
      <c r="B84" s="21" t="s">
        <v>275</v>
      </c>
      <c r="C84" s="22">
        <v>2020</v>
      </c>
      <c r="D84" s="20" t="s">
        <v>273</v>
      </c>
      <c r="E84" s="23" t="s">
        <v>19</v>
      </c>
      <c r="F84" s="24">
        <v>6</v>
      </c>
      <c r="G84" s="20" t="str">
        <f>VLOOKUP(D84,customers!A84:$B$1001,2,0)</f>
        <v>Torie Gottelier</v>
      </c>
      <c r="H84" s="20" t="s">
        <v>2724</v>
      </c>
      <c r="I84" s="20" t="str">
        <f>_xlfn.XLOOKUP(D84,customers!A84:A1083,customers!G84:G1083," ",0,1)</f>
        <v>United States</v>
      </c>
      <c r="J84" s="23" t="s">
        <v>6551</v>
      </c>
      <c r="K84" s="23" t="s">
        <v>6555</v>
      </c>
      <c r="L84" s="23">
        <f>VLOOKUP(E84,products!$A$2:$E$49,4,0)</f>
        <v>1</v>
      </c>
      <c r="M84" s="25">
        <f>VLOOKUP(E84,products!$A$2:$E$49,5,0)</f>
        <v>12.95</v>
      </c>
      <c r="N84" s="23">
        <f>VLOOKUP(A84,orders!$A$2:$F$914,5,0)</f>
        <v>6</v>
      </c>
      <c r="O84" s="26">
        <f t="shared" si="1"/>
        <v>77.699999999999989</v>
      </c>
      <c r="P84" s="43" t="str">
        <f xml:space="preserve"> VLOOKUP(D84,customers!$A$2:$I$1001,9,0)</f>
        <v>No</v>
      </c>
      <c r="Q84" s="27"/>
      <c r="R84" s="27"/>
      <c r="S84" s="27"/>
      <c r="T84" s="27"/>
      <c r="U84" s="27"/>
      <c r="V84" s="27"/>
      <c r="W84" s="27"/>
      <c r="X84" s="27"/>
      <c r="Y84" s="27"/>
      <c r="Z84" s="27"/>
    </row>
    <row r="85" spans="1:26" ht="15" thickBot="1" x14ac:dyDescent="0.35">
      <c r="A85" s="42" t="s">
        <v>274</v>
      </c>
      <c r="B85" s="29" t="s">
        <v>6586</v>
      </c>
      <c r="C85" s="30">
        <v>2020</v>
      </c>
      <c r="D85" s="28" t="s">
        <v>276</v>
      </c>
      <c r="E85" s="31" t="s">
        <v>19</v>
      </c>
      <c r="F85" s="32">
        <v>4</v>
      </c>
      <c r="G85" s="28" t="str">
        <f>VLOOKUP(D85,customers!A85:$B$1001,2,0)</f>
        <v>Loydie Langlais</v>
      </c>
      <c r="H85" s="28" t="s">
        <v>6548</v>
      </c>
      <c r="I85" s="28" t="str">
        <f>_xlfn.XLOOKUP(D85,customers!A85:A1084,customers!G85:G1084," ",0,1)</f>
        <v>Ireland</v>
      </c>
      <c r="J85" s="31" t="s">
        <v>6551</v>
      </c>
      <c r="K85" s="31" t="s">
        <v>6555</v>
      </c>
      <c r="L85" s="31">
        <f>VLOOKUP(E85,products!$A$2:$E$49,4,0)</f>
        <v>1</v>
      </c>
      <c r="M85" s="33">
        <f>VLOOKUP(E85,products!$A$2:$E$49,5,0)</f>
        <v>12.95</v>
      </c>
      <c r="N85" s="31">
        <f>VLOOKUP(A85,orders!$A$2:$F$914,5,0)</f>
        <v>4</v>
      </c>
      <c r="O85" s="34">
        <f t="shared" si="1"/>
        <v>51.8</v>
      </c>
      <c r="P85" s="44" t="str">
        <f xml:space="preserve"> VLOOKUP(D85,customers!$A$2:$I$1001,9,0)</f>
        <v>Yes</v>
      </c>
      <c r="Q85" s="27"/>
      <c r="R85" s="27"/>
      <c r="S85" s="27"/>
      <c r="T85" s="27"/>
      <c r="U85" s="27"/>
      <c r="V85" s="27"/>
      <c r="W85" s="27"/>
      <c r="X85" s="27"/>
      <c r="Y85" s="27"/>
      <c r="Z85" s="27"/>
    </row>
    <row r="86" spans="1:26" ht="15" thickBot="1" x14ac:dyDescent="0.35">
      <c r="A86" s="41" t="s">
        <v>277</v>
      </c>
      <c r="B86" s="21" t="s">
        <v>280</v>
      </c>
      <c r="C86" s="22">
        <v>2020</v>
      </c>
      <c r="D86" s="20" t="s">
        <v>278</v>
      </c>
      <c r="E86" s="23" t="s">
        <v>221</v>
      </c>
      <c r="F86" s="24">
        <v>4</v>
      </c>
      <c r="G86" s="20" t="str">
        <f>VLOOKUP(D86,customers!A86:$B$1001,2,0)</f>
        <v>Adham Greenhead</v>
      </c>
      <c r="H86" s="20" t="s">
        <v>2732</v>
      </c>
      <c r="I86" s="20" t="str">
        <f>_xlfn.XLOOKUP(D86,customers!A86:A1085,customers!G86:G1085," ",0,1)</f>
        <v>United States</v>
      </c>
      <c r="J86" s="23" t="s">
        <v>6551</v>
      </c>
      <c r="K86" s="23" t="s">
        <v>6554</v>
      </c>
      <c r="L86" s="23">
        <f>VLOOKUP(E86,products!$A$2:$E$49,4,0)</f>
        <v>2.5</v>
      </c>
      <c r="M86" s="25">
        <f>VLOOKUP(E86,products!$A$2:$E$49,5,0)</f>
        <v>25.875</v>
      </c>
      <c r="N86" s="23">
        <f>VLOOKUP(A86,orders!$A$2:$F$914,5,0)</f>
        <v>4</v>
      </c>
      <c r="O86" s="26">
        <f t="shared" si="1"/>
        <v>103.5</v>
      </c>
      <c r="P86" s="43" t="str">
        <f xml:space="preserve"> VLOOKUP(D86,customers!$A$2:$I$1001,9,0)</f>
        <v>No</v>
      </c>
      <c r="Q86" s="27"/>
      <c r="R86" s="27"/>
      <c r="S86" s="27"/>
      <c r="T86" s="27"/>
      <c r="U86" s="27"/>
      <c r="V86" s="27"/>
      <c r="W86" s="27"/>
      <c r="X86" s="27"/>
      <c r="Y86" s="27"/>
      <c r="Z86" s="27"/>
    </row>
    <row r="87" spans="1:26" ht="15" thickBot="1" x14ac:dyDescent="0.35">
      <c r="A87" s="42" t="s">
        <v>279</v>
      </c>
      <c r="B87" s="29" t="s">
        <v>283</v>
      </c>
      <c r="C87" s="30">
        <v>2019</v>
      </c>
      <c r="D87" s="28" t="s">
        <v>281</v>
      </c>
      <c r="E87" s="31" t="s">
        <v>177</v>
      </c>
      <c r="F87" s="32">
        <v>3</v>
      </c>
      <c r="G87" s="28" t="str">
        <f>VLOOKUP(D87,customers!A87:$B$1001,2,0)</f>
        <v>Hamish MacSherry</v>
      </c>
      <c r="H87" s="28" t="s">
        <v>6548</v>
      </c>
      <c r="I87" s="28" t="str">
        <f>_xlfn.XLOOKUP(D87,customers!A87:A1086,customers!G87:G1086," ",0,1)</f>
        <v>United States</v>
      </c>
      <c r="J87" s="31" t="s">
        <v>6552</v>
      </c>
      <c r="K87" s="31" t="s">
        <v>6555</v>
      </c>
      <c r="L87" s="31">
        <f>VLOOKUP(E87,products!$A$2:$E$49,4,0)</f>
        <v>1</v>
      </c>
      <c r="M87" s="33">
        <f>VLOOKUP(E87,products!$A$2:$E$49,5,0)</f>
        <v>14.85</v>
      </c>
      <c r="N87" s="31">
        <f>VLOOKUP(A87,orders!$A$2:$F$914,5,0)</f>
        <v>3</v>
      </c>
      <c r="O87" s="34">
        <f t="shared" si="1"/>
        <v>44.55</v>
      </c>
      <c r="P87" s="44" t="str">
        <f xml:space="preserve"> VLOOKUP(D87,customers!$A$2:$I$1001,9,0)</f>
        <v>Yes</v>
      </c>
      <c r="Q87" s="27"/>
      <c r="R87" s="27"/>
      <c r="S87" s="27"/>
      <c r="T87" s="27"/>
      <c r="U87" s="27"/>
      <c r="V87" s="27"/>
      <c r="W87" s="27"/>
      <c r="X87" s="27"/>
      <c r="Y87" s="27"/>
      <c r="Z87" s="27"/>
    </row>
    <row r="88" spans="1:26" ht="15" thickBot="1" x14ac:dyDescent="0.35">
      <c r="A88" s="41" t="s">
        <v>282</v>
      </c>
      <c r="B88" s="21" t="s">
        <v>6587</v>
      </c>
      <c r="C88" s="22">
        <v>2020</v>
      </c>
      <c r="D88" s="20" t="s">
        <v>284</v>
      </c>
      <c r="E88" s="23" t="s">
        <v>228</v>
      </c>
      <c r="F88" s="24">
        <v>4</v>
      </c>
      <c r="G88" s="20" t="str">
        <f>VLOOKUP(D88,customers!A88:$B$1001,2,0)</f>
        <v>Else Langcaster</v>
      </c>
      <c r="H88" s="20" t="s">
        <v>2741</v>
      </c>
      <c r="I88" s="20" t="str">
        <f>_xlfn.XLOOKUP(D88,customers!A88:A1087,customers!G88:G1087," ",0,1)</f>
        <v>United Kingdom</v>
      </c>
      <c r="J88" s="23" t="s">
        <v>6552</v>
      </c>
      <c r="K88" s="23" t="s">
        <v>6555</v>
      </c>
      <c r="L88" s="23">
        <f>VLOOKUP(E88,products!$A$2:$E$49,4,0)</f>
        <v>0.5</v>
      </c>
      <c r="M88" s="25">
        <f>VLOOKUP(E88,products!$A$2:$E$49,5,0)</f>
        <v>8.91</v>
      </c>
      <c r="N88" s="23">
        <f>VLOOKUP(A88,orders!$A$2:$F$914,5,0)</f>
        <v>4</v>
      </c>
      <c r="O88" s="26">
        <f t="shared" si="1"/>
        <v>35.64</v>
      </c>
      <c r="P88" s="43" t="str">
        <f xml:space="preserve"> VLOOKUP(D88,customers!$A$2:$I$1001,9,0)</f>
        <v>Yes</v>
      </c>
      <c r="Q88" s="27"/>
      <c r="R88" s="27"/>
      <c r="S88" s="27"/>
      <c r="T88" s="27"/>
      <c r="U88" s="27"/>
      <c r="V88" s="27"/>
      <c r="W88" s="27"/>
      <c r="X88" s="27"/>
      <c r="Y88" s="27"/>
      <c r="Z88" s="27"/>
    </row>
    <row r="89" spans="1:26" ht="15" thickBot="1" x14ac:dyDescent="0.35">
      <c r="A89" s="42" t="s">
        <v>285</v>
      </c>
      <c r="B89" s="29" t="s">
        <v>288</v>
      </c>
      <c r="C89" s="30">
        <v>2019</v>
      </c>
      <c r="D89" s="28" t="s">
        <v>286</v>
      </c>
      <c r="E89" s="31" t="s">
        <v>73</v>
      </c>
      <c r="F89" s="32">
        <v>6</v>
      </c>
      <c r="G89" s="28" t="str">
        <f>VLOOKUP(D89,customers!A89:$B$1001,2,0)</f>
        <v>Rudy Farquharson</v>
      </c>
      <c r="H89" s="28" t="s">
        <v>6548</v>
      </c>
      <c r="I89" s="28" t="str">
        <f>_xlfn.XLOOKUP(D89,customers!A89:A1088,customers!G89:G1088," ",0,1)</f>
        <v>Ireland</v>
      </c>
      <c r="J89" s="31" t="s">
        <v>6551</v>
      </c>
      <c r="K89" s="31" t="s">
        <v>6556</v>
      </c>
      <c r="L89" s="31">
        <f>VLOOKUP(E89,products!$A$2:$E$49,4,0)</f>
        <v>0.2</v>
      </c>
      <c r="M89" s="33">
        <f>VLOOKUP(E89,products!$A$2:$E$49,5,0)</f>
        <v>2.9849999999999999</v>
      </c>
      <c r="N89" s="31">
        <f>VLOOKUP(A89,orders!$A$2:$F$914,5,0)</f>
        <v>6</v>
      </c>
      <c r="O89" s="34">
        <f t="shared" si="1"/>
        <v>17.91</v>
      </c>
      <c r="P89" s="44" t="str">
        <f xml:space="preserve"> VLOOKUP(D89,customers!$A$2:$I$1001,9,0)</f>
        <v>Yes</v>
      </c>
      <c r="Q89" s="27"/>
      <c r="R89" s="27"/>
      <c r="S89" s="27"/>
      <c r="T89" s="27"/>
      <c r="U89" s="27"/>
      <c r="V89" s="27"/>
      <c r="W89" s="27"/>
      <c r="X89" s="27"/>
      <c r="Y89" s="27"/>
      <c r="Z89" s="27"/>
    </row>
    <row r="90" spans="1:26" ht="15" thickBot="1" x14ac:dyDescent="0.35">
      <c r="A90" s="41" t="s">
        <v>287</v>
      </c>
      <c r="B90" s="21" t="s">
        <v>6588</v>
      </c>
      <c r="C90" s="22">
        <v>2020</v>
      </c>
      <c r="D90" s="20" t="s">
        <v>289</v>
      </c>
      <c r="E90" s="23" t="s">
        <v>221</v>
      </c>
      <c r="F90" s="24">
        <v>6</v>
      </c>
      <c r="G90" s="20" t="str">
        <f>VLOOKUP(D90,customers!A90:$B$1001,2,0)</f>
        <v>Norene Magauran</v>
      </c>
      <c r="H90" s="20" t="s">
        <v>2751</v>
      </c>
      <c r="I90" s="20" t="str">
        <f>_xlfn.XLOOKUP(D90,customers!A90:A1089,customers!G90:G1089," ",0,1)</f>
        <v>United States</v>
      </c>
      <c r="J90" s="23" t="s">
        <v>6551</v>
      </c>
      <c r="K90" s="23" t="s">
        <v>6554</v>
      </c>
      <c r="L90" s="23">
        <f>VLOOKUP(E90,products!$A$2:$E$49,4,0)</f>
        <v>2.5</v>
      </c>
      <c r="M90" s="25">
        <f>VLOOKUP(E90,products!$A$2:$E$49,5,0)</f>
        <v>25.875</v>
      </c>
      <c r="N90" s="23">
        <f>VLOOKUP(A90,orders!$A$2:$F$914,5,0)</f>
        <v>6</v>
      </c>
      <c r="O90" s="26">
        <f t="shared" si="1"/>
        <v>155.25</v>
      </c>
      <c r="P90" s="43" t="str">
        <f xml:space="preserve"> VLOOKUP(D90,customers!$A$2:$I$1001,9,0)</f>
        <v>No</v>
      </c>
      <c r="Q90" s="27"/>
      <c r="R90" s="27"/>
      <c r="S90" s="27"/>
      <c r="T90" s="27"/>
      <c r="U90" s="27"/>
      <c r="V90" s="27"/>
      <c r="W90" s="27"/>
      <c r="X90" s="27"/>
      <c r="Y90" s="27"/>
      <c r="Z90" s="27"/>
    </row>
    <row r="91" spans="1:26" ht="15" thickBot="1" x14ac:dyDescent="0.35">
      <c r="A91" s="42" t="s">
        <v>290</v>
      </c>
      <c r="B91" s="29" t="s">
        <v>6589</v>
      </c>
      <c r="C91" s="30">
        <v>2021</v>
      </c>
      <c r="D91" s="28" t="s">
        <v>291</v>
      </c>
      <c r="E91" s="31" t="s">
        <v>73</v>
      </c>
      <c r="F91" s="32">
        <v>2</v>
      </c>
      <c r="G91" s="28" t="str">
        <f>VLOOKUP(D91,customers!A91:$B$1001,2,0)</f>
        <v>Vicki Kirdsch</v>
      </c>
      <c r="H91" s="28" t="s">
        <v>2754</v>
      </c>
      <c r="I91" s="28" t="str">
        <f>_xlfn.XLOOKUP(D91,customers!A91:A1090,customers!G91:G1090," ",0,1)</f>
        <v>United States</v>
      </c>
      <c r="J91" s="31" t="s">
        <v>6551</v>
      </c>
      <c r="K91" s="31" t="s">
        <v>6556</v>
      </c>
      <c r="L91" s="31">
        <f>VLOOKUP(E91,products!$A$2:$E$49,4,0)</f>
        <v>0.2</v>
      </c>
      <c r="M91" s="33">
        <f>VLOOKUP(E91,products!$A$2:$E$49,5,0)</f>
        <v>2.9849999999999999</v>
      </c>
      <c r="N91" s="31">
        <f>VLOOKUP(A91,orders!$A$2:$F$914,5,0)</f>
        <v>2</v>
      </c>
      <c r="O91" s="34">
        <f t="shared" si="1"/>
        <v>5.97</v>
      </c>
      <c r="P91" s="44" t="str">
        <f xml:space="preserve"> VLOOKUP(D91,customers!$A$2:$I$1001,9,0)</f>
        <v>No</v>
      </c>
      <c r="Q91" s="27"/>
      <c r="R91" s="27"/>
      <c r="S91" s="27"/>
      <c r="T91" s="27"/>
      <c r="U91" s="27"/>
      <c r="V91" s="27"/>
      <c r="W91" s="27"/>
      <c r="X91" s="27"/>
      <c r="Y91" s="27"/>
      <c r="Z91" s="27"/>
    </row>
    <row r="92" spans="1:26" ht="15" thickBot="1" x14ac:dyDescent="0.35">
      <c r="A92" s="41" t="s">
        <v>292</v>
      </c>
      <c r="B92" s="21" t="s">
        <v>103</v>
      </c>
      <c r="C92" s="22">
        <v>2021</v>
      </c>
      <c r="D92" s="20" t="s">
        <v>293</v>
      </c>
      <c r="E92" s="23" t="s">
        <v>90</v>
      </c>
      <c r="F92" s="24">
        <v>2</v>
      </c>
      <c r="G92" s="20" t="str">
        <f>VLOOKUP(D92,customers!A92:$B$1001,2,0)</f>
        <v>Ilysa Whapple</v>
      </c>
      <c r="H92" s="20" t="s">
        <v>2757</v>
      </c>
      <c r="I92" s="20" t="str">
        <f>_xlfn.XLOOKUP(D92,customers!A92:A1091,customers!G92:G1091," ",0,1)</f>
        <v>United States</v>
      </c>
      <c r="J92" s="23" t="s">
        <v>6551</v>
      </c>
      <c r="K92" s="23" t="s">
        <v>6554</v>
      </c>
      <c r="L92" s="23">
        <f>VLOOKUP(E92,products!$A$2:$E$49,4,0)</f>
        <v>0.5</v>
      </c>
      <c r="M92" s="25">
        <f>VLOOKUP(E92,products!$A$2:$E$49,5,0)</f>
        <v>6.75</v>
      </c>
      <c r="N92" s="23">
        <f>VLOOKUP(A92,orders!$A$2:$F$914,5,0)</f>
        <v>2</v>
      </c>
      <c r="O92" s="26">
        <f t="shared" si="1"/>
        <v>13.5</v>
      </c>
      <c r="P92" s="43" t="str">
        <f xml:space="preserve"> VLOOKUP(D92,customers!$A$2:$I$1001,9,0)</f>
        <v>No</v>
      </c>
      <c r="Q92" s="27"/>
      <c r="R92" s="27"/>
      <c r="S92" s="27"/>
      <c r="T92" s="27"/>
      <c r="U92" s="27"/>
      <c r="V92" s="27"/>
      <c r="W92" s="27"/>
      <c r="X92" s="27"/>
      <c r="Y92" s="27"/>
      <c r="Z92" s="27"/>
    </row>
    <row r="93" spans="1:26" ht="15" thickBot="1" x14ac:dyDescent="0.35">
      <c r="A93" s="42" t="s">
        <v>294</v>
      </c>
      <c r="B93" s="29" t="s">
        <v>6590</v>
      </c>
      <c r="C93" s="30">
        <v>2020</v>
      </c>
      <c r="D93" s="28" t="s">
        <v>295</v>
      </c>
      <c r="E93" s="31" t="s">
        <v>73</v>
      </c>
      <c r="F93" s="32">
        <v>1</v>
      </c>
      <c r="G93" s="28" t="str">
        <f>VLOOKUP(D93,customers!A93:$B$1001,2,0)</f>
        <v>Ruy Cancellieri</v>
      </c>
      <c r="H93" s="28" t="s">
        <v>6548</v>
      </c>
      <c r="I93" s="28" t="str">
        <f>_xlfn.XLOOKUP(D93,customers!A93:A1092,customers!G93:G1092," ",0,1)</f>
        <v>Ireland</v>
      </c>
      <c r="J93" s="31" t="s">
        <v>6551</v>
      </c>
      <c r="K93" s="31" t="s">
        <v>6556</v>
      </c>
      <c r="L93" s="31">
        <f>VLOOKUP(E93,products!$A$2:$E$49,4,0)</f>
        <v>0.2</v>
      </c>
      <c r="M93" s="33">
        <f>VLOOKUP(E93,products!$A$2:$E$49,5,0)</f>
        <v>2.9849999999999999</v>
      </c>
      <c r="N93" s="31">
        <f>VLOOKUP(A93,orders!$A$2:$F$914,5,0)</f>
        <v>1</v>
      </c>
      <c r="O93" s="34">
        <f t="shared" si="1"/>
        <v>2.9849999999999999</v>
      </c>
      <c r="P93" s="44" t="str">
        <f xml:space="preserve"> VLOOKUP(D93,customers!$A$2:$I$1001,9,0)</f>
        <v>No</v>
      </c>
      <c r="Q93" s="27"/>
      <c r="R93" s="27"/>
      <c r="S93" s="27"/>
      <c r="T93" s="27"/>
      <c r="U93" s="27"/>
      <c r="V93" s="27"/>
      <c r="W93" s="27"/>
      <c r="X93" s="27"/>
      <c r="Y93" s="27"/>
      <c r="Z93" s="27"/>
    </row>
    <row r="94" spans="1:26" ht="15" thickBot="1" x14ac:dyDescent="0.35">
      <c r="A94" s="41" t="s">
        <v>296</v>
      </c>
      <c r="B94" s="21" t="s">
        <v>6591</v>
      </c>
      <c r="C94" s="22">
        <v>2021</v>
      </c>
      <c r="D94" s="20" t="s">
        <v>297</v>
      </c>
      <c r="E94" s="23" t="s">
        <v>101</v>
      </c>
      <c r="F94" s="24">
        <v>3</v>
      </c>
      <c r="G94" s="20" t="str">
        <f>VLOOKUP(D94,customers!A94:$B$1001,2,0)</f>
        <v>Aube Follett</v>
      </c>
      <c r="H94" s="20" t="s">
        <v>6548</v>
      </c>
      <c r="I94" s="20" t="str">
        <f>_xlfn.XLOOKUP(D94,customers!A94:A1093,customers!G94:G1093," ",0,1)</f>
        <v>United States</v>
      </c>
      <c r="J94" s="23" t="s">
        <v>6553</v>
      </c>
      <c r="K94" s="23" t="s">
        <v>6554</v>
      </c>
      <c r="L94" s="23">
        <f>VLOOKUP(E94,products!$A$2:$E$49,4,0)</f>
        <v>0.2</v>
      </c>
      <c r="M94" s="25">
        <f>VLOOKUP(E94,products!$A$2:$E$49,5,0)</f>
        <v>4.3650000000000002</v>
      </c>
      <c r="N94" s="23">
        <f>VLOOKUP(A94,orders!$A$2:$F$914,5,0)</f>
        <v>3</v>
      </c>
      <c r="O94" s="26">
        <f t="shared" si="1"/>
        <v>13.095000000000001</v>
      </c>
      <c r="P94" s="43" t="str">
        <f xml:space="preserve"> VLOOKUP(D94,customers!$A$2:$I$1001,9,0)</f>
        <v>Yes</v>
      </c>
      <c r="Q94" s="27"/>
      <c r="R94" s="27"/>
      <c r="S94" s="27"/>
      <c r="T94" s="27"/>
      <c r="U94" s="27"/>
      <c r="V94" s="27"/>
      <c r="W94" s="27"/>
      <c r="X94" s="27"/>
      <c r="Y94" s="27"/>
      <c r="Z94" s="27"/>
    </row>
    <row r="95" spans="1:26" ht="15" thickBot="1" x14ac:dyDescent="0.35">
      <c r="A95" s="42" t="s">
        <v>298</v>
      </c>
      <c r="B95" s="29" t="s">
        <v>6592</v>
      </c>
      <c r="C95" s="30">
        <v>2020</v>
      </c>
      <c r="D95" s="28" t="s">
        <v>299</v>
      </c>
      <c r="E95" s="31" t="s">
        <v>149</v>
      </c>
      <c r="F95" s="32">
        <v>2</v>
      </c>
      <c r="G95" s="28" t="str">
        <f>VLOOKUP(D95,customers!A95:$B$1001,2,0)</f>
        <v>Rudiger Di Bartolomeo</v>
      </c>
      <c r="H95" s="28" t="s">
        <v>6548</v>
      </c>
      <c r="I95" s="28" t="str">
        <f>_xlfn.XLOOKUP(D95,customers!A95:A1094,customers!G95:G1094," ",0,1)</f>
        <v>United States</v>
      </c>
      <c r="J95" s="31" t="s">
        <v>6551</v>
      </c>
      <c r="K95" s="31" t="s">
        <v>6555</v>
      </c>
      <c r="L95" s="31">
        <f>VLOOKUP(E95,products!$A$2:$E$49,4,0)</f>
        <v>0.2</v>
      </c>
      <c r="M95" s="33">
        <f>VLOOKUP(E95,products!$A$2:$E$49,5,0)</f>
        <v>3.8849999999999998</v>
      </c>
      <c r="N95" s="31">
        <f>VLOOKUP(A95,orders!$A$2:$F$914,5,0)</f>
        <v>2</v>
      </c>
      <c r="O95" s="34">
        <f t="shared" si="1"/>
        <v>7.77</v>
      </c>
      <c r="P95" s="44" t="str">
        <f xml:space="preserve"> VLOOKUP(D95,customers!$A$2:$I$1001,9,0)</f>
        <v>Yes</v>
      </c>
      <c r="Q95" s="27"/>
      <c r="R95" s="27"/>
      <c r="S95" s="27"/>
      <c r="T95" s="27"/>
      <c r="U95" s="27"/>
      <c r="V95" s="27"/>
      <c r="W95" s="27"/>
      <c r="X95" s="27"/>
      <c r="Y95" s="27"/>
      <c r="Z95" s="27"/>
    </row>
    <row r="96" spans="1:26" ht="15" thickBot="1" x14ac:dyDescent="0.35">
      <c r="A96" s="41" t="s">
        <v>300</v>
      </c>
      <c r="B96" s="21" t="s">
        <v>303</v>
      </c>
      <c r="C96" s="22">
        <v>2021</v>
      </c>
      <c r="D96" s="20" t="s">
        <v>301</v>
      </c>
      <c r="E96" s="23" t="s">
        <v>142</v>
      </c>
      <c r="F96" s="24">
        <v>5</v>
      </c>
      <c r="G96" s="20" t="str">
        <f>VLOOKUP(D96,customers!A96:$B$1001,2,0)</f>
        <v>Nickey Youles</v>
      </c>
      <c r="H96" s="20" t="s">
        <v>2773</v>
      </c>
      <c r="I96" s="20" t="str">
        <f>_xlfn.XLOOKUP(D96,customers!A96:A1095,customers!G96:G1095," ",0,1)</f>
        <v>Ireland</v>
      </c>
      <c r="J96" s="23" t="s">
        <v>6553</v>
      </c>
      <c r="K96" s="23" t="s">
        <v>6556</v>
      </c>
      <c r="L96" s="23">
        <f>VLOOKUP(E96,products!$A$2:$E$49,4,0)</f>
        <v>2.5</v>
      </c>
      <c r="M96" s="25">
        <f>VLOOKUP(E96,products!$A$2:$E$49,5,0)</f>
        <v>29.785</v>
      </c>
      <c r="N96" s="23">
        <f>VLOOKUP(A96,orders!$A$2:$F$914,5,0)</f>
        <v>5</v>
      </c>
      <c r="O96" s="26">
        <f t="shared" si="1"/>
        <v>148.92500000000001</v>
      </c>
      <c r="P96" s="43" t="str">
        <f xml:space="preserve"> VLOOKUP(D96,customers!$A$2:$I$1001,9,0)</f>
        <v>Yes</v>
      </c>
      <c r="Q96" s="27"/>
      <c r="R96" s="27"/>
      <c r="S96" s="27"/>
      <c r="T96" s="27"/>
      <c r="U96" s="27"/>
      <c r="V96" s="27"/>
      <c r="W96" s="27"/>
      <c r="X96" s="27"/>
      <c r="Y96" s="27"/>
      <c r="Z96" s="27"/>
    </row>
    <row r="97" spans="1:26" ht="15" thickBot="1" x14ac:dyDescent="0.35">
      <c r="A97" s="42" t="s">
        <v>302</v>
      </c>
      <c r="B97" s="29" t="s">
        <v>6593</v>
      </c>
      <c r="C97" s="30">
        <v>2022</v>
      </c>
      <c r="D97" s="28" t="s">
        <v>304</v>
      </c>
      <c r="E97" s="31" t="s">
        <v>26</v>
      </c>
      <c r="F97" s="32">
        <v>3</v>
      </c>
      <c r="G97" s="28" t="str">
        <f>VLOOKUP(D97,customers!A97:$B$1001,2,0)</f>
        <v>Dyanna Aizikovitz</v>
      </c>
      <c r="H97" s="28" t="s">
        <v>2779</v>
      </c>
      <c r="I97" s="28" t="str">
        <f>_xlfn.XLOOKUP(D97,customers!A97:A1096,customers!G97:G1096," ",0,1)</f>
        <v>Ireland</v>
      </c>
      <c r="J97" s="31" t="s">
        <v>6553</v>
      </c>
      <c r="K97" s="31" t="s">
        <v>6556</v>
      </c>
      <c r="L97" s="31">
        <f>VLOOKUP(E97,products!$A$2:$E$49,4,0)</f>
        <v>1</v>
      </c>
      <c r="M97" s="33">
        <f>VLOOKUP(E97,products!$A$2:$E$49,5,0)</f>
        <v>12.95</v>
      </c>
      <c r="N97" s="31">
        <f>VLOOKUP(A97,orders!$A$2:$F$914,5,0)</f>
        <v>3</v>
      </c>
      <c r="O97" s="34">
        <f t="shared" si="1"/>
        <v>38.849999999999994</v>
      </c>
      <c r="P97" s="44" t="str">
        <f xml:space="preserve"> VLOOKUP(D97,customers!$A$2:$I$1001,9,0)</f>
        <v>Yes</v>
      </c>
      <c r="Q97" s="27"/>
      <c r="R97" s="27"/>
      <c r="S97" s="27"/>
      <c r="T97" s="27"/>
      <c r="U97" s="27"/>
      <c r="V97" s="27"/>
      <c r="W97" s="27"/>
      <c r="X97" s="27"/>
      <c r="Y97" s="27"/>
      <c r="Z97" s="27"/>
    </row>
    <row r="98" spans="1:26" ht="15" thickBot="1" x14ac:dyDescent="0.35">
      <c r="A98" s="41" t="s">
        <v>305</v>
      </c>
      <c r="B98" s="21" t="s">
        <v>308</v>
      </c>
      <c r="C98" s="22">
        <v>2019</v>
      </c>
      <c r="D98" s="20" t="s">
        <v>306</v>
      </c>
      <c r="E98" s="23" t="s">
        <v>209</v>
      </c>
      <c r="F98" s="24">
        <v>4</v>
      </c>
      <c r="G98" s="20" t="str">
        <f>VLOOKUP(D98,customers!A98:$B$1001,2,0)</f>
        <v>Bram Revel</v>
      </c>
      <c r="H98" s="20" t="s">
        <v>2784</v>
      </c>
      <c r="I98" s="20" t="str">
        <f>_xlfn.XLOOKUP(D98,customers!A98:A1097,customers!G98:G1097," ",0,1)</f>
        <v>United States</v>
      </c>
      <c r="J98" s="23" t="s">
        <v>6550</v>
      </c>
      <c r="K98" s="23" t="s">
        <v>6554</v>
      </c>
      <c r="L98" s="23">
        <f>VLOOKUP(E98,products!$A$2:$E$49,4,0)</f>
        <v>0.2</v>
      </c>
      <c r="M98" s="25">
        <f>VLOOKUP(E98,products!$A$2:$E$49,5,0)</f>
        <v>2.9849999999999999</v>
      </c>
      <c r="N98" s="23">
        <f>VLOOKUP(A98,orders!$A$2:$F$914,5,0)</f>
        <v>4</v>
      </c>
      <c r="O98" s="26">
        <f t="shared" si="1"/>
        <v>11.94</v>
      </c>
      <c r="P98" s="43" t="str">
        <f xml:space="preserve"> VLOOKUP(D98,customers!$A$2:$I$1001,9,0)</f>
        <v>No</v>
      </c>
      <c r="Q98" s="27"/>
      <c r="R98" s="27"/>
      <c r="S98" s="27"/>
      <c r="T98" s="27"/>
      <c r="U98" s="27"/>
      <c r="V98" s="27"/>
      <c r="W98" s="27"/>
      <c r="X98" s="27"/>
      <c r="Y98" s="27"/>
      <c r="Z98" s="27"/>
    </row>
    <row r="99" spans="1:26" ht="15" thickBot="1" x14ac:dyDescent="0.35">
      <c r="A99" s="42" t="s">
        <v>307</v>
      </c>
      <c r="B99" s="29" t="s">
        <v>311</v>
      </c>
      <c r="C99" s="30">
        <v>2020</v>
      </c>
      <c r="D99" s="28" t="s">
        <v>309</v>
      </c>
      <c r="E99" s="31" t="s">
        <v>125</v>
      </c>
      <c r="F99" s="32">
        <v>6</v>
      </c>
      <c r="G99" s="28" t="str">
        <f>VLOOKUP(D99,customers!A99:$B$1001,2,0)</f>
        <v>Emiline Priddis</v>
      </c>
      <c r="H99" s="28" t="s">
        <v>2788</v>
      </c>
      <c r="I99" s="28" t="str">
        <f>_xlfn.XLOOKUP(D99,customers!A99:A1098,customers!G99:G1098," ",0,1)</f>
        <v>United States</v>
      </c>
      <c r="J99" s="31" t="s">
        <v>6553</v>
      </c>
      <c r="K99" s="31" t="s">
        <v>6554</v>
      </c>
      <c r="L99" s="31">
        <f>VLOOKUP(E99,products!$A$2:$E$49,4,0)</f>
        <v>1</v>
      </c>
      <c r="M99" s="33">
        <f>VLOOKUP(E99,products!$A$2:$E$49,5,0)</f>
        <v>14.55</v>
      </c>
      <c r="N99" s="31">
        <f>VLOOKUP(A99,orders!$A$2:$F$914,5,0)</f>
        <v>6</v>
      </c>
      <c r="O99" s="34">
        <f t="shared" si="1"/>
        <v>87.300000000000011</v>
      </c>
      <c r="P99" s="44" t="str">
        <f xml:space="preserve"> VLOOKUP(D99,customers!$A$2:$I$1001,9,0)</f>
        <v>No</v>
      </c>
      <c r="Q99" s="27"/>
      <c r="R99" s="27"/>
      <c r="S99" s="27"/>
      <c r="T99" s="27"/>
      <c r="U99" s="27"/>
      <c r="V99" s="27"/>
      <c r="W99" s="27"/>
      <c r="X99" s="27"/>
      <c r="Y99" s="27"/>
      <c r="Z99" s="27"/>
    </row>
    <row r="100" spans="1:26" ht="15" thickBot="1" x14ac:dyDescent="0.35">
      <c r="A100" s="41" t="s">
        <v>310</v>
      </c>
      <c r="B100" s="21" t="s">
        <v>6594</v>
      </c>
      <c r="C100" s="22">
        <v>2020</v>
      </c>
      <c r="D100" s="20" t="s">
        <v>312</v>
      </c>
      <c r="E100" s="23" t="s">
        <v>90</v>
      </c>
      <c r="F100" s="24">
        <v>6</v>
      </c>
      <c r="G100" s="20" t="str">
        <f>VLOOKUP(D100,customers!A100:$B$1001,2,0)</f>
        <v>Queenie Veel</v>
      </c>
      <c r="H100" s="20" t="s">
        <v>2793</v>
      </c>
      <c r="I100" s="20" t="str">
        <f>_xlfn.XLOOKUP(D100,customers!A100:A1099,customers!G100:G1099," ",0,1)</f>
        <v>United States</v>
      </c>
      <c r="J100" s="23" t="s">
        <v>6551</v>
      </c>
      <c r="K100" s="23" t="s">
        <v>6554</v>
      </c>
      <c r="L100" s="23">
        <f>VLOOKUP(E100,products!$A$2:$E$49,4,0)</f>
        <v>0.5</v>
      </c>
      <c r="M100" s="25">
        <f>VLOOKUP(E100,products!$A$2:$E$49,5,0)</f>
        <v>6.75</v>
      </c>
      <c r="N100" s="23">
        <f>VLOOKUP(A100,orders!$A$2:$F$914,5,0)</f>
        <v>6</v>
      </c>
      <c r="O100" s="26">
        <f t="shared" si="1"/>
        <v>40.5</v>
      </c>
      <c r="P100" s="43" t="str">
        <f xml:space="preserve"> VLOOKUP(D100,customers!$A$2:$I$1001,9,0)</f>
        <v>Yes</v>
      </c>
      <c r="Q100" s="27"/>
      <c r="R100" s="27"/>
      <c r="S100" s="27"/>
      <c r="T100" s="27"/>
      <c r="U100" s="27"/>
      <c r="V100" s="27"/>
      <c r="W100" s="27"/>
      <c r="X100" s="27"/>
      <c r="Y100" s="27"/>
      <c r="Z100" s="27"/>
    </row>
    <row r="101" spans="1:26" ht="15" thickBot="1" x14ac:dyDescent="0.35">
      <c r="A101" s="42" t="s">
        <v>313</v>
      </c>
      <c r="B101" s="29" t="s">
        <v>317</v>
      </c>
      <c r="C101" s="30">
        <v>2019</v>
      </c>
      <c r="D101" s="28" t="s">
        <v>314</v>
      </c>
      <c r="E101" s="31" t="s">
        <v>315</v>
      </c>
      <c r="F101" s="32">
        <v>2</v>
      </c>
      <c r="G101" s="28" t="str">
        <f>VLOOKUP(D101,customers!A101:$B$1001,2,0)</f>
        <v>Lind Conyers</v>
      </c>
      <c r="H101" s="28" t="s">
        <v>2797</v>
      </c>
      <c r="I101" s="28" t="str">
        <f>_xlfn.XLOOKUP(D101,customers!A101:A1100,customers!G101:G1100," ",0,1)</f>
        <v>United States</v>
      </c>
      <c r="J101" s="31" t="s">
        <v>6552</v>
      </c>
      <c r="K101" s="31" t="s">
        <v>6556</v>
      </c>
      <c r="L101" s="31">
        <f>VLOOKUP(E101,products!$A$2:$E$49,4,0)</f>
        <v>1</v>
      </c>
      <c r="M101" s="33">
        <f>VLOOKUP(E101,products!$A$2:$E$49,5,0)</f>
        <v>12.15</v>
      </c>
      <c r="N101" s="31">
        <f>VLOOKUP(A101,orders!$A$2:$F$914,5,0)</f>
        <v>2</v>
      </c>
      <c r="O101" s="34">
        <f t="shared" si="1"/>
        <v>24.3</v>
      </c>
      <c r="P101" s="44" t="str">
        <f xml:space="preserve"> VLOOKUP(D101,customers!$A$2:$I$1001,9,0)</f>
        <v>No</v>
      </c>
      <c r="Q101" s="27"/>
      <c r="R101" s="27"/>
      <c r="S101" s="27"/>
      <c r="T101" s="27"/>
      <c r="U101" s="27"/>
      <c r="V101" s="27"/>
      <c r="W101" s="27"/>
      <c r="X101" s="27"/>
      <c r="Y101" s="27"/>
      <c r="Z101" s="27"/>
    </row>
    <row r="102" spans="1:26" ht="15" thickBot="1" x14ac:dyDescent="0.35">
      <c r="A102" s="41" t="s">
        <v>316</v>
      </c>
      <c r="B102" s="21" t="s">
        <v>320</v>
      </c>
      <c r="C102" s="22">
        <v>2020</v>
      </c>
      <c r="D102" s="20" t="s">
        <v>318</v>
      </c>
      <c r="E102" s="23" t="s">
        <v>37</v>
      </c>
      <c r="F102" s="24">
        <v>3</v>
      </c>
      <c r="G102" s="20" t="str">
        <f>VLOOKUP(D102,customers!A102:$B$1001,2,0)</f>
        <v>Pen Wye</v>
      </c>
      <c r="H102" s="20" t="s">
        <v>2802</v>
      </c>
      <c r="I102" s="20" t="str">
        <f>_xlfn.XLOOKUP(D102,customers!A102:A1101,customers!G102:G1101," ",0,1)</f>
        <v>United States</v>
      </c>
      <c r="J102" s="23" t="s">
        <v>6550</v>
      </c>
      <c r="K102" s="23" t="s">
        <v>6554</v>
      </c>
      <c r="L102" s="23">
        <f>VLOOKUP(E102,products!$A$2:$E$49,4,0)</f>
        <v>0.5</v>
      </c>
      <c r="M102" s="25">
        <f>VLOOKUP(E102,products!$A$2:$E$49,5,0)</f>
        <v>5.97</v>
      </c>
      <c r="N102" s="23">
        <f>VLOOKUP(A102,orders!$A$2:$F$914,5,0)</f>
        <v>3</v>
      </c>
      <c r="O102" s="26">
        <f t="shared" si="1"/>
        <v>17.91</v>
      </c>
      <c r="P102" s="43" t="str">
        <f xml:space="preserve"> VLOOKUP(D102,customers!$A$2:$I$1001,9,0)</f>
        <v>Yes</v>
      </c>
      <c r="Q102" s="27"/>
      <c r="R102" s="27"/>
      <c r="S102" s="27"/>
      <c r="T102" s="27"/>
      <c r="U102" s="27"/>
      <c r="V102" s="27"/>
      <c r="W102" s="27"/>
      <c r="X102" s="27"/>
      <c r="Y102" s="27"/>
      <c r="Z102" s="27"/>
    </row>
    <row r="103" spans="1:26" ht="15" thickBot="1" x14ac:dyDescent="0.35">
      <c r="A103" s="42" t="s">
        <v>319</v>
      </c>
      <c r="B103" s="29" t="s">
        <v>6595</v>
      </c>
      <c r="C103" s="30">
        <v>2019</v>
      </c>
      <c r="D103" s="28" t="s">
        <v>321</v>
      </c>
      <c r="E103" s="31" t="s">
        <v>90</v>
      </c>
      <c r="F103" s="32">
        <v>4</v>
      </c>
      <c r="G103" s="28" t="str">
        <f>VLOOKUP(D103,customers!A103:$B$1001,2,0)</f>
        <v>Isahella Hagland</v>
      </c>
      <c r="H103" s="28" t="s">
        <v>6548</v>
      </c>
      <c r="I103" s="28" t="str">
        <f>_xlfn.XLOOKUP(D103,customers!A103:A1102,customers!G103:G1102," ",0,1)</f>
        <v>United States</v>
      </c>
      <c r="J103" s="31" t="s">
        <v>6551</v>
      </c>
      <c r="K103" s="31" t="s">
        <v>6554</v>
      </c>
      <c r="L103" s="31">
        <f>VLOOKUP(E103,products!$A$2:$E$49,4,0)</f>
        <v>0.5</v>
      </c>
      <c r="M103" s="33">
        <f>VLOOKUP(E103,products!$A$2:$E$49,5,0)</f>
        <v>6.75</v>
      </c>
      <c r="N103" s="31">
        <f>VLOOKUP(A103,orders!$A$2:$F$914,5,0)</f>
        <v>4</v>
      </c>
      <c r="O103" s="34">
        <f t="shared" si="1"/>
        <v>27</v>
      </c>
      <c r="P103" s="44" t="str">
        <f xml:space="preserve"> VLOOKUP(D103,customers!$A$2:$I$1001,9,0)</f>
        <v>No</v>
      </c>
      <c r="Q103" s="27"/>
      <c r="R103" s="27"/>
      <c r="S103" s="27"/>
      <c r="T103" s="27"/>
      <c r="U103" s="27"/>
      <c r="V103" s="27"/>
      <c r="W103" s="27"/>
      <c r="X103" s="27"/>
      <c r="Y103" s="27"/>
      <c r="Z103" s="27"/>
    </row>
    <row r="104" spans="1:26" ht="15" thickBot="1" x14ac:dyDescent="0.35">
      <c r="A104" s="41" t="s">
        <v>322</v>
      </c>
      <c r="B104" s="21" t="s">
        <v>325</v>
      </c>
      <c r="C104" s="22">
        <v>2022</v>
      </c>
      <c r="D104" s="20" t="s">
        <v>323</v>
      </c>
      <c r="E104" s="23" t="s">
        <v>159</v>
      </c>
      <c r="F104" s="24">
        <v>1</v>
      </c>
      <c r="G104" s="20" t="str">
        <f>VLOOKUP(D104,customers!A104:$B$1001,2,0)</f>
        <v>Terry Sheryn</v>
      </c>
      <c r="H104" s="20" t="s">
        <v>2809</v>
      </c>
      <c r="I104" s="20" t="str">
        <f>_xlfn.XLOOKUP(D104,customers!A104:A1103,customers!G104:G1103," ",0,1)</f>
        <v>United States</v>
      </c>
      <c r="J104" s="23" t="s">
        <v>6553</v>
      </c>
      <c r="K104" s="23" t="s">
        <v>6556</v>
      </c>
      <c r="L104" s="23">
        <f>VLOOKUP(E104,products!$A$2:$E$49,4,0)</f>
        <v>0.5</v>
      </c>
      <c r="M104" s="25">
        <f>VLOOKUP(E104,products!$A$2:$E$49,5,0)</f>
        <v>7.77</v>
      </c>
      <c r="N104" s="23">
        <f>VLOOKUP(A104,orders!$A$2:$F$914,5,0)</f>
        <v>1</v>
      </c>
      <c r="O104" s="26">
        <f t="shared" si="1"/>
        <v>7.77</v>
      </c>
      <c r="P104" s="43" t="str">
        <f xml:space="preserve"> VLOOKUP(D104,customers!$A$2:$I$1001,9,0)</f>
        <v>Yes</v>
      </c>
      <c r="Q104" s="27"/>
      <c r="R104" s="27"/>
      <c r="S104" s="27"/>
      <c r="T104" s="27"/>
      <c r="U104" s="27"/>
      <c r="V104" s="27"/>
      <c r="W104" s="27"/>
      <c r="X104" s="27"/>
      <c r="Y104" s="27"/>
      <c r="Z104" s="27"/>
    </row>
    <row r="105" spans="1:26" ht="15" thickBot="1" x14ac:dyDescent="0.35">
      <c r="A105" s="42" t="s">
        <v>324</v>
      </c>
      <c r="B105" s="29" t="s">
        <v>329</v>
      </c>
      <c r="C105" s="30">
        <v>2019</v>
      </c>
      <c r="D105" s="28" t="s">
        <v>326</v>
      </c>
      <c r="E105" s="31" t="s">
        <v>327</v>
      </c>
      <c r="F105" s="32">
        <v>3</v>
      </c>
      <c r="G105" s="28" t="str">
        <f>VLOOKUP(D105,customers!A105:$B$1001,2,0)</f>
        <v>Marie-jeanne Redgrave</v>
      </c>
      <c r="H105" s="28" t="s">
        <v>2814</v>
      </c>
      <c r="I105" s="28" t="str">
        <f>_xlfn.XLOOKUP(D105,customers!A105:A1104,customers!G105:G1104," ",0,1)</f>
        <v>United States</v>
      </c>
      <c r="J105" s="31" t="s">
        <v>6552</v>
      </c>
      <c r="K105" s="31" t="s">
        <v>6555</v>
      </c>
      <c r="L105" s="31">
        <f>VLOOKUP(E105,products!$A$2:$E$49,4,0)</f>
        <v>0.2</v>
      </c>
      <c r="M105" s="33">
        <f>VLOOKUP(E105,products!$A$2:$E$49,5,0)</f>
        <v>4.4550000000000001</v>
      </c>
      <c r="N105" s="31">
        <f>VLOOKUP(A105,orders!$A$2:$F$914,5,0)</f>
        <v>3</v>
      </c>
      <c r="O105" s="34">
        <f t="shared" si="1"/>
        <v>13.365</v>
      </c>
      <c r="P105" s="44" t="str">
        <f xml:space="preserve"> VLOOKUP(D105,customers!$A$2:$I$1001,9,0)</f>
        <v>Yes</v>
      </c>
      <c r="Q105" s="27"/>
      <c r="R105" s="27"/>
      <c r="S105" s="27"/>
      <c r="T105" s="27"/>
      <c r="U105" s="27"/>
      <c r="V105" s="27"/>
      <c r="W105" s="27"/>
      <c r="X105" s="27"/>
      <c r="Y105" s="27"/>
      <c r="Z105" s="27"/>
    </row>
    <row r="106" spans="1:26" ht="15" thickBot="1" x14ac:dyDescent="0.35">
      <c r="A106" s="41" t="s">
        <v>328</v>
      </c>
      <c r="B106" s="21" t="s">
        <v>6596</v>
      </c>
      <c r="C106" s="22">
        <v>2021</v>
      </c>
      <c r="D106" s="20" t="s">
        <v>330</v>
      </c>
      <c r="E106" s="23" t="s">
        <v>189</v>
      </c>
      <c r="F106" s="24">
        <v>5</v>
      </c>
      <c r="G106" s="20" t="str">
        <f>VLOOKUP(D106,customers!A106:$B$1001,2,0)</f>
        <v>Betty Fominov</v>
      </c>
      <c r="H106" s="20" t="s">
        <v>2818</v>
      </c>
      <c r="I106" s="20" t="str">
        <f>_xlfn.XLOOKUP(D106,customers!A106:A1105,customers!G106:G1105," ",0,1)</f>
        <v>United States</v>
      </c>
      <c r="J106" s="23" t="s">
        <v>6550</v>
      </c>
      <c r="K106" s="23" t="s">
        <v>6556</v>
      </c>
      <c r="L106" s="23">
        <f>VLOOKUP(E106,products!$A$2:$E$49,4,0)</f>
        <v>0.5</v>
      </c>
      <c r="M106" s="25">
        <f>VLOOKUP(E106,products!$A$2:$E$49,5,0)</f>
        <v>5.37</v>
      </c>
      <c r="N106" s="23">
        <f>VLOOKUP(A106,orders!$A$2:$F$914,5,0)</f>
        <v>5</v>
      </c>
      <c r="O106" s="26">
        <f t="shared" si="1"/>
        <v>26.85</v>
      </c>
      <c r="P106" s="43" t="str">
        <f xml:space="preserve"> VLOOKUP(D106,customers!$A$2:$I$1001,9,0)</f>
        <v>No</v>
      </c>
      <c r="Q106" s="27"/>
      <c r="R106" s="27"/>
      <c r="S106" s="27"/>
      <c r="T106" s="27"/>
      <c r="U106" s="27"/>
      <c r="V106" s="27"/>
      <c r="W106" s="27"/>
      <c r="X106" s="27"/>
      <c r="Y106" s="27"/>
      <c r="Z106" s="27"/>
    </row>
    <row r="107" spans="1:26" ht="15" thickBot="1" x14ac:dyDescent="0.35">
      <c r="A107" s="42" t="s">
        <v>331</v>
      </c>
      <c r="B107" s="29" t="s">
        <v>6597</v>
      </c>
      <c r="C107" s="30">
        <v>2019</v>
      </c>
      <c r="D107" s="28" t="s">
        <v>332</v>
      </c>
      <c r="E107" s="31" t="s">
        <v>82</v>
      </c>
      <c r="F107" s="32">
        <v>1</v>
      </c>
      <c r="G107" s="28" t="str">
        <f>VLOOKUP(D107,customers!A107:$B$1001,2,0)</f>
        <v>Shawnee Critchlow</v>
      </c>
      <c r="H107" s="28" t="s">
        <v>2821</v>
      </c>
      <c r="I107" s="28" t="str">
        <f>_xlfn.XLOOKUP(D107,customers!A107:A1106,customers!G107:G1106," ",0,1)</f>
        <v>United States</v>
      </c>
      <c r="J107" s="31" t="s">
        <v>6551</v>
      </c>
      <c r="K107" s="31" t="s">
        <v>6554</v>
      </c>
      <c r="L107" s="31">
        <f>VLOOKUP(E107,products!$A$2:$E$49,4,0)</f>
        <v>1</v>
      </c>
      <c r="M107" s="33">
        <f>VLOOKUP(E107,products!$A$2:$E$49,5,0)</f>
        <v>11.25</v>
      </c>
      <c r="N107" s="31">
        <f>VLOOKUP(A107,orders!$A$2:$F$914,5,0)</f>
        <v>1</v>
      </c>
      <c r="O107" s="34">
        <f t="shared" si="1"/>
        <v>11.25</v>
      </c>
      <c r="P107" s="44" t="str">
        <f xml:space="preserve"> VLOOKUP(D107,customers!$A$2:$I$1001,9,0)</f>
        <v>No</v>
      </c>
      <c r="Q107" s="27"/>
      <c r="R107" s="27"/>
      <c r="S107" s="27"/>
      <c r="T107" s="27"/>
      <c r="U107" s="27"/>
      <c r="V107" s="27"/>
      <c r="W107" s="27"/>
      <c r="X107" s="27"/>
      <c r="Y107" s="27"/>
      <c r="Z107" s="27"/>
    </row>
    <row r="108" spans="1:26" ht="15" thickBot="1" x14ac:dyDescent="0.35">
      <c r="A108" s="41" t="s">
        <v>333</v>
      </c>
      <c r="B108" s="21" t="s">
        <v>6598</v>
      </c>
      <c r="C108" s="22">
        <v>2021</v>
      </c>
      <c r="D108" s="20" t="s">
        <v>334</v>
      </c>
      <c r="E108" s="23" t="s">
        <v>125</v>
      </c>
      <c r="F108" s="24">
        <v>1</v>
      </c>
      <c r="G108" s="20" t="str">
        <f>VLOOKUP(D108,customers!A108:$B$1001,2,0)</f>
        <v>Merrel Steptow</v>
      </c>
      <c r="H108" s="20" t="s">
        <v>2825</v>
      </c>
      <c r="I108" s="20" t="str">
        <f>_xlfn.XLOOKUP(D108,customers!A108:A1107,customers!G108:G1107," ",0,1)</f>
        <v>Ireland</v>
      </c>
      <c r="J108" s="23" t="s">
        <v>6553</v>
      </c>
      <c r="K108" s="23" t="s">
        <v>6554</v>
      </c>
      <c r="L108" s="23">
        <f>VLOOKUP(E108,products!$A$2:$E$49,4,0)</f>
        <v>1</v>
      </c>
      <c r="M108" s="25">
        <f>VLOOKUP(E108,products!$A$2:$E$49,5,0)</f>
        <v>14.55</v>
      </c>
      <c r="N108" s="23">
        <f>VLOOKUP(A108,orders!$A$2:$F$914,5,0)</f>
        <v>1</v>
      </c>
      <c r="O108" s="26">
        <f t="shared" si="1"/>
        <v>14.55</v>
      </c>
      <c r="P108" s="43" t="str">
        <f xml:space="preserve"> VLOOKUP(D108,customers!$A$2:$I$1001,9,0)</f>
        <v>No</v>
      </c>
      <c r="Q108" s="27"/>
      <c r="R108" s="27"/>
      <c r="S108" s="27"/>
      <c r="T108" s="27"/>
      <c r="U108" s="27"/>
      <c r="V108" s="27"/>
      <c r="W108" s="27"/>
      <c r="X108" s="27"/>
      <c r="Y108" s="27"/>
      <c r="Z108" s="27"/>
    </row>
    <row r="109" spans="1:26" ht="15" thickBot="1" x14ac:dyDescent="0.35">
      <c r="A109" s="42" t="s">
        <v>335</v>
      </c>
      <c r="B109" s="29" t="s">
        <v>338</v>
      </c>
      <c r="C109" s="30">
        <v>2019</v>
      </c>
      <c r="D109" s="28" t="s">
        <v>336</v>
      </c>
      <c r="E109" s="31" t="s">
        <v>236</v>
      </c>
      <c r="F109" s="32">
        <v>4</v>
      </c>
      <c r="G109" s="28" t="str">
        <f>VLOOKUP(D109,customers!A109:$B$1001,2,0)</f>
        <v>Carmina Hubbuck</v>
      </c>
      <c r="H109" s="28" t="s">
        <v>6548</v>
      </c>
      <c r="I109" s="28" t="str">
        <f>_xlfn.XLOOKUP(D109,customers!A109:A1108,customers!G109:G1108," ",0,1)</f>
        <v>United States</v>
      </c>
      <c r="J109" s="31" t="s">
        <v>6550</v>
      </c>
      <c r="K109" s="31" t="s">
        <v>6555</v>
      </c>
      <c r="L109" s="31">
        <f>VLOOKUP(E109,products!$A$2:$E$49,4,0)</f>
        <v>0.2</v>
      </c>
      <c r="M109" s="33">
        <f>VLOOKUP(E109,products!$A$2:$E$49,5,0)</f>
        <v>3.585</v>
      </c>
      <c r="N109" s="31">
        <f>VLOOKUP(A109,orders!$A$2:$F$914,5,0)</f>
        <v>4</v>
      </c>
      <c r="O109" s="34">
        <f t="shared" si="1"/>
        <v>14.34</v>
      </c>
      <c r="P109" s="44" t="str">
        <f xml:space="preserve"> VLOOKUP(D109,customers!$A$2:$I$1001,9,0)</f>
        <v>No</v>
      </c>
      <c r="Q109" s="27"/>
      <c r="R109" s="27"/>
      <c r="S109" s="27"/>
      <c r="T109" s="27"/>
      <c r="U109" s="27"/>
      <c r="V109" s="27"/>
      <c r="W109" s="27"/>
      <c r="X109" s="27"/>
      <c r="Y109" s="27"/>
      <c r="Z109" s="27"/>
    </row>
    <row r="110" spans="1:26" ht="15" thickBot="1" x14ac:dyDescent="0.35">
      <c r="A110" s="41" t="s">
        <v>337</v>
      </c>
      <c r="B110" s="21" t="s">
        <v>6599</v>
      </c>
      <c r="C110" s="22">
        <v>2020</v>
      </c>
      <c r="D110" s="20" t="s">
        <v>339</v>
      </c>
      <c r="E110" s="23" t="s">
        <v>170</v>
      </c>
      <c r="F110" s="24">
        <v>1</v>
      </c>
      <c r="G110" s="20" t="str">
        <f>VLOOKUP(D110,customers!A110:$B$1001,2,0)</f>
        <v>Ingeberg Mulliner</v>
      </c>
      <c r="H110" s="20" t="s">
        <v>2835</v>
      </c>
      <c r="I110" s="20" t="str">
        <f>_xlfn.XLOOKUP(D110,customers!A110:A1109,customers!G110:G1109," ",0,1)</f>
        <v>United Kingdom</v>
      </c>
      <c r="J110" s="23" t="s">
        <v>6553</v>
      </c>
      <c r="K110" s="23" t="s">
        <v>6555</v>
      </c>
      <c r="L110" s="23">
        <f>VLOOKUP(E110,products!$A$2:$E$49,4,0)</f>
        <v>1</v>
      </c>
      <c r="M110" s="25">
        <f>VLOOKUP(E110,products!$A$2:$E$49,5,0)</f>
        <v>15.85</v>
      </c>
      <c r="N110" s="23">
        <f>VLOOKUP(A110,orders!$A$2:$F$914,5,0)</f>
        <v>1</v>
      </c>
      <c r="O110" s="26">
        <f t="shared" si="1"/>
        <v>15.85</v>
      </c>
      <c r="P110" s="43" t="str">
        <f xml:space="preserve"> VLOOKUP(D110,customers!$A$2:$I$1001,9,0)</f>
        <v>No</v>
      </c>
      <c r="Q110" s="27"/>
      <c r="R110" s="27"/>
      <c r="S110" s="27"/>
      <c r="T110" s="27"/>
      <c r="U110" s="27"/>
      <c r="V110" s="27"/>
      <c r="W110" s="27"/>
      <c r="X110" s="27"/>
      <c r="Y110" s="27"/>
      <c r="Z110" s="27"/>
    </row>
    <row r="111" spans="1:26" ht="15" thickBot="1" x14ac:dyDescent="0.35">
      <c r="A111" s="42" t="s">
        <v>340</v>
      </c>
      <c r="B111" s="29" t="s">
        <v>6562</v>
      </c>
      <c r="C111" s="30">
        <v>2022</v>
      </c>
      <c r="D111" s="28" t="s">
        <v>341</v>
      </c>
      <c r="E111" s="31" t="s">
        <v>34</v>
      </c>
      <c r="F111" s="32">
        <v>4</v>
      </c>
      <c r="G111" s="28" t="str">
        <f>VLOOKUP(D111,customers!A111:$B$1001,2,0)</f>
        <v>Geneva Standley</v>
      </c>
      <c r="H111" s="28" t="s">
        <v>2840</v>
      </c>
      <c r="I111" s="28" t="str">
        <f>_xlfn.XLOOKUP(D111,customers!A111:A1110,customers!G111:G1110," ",0,1)</f>
        <v>Ireland</v>
      </c>
      <c r="J111" s="31" t="s">
        <v>6553</v>
      </c>
      <c r="K111" s="31" t="s">
        <v>6555</v>
      </c>
      <c r="L111" s="31">
        <f>VLOOKUP(E111,products!$A$2:$E$49,4,0)</f>
        <v>0.2</v>
      </c>
      <c r="M111" s="33">
        <f>VLOOKUP(E111,products!$A$2:$E$49,5,0)</f>
        <v>4.7549999999999999</v>
      </c>
      <c r="N111" s="31">
        <f>VLOOKUP(A111,orders!$A$2:$F$914,5,0)</f>
        <v>4</v>
      </c>
      <c r="O111" s="34">
        <f t="shared" si="1"/>
        <v>19.02</v>
      </c>
      <c r="P111" s="44" t="str">
        <f xml:space="preserve"> VLOOKUP(D111,customers!$A$2:$I$1001,9,0)</f>
        <v>Yes</v>
      </c>
      <c r="Q111" s="27"/>
      <c r="R111" s="27"/>
      <c r="S111" s="27"/>
      <c r="T111" s="27"/>
      <c r="U111" s="27"/>
      <c r="V111" s="27"/>
      <c r="W111" s="27"/>
      <c r="X111" s="27"/>
      <c r="Y111" s="27"/>
      <c r="Z111" s="27"/>
    </row>
    <row r="112" spans="1:26" ht="15" thickBot="1" x14ac:dyDescent="0.35">
      <c r="A112" s="41" t="s">
        <v>342</v>
      </c>
      <c r="B112" s="21" t="s">
        <v>345</v>
      </c>
      <c r="C112" s="22">
        <v>2019</v>
      </c>
      <c r="D112" s="20" t="s">
        <v>343</v>
      </c>
      <c r="E112" s="23" t="s">
        <v>108</v>
      </c>
      <c r="F112" s="24">
        <v>4</v>
      </c>
      <c r="G112" s="20" t="str">
        <f>VLOOKUP(D112,customers!A112:$B$1001,2,0)</f>
        <v>Brook Drage</v>
      </c>
      <c r="H112" s="20" t="s">
        <v>2846</v>
      </c>
      <c r="I112" s="20" t="str">
        <f>_xlfn.XLOOKUP(D112,customers!A112:A1111,customers!G112:G1111," ",0,1)</f>
        <v>United States</v>
      </c>
      <c r="J112" s="23" t="s">
        <v>6553</v>
      </c>
      <c r="K112" s="23" t="s">
        <v>6555</v>
      </c>
      <c r="L112" s="23">
        <f>VLOOKUP(E112,products!$A$2:$E$49,4,0)</f>
        <v>0.5</v>
      </c>
      <c r="M112" s="25">
        <f>VLOOKUP(E112,products!$A$2:$E$49,5,0)</f>
        <v>9.51</v>
      </c>
      <c r="N112" s="23">
        <f>VLOOKUP(A112,orders!$A$2:$F$914,5,0)</f>
        <v>4</v>
      </c>
      <c r="O112" s="26">
        <f t="shared" si="1"/>
        <v>38.04</v>
      </c>
      <c r="P112" s="43" t="str">
        <f xml:space="preserve"> VLOOKUP(D112,customers!$A$2:$I$1001,9,0)</f>
        <v>No</v>
      </c>
      <c r="Q112" s="27"/>
      <c r="R112" s="27"/>
      <c r="S112" s="27"/>
      <c r="T112" s="27"/>
      <c r="U112" s="27"/>
      <c r="V112" s="27"/>
      <c r="W112" s="27"/>
      <c r="X112" s="27"/>
      <c r="Y112" s="27"/>
      <c r="Z112" s="27"/>
    </row>
    <row r="113" spans="1:26" ht="15" thickBot="1" x14ac:dyDescent="0.35">
      <c r="A113" s="42" t="s">
        <v>344</v>
      </c>
      <c r="B113" s="29" t="s">
        <v>6600</v>
      </c>
      <c r="C113" s="30">
        <v>2021</v>
      </c>
      <c r="D113" s="28" t="s">
        <v>346</v>
      </c>
      <c r="E113" s="31" t="s">
        <v>30</v>
      </c>
      <c r="F113" s="32">
        <v>3</v>
      </c>
      <c r="G113" s="28" t="str">
        <f>VLOOKUP(D113,customers!A113:$B$1001,2,0)</f>
        <v>Muffin Yallop</v>
      </c>
      <c r="H113" s="28" t="s">
        <v>2850</v>
      </c>
      <c r="I113" s="28" t="str">
        <f>_xlfn.XLOOKUP(D113,customers!A113:A1112,customers!G113:G1112," ",0,1)</f>
        <v>United States</v>
      </c>
      <c r="J113" s="31" t="s">
        <v>6552</v>
      </c>
      <c r="K113" s="31" t="s">
        <v>6556</v>
      </c>
      <c r="L113" s="31">
        <f>VLOOKUP(E113,products!$A$2:$E$49,4,0)</f>
        <v>0.5</v>
      </c>
      <c r="M113" s="33">
        <f>VLOOKUP(E113,products!$A$2:$E$49,5,0)</f>
        <v>7.29</v>
      </c>
      <c r="N113" s="31">
        <f>VLOOKUP(A113,orders!$A$2:$F$914,5,0)</f>
        <v>3</v>
      </c>
      <c r="O113" s="34">
        <f t="shared" si="1"/>
        <v>21.87</v>
      </c>
      <c r="P113" s="44" t="str">
        <f xml:space="preserve"> VLOOKUP(D113,customers!$A$2:$I$1001,9,0)</f>
        <v>Yes</v>
      </c>
      <c r="Q113" s="27"/>
      <c r="R113" s="27"/>
      <c r="S113" s="27"/>
      <c r="T113" s="27"/>
      <c r="U113" s="27"/>
      <c r="V113" s="27"/>
      <c r="W113" s="27"/>
      <c r="X113" s="27"/>
      <c r="Y113" s="27"/>
      <c r="Z113" s="27"/>
    </row>
    <row r="114" spans="1:26" ht="15" thickBot="1" x14ac:dyDescent="0.35">
      <c r="A114" s="41" t="s">
        <v>347</v>
      </c>
      <c r="B114" s="21" t="s">
        <v>350</v>
      </c>
      <c r="C114" s="22">
        <v>2021</v>
      </c>
      <c r="D114" s="20" t="s">
        <v>348</v>
      </c>
      <c r="E114" s="23" t="s">
        <v>86</v>
      </c>
      <c r="F114" s="24">
        <v>1</v>
      </c>
      <c r="G114" s="20" t="str">
        <f>VLOOKUP(D114,customers!A114:$B$1001,2,0)</f>
        <v>Cordi Switsur</v>
      </c>
      <c r="H114" s="20" t="s">
        <v>2855</v>
      </c>
      <c r="I114" s="20" t="str">
        <f>_xlfn.XLOOKUP(D114,customers!A114:A1113,customers!G114:G1113," ",0,1)</f>
        <v>United States</v>
      </c>
      <c r="J114" s="23" t="s">
        <v>6552</v>
      </c>
      <c r="K114" s="23" t="s">
        <v>6554</v>
      </c>
      <c r="L114" s="23">
        <f>VLOOKUP(E114,products!$A$2:$E$49,4,0)</f>
        <v>0.2</v>
      </c>
      <c r="M114" s="25">
        <f>VLOOKUP(E114,products!$A$2:$E$49,5,0)</f>
        <v>4.125</v>
      </c>
      <c r="N114" s="23">
        <f>VLOOKUP(A114,orders!$A$2:$F$914,5,0)</f>
        <v>1</v>
      </c>
      <c r="O114" s="26">
        <f t="shared" si="1"/>
        <v>4.125</v>
      </c>
      <c r="P114" s="43" t="str">
        <f xml:space="preserve"> VLOOKUP(D114,customers!$A$2:$I$1001,9,0)</f>
        <v>No</v>
      </c>
      <c r="Q114" s="27"/>
      <c r="R114" s="27"/>
      <c r="S114" s="27"/>
      <c r="T114" s="27"/>
      <c r="U114" s="27"/>
      <c r="V114" s="27"/>
      <c r="W114" s="27"/>
      <c r="X114" s="27"/>
      <c r="Y114" s="27"/>
      <c r="Z114" s="27"/>
    </row>
    <row r="115" spans="1:26" ht="15" thickBot="1" x14ac:dyDescent="0.35">
      <c r="A115" s="42" t="s">
        <v>349</v>
      </c>
      <c r="B115" s="29" t="s">
        <v>6601</v>
      </c>
      <c r="C115" s="30">
        <v>2022</v>
      </c>
      <c r="D115" s="28" t="s">
        <v>351</v>
      </c>
      <c r="E115" s="31" t="s">
        <v>95</v>
      </c>
      <c r="F115" s="32">
        <v>4</v>
      </c>
      <c r="G115" s="28" t="str">
        <f>VLOOKUP(D115,customers!A115:$B$1001,2,0)</f>
        <v>Mahala Ludwell</v>
      </c>
      <c r="H115" s="28" t="s">
        <v>2870</v>
      </c>
      <c r="I115" s="28" t="str">
        <f>_xlfn.XLOOKUP(D115,customers!A115:A1114,customers!G115:G1114," ",0,1)</f>
        <v>United States</v>
      </c>
      <c r="J115" s="31" t="s">
        <v>6551</v>
      </c>
      <c r="K115" s="31" t="s">
        <v>6556</v>
      </c>
      <c r="L115" s="31">
        <f>VLOOKUP(E115,products!$A$2:$E$49,4,0)</f>
        <v>0.5</v>
      </c>
      <c r="M115" s="33">
        <f>VLOOKUP(E115,products!$A$2:$E$49,5,0)</f>
        <v>5.97</v>
      </c>
      <c r="N115" s="31">
        <f>VLOOKUP(A115,orders!$A$2:$F$914,5,0)</f>
        <v>4</v>
      </c>
      <c r="O115" s="34">
        <f t="shared" si="1"/>
        <v>23.88</v>
      </c>
      <c r="P115" s="44" t="str">
        <f xml:space="preserve"> VLOOKUP(D115,customers!$A$2:$I$1001,9,0)</f>
        <v>Yes</v>
      </c>
      <c r="Q115" s="27"/>
      <c r="R115" s="27"/>
      <c r="S115" s="27"/>
      <c r="T115" s="27"/>
      <c r="U115" s="27"/>
      <c r="V115" s="27"/>
      <c r="W115" s="27"/>
      <c r="X115" s="27"/>
      <c r="Y115" s="27"/>
      <c r="Z115" s="27"/>
    </row>
    <row r="116" spans="1:26" ht="15" thickBot="1" x14ac:dyDescent="0.35">
      <c r="A116" s="41" t="s">
        <v>352</v>
      </c>
      <c r="B116" s="21" t="s">
        <v>355</v>
      </c>
      <c r="C116" s="22">
        <v>2019</v>
      </c>
      <c r="D116" s="20" t="s">
        <v>353</v>
      </c>
      <c r="E116" s="23" t="s">
        <v>135</v>
      </c>
      <c r="F116" s="24">
        <v>4</v>
      </c>
      <c r="G116" s="20" t="str">
        <f>VLOOKUP(D116,customers!A116:$B$1001,2,0)</f>
        <v>Doll Beauchamp</v>
      </c>
      <c r="H116" s="20" t="s">
        <v>2874</v>
      </c>
      <c r="I116" s="20" t="str">
        <f>_xlfn.XLOOKUP(D116,customers!A116:A1115,customers!G116:G1115," ",0,1)</f>
        <v>United States</v>
      </c>
      <c r="J116" s="23" t="s">
        <v>6553</v>
      </c>
      <c r="K116" s="23" t="s">
        <v>6555</v>
      </c>
      <c r="L116" s="23">
        <f>VLOOKUP(E116,products!$A$2:$E$49,4,0)</f>
        <v>2.5</v>
      </c>
      <c r="M116" s="25">
        <f>VLOOKUP(E116,products!$A$2:$E$49,5,0)</f>
        <v>36.454999999999998</v>
      </c>
      <c r="N116" s="23">
        <f>VLOOKUP(A116,orders!$A$2:$F$914,5,0)</f>
        <v>4</v>
      </c>
      <c r="O116" s="26">
        <f t="shared" si="1"/>
        <v>145.82</v>
      </c>
      <c r="P116" s="43" t="str">
        <f xml:space="preserve"> VLOOKUP(D116,customers!$A$2:$I$1001,9,0)</f>
        <v>No</v>
      </c>
      <c r="Q116" s="27"/>
      <c r="R116" s="27"/>
      <c r="S116" s="27"/>
      <c r="T116" s="27"/>
      <c r="U116" s="27"/>
      <c r="V116" s="27"/>
      <c r="W116" s="27"/>
      <c r="X116" s="27"/>
      <c r="Y116" s="27"/>
      <c r="Z116" s="27"/>
    </row>
    <row r="117" spans="1:26" ht="15" thickBot="1" x14ac:dyDescent="0.35">
      <c r="A117" s="42" t="s">
        <v>354</v>
      </c>
      <c r="B117" s="29" t="s">
        <v>358</v>
      </c>
      <c r="C117" s="30">
        <v>2019</v>
      </c>
      <c r="D117" s="28" t="s">
        <v>356</v>
      </c>
      <c r="E117" s="31" t="s">
        <v>101</v>
      </c>
      <c r="F117" s="32">
        <v>5</v>
      </c>
      <c r="G117" s="28" t="str">
        <f>VLOOKUP(D117,customers!A117:$B$1001,2,0)</f>
        <v>Stanford Rodliff</v>
      </c>
      <c r="H117" s="28" t="s">
        <v>2879</v>
      </c>
      <c r="I117" s="28" t="str">
        <f>_xlfn.XLOOKUP(D117,customers!A117:A1116,customers!G117:G1116," ",0,1)</f>
        <v>United States</v>
      </c>
      <c r="J117" s="31" t="s">
        <v>6553</v>
      </c>
      <c r="K117" s="31" t="s">
        <v>6554</v>
      </c>
      <c r="L117" s="31">
        <f>VLOOKUP(E117,products!$A$2:$E$49,4,0)</f>
        <v>0.2</v>
      </c>
      <c r="M117" s="33">
        <f>VLOOKUP(E117,products!$A$2:$E$49,5,0)</f>
        <v>4.3650000000000002</v>
      </c>
      <c r="N117" s="31">
        <f>VLOOKUP(A117,orders!$A$2:$F$914,5,0)</f>
        <v>5</v>
      </c>
      <c r="O117" s="34">
        <f t="shared" si="1"/>
        <v>21.825000000000003</v>
      </c>
      <c r="P117" s="44" t="str">
        <f xml:space="preserve"> VLOOKUP(D117,customers!$A$2:$I$1001,9,0)</f>
        <v>Yes</v>
      </c>
      <c r="Q117" s="27"/>
      <c r="R117" s="27"/>
      <c r="S117" s="27"/>
      <c r="T117" s="27"/>
      <c r="U117" s="27"/>
      <c r="V117" s="27"/>
      <c r="W117" s="27"/>
      <c r="X117" s="27"/>
      <c r="Y117" s="27"/>
      <c r="Z117" s="27"/>
    </row>
    <row r="118" spans="1:26" ht="15" thickBot="1" x14ac:dyDescent="0.35">
      <c r="A118" s="41" t="s">
        <v>357</v>
      </c>
      <c r="B118" s="21" t="s">
        <v>361</v>
      </c>
      <c r="C118" s="22">
        <v>2020</v>
      </c>
      <c r="D118" s="20" t="s">
        <v>359</v>
      </c>
      <c r="E118" s="23" t="s">
        <v>182</v>
      </c>
      <c r="F118" s="24">
        <v>3</v>
      </c>
      <c r="G118" s="20" t="str">
        <f>VLOOKUP(D118,customers!A118:$B$1001,2,0)</f>
        <v>Stevana Woodham</v>
      </c>
      <c r="H118" s="20" t="s">
        <v>2884</v>
      </c>
      <c r="I118" s="20" t="str">
        <f>_xlfn.XLOOKUP(D118,customers!A118:A1117,customers!G118:G1117," ",0,1)</f>
        <v>Ireland</v>
      </c>
      <c r="J118" s="23" t="s">
        <v>6553</v>
      </c>
      <c r="K118" s="23" t="s">
        <v>6554</v>
      </c>
      <c r="L118" s="23">
        <f>VLOOKUP(E118,products!$A$2:$E$49,4,0)</f>
        <v>0.5</v>
      </c>
      <c r="M118" s="25">
        <f>VLOOKUP(E118,products!$A$2:$E$49,5,0)</f>
        <v>8.73</v>
      </c>
      <c r="N118" s="23">
        <f>VLOOKUP(A118,orders!$A$2:$F$914,5,0)</f>
        <v>3</v>
      </c>
      <c r="O118" s="26">
        <f t="shared" si="1"/>
        <v>26.19</v>
      </c>
      <c r="P118" s="43" t="str">
        <f xml:space="preserve"> VLOOKUP(D118,customers!$A$2:$I$1001,9,0)</f>
        <v>Yes</v>
      </c>
      <c r="Q118" s="27"/>
      <c r="R118" s="27"/>
      <c r="S118" s="27"/>
      <c r="T118" s="27"/>
      <c r="U118" s="27"/>
      <c r="V118" s="27"/>
      <c r="W118" s="27"/>
      <c r="X118" s="27"/>
      <c r="Y118" s="27"/>
      <c r="Z118" s="27"/>
    </row>
    <row r="119" spans="1:26" ht="15" thickBot="1" x14ac:dyDescent="0.35">
      <c r="A119" s="42" t="s">
        <v>360</v>
      </c>
      <c r="B119" s="29" t="s">
        <v>6602</v>
      </c>
      <c r="C119" s="30">
        <v>2021</v>
      </c>
      <c r="D119" s="28" t="s">
        <v>362</v>
      </c>
      <c r="E119" s="31" t="s">
        <v>82</v>
      </c>
      <c r="F119" s="32">
        <v>1</v>
      </c>
      <c r="G119" s="28" t="str">
        <f>VLOOKUP(D119,customers!A119:$B$1001,2,0)</f>
        <v>Hewet Synnot</v>
      </c>
      <c r="H119" s="28" t="s">
        <v>2890</v>
      </c>
      <c r="I119" s="28" t="str">
        <f>_xlfn.XLOOKUP(D119,customers!A119:A1118,customers!G119:G1118," ",0,1)</f>
        <v>United States</v>
      </c>
      <c r="J119" s="31" t="s">
        <v>6551</v>
      </c>
      <c r="K119" s="31" t="s">
        <v>6554</v>
      </c>
      <c r="L119" s="31">
        <f>VLOOKUP(E119,products!$A$2:$E$49,4,0)</f>
        <v>1</v>
      </c>
      <c r="M119" s="33">
        <f>VLOOKUP(E119,products!$A$2:$E$49,5,0)</f>
        <v>11.25</v>
      </c>
      <c r="N119" s="31">
        <f>VLOOKUP(A119,orders!$A$2:$F$914,5,0)</f>
        <v>1</v>
      </c>
      <c r="O119" s="34">
        <f t="shared" si="1"/>
        <v>11.25</v>
      </c>
      <c r="P119" s="44" t="str">
        <f xml:space="preserve"> VLOOKUP(D119,customers!$A$2:$I$1001,9,0)</f>
        <v>No</v>
      </c>
      <c r="Q119" s="27"/>
      <c r="R119" s="27"/>
      <c r="S119" s="27"/>
      <c r="T119" s="27"/>
      <c r="U119" s="27"/>
      <c r="V119" s="27"/>
      <c r="W119" s="27"/>
      <c r="X119" s="27"/>
      <c r="Y119" s="27"/>
      <c r="Z119" s="27"/>
    </row>
    <row r="120" spans="1:26" ht="15" thickBot="1" x14ac:dyDescent="0.35">
      <c r="A120" s="41" t="s">
        <v>363</v>
      </c>
      <c r="B120" s="21" t="s">
        <v>366</v>
      </c>
      <c r="C120" s="22">
        <v>2021</v>
      </c>
      <c r="D120" s="20" t="s">
        <v>364</v>
      </c>
      <c r="E120" s="23" t="s">
        <v>26</v>
      </c>
      <c r="F120" s="24">
        <v>6</v>
      </c>
      <c r="G120" s="20" t="str">
        <f>VLOOKUP(D120,customers!A120:$B$1001,2,0)</f>
        <v>Raleigh Lepere</v>
      </c>
      <c r="H120" s="20" t="s">
        <v>2894</v>
      </c>
      <c r="I120" s="20" t="str">
        <f>_xlfn.XLOOKUP(D120,customers!A120:A1119,customers!G120:G1119," ",0,1)</f>
        <v>Ireland</v>
      </c>
      <c r="J120" s="23" t="s">
        <v>6553</v>
      </c>
      <c r="K120" s="23" t="s">
        <v>6556</v>
      </c>
      <c r="L120" s="23">
        <f>VLOOKUP(E120,products!$A$2:$E$49,4,0)</f>
        <v>1</v>
      </c>
      <c r="M120" s="25">
        <f>VLOOKUP(E120,products!$A$2:$E$49,5,0)</f>
        <v>12.95</v>
      </c>
      <c r="N120" s="23">
        <f>VLOOKUP(A120,orders!$A$2:$F$914,5,0)</f>
        <v>6</v>
      </c>
      <c r="O120" s="26">
        <f t="shared" si="1"/>
        <v>77.699999999999989</v>
      </c>
      <c r="P120" s="43" t="str">
        <f xml:space="preserve"> VLOOKUP(D120,customers!$A$2:$I$1001,9,0)</f>
        <v>No</v>
      </c>
      <c r="Q120" s="27"/>
      <c r="R120" s="27"/>
      <c r="S120" s="27"/>
      <c r="T120" s="27"/>
      <c r="U120" s="27"/>
      <c r="V120" s="27"/>
      <c r="W120" s="27"/>
      <c r="X120" s="27"/>
      <c r="Y120" s="27"/>
      <c r="Z120" s="27"/>
    </row>
    <row r="121" spans="1:26" ht="15" thickBot="1" x14ac:dyDescent="0.35">
      <c r="A121" s="42" t="s">
        <v>365</v>
      </c>
      <c r="B121" s="29" t="s">
        <v>6603</v>
      </c>
      <c r="C121" s="30">
        <v>2019</v>
      </c>
      <c r="D121" s="28" t="s">
        <v>367</v>
      </c>
      <c r="E121" s="31" t="s">
        <v>90</v>
      </c>
      <c r="F121" s="32">
        <v>1</v>
      </c>
      <c r="G121" s="28" t="str">
        <f>VLOOKUP(D121,customers!A121:$B$1001,2,0)</f>
        <v>Timofei Woofinden</v>
      </c>
      <c r="H121" s="28" t="s">
        <v>2899</v>
      </c>
      <c r="I121" s="28" t="str">
        <f>_xlfn.XLOOKUP(D121,customers!A121:A1120,customers!G121:G1120," ",0,1)</f>
        <v>United States</v>
      </c>
      <c r="J121" s="31" t="s">
        <v>6551</v>
      </c>
      <c r="K121" s="31" t="s">
        <v>6554</v>
      </c>
      <c r="L121" s="31">
        <f>VLOOKUP(E121,products!$A$2:$E$49,4,0)</f>
        <v>0.5</v>
      </c>
      <c r="M121" s="33">
        <f>VLOOKUP(E121,products!$A$2:$E$49,5,0)</f>
        <v>6.75</v>
      </c>
      <c r="N121" s="31">
        <f>VLOOKUP(A121,orders!$A$2:$F$914,5,0)</f>
        <v>1</v>
      </c>
      <c r="O121" s="34">
        <f t="shared" si="1"/>
        <v>6.75</v>
      </c>
      <c r="P121" s="44" t="str">
        <f xml:space="preserve"> VLOOKUP(D121,customers!$A$2:$I$1001,9,0)</f>
        <v>No</v>
      </c>
      <c r="Q121" s="27"/>
      <c r="R121" s="27"/>
      <c r="S121" s="27"/>
      <c r="T121" s="27"/>
      <c r="U121" s="27"/>
      <c r="V121" s="27"/>
      <c r="W121" s="27"/>
      <c r="X121" s="27"/>
      <c r="Y121" s="27"/>
      <c r="Z121" s="27"/>
    </row>
    <row r="122" spans="1:26" ht="15" thickBot="1" x14ac:dyDescent="0.35">
      <c r="A122" s="41" t="s">
        <v>368</v>
      </c>
      <c r="B122" s="21" t="s">
        <v>6577</v>
      </c>
      <c r="C122" s="22">
        <v>2022</v>
      </c>
      <c r="D122" s="20" t="s">
        <v>369</v>
      </c>
      <c r="E122" s="23" t="s">
        <v>315</v>
      </c>
      <c r="F122" s="24">
        <v>1</v>
      </c>
      <c r="G122" s="20" t="str">
        <f>VLOOKUP(D122,customers!A122:$B$1001,2,0)</f>
        <v>Evelina Dacca</v>
      </c>
      <c r="H122" s="20" t="s">
        <v>2904</v>
      </c>
      <c r="I122" s="20" t="str">
        <f>_xlfn.XLOOKUP(D122,customers!A122:A1121,customers!G122:G1121," ",0,1)</f>
        <v>United States</v>
      </c>
      <c r="J122" s="23" t="s">
        <v>6552</v>
      </c>
      <c r="K122" s="23" t="s">
        <v>6556</v>
      </c>
      <c r="L122" s="23">
        <f>VLOOKUP(E122,products!$A$2:$E$49,4,0)</f>
        <v>1</v>
      </c>
      <c r="M122" s="25">
        <f>VLOOKUP(E122,products!$A$2:$E$49,5,0)</f>
        <v>12.15</v>
      </c>
      <c r="N122" s="23">
        <f>VLOOKUP(A122,orders!$A$2:$F$914,5,0)</f>
        <v>1</v>
      </c>
      <c r="O122" s="26">
        <f t="shared" si="1"/>
        <v>12.15</v>
      </c>
      <c r="P122" s="43" t="str">
        <f xml:space="preserve"> VLOOKUP(D122,customers!$A$2:$I$1001,9,0)</f>
        <v>Yes</v>
      </c>
      <c r="Q122" s="27"/>
      <c r="R122" s="27"/>
      <c r="S122" s="27"/>
      <c r="T122" s="27"/>
      <c r="U122" s="27"/>
      <c r="V122" s="27"/>
      <c r="W122" s="27"/>
      <c r="X122" s="27"/>
      <c r="Y122" s="27"/>
      <c r="Z122" s="27"/>
    </row>
    <row r="123" spans="1:26" ht="15" thickBot="1" x14ac:dyDescent="0.35">
      <c r="A123" s="42" t="s">
        <v>370</v>
      </c>
      <c r="B123" s="29" t="s">
        <v>373</v>
      </c>
      <c r="C123" s="30">
        <v>2020</v>
      </c>
      <c r="D123" s="28" t="s">
        <v>371</v>
      </c>
      <c r="E123" s="31" t="s">
        <v>265</v>
      </c>
      <c r="F123" s="32">
        <v>5</v>
      </c>
      <c r="G123" s="28" t="str">
        <f>VLOOKUP(D123,customers!A123:$B$1001,2,0)</f>
        <v>Bidget Tremellier</v>
      </c>
      <c r="H123" s="28" t="s">
        <v>6548</v>
      </c>
      <c r="I123" s="28" t="str">
        <f>_xlfn.XLOOKUP(D123,customers!A123:A1122,customers!G123:G1122," ",0,1)</f>
        <v>Ireland</v>
      </c>
      <c r="J123" s="31" t="s">
        <v>6551</v>
      </c>
      <c r="K123" s="31" t="s">
        <v>6555</v>
      </c>
      <c r="L123" s="31">
        <f>VLOOKUP(E123,products!$A$2:$E$49,4,0)</f>
        <v>2.5</v>
      </c>
      <c r="M123" s="33">
        <f>VLOOKUP(E123,products!$A$2:$E$49,5,0)</f>
        <v>29.785</v>
      </c>
      <c r="N123" s="31">
        <f>VLOOKUP(A123,orders!$A$2:$F$914,5,0)</f>
        <v>5</v>
      </c>
      <c r="O123" s="34">
        <f t="shared" si="1"/>
        <v>148.92500000000001</v>
      </c>
      <c r="P123" s="44" t="str">
        <f xml:space="preserve"> VLOOKUP(D123,customers!$A$2:$I$1001,9,0)</f>
        <v>Yes</v>
      </c>
      <c r="Q123" s="27"/>
      <c r="R123" s="27"/>
      <c r="S123" s="27"/>
      <c r="T123" s="27"/>
      <c r="U123" s="27"/>
      <c r="V123" s="27"/>
      <c r="W123" s="27"/>
      <c r="X123" s="27"/>
      <c r="Y123" s="27"/>
      <c r="Z123" s="27"/>
    </row>
    <row r="124" spans="1:26" ht="15" thickBot="1" x14ac:dyDescent="0.35">
      <c r="A124" s="41" t="s">
        <v>372</v>
      </c>
      <c r="B124" s="21" t="s">
        <v>376</v>
      </c>
      <c r="C124" s="22">
        <v>2020</v>
      </c>
      <c r="D124" s="20" t="s">
        <v>374</v>
      </c>
      <c r="E124" s="23" t="s">
        <v>30</v>
      </c>
      <c r="F124" s="24">
        <v>2</v>
      </c>
      <c r="G124" s="20" t="str">
        <f>VLOOKUP(D124,customers!A124:$B$1001,2,0)</f>
        <v>Bobinette Hindsberg</v>
      </c>
      <c r="H124" s="20" t="s">
        <v>2912</v>
      </c>
      <c r="I124" s="20" t="str">
        <f>_xlfn.XLOOKUP(D124,customers!A124:A1123,customers!G124:G1123," ",0,1)</f>
        <v>United States</v>
      </c>
      <c r="J124" s="23" t="s">
        <v>6552</v>
      </c>
      <c r="K124" s="23" t="s">
        <v>6556</v>
      </c>
      <c r="L124" s="23">
        <f>VLOOKUP(E124,products!$A$2:$E$49,4,0)</f>
        <v>0.5</v>
      </c>
      <c r="M124" s="25">
        <f>VLOOKUP(E124,products!$A$2:$E$49,5,0)</f>
        <v>7.29</v>
      </c>
      <c r="N124" s="23">
        <f>VLOOKUP(A124,orders!$A$2:$F$914,5,0)</f>
        <v>2</v>
      </c>
      <c r="O124" s="26">
        <f t="shared" si="1"/>
        <v>14.58</v>
      </c>
      <c r="P124" s="43" t="str">
        <f xml:space="preserve"> VLOOKUP(D124,customers!$A$2:$I$1001,9,0)</f>
        <v>Yes</v>
      </c>
      <c r="Q124" s="27"/>
      <c r="R124" s="27"/>
      <c r="S124" s="27"/>
      <c r="T124" s="27"/>
      <c r="U124" s="27"/>
      <c r="V124" s="27"/>
      <c r="W124" s="27"/>
      <c r="X124" s="27"/>
      <c r="Y124" s="27"/>
      <c r="Z124" s="27"/>
    </row>
    <row r="125" spans="1:26" ht="15" thickBot="1" x14ac:dyDescent="0.35">
      <c r="A125" s="42" t="s">
        <v>375</v>
      </c>
      <c r="B125" s="29" t="s">
        <v>379</v>
      </c>
      <c r="C125" s="30">
        <v>2021</v>
      </c>
      <c r="D125" s="28" t="s">
        <v>377</v>
      </c>
      <c r="E125" s="31" t="s">
        <v>265</v>
      </c>
      <c r="F125" s="32">
        <v>5</v>
      </c>
      <c r="G125" s="28" t="str">
        <f>VLOOKUP(D125,customers!A125:$B$1001,2,0)</f>
        <v>Osbert Robins</v>
      </c>
      <c r="H125" s="28" t="s">
        <v>2916</v>
      </c>
      <c r="I125" s="28" t="str">
        <f>_xlfn.XLOOKUP(D125,customers!A125:A1124,customers!G125:G1124," ",0,1)</f>
        <v>United States</v>
      </c>
      <c r="J125" s="31" t="s">
        <v>6551</v>
      </c>
      <c r="K125" s="31" t="s">
        <v>6555</v>
      </c>
      <c r="L125" s="31">
        <f>VLOOKUP(E125,products!$A$2:$E$49,4,0)</f>
        <v>2.5</v>
      </c>
      <c r="M125" s="33">
        <f>VLOOKUP(E125,products!$A$2:$E$49,5,0)</f>
        <v>29.785</v>
      </c>
      <c r="N125" s="31">
        <f>VLOOKUP(A125,orders!$A$2:$F$914,5,0)</f>
        <v>5</v>
      </c>
      <c r="O125" s="34">
        <f t="shared" si="1"/>
        <v>148.92500000000001</v>
      </c>
      <c r="P125" s="44" t="str">
        <f xml:space="preserve"> VLOOKUP(D125,customers!$A$2:$I$1001,9,0)</f>
        <v>Yes</v>
      </c>
      <c r="Q125" s="27"/>
      <c r="R125" s="27"/>
      <c r="S125" s="27"/>
      <c r="T125" s="27"/>
      <c r="U125" s="27"/>
      <c r="V125" s="27"/>
      <c r="W125" s="27"/>
      <c r="X125" s="27"/>
      <c r="Y125" s="27"/>
      <c r="Z125" s="27"/>
    </row>
    <row r="126" spans="1:26" ht="15" thickBot="1" x14ac:dyDescent="0.35">
      <c r="A126" s="41" t="s">
        <v>378</v>
      </c>
      <c r="B126" s="21" t="s">
        <v>382</v>
      </c>
      <c r="C126" s="22">
        <v>2022</v>
      </c>
      <c r="D126" s="20" t="s">
        <v>380</v>
      </c>
      <c r="E126" s="23" t="s">
        <v>26</v>
      </c>
      <c r="F126" s="24">
        <v>1</v>
      </c>
      <c r="G126" s="20" t="str">
        <f>VLOOKUP(D126,customers!A126:$B$1001,2,0)</f>
        <v>Othello Syseland</v>
      </c>
      <c r="H126" s="20" t="s">
        <v>2921</v>
      </c>
      <c r="I126" s="20" t="str">
        <f>_xlfn.XLOOKUP(D126,customers!A126:A1125,customers!G126:G1125," ",0,1)</f>
        <v>United States</v>
      </c>
      <c r="J126" s="23" t="s">
        <v>6553</v>
      </c>
      <c r="K126" s="23" t="s">
        <v>6556</v>
      </c>
      <c r="L126" s="23">
        <f>VLOOKUP(E126,products!$A$2:$E$49,4,0)</f>
        <v>1</v>
      </c>
      <c r="M126" s="25">
        <f>VLOOKUP(E126,products!$A$2:$E$49,5,0)</f>
        <v>12.95</v>
      </c>
      <c r="N126" s="23">
        <f>VLOOKUP(A126,orders!$A$2:$F$914,5,0)</f>
        <v>1</v>
      </c>
      <c r="O126" s="26">
        <f t="shared" si="1"/>
        <v>12.95</v>
      </c>
      <c r="P126" s="43" t="str">
        <f xml:space="preserve"> VLOOKUP(D126,customers!$A$2:$I$1001,9,0)</f>
        <v>No</v>
      </c>
      <c r="Q126" s="27"/>
      <c r="R126" s="27"/>
      <c r="S126" s="27"/>
      <c r="T126" s="27"/>
      <c r="U126" s="27"/>
      <c r="V126" s="27"/>
      <c r="W126" s="27"/>
      <c r="X126" s="27"/>
      <c r="Y126" s="27"/>
      <c r="Z126" s="27"/>
    </row>
    <row r="127" spans="1:26" ht="15" thickBot="1" x14ac:dyDescent="0.35">
      <c r="A127" s="42" t="s">
        <v>381</v>
      </c>
      <c r="B127" s="29" t="s">
        <v>6604</v>
      </c>
      <c r="C127" s="30">
        <v>2021</v>
      </c>
      <c r="D127" s="28" t="s">
        <v>383</v>
      </c>
      <c r="E127" s="31" t="s">
        <v>145</v>
      </c>
      <c r="F127" s="32">
        <v>3</v>
      </c>
      <c r="G127" s="28" t="str">
        <f>VLOOKUP(D127,customers!A127:$B$1001,2,0)</f>
        <v>Ewell Hanby</v>
      </c>
      <c r="H127" s="28" t="s">
        <v>6548</v>
      </c>
      <c r="I127" s="28" t="str">
        <f>_xlfn.XLOOKUP(D127,customers!A127:A1126,customers!G127:G1126," ",0,1)</f>
        <v>United States</v>
      </c>
      <c r="J127" s="31" t="s">
        <v>6552</v>
      </c>
      <c r="K127" s="31" t="s">
        <v>6554</v>
      </c>
      <c r="L127" s="31">
        <f>VLOOKUP(E127,products!$A$2:$E$49,4,0)</f>
        <v>2.5</v>
      </c>
      <c r="M127" s="33">
        <f>VLOOKUP(E127,products!$A$2:$E$49,5,0)</f>
        <v>31.625</v>
      </c>
      <c r="N127" s="31">
        <f>VLOOKUP(A127,orders!$A$2:$F$914,5,0)</f>
        <v>3</v>
      </c>
      <c r="O127" s="34">
        <f t="shared" si="1"/>
        <v>94.875</v>
      </c>
      <c r="P127" s="44" t="str">
        <f xml:space="preserve"> VLOOKUP(D127,customers!$A$2:$I$1001,9,0)</f>
        <v>Yes</v>
      </c>
      <c r="Q127" s="27"/>
      <c r="R127" s="27"/>
      <c r="S127" s="27"/>
      <c r="T127" s="27"/>
      <c r="U127" s="27"/>
      <c r="V127" s="27"/>
      <c r="W127" s="27"/>
      <c r="X127" s="27"/>
      <c r="Y127" s="27"/>
      <c r="Z127" s="27"/>
    </row>
    <row r="128" spans="1:26" ht="15" thickBot="1" x14ac:dyDescent="0.35">
      <c r="A128" s="41" t="s">
        <v>384</v>
      </c>
      <c r="B128" s="21" t="s">
        <v>387</v>
      </c>
      <c r="C128" s="22">
        <v>2021</v>
      </c>
      <c r="D128" s="20" t="s">
        <v>385</v>
      </c>
      <c r="E128" s="23" t="s">
        <v>249</v>
      </c>
      <c r="F128" s="24">
        <v>5</v>
      </c>
      <c r="G128" s="20" t="s">
        <v>2711</v>
      </c>
      <c r="H128" s="20" t="s">
        <v>2712</v>
      </c>
      <c r="I128" s="20" t="s">
        <v>2293</v>
      </c>
      <c r="J128" s="23" t="s">
        <v>6551</v>
      </c>
      <c r="K128" s="23" t="s">
        <v>6555</v>
      </c>
      <c r="L128" s="23">
        <f>VLOOKUP(E128,products!$A$2:$E$49,4,0)</f>
        <v>0.5</v>
      </c>
      <c r="M128" s="25">
        <f>VLOOKUP(E128,products!$A$2:$E$49,5,0)</f>
        <v>7.77</v>
      </c>
      <c r="N128" s="23">
        <f>VLOOKUP(A128,orders!$A$2:$F$914,5,0)</f>
        <v>5</v>
      </c>
      <c r="O128" s="26">
        <f t="shared" si="1"/>
        <v>38.849999999999994</v>
      </c>
      <c r="P128" s="43" t="str">
        <f xml:space="preserve"> VLOOKUP(D128,customers!$A$2:$I$1001,9,0)</f>
        <v>Yes</v>
      </c>
      <c r="Q128" s="27"/>
      <c r="R128" s="27"/>
      <c r="S128" s="27"/>
      <c r="T128" s="27"/>
      <c r="U128" s="27"/>
      <c r="V128" s="27"/>
      <c r="W128" s="27"/>
      <c r="X128" s="27"/>
      <c r="Y128" s="27"/>
      <c r="Z128" s="27"/>
    </row>
    <row r="129" spans="1:26" ht="15" thickBot="1" x14ac:dyDescent="0.35">
      <c r="A129" s="42" t="s">
        <v>386</v>
      </c>
      <c r="B129" s="29" t="s">
        <v>390</v>
      </c>
      <c r="C129" s="30">
        <v>2022</v>
      </c>
      <c r="D129" s="28" t="s">
        <v>388</v>
      </c>
      <c r="E129" s="31" t="s">
        <v>73</v>
      </c>
      <c r="F129" s="32">
        <v>4</v>
      </c>
      <c r="G129" s="28" t="str">
        <f>VLOOKUP(D129,customers!A129:$B$1001,2,0)</f>
        <v>Lowell Keenleyside</v>
      </c>
      <c r="H129" s="28" t="s">
        <v>2935</v>
      </c>
      <c r="I129" s="28" t="str">
        <f>_xlfn.XLOOKUP(D129,customers!A129:A1128,customers!G129:G1128," ",0,1)</f>
        <v>United States</v>
      </c>
      <c r="J129" s="31" t="s">
        <v>6551</v>
      </c>
      <c r="K129" s="31" t="s">
        <v>6556</v>
      </c>
      <c r="L129" s="31">
        <f>VLOOKUP(E129,products!$A$2:$E$49,4,0)</f>
        <v>0.2</v>
      </c>
      <c r="M129" s="33">
        <f>VLOOKUP(E129,products!$A$2:$E$49,5,0)</f>
        <v>2.9849999999999999</v>
      </c>
      <c r="N129" s="31">
        <f>VLOOKUP(A129,orders!$A$2:$F$914,5,0)</f>
        <v>4</v>
      </c>
      <c r="O129" s="34">
        <f t="shared" si="1"/>
        <v>11.94</v>
      </c>
      <c r="P129" s="44" t="str">
        <f xml:space="preserve"> VLOOKUP(D129,customers!$A$2:$I$1001,9,0)</f>
        <v>No</v>
      </c>
      <c r="Q129" s="27"/>
      <c r="R129" s="27"/>
      <c r="S129" s="27"/>
      <c r="T129" s="27"/>
      <c r="U129" s="27"/>
      <c r="V129" s="27"/>
      <c r="W129" s="27"/>
      <c r="X129" s="27"/>
      <c r="Y129" s="27"/>
      <c r="Z129" s="27"/>
    </row>
    <row r="130" spans="1:26" ht="15" thickBot="1" x14ac:dyDescent="0.35">
      <c r="A130" s="41" t="s">
        <v>389</v>
      </c>
      <c r="B130" s="21" t="s">
        <v>6605</v>
      </c>
      <c r="C130" s="22">
        <v>2021</v>
      </c>
      <c r="D130" s="20" t="s">
        <v>391</v>
      </c>
      <c r="E130" s="23" t="s">
        <v>46</v>
      </c>
      <c r="F130" s="24">
        <v>3</v>
      </c>
      <c r="G130" s="20" t="str">
        <f>VLOOKUP(D130,customers!A130:$B$1001,2,0)</f>
        <v>Elonore Joliffe</v>
      </c>
      <c r="H130" s="20" t="s">
        <v>6548</v>
      </c>
      <c r="I130" s="20" t="str">
        <f>_xlfn.XLOOKUP(D130,customers!A130:A1129,customers!G130:G1129," ",0,1)</f>
        <v>Ireland</v>
      </c>
      <c r="J130" s="23" t="s">
        <v>6552</v>
      </c>
      <c r="K130" s="23" t="s">
        <v>6555</v>
      </c>
      <c r="L130" s="23">
        <f>VLOOKUP(E130,products!$A$2:$E$49,4,0)</f>
        <v>2.5</v>
      </c>
      <c r="M130" s="25">
        <f>VLOOKUP(E130,products!$A$2:$E$49,5,0)</f>
        <v>34.155000000000001</v>
      </c>
      <c r="N130" s="23">
        <f>VLOOKUP(A130,orders!$A$2:$F$914,5,0)</f>
        <v>3</v>
      </c>
      <c r="O130" s="26">
        <f t="shared" si="1"/>
        <v>102.465</v>
      </c>
      <c r="P130" s="43" t="str">
        <f xml:space="preserve"> VLOOKUP(D130,customers!$A$2:$I$1001,9,0)</f>
        <v>No</v>
      </c>
      <c r="Q130" s="27"/>
      <c r="R130" s="27"/>
      <c r="S130" s="27"/>
      <c r="T130" s="27"/>
      <c r="U130" s="27"/>
      <c r="V130" s="27"/>
      <c r="W130" s="27"/>
      <c r="X130" s="27"/>
      <c r="Y130" s="27"/>
      <c r="Z130" s="27"/>
    </row>
    <row r="131" spans="1:26" ht="15" thickBot="1" x14ac:dyDescent="0.35">
      <c r="A131" s="42" t="s">
        <v>392</v>
      </c>
      <c r="B131" s="29" t="s">
        <v>395</v>
      </c>
      <c r="C131" s="30">
        <v>2019</v>
      </c>
      <c r="D131" s="28" t="s">
        <v>393</v>
      </c>
      <c r="E131" s="31" t="s">
        <v>315</v>
      </c>
      <c r="F131" s="32">
        <v>4</v>
      </c>
      <c r="G131" s="28" t="str">
        <f>VLOOKUP(D131,customers!A131:$B$1001,2,0)</f>
        <v>Abraham Coleman</v>
      </c>
      <c r="H131" s="28" t="s">
        <v>6548</v>
      </c>
      <c r="I131" s="28" t="str">
        <f>_xlfn.XLOOKUP(D131,customers!A131:A1130,customers!G131:G1130," ",0,1)</f>
        <v>United States</v>
      </c>
      <c r="J131" s="31" t="s">
        <v>6552</v>
      </c>
      <c r="K131" s="31" t="s">
        <v>6556</v>
      </c>
      <c r="L131" s="31">
        <f>VLOOKUP(E131,products!$A$2:$E$49,4,0)</f>
        <v>1</v>
      </c>
      <c r="M131" s="33">
        <f>VLOOKUP(E131,products!$A$2:$E$49,5,0)</f>
        <v>12.15</v>
      </c>
      <c r="N131" s="31">
        <f>VLOOKUP(A131,orders!$A$2:$F$914,5,0)</f>
        <v>4</v>
      </c>
      <c r="O131" s="34">
        <f t="shared" ref="O131:O194" si="2">N131*M131</f>
        <v>48.6</v>
      </c>
      <c r="P131" s="44" t="str">
        <f xml:space="preserve"> VLOOKUP(D131,customers!$A$2:$I$1001,9,0)</f>
        <v>No</v>
      </c>
      <c r="Q131" s="27"/>
      <c r="R131" s="27"/>
      <c r="S131" s="27"/>
      <c r="T131" s="27"/>
      <c r="U131" s="27"/>
      <c r="V131" s="27"/>
      <c r="W131" s="27"/>
      <c r="X131" s="27"/>
      <c r="Y131" s="27"/>
      <c r="Z131" s="27"/>
    </row>
    <row r="132" spans="1:26" ht="15" thickBot="1" x14ac:dyDescent="0.35">
      <c r="A132" s="41" t="s">
        <v>394</v>
      </c>
      <c r="B132" s="21" t="s">
        <v>398</v>
      </c>
      <c r="C132" s="22">
        <v>2022</v>
      </c>
      <c r="D132" s="20" t="s">
        <v>396</v>
      </c>
      <c r="E132" s="23" t="s">
        <v>26</v>
      </c>
      <c r="F132" s="24">
        <v>6</v>
      </c>
      <c r="G132" s="20" t="str">
        <f>VLOOKUP(D132,customers!A132:$B$1001,2,0)</f>
        <v>Rivy Farington</v>
      </c>
      <c r="H132" s="20" t="s">
        <v>6548</v>
      </c>
      <c r="I132" s="20" t="str">
        <f>_xlfn.XLOOKUP(D132,customers!A132:A1131,customers!G132:G1131," ",0,1)</f>
        <v>United States</v>
      </c>
      <c r="J132" s="23" t="s">
        <v>6553</v>
      </c>
      <c r="K132" s="23" t="s">
        <v>6556</v>
      </c>
      <c r="L132" s="23">
        <f>VLOOKUP(E132,products!$A$2:$E$49,4,0)</f>
        <v>1</v>
      </c>
      <c r="M132" s="25">
        <f>VLOOKUP(E132,products!$A$2:$E$49,5,0)</f>
        <v>12.95</v>
      </c>
      <c r="N132" s="23">
        <f>VLOOKUP(A132,orders!$A$2:$F$914,5,0)</f>
        <v>6</v>
      </c>
      <c r="O132" s="26">
        <f t="shared" si="2"/>
        <v>77.699999999999989</v>
      </c>
      <c r="P132" s="43" t="str">
        <f xml:space="preserve"> VLOOKUP(D132,customers!$A$2:$I$1001,9,0)</f>
        <v>Yes</v>
      </c>
      <c r="Q132" s="27"/>
      <c r="R132" s="27"/>
      <c r="S132" s="27"/>
      <c r="T132" s="27"/>
      <c r="U132" s="27"/>
      <c r="V132" s="27"/>
      <c r="W132" s="27"/>
      <c r="X132" s="27"/>
      <c r="Y132" s="27"/>
      <c r="Z132" s="27"/>
    </row>
    <row r="133" spans="1:26" ht="15" thickBot="1" x14ac:dyDescent="0.35">
      <c r="A133" s="42" t="s">
        <v>397</v>
      </c>
      <c r="B133" s="29" t="s">
        <v>401</v>
      </c>
      <c r="C133" s="30">
        <v>2020</v>
      </c>
      <c r="D133" s="28" t="s">
        <v>399</v>
      </c>
      <c r="E133" s="31" t="s">
        <v>142</v>
      </c>
      <c r="F133" s="32">
        <v>1</v>
      </c>
      <c r="G133" s="28" t="str">
        <f>VLOOKUP(D133,customers!A133:$B$1001,2,0)</f>
        <v>Vallie Kundt</v>
      </c>
      <c r="H133" s="28" t="s">
        <v>2949</v>
      </c>
      <c r="I133" s="28" t="str">
        <f>_xlfn.XLOOKUP(D133,customers!A133:A1132,customers!G133:G1132," ",0,1)</f>
        <v>Ireland</v>
      </c>
      <c r="J133" s="31" t="s">
        <v>6553</v>
      </c>
      <c r="K133" s="31" t="s">
        <v>6556</v>
      </c>
      <c r="L133" s="31">
        <f>VLOOKUP(E133,products!$A$2:$E$49,4,0)</f>
        <v>2.5</v>
      </c>
      <c r="M133" s="33">
        <f>VLOOKUP(E133,products!$A$2:$E$49,5,0)</f>
        <v>29.785</v>
      </c>
      <c r="N133" s="31">
        <f>VLOOKUP(A133,orders!$A$2:$F$914,5,0)</f>
        <v>1</v>
      </c>
      <c r="O133" s="34">
        <f t="shared" si="2"/>
        <v>29.785</v>
      </c>
      <c r="P133" s="44" t="str">
        <f xml:space="preserve"> VLOOKUP(D133,customers!$A$2:$I$1001,9,0)</f>
        <v>Yes</v>
      </c>
      <c r="Q133" s="27"/>
      <c r="R133" s="27"/>
      <c r="S133" s="27"/>
      <c r="T133" s="27"/>
      <c r="U133" s="27"/>
      <c r="V133" s="27"/>
      <c r="W133" s="27"/>
      <c r="X133" s="27"/>
      <c r="Y133" s="27"/>
      <c r="Z133" s="27"/>
    </row>
    <row r="134" spans="1:26" ht="15" thickBot="1" x14ac:dyDescent="0.35">
      <c r="A134" s="41" t="s">
        <v>400</v>
      </c>
      <c r="B134" s="21" t="s">
        <v>404</v>
      </c>
      <c r="C134" s="22">
        <v>2022</v>
      </c>
      <c r="D134" s="20" t="s">
        <v>402</v>
      </c>
      <c r="E134" s="23" t="s">
        <v>149</v>
      </c>
      <c r="F134" s="24">
        <v>4</v>
      </c>
      <c r="G134" s="20" t="str">
        <f>VLOOKUP(D134,customers!A134:$B$1001,2,0)</f>
        <v>Boyd Bett</v>
      </c>
      <c r="H134" s="20" t="s">
        <v>2954</v>
      </c>
      <c r="I134" s="20" t="str">
        <f>_xlfn.XLOOKUP(D134,customers!A134:A1133,customers!G134:G1133," ",0,1)</f>
        <v>United States</v>
      </c>
      <c r="J134" s="23" t="s">
        <v>6551</v>
      </c>
      <c r="K134" s="23" t="s">
        <v>6555</v>
      </c>
      <c r="L134" s="23">
        <f>VLOOKUP(E134,products!$A$2:$E$49,4,0)</f>
        <v>0.2</v>
      </c>
      <c r="M134" s="25">
        <f>VLOOKUP(E134,products!$A$2:$E$49,5,0)</f>
        <v>3.8849999999999998</v>
      </c>
      <c r="N134" s="23">
        <f>VLOOKUP(A134,orders!$A$2:$F$914,5,0)</f>
        <v>4</v>
      </c>
      <c r="O134" s="26">
        <f t="shared" si="2"/>
        <v>15.54</v>
      </c>
      <c r="P134" s="43" t="str">
        <f xml:space="preserve"> VLOOKUP(D134,customers!$A$2:$I$1001,9,0)</f>
        <v>Yes</v>
      </c>
      <c r="Q134" s="27"/>
      <c r="R134" s="27"/>
      <c r="S134" s="27"/>
      <c r="T134" s="27"/>
      <c r="U134" s="27"/>
      <c r="V134" s="27"/>
      <c r="W134" s="27"/>
      <c r="X134" s="27"/>
      <c r="Y134" s="27"/>
      <c r="Z134" s="27"/>
    </row>
    <row r="135" spans="1:26" ht="15" thickBot="1" x14ac:dyDescent="0.35">
      <c r="A135" s="42" t="s">
        <v>403</v>
      </c>
      <c r="B135" s="29" t="s">
        <v>6606</v>
      </c>
      <c r="C135" s="30">
        <v>2020</v>
      </c>
      <c r="D135" s="28" t="s">
        <v>405</v>
      </c>
      <c r="E135" s="31" t="s">
        <v>46</v>
      </c>
      <c r="F135" s="32">
        <v>4</v>
      </c>
      <c r="G135" s="28" t="str">
        <f>VLOOKUP(D135,customers!A135:$B$1001,2,0)</f>
        <v>Julio Armytage</v>
      </c>
      <c r="H135" s="28" t="s">
        <v>6548</v>
      </c>
      <c r="I135" s="28" t="str">
        <f>_xlfn.XLOOKUP(D135,customers!A135:A1134,customers!G135:G1134," ",0,1)</f>
        <v>Ireland</v>
      </c>
      <c r="J135" s="31" t="s">
        <v>6552</v>
      </c>
      <c r="K135" s="31" t="s">
        <v>6555</v>
      </c>
      <c r="L135" s="31">
        <f>VLOOKUP(E135,products!$A$2:$E$49,4,0)</f>
        <v>2.5</v>
      </c>
      <c r="M135" s="33">
        <f>VLOOKUP(E135,products!$A$2:$E$49,5,0)</f>
        <v>34.155000000000001</v>
      </c>
      <c r="N135" s="31">
        <f>VLOOKUP(A135,orders!$A$2:$F$914,5,0)</f>
        <v>4</v>
      </c>
      <c r="O135" s="34">
        <f t="shared" si="2"/>
        <v>136.62</v>
      </c>
      <c r="P135" s="44" t="str">
        <f xml:space="preserve"> VLOOKUP(D135,customers!$A$2:$I$1001,9,0)</f>
        <v>Yes</v>
      </c>
      <c r="Q135" s="27"/>
      <c r="R135" s="27"/>
      <c r="S135" s="27"/>
      <c r="T135" s="27"/>
      <c r="U135" s="27"/>
      <c r="V135" s="27"/>
      <c r="W135" s="27"/>
      <c r="X135" s="27"/>
      <c r="Y135" s="27"/>
      <c r="Z135" s="27"/>
    </row>
    <row r="136" spans="1:26" ht="15" thickBot="1" x14ac:dyDescent="0.35">
      <c r="A136" s="41" t="s">
        <v>406</v>
      </c>
      <c r="B136" s="21" t="s">
        <v>6598</v>
      </c>
      <c r="C136" s="22">
        <v>2021</v>
      </c>
      <c r="D136" s="20" t="s">
        <v>407</v>
      </c>
      <c r="E136" s="23" t="s">
        <v>182</v>
      </c>
      <c r="F136" s="24">
        <v>2</v>
      </c>
      <c r="G136" s="20" t="str">
        <f>VLOOKUP(D136,customers!A136:$B$1001,2,0)</f>
        <v>Deana Staite</v>
      </c>
      <c r="H136" s="20" t="s">
        <v>2961</v>
      </c>
      <c r="I136" s="20" t="str">
        <f>_xlfn.XLOOKUP(D136,customers!A136:A1135,customers!G136:G1135," ",0,1)</f>
        <v>United States</v>
      </c>
      <c r="J136" s="23" t="s">
        <v>6553</v>
      </c>
      <c r="K136" s="23" t="s">
        <v>6554</v>
      </c>
      <c r="L136" s="23">
        <f>VLOOKUP(E136,products!$A$2:$E$49,4,0)</f>
        <v>0.5</v>
      </c>
      <c r="M136" s="25">
        <f>VLOOKUP(E136,products!$A$2:$E$49,5,0)</f>
        <v>8.73</v>
      </c>
      <c r="N136" s="23">
        <f>VLOOKUP(A136,orders!$A$2:$F$914,5,0)</f>
        <v>2</v>
      </c>
      <c r="O136" s="26">
        <f t="shared" si="2"/>
        <v>17.46</v>
      </c>
      <c r="P136" s="43" t="str">
        <f xml:space="preserve"> VLOOKUP(D136,customers!$A$2:$I$1001,9,0)</f>
        <v>No</v>
      </c>
      <c r="Q136" s="27"/>
      <c r="R136" s="27"/>
      <c r="S136" s="27"/>
      <c r="T136" s="27"/>
      <c r="U136" s="27"/>
      <c r="V136" s="27"/>
      <c r="W136" s="27"/>
      <c r="X136" s="27"/>
      <c r="Y136" s="27"/>
      <c r="Z136" s="27"/>
    </row>
    <row r="137" spans="1:26" ht="15" thickBot="1" x14ac:dyDescent="0.35">
      <c r="A137" s="42" t="s">
        <v>408</v>
      </c>
      <c r="B137" s="29" t="s">
        <v>6607</v>
      </c>
      <c r="C137" s="30">
        <v>2019</v>
      </c>
      <c r="D137" s="28" t="s">
        <v>409</v>
      </c>
      <c r="E137" s="31" t="s">
        <v>46</v>
      </c>
      <c r="F137" s="32">
        <v>2</v>
      </c>
      <c r="G137" s="28" t="str">
        <f>VLOOKUP(D137,customers!A137:$B$1001,2,0)</f>
        <v>Winn Keyse</v>
      </c>
      <c r="H137" s="28" t="s">
        <v>2965</v>
      </c>
      <c r="I137" s="28" t="str">
        <f>_xlfn.XLOOKUP(D137,customers!A137:A1136,customers!G137:G1136," ",0,1)</f>
        <v>United States</v>
      </c>
      <c r="J137" s="31" t="s">
        <v>6552</v>
      </c>
      <c r="K137" s="31" t="s">
        <v>6555</v>
      </c>
      <c r="L137" s="31">
        <f>VLOOKUP(E137,products!$A$2:$E$49,4,0)</f>
        <v>2.5</v>
      </c>
      <c r="M137" s="33">
        <f>VLOOKUP(E137,products!$A$2:$E$49,5,0)</f>
        <v>34.155000000000001</v>
      </c>
      <c r="N137" s="31">
        <f>VLOOKUP(A137,orders!$A$2:$F$914,5,0)</f>
        <v>2</v>
      </c>
      <c r="O137" s="34">
        <f t="shared" si="2"/>
        <v>68.31</v>
      </c>
      <c r="P137" s="44" t="str">
        <f xml:space="preserve"> VLOOKUP(D137,customers!$A$2:$I$1001,9,0)</f>
        <v>Yes</v>
      </c>
      <c r="Q137" s="27"/>
      <c r="R137" s="27"/>
      <c r="S137" s="27"/>
      <c r="T137" s="27"/>
      <c r="U137" s="27"/>
      <c r="V137" s="27"/>
      <c r="W137" s="27"/>
      <c r="X137" s="27"/>
      <c r="Y137" s="27"/>
      <c r="Z137" s="27"/>
    </row>
    <row r="138" spans="1:26" ht="15" thickBot="1" x14ac:dyDescent="0.35">
      <c r="A138" s="41" t="s">
        <v>410</v>
      </c>
      <c r="B138" s="21" t="s">
        <v>6608</v>
      </c>
      <c r="C138" s="22">
        <v>2020</v>
      </c>
      <c r="D138" s="20" t="s">
        <v>411</v>
      </c>
      <c r="E138" s="23" t="s">
        <v>101</v>
      </c>
      <c r="F138" s="24">
        <v>4</v>
      </c>
      <c r="G138" s="20" t="str">
        <f>VLOOKUP(D138,customers!A138:$B$1001,2,0)</f>
        <v>Osmund Clausen-Thue</v>
      </c>
      <c r="H138" s="20" t="s">
        <v>2970</v>
      </c>
      <c r="I138" s="20" t="str">
        <f>_xlfn.XLOOKUP(D138,customers!A138:A1137,customers!G138:G1137," ",0,1)</f>
        <v>United States</v>
      </c>
      <c r="J138" s="23" t="s">
        <v>6553</v>
      </c>
      <c r="K138" s="23" t="s">
        <v>6554</v>
      </c>
      <c r="L138" s="23">
        <f>VLOOKUP(E138,products!$A$2:$E$49,4,0)</f>
        <v>0.2</v>
      </c>
      <c r="M138" s="25">
        <f>VLOOKUP(E138,products!$A$2:$E$49,5,0)</f>
        <v>4.3650000000000002</v>
      </c>
      <c r="N138" s="23">
        <f>VLOOKUP(A138,orders!$A$2:$F$914,5,0)</f>
        <v>4</v>
      </c>
      <c r="O138" s="26">
        <f t="shared" si="2"/>
        <v>17.46</v>
      </c>
      <c r="P138" s="43" t="str">
        <f xml:space="preserve"> VLOOKUP(D138,customers!$A$2:$I$1001,9,0)</f>
        <v>No</v>
      </c>
      <c r="Q138" s="27"/>
      <c r="R138" s="27"/>
      <c r="S138" s="27"/>
      <c r="T138" s="27"/>
      <c r="U138" s="27"/>
      <c r="V138" s="27"/>
      <c r="W138" s="27"/>
      <c r="X138" s="27"/>
      <c r="Y138" s="27"/>
      <c r="Z138" s="27"/>
    </row>
    <row r="139" spans="1:26" ht="15" thickBot="1" x14ac:dyDescent="0.35">
      <c r="A139" s="42" t="s">
        <v>412</v>
      </c>
      <c r="B139" s="29" t="s">
        <v>415</v>
      </c>
      <c r="C139" s="30">
        <v>2021</v>
      </c>
      <c r="D139" s="28" t="s">
        <v>413</v>
      </c>
      <c r="E139" s="31" t="s">
        <v>125</v>
      </c>
      <c r="F139" s="32">
        <v>3</v>
      </c>
      <c r="G139" s="28" t="str">
        <f>VLOOKUP(D139,customers!A139:$B$1001,2,0)</f>
        <v>Leonore Francisco</v>
      </c>
      <c r="H139" s="28" t="s">
        <v>2974</v>
      </c>
      <c r="I139" s="28" t="str">
        <f>_xlfn.XLOOKUP(D139,customers!A139:A1138,customers!G139:G1138," ",0,1)</f>
        <v>United States</v>
      </c>
      <c r="J139" s="31" t="s">
        <v>6553</v>
      </c>
      <c r="K139" s="31" t="s">
        <v>6554</v>
      </c>
      <c r="L139" s="31">
        <f>VLOOKUP(E139,products!$A$2:$E$49,4,0)</f>
        <v>1</v>
      </c>
      <c r="M139" s="33">
        <f>VLOOKUP(E139,products!$A$2:$E$49,5,0)</f>
        <v>14.55</v>
      </c>
      <c r="N139" s="31">
        <f>VLOOKUP(A139,orders!$A$2:$F$914,5,0)</f>
        <v>3</v>
      </c>
      <c r="O139" s="34">
        <f t="shared" si="2"/>
        <v>43.650000000000006</v>
      </c>
      <c r="P139" s="44" t="str">
        <f xml:space="preserve"> VLOOKUP(D139,customers!$A$2:$I$1001,9,0)</f>
        <v>No</v>
      </c>
      <c r="Q139" s="27"/>
      <c r="R139" s="27"/>
      <c r="S139" s="27"/>
      <c r="T139" s="27"/>
      <c r="U139" s="27"/>
      <c r="V139" s="27"/>
      <c r="W139" s="27"/>
      <c r="X139" s="27"/>
      <c r="Y139" s="27"/>
      <c r="Z139" s="27"/>
    </row>
    <row r="140" spans="1:26" ht="15" thickBot="1" x14ac:dyDescent="0.35">
      <c r="A140" s="41" t="s">
        <v>414</v>
      </c>
      <c r="B140" s="21" t="s">
        <v>6609</v>
      </c>
      <c r="C140" s="22">
        <v>2020</v>
      </c>
      <c r="D140" s="20" t="s">
        <v>416</v>
      </c>
      <c r="E140" s="23" t="s">
        <v>128</v>
      </c>
      <c r="F140" s="24">
        <v>5</v>
      </c>
      <c r="G140" s="20" t="str">
        <f>VLOOKUP(D140,customers!A140:$B$1001,2,0)</f>
        <v>Giacobo Skingle</v>
      </c>
      <c r="H140" s="20" t="s">
        <v>2984</v>
      </c>
      <c r="I140" s="20" t="str">
        <f>_xlfn.XLOOKUP(D140,customers!A140:A1139,customers!G140:G1139," ",0,1)</f>
        <v>United States</v>
      </c>
      <c r="J140" s="23" t="s">
        <v>6552</v>
      </c>
      <c r="K140" s="23" t="s">
        <v>6556</v>
      </c>
      <c r="L140" s="23">
        <f>VLOOKUP(E140,products!$A$2:$E$49,4,0)</f>
        <v>0.2</v>
      </c>
      <c r="M140" s="25">
        <f>VLOOKUP(E140,products!$A$2:$E$49,5,0)</f>
        <v>3.645</v>
      </c>
      <c r="N140" s="23">
        <f>VLOOKUP(A140,orders!$A$2:$F$914,5,0)</f>
        <v>5</v>
      </c>
      <c r="O140" s="26">
        <f t="shared" si="2"/>
        <v>18.225000000000001</v>
      </c>
      <c r="P140" s="43" t="str">
        <f xml:space="preserve"> VLOOKUP(D140,customers!$A$2:$I$1001,9,0)</f>
        <v>Yes</v>
      </c>
      <c r="Q140" s="27"/>
      <c r="R140" s="27"/>
      <c r="S140" s="27"/>
      <c r="T140" s="27"/>
      <c r="U140" s="27"/>
      <c r="V140" s="27"/>
      <c r="W140" s="27"/>
      <c r="X140" s="27"/>
      <c r="Y140" s="27"/>
      <c r="Z140" s="27"/>
    </row>
    <row r="141" spans="1:26" ht="15" thickBot="1" x14ac:dyDescent="0.35">
      <c r="A141" s="42" t="s">
        <v>417</v>
      </c>
      <c r="B141" s="29" t="s">
        <v>6610</v>
      </c>
      <c r="C141" s="30">
        <v>2020</v>
      </c>
      <c r="D141" s="28" t="s">
        <v>418</v>
      </c>
      <c r="E141" s="31" t="s">
        <v>221</v>
      </c>
      <c r="F141" s="32">
        <v>2</v>
      </c>
      <c r="G141" s="28" t="str">
        <f>VLOOKUP(D141,customers!A141:$B$1001,2,0)</f>
        <v>Gerard Pirdy</v>
      </c>
      <c r="H141" s="28" t="s">
        <v>6548</v>
      </c>
      <c r="I141" s="28" t="str">
        <f>_xlfn.XLOOKUP(D141,customers!A141:A1140,customers!G141:G1140," ",0,1)</f>
        <v>United States</v>
      </c>
      <c r="J141" s="31" t="s">
        <v>6551</v>
      </c>
      <c r="K141" s="31" t="s">
        <v>6554</v>
      </c>
      <c r="L141" s="31">
        <f>VLOOKUP(E141,products!$A$2:$E$49,4,0)</f>
        <v>2.5</v>
      </c>
      <c r="M141" s="33">
        <f>VLOOKUP(E141,products!$A$2:$E$49,5,0)</f>
        <v>25.875</v>
      </c>
      <c r="N141" s="31">
        <f>VLOOKUP(A141,orders!$A$2:$F$914,5,0)</f>
        <v>2</v>
      </c>
      <c r="O141" s="34">
        <f t="shared" si="2"/>
        <v>51.75</v>
      </c>
      <c r="P141" s="44" t="str">
        <f xml:space="preserve"> VLOOKUP(D141,customers!$A$2:$I$1001,9,0)</f>
        <v>Yes</v>
      </c>
      <c r="Q141" s="27"/>
      <c r="R141" s="27"/>
      <c r="S141" s="27"/>
      <c r="T141" s="27"/>
      <c r="U141" s="27"/>
      <c r="V141" s="27"/>
      <c r="W141" s="27"/>
      <c r="X141" s="27"/>
      <c r="Y141" s="27"/>
      <c r="Z141" s="27"/>
    </row>
    <row r="142" spans="1:26" ht="15" thickBot="1" x14ac:dyDescent="0.35">
      <c r="A142" s="41" t="s">
        <v>419</v>
      </c>
      <c r="B142" s="21" t="s">
        <v>6611</v>
      </c>
      <c r="C142" s="22">
        <v>2020</v>
      </c>
      <c r="D142" s="20" t="s">
        <v>420</v>
      </c>
      <c r="E142" s="23" t="s">
        <v>26</v>
      </c>
      <c r="F142" s="24">
        <v>1</v>
      </c>
      <c r="G142" s="20" t="str">
        <f>VLOOKUP(D142,customers!A142:$B$1001,2,0)</f>
        <v>Jacinthe Balsillie</v>
      </c>
      <c r="H142" s="20" t="s">
        <v>2992</v>
      </c>
      <c r="I142" s="20" t="str">
        <f>_xlfn.XLOOKUP(D142,customers!A142:A1141,customers!G142:G1141," ",0,1)</f>
        <v>United States</v>
      </c>
      <c r="J142" s="23" t="s">
        <v>6553</v>
      </c>
      <c r="K142" s="23" t="s">
        <v>6556</v>
      </c>
      <c r="L142" s="23">
        <f>VLOOKUP(E142,products!$A$2:$E$49,4,0)</f>
        <v>1</v>
      </c>
      <c r="M142" s="25">
        <f>VLOOKUP(E142,products!$A$2:$E$49,5,0)</f>
        <v>12.95</v>
      </c>
      <c r="N142" s="23">
        <f>VLOOKUP(A142,orders!$A$2:$F$914,5,0)</f>
        <v>1</v>
      </c>
      <c r="O142" s="26">
        <f t="shared" si="2"/>
        <v>12.95</v>
      </c>
      <c r="P142" s="43" t="str">
        <f xml:space="preserve"> VLOOKUP(D142,customers!$A$2:$I$1001,9,0)</f>
        <v>Yes</v>
      </c>
      <c r="Q142" s="27"/>
      <c r="R142" s="27"/>
      <c r="S142" s="27"/>
      <c r="T142" s="27"/>
      <c r="U142" s="27"/>
      <c r="V142" s="27"/>
      <c r="W142" s="27"/>
      <c r="X142" s="27"/>
      <c r="Y142" s="27"/>
      <c r="Z142" s="27"/>
    </row>
    <row r="143" spans="1:26" ht="15" thickBot="1" x14ac:dyDescent="0.35">
      <c r="A143" s="42" t="s">
        <v>421</v>
      </c>
      <c r="B143" s="29" t="s">
        <v>6602</v>
      </c>
      <c r="C143" s="30">
        <v>2021</v>
      </c>
      <c r="D143" s="28" t="s">
        <v>422</v>
      </c>
      <c r="E143" s="31" t="s">
        <v>82</v>
      </c>
      <c r="F143" s="32">
        <v>3</v>
      </c>
      <c r="G143" s="28" t="str">
        <f>VLOOKUP(D143,customers!A143:$B$1001,2,0)</f>
        <v>Quinton Fouracres</v>
      </c>
      <c r="H143" s="28" t="s">
        <v>6548</v>
      </c>
      <c r="I143" s="28" t="str">
        <f>_xlfn.XLOOKUP(D143,customers!A143:A1142,customers!G143:G1142," ",0,1)</f>
        <v>United States</v>
      </c>
      <c r="J143" s="31" t="s">
        <v>6551</v>
      </c>
      <c r="K143" s="31" t="s">
        <v>6554</v>
      </c>
      <c r="L143" s="31">
        <f>VLOOKUP(E143,products!$A$2:$E$49,4,0)</f>
        <v>1</v>
      </c>
      <c r="M143" s="33">
        <f>VLOOKUP(E143,products!$A$2:$E$49,5,0)</f>
        <v>11.25</v>
      </c>
      <c r="N143" s="31">
        <f>VLOOKUP(A143,orders!$A$2:$F$914,5,0)</f>
        <v>3</v>
      </c>
      <c r="O143" s="34">
        <f t="shared" si="2"/>
        <v>33.75</v>
      </c>
      <c r="P143" s="44" t="str">
        <f xml:space="preserve"> VLOOKUP(D143,customers!$A$2:$I$1001,9,0)</f>
        <v>Yes</v>
      </c>
      <c r="Q143" s="27"/>
      <c r="R143" s="27"/>
      <c r="S143" s="27"/>
      <c r="T143" s="27"/>
      <c r="U143" s="27"/>
      <c r="V143" s="27"/>
      <c r="W143" s="27"/>
      <c r="X143" s="27"/>
      <c r="Y143" s="27"/>
      <c r="Z143" s="27"/>
    </row>
    <row r="144" spans="1:26" ht="15" thickBot="1" x14ac:dyDescent="0.35">
      <c r="A144" s="41" t="s">
        <v>423</v>
      </c>
      <c r="B144" s="21" t="s">
        <v>426</v>
      </c>
      <c r="C144" s="22">
        <v>2021</v>
      </c>
      <c r="D144" s="20" t="s">
        <v>424</v>
      </c>
      <c r="E144" s="23" t="s">
        <v>58</v>
      </c>
      <c r="F144" s="24">
        <v>3</v>
      </c>
      <c r="G144" s="20" t="str">
        <f>VLOOKUP(D144,customers!A144:$B$1001,2,0)</f>
        <v>Bettina Leffek</v>
      </c>
      <c r="H144" s="20" t="s">
        <v>3001</v>
      </c>
      <c r="I144" s="20" t="str">
        <f>_xlfn.XLOOKUP(D144,customers!A144:A1143,customers!G144:G1143," ",0,1)</f>
        <v>United States</v>
      </c>
      <c r="J144" s="23" t="s">
        <v>6550</v>
      </c>
      <c r="K144" s="23" t="s">
        <v>6554</v>
      </c>
      <c r="L144" s="23">
        <f>VLOOKUP(E144,products!$A$2:$E$49,4,0)</f>
        <v>2.5</v>
      </c>
      <c r="M144" s="25">
        <f>VLOOKUP(E144,products!$A$2:$E$49,5,0)</f>
        <v>22.885000000000002</v>
      </c>
      <c r="N144" s="23">
        <f>VLOOKUP(A144,orders!$A$2:$F$914,5,0)</f>
        <v>3</v>
      </c>
      <c r="O144" s="26">
        <f t="shared" si="2"/>
        <v>68.655000000000001</v>
      </c>
      <c r="P144" s="43" t="str">
        <f xml:space="preserve"> VLOOKUP(D144,customers!$A$2:$I$1001,9,0)</f>
        <v>Yes</v>
      </c>
      <c r="Q144" s="27"/>
      <c r="R144" s="27"/>
      <c r="S144" s="27"/>
      <c r="T144" s="27"/>
      <c r="U144" s="27"/>
      <c r="V144" s="27"/>
      <c r="W144" s="27"/>
      <c r="X144" s="27"/>
      <c r="Y144" s="27"/>
      <c r="Z144" s="27"/>
    </row>
    <row r="145" spans="1:26" ht="15" thickBot="1" x14ac:dyDescent="0.35">
      <c r="A145" s="42" t="s">
        <v>425</v>
      </c>
      <c r="B145" s="29" t="s">
        <v>6571</v>
      </c>
      <c r="C145" s="30">
        <v>2021</v>
      </c>
      <c r="D145" s="28" t="s">
        <v>427</v>
      </c>
      <c r="E145" s="31" t="s">
        <v>132</v>
      </c>
      <c r="F145" s="32">
        <v>1</v>
      </c>
      <c r="G145" s="28" t="str">
        <f>VLOOKUP(D145,customers!A145:$B$1001,2,0)</f>
        <v>Hetti Penson</v>
      </c>
      <c r="H145" s="28" t="s">
        <v>6548</v>
      </c>
      <c r="I145" s="28" t="str">
        <f>_xlfn.XLOOKUP(D145,customers!A145:A1144,customers!G145:G1144," ",0,1)</f>
        <v>United States</v>
      </c>
      <c r="J145" s="31" t="s">
        <v>6550</v>
      </c>
      <c r="K145" s="31" t="s">
        <v>6556</v>
      </c>
      <c r="L145" s="31">
        <f>VLOOKUP(E145,products!$A$2:$E$49,4,0)</f>
        <v>0.2</v>
      </c>
      <c r="M145" s="33">
        <f>VLOOKUP(E145,products!$A$2:$E$49,5,0)</f>
        <v>2.6850000000000001</v>
      </c>
      <c r="N145" s="31">
        <f>VLOOKUP(A145,orders!$A$2:$F$914,5,0)</f>
        <v>1</v>
      </c>
      <c r="O145" s="34">
        <f t="shared" si="2"/>
        <v>2.6850000000000001</v>
      </c>
      <c r="P145" s="44" t="str">
        <f xml:space="preserve"> VLOOKUP(D145,customers!$A$2:$I$1001,9,0)</f>
        <v>No</v>
      </c>
      <c r="Q145" s="27"/>
      <c r="R145" s="27"/>
      <c r="S145" s="27"/>
      <c r="T145" s="27"/>
      <c r="U145" s="27"/>
      <c r="V145" s="27"/>
      <c r="W145" s="27"/>
      <c r="X145" s="27"/>
      <c r="Y145" s="27"/>
      <c r="Z145" s="27"/>
    </row>
    <row r="146" spans="1:26" ht="15" thickBot="1" x14ac:dyDescent="0.35">
      <c r="A146" s="41" t="s">
        <v>428</v>
      </c>
      <c r="B146" s="21" t="s">
        <v>431</v>
      </c>
      <c r="C146" s="22">
        <v>2019</v>
      </c>
      <c r="D146" s="20" t="s">
        <v>429</v>
      </c>
      <c r="E146" s="23" t="s">
        <v>152</v>
      </c>
      <c r="F146" s="24">
        <v>5</v>
      </c>
      <c r="G146" s="20" t="str">
        <f>VLOOKUP(D146,customers!A146:$B$1001,2,0)</f>
        <v>Jocko Pray</v>
      </c>
      <c r="H146" s="20" t="s">
        <v>3008</v>
      </c>
      <c r="I146" s="20" t="str">
        <f>_xlfn.XLOOKUP(D146,customers!A146:A1145,customers!G146:G1145," ",0,1)</f>
        <v>United States</v>
      </c>
      <c r="J146" s="23" t="s">
        <v>6551</v>
      </c>
      <c r="K146" s="23" t="s">
        <v>6556</v>
      </c>
      <c r="L146" s="23">
        <f>VLOOKUP(E146,products!$A$2:$E$49,4,0)</f>
        <v>2.5</v>
      </c>
      <c r="M146" s="25">
        <f>VLOOKUP(E146,products!$A$2:$E$49,5,0)</f>
        <v>22.885000000000002</v>
      </c>
      <c r="N146" s="23">
        <f>VLOOKUP(A146,orders!$A$2:$F$914,5,0)</f>
        <v>5</v>
      </c>
      <c r="O146" s="26">
        <f t="shared" si="2"/>
        <v>114.42500000000001</v>
      </c>
      <c r="P146" s="43" t="str">
        <f xml:space="preserve"> VLOOKUP(D146,customers!$A$2:$I$1001,9,0)</f>
        <v>No</v>
      </c>
      <c r="Q146" s="27"/>
      <c r="R146" s="27"/>
      <c r="S146" s="27"/>
      <c r="T146" s="27"/>
      <c r="U146" s="27"/>
      <c r="V146" s="27"/>
      <c r="W146" s="27"/>
      <c r="X146" s="27"/>
      <c r="Y146" s="27"/>
      <c r="Z146" s="27"/>
    </row>
    <row r="147" spans="1:26" ht="15" thickBot="1" x14ac:dyDescent="0.35">
      <c r="A147" s="42" t="s">
        <v>430</v>
      </c>
      <c r="B147" s="29" t="s">
        <v>434</v>
      </c>
      <c r="C147" s="30">
        <v>2019</v>
      </c>
      <c r="D147" s="28" t="s">
        <v>432</v>
      </c>
      <c r="E147" s="31" t="s">
        <v>221</v>
      </c>
      <c r="F147" s="32">
        <v>6</v>
      </c>
      <c r="G147" s="28" t="str">
        <f>VLOOKUP(D147,customers!A147:$B$1001,2,0)</f>
        <v>Grete Holborn</v>
      </c>
      <c r="H147" s="28" t="s">
        <v>3012</v>
      </c>
      <c r="I147" s="28" t="str">
        <f>_xlfn.XLOOKUP(D147,customers!A147:A1146,customers!G147:G1146," ",0,1)</f>
        <v>United States</v>
      </c>
      <c r="J147" s="31" t="s">
        <v>6551</v>
      </c>
      <c r="K147" s="31" t="s">
        <v>6554</v>
      </c>
      <c r="L147" s="31">
        <f>VLOOKUP(E147,products!$A$2:$E$49,4,0)</f>
        <v>2.5</v>
      </c>
      <c r="M147" s="33">
        <f>VLOOKUP(E147,products!$A$2:$E$49,5,0)</f>
        <v>25.875</v>
      </c>
      <c r="N147" s="31">
        <f>VLOOKUP(A147,orders!$A$2:$F$914,5,0)</f>
        <v>6</v>
      </c>
      <c r="O147" s="34">
        <f t="shared" si="2"/>
        <v>155.25</v>
      </c>
      <c r="P147" s="44" t="str">
        <f xml:space="preserve"> VLOOKUP(D147,customers!$A$2:$I$1001,9,0)</f>
        <v>Yes</v>
      </c>
      <c r="Q147" s="27"/>
      <c r="R147" s="27"/>
      <c r="S147" s="27"/>
      <c r="T147" s="27"/>
      <c r="U147" s="27"/>
      <c r="V147" s="27"/>
      <c r="W147" s="27"/>
      <c r="X147" s="27"/>
      <c r="Y147" s="27"/>
      <c r="Z147" s="27"/>
    </row>
    <row r="148" spans="1:26" ht="15" thickBot="1" x14ac:dyDescent="0.35">
      <c r="A148" s="41" t="s">
        <v>433</v>
      </c>
      <c r="B148" s="21" t="s">
        <v>437</v>
      </c>
      <c r="C148" s="22">
        <v>2021</v>
      </c>
      <c r="D148" s="20" t="s">
        <v>435</v>
      </c>
      <c r="E148" s="23" t="s">
        <v>221</v>
      </c>
      <c r="F148" s="24">
        <v>3</v>
      </c>
      <c r="G148" s="20" t="str">
        <f>VLOOKUP(D148,customers!A148:$B$1001,2,0)</f>
        <v>Fielding Keinrat</v>
      </c>
      <c r="H148" s="20" t="s">
        <v>3017</v>
      </c>
      <c r="I148" s="20" t="str">
        <f>_xlfn.XLOOKUP(D148,customers!A148:A1147,customers!G148:G1147," ",0,1)</f>
        <v>United States</v>
      </c>
      <c r="J148" s="23" t="s">
        <v>6551</v>
      </c>
      <c r="K148" s="23" t="s">
        <v>6554</v>
      </c>
      <c r="L148" s="23">
        <f>VLOOKUP(E148,products!$A$2:$E$49,4,0)</f>
        <v>2.5</v>
      </c>
      <c r="M148" s="25">
        <f>VLOOKUP(E148,products!$A$2:$E$49,5,0)</f>
        <v>25.875</v>
      </c>
      <c r="N148" s="23">
        <f>VLOOKUP(A148,orders!$A$2:$F$914,5,0)</f>
        <v>3</v>
      </c>
      <c r="O148" s="26">
        <f t="shared" si="2"/>
        <v>77.625</v>
      </c>
      <c r="P148" s="43" t="str">
        <f xml:space="preserve"> VLOOKUP(D148,customers!$A$2:$I$1001,9,0)</f>
        <v>Yes</v>
      </c>
      <c r="Q148" s="27"/>
      <c r="R148" s="27"/>
      <c r="S148" s="27"/>
      <c r="T148" s="27"/>
      <c r="U148" s="27"/>
      <c r="V148" s="27"/>
      <c r="W148" s="27"/>
      <c r="X148" s="27"/>
      <c r="Y148" s="27"/>
      <c r="Z148" s="27"/>
    </row>
    <row r="149" spans="1:26" ht="15" thickBot="1" x14ac:dyDescent="0.35">
      <c r="A149" s="42" t="s">
        <v>436</v>
      </c>
      <c r="B149" s="29" t="s">
        <v>6612</v>
      </c>
      <c r="C149" s="30">
        <v>2019</v>
      </c>
      <c r="D149" s="28" t="s">
        <v>438</v>
      </c>
      <c r="E149" s="31" t="s">
        <v>52</v>
      </c>
      <c r="F149" s="32">
        <v>3</v>
      </c>
      <c r="G149" s="28" t="str">
        <f>VLOOKUP(D149,customers!A149:$B$1001,2,0)</f>
        <v>Paulo Yea</v>
      </c>
      <c r="H149" s="28" t="s">
        <v>3022</v>
      </c>
      <c r="I149" s="28" t="str">
        <f>_xlfn.XLOOKUP(D149,customers!A149:A1148,customers!G149:G1148," ",0,1)</f>
        <v>Ireland</v>
      </c>
      <c r="J149" s="31" t="s">
        <v>6550</v>
      </c>
      <c r="K149" s="31" t="s">
        <v>6556</v>
      </c>
      <c r="L149" s="31">
        <f>VLOOKUP(E149,products!$A$2:$E$49,4,0)</f>
        <v>2.5</v>
      </c>
      <c r="M149" s="33">
        <f>VLOOKUP(E149,products!$A$2:$E$49,5,0)</f>
        <v>20.585000000000001</v>
      </c>
      <c r="N149" s="31">
        <f>VLOOKUP(A149,orders!$A$2:$F$914,5,0)</f>
        <v>3</v>
      </c>
      <c r="O149" s="34">
        <f t="shared" si="2"/>
        <v>61.755000000000003</v>
      </c>
      <c r="P149" s="44" t="str">
        <f xml:space="preserve"> VLOOKUP(D149,customers!$A$2:$I$1001,9,0)</f>
        <v>No</v>
      </c>
      <c r="Q149" s="27"/>
      <c r="R149" s="27"/>
      <c r="S149" s="27"/>
      <c r="T149" s="27"/>
      <c r="U149" s="27"/>
      <c r="V149" s="27"/>
      <c r="W149" s="27"/>
      <c r="X149" s="27"/>
      <c r="Y149" s="27"/>
      <c r="Z149" s="27"/>
    </row>
    <row r="150" spans="1:26" ht="15" thickBot="1" x14ac:dyDescent="0.35">
      <c r="A150" s="41" t="s">
        <v>439</v>
      </c>
      <c r="B150" s="21" t="s">
        <v>442</v>
      </c>
      <c r="C150" s="22">
        <v>2021</v>
      </c>
      <c r="D150" s="20" t="s">
        <v>440</v>
      </c>
      <c r="E150" s="23" t="s">
        <v>52</v>
      </c>
      <c r="F150" s="24">
        <v>6</v>
      </c>
      <c r="G150" s="20" t="str">
        <f>VLOOKUP(D150,customers!A150:$B$1001,2,0)</f>
        <v>Say Risborough</v>
      </c>
      <c r="H150" s="20" t="s">
        <v>6548</v>
      </c>
      <c r="I150" s="20" t="str">
        <f>_xlfn.XLOOKUP(D150,customers!A150:A1149,customers!G150:G1149," ",0,1)</f>
        <v>United States</v>
      </c>
      <c r="J150" s="23" t="s">
        <v>6550</v>
      </c>
      <c r="K150" s="23" t="s">
        <v>6556</v>
      </c>
      <c r="L150" s="23">
        <f>VLOOKUP(E150,products!$A$2:$E$49,4,0)</f>
        <v>2.5</v>
      </c>
      <c r="M150" s="25">
        <f>VLOOKUP(E150,products!$A$2:$E$49,5,0)</f>
        <v>20.585000000000001</v>
      </c>
      <c r="N150" s="23">
        <f>VLOOKUP(A150,orders!$A$2:$F$914,5,0)</f>
        <v>6</v>
      </c>
      <c r="O150" s="26">
        <f t="shared" si="2"/>
        <v>123.51</v>
      </c>
      <c r="P150" s="43" t="str">
        <f xml:space="preserve"> VLOOKUP(D150,customers!$A$2:$I$1001,9,0)</f>
        <v>Yes</v>
      </c>
      <c r="Q150" s="27"/>
      <c r="R150" s="27"/>
      <c r="S150" s="27"/>
      <c r="T150" s="27"/>
      <c r="U150" s="27"/>
      <c r="V150" s="27"/>
      <c r="W150" s="27"/>
      <c r="X150" s="27"/>
      <c r="Y150" s="27"/>
      <c r="Z150" s="27"/>
    </row>
    <row r="151" spans="1:26" ht="15" thickBot="1" x14ac:dyDescent="0.35">
      <c r="A151" s="42" t="s">
        <v>441</v>
      </c>
      <c r="B151" s="29" t="s">
        <v>6613</v>
      </c>
      <c r="C151" s="30">
        <v>2020</v>
      </c>
      <c r="D151" s="28" t="s">
        <v>443</v>
      </c>
      <c r="E151" s="31" t="s">
        <v>135</v>
      </c>
      <c r="F151" s="32">
        <v>6</v>
      </c>
      <c r="G151" s="28" t="str">
        <f>VLOOKUP(D151,customers!A151:$B$1001,2,0)</f>
        <v>Alexa Sizey</v>
      </c>
      <c r="H151" s="28" t="s">
        <v>6548</v>
      </c>
      <c r="I151" s="28" t="str">
        <f>_xlfn.XLOOKUP(D151,customers!A151:A1150,customers!G151:G1150," ",0,1)</f>
        <v>United States</v>
      </c>
      <c r="J151" s="31" t="s">
        <v>6553</v>
      </c>
      <c r="K151" s="31" t="s">
        <v>6555</v>
      </c>
      <c r="L151" s="31">
        <f>VLOOKUP(E151,products!$A$2:$E$49,4,0)</f>
        <v>2.5</v>
      </c>
      <c r="M151" s="33">
        <f>VLOOKUP(E151,products!$A$2:$E$49,5,0)</f>
        <v>36.454999999999998</v>
      </c>
      <c r="N151" s="31">
        <f>VLOOKUP(A151,orders!$A$2:$F$914,5,0)</f>
        <v>6</v>
      </c>
      <c r="O151" s="34">
        <f t="shared" si="2"/>
        <v>218.73</v>
      </c>
      <c r="P151" s="44" t="str">
        <f xml:space="preserve"> VLOOKUP(D151,customers!$A$2:$I$1001,9,0)</f>
        <v>No</v>
      </c>
      <c r="Q151" s="27"/>
      <c r="R151" s="27"/>
      <c r="S151" s="27"/>
      <c r="T151" s="27"/>
      <c r="U151" s="27"/>
      <c r="V151" s="27"/>
      <c r="W151" s="27"/>
      <c r="X151" s="27"/>
      <c r="Y151" s="27"/>
      <c r="Z151" s="27"/>
    </row>
    <row r="152" spans="1:26" ht="15" thickBot="1" x14ac:dyDescent="0.35">
      <c r="A152" s="41" t="s">
        <v>444</v>
      </c>
      <c r="B152" s="21" t="s">
        <v>6614</v>
      </c>
      <c r="C152" s="22">
        <v>2021</v>
      </c>
      <c r="D152" s="20" t="s">
        <v>445</v>
      </c>
      <c r="E152" s="23" t="s">
        <v>138</v>
      </c>
      <c r="F152" s="24">
        <v>4</v>
      </c>
      <c r="G152" s="20" t="str">
        <f>VLOOKUP(D152,customers!A152:$B$1001,2,0)</f>
        <v>Kari Swede</v>
      </c>
      <c r="H152" s="20" t="s">
        <v>3035</v>
      </c>
      <c r="I152" s="20" t="str">
        <f>_xlfn.XLOOKUP(D152,customers!A152:A1151,customers!G152:G1151," ",0,1)</f>
        <v>United States</v>
      </c>
      <c r="J152" s="23" t="s">
        <v>6552</v>
      </c>
      <c r="K152" s="23" t="s">
        <v>6554</v>
      </c>
      <c r="L152" s="23">
        <f>VLOOKUP(E152,products!$A$2:$E$49,4,0)</f>
        <v>0.5</v>
      </c>
      <c r="M152" s="25">
        <f>VLOOKUP(E152,products!$A$2:$E$49,5,0)</f>
        <v>8.25</v>
      </c>
      <c r="N152" s="23">
        <f>VLOOKUP(A152,orders!$A$2:$F$914,5,0)</f>
        <v>4</v>
      </c>
      <c r="O152" s="26">
        <f t="shared" si="2"/>
        <v>33</v>
      </c>
      <c r="P152" s="43" t="str">
        <f xml:space="preserve"> VLOOKUP(D152,customers!$A$2:$I$1001,9,0)</f>
        <v>No</v>
      </c>
      <c r="Q152" s="27"/>
      <c r="R152" s="27"/>
      <c r="S152" s="27"/>
      <c r="T152" s="27"/>
      <c r="U152" s="27"/>
      <c r="V152" s="27"/>
      <c r="W152" s="27"/>
      <c r="X152" s="27"/>
      <c r="Y152" s="27"/>
      <c r="Z152" s="27"/>
    </row>
    <row r="153" spans="1:26" ht="15" thickBot="1" x14ac:dyDescent="0.35">
      <c r="A153" s="42" t="s">
        <v>446</v>
      </c>
      <c r="B153" s="29" t="s">
        <v>449</v>
      </c>
      <c r="C153" s="30">
        <v>2021</v>
      </c>
      <c r="D153" s="28" t="s">
        <v>447</v>
      </c>
      <c r="E153" s="31" t="s">
        <v>249</v>
      </c>
      <c r="F153" s="32">
        <v>3</v>
      </c>
      <c r="G153" s="28" t="str">
        <f>VLOOKUP(D153,customers!A153:$B$1001,2,0)</f>
        <v>Leontine Rubrow</v>
      </c>
      <c r="H153" s="28" t="s">
        <v>3039</v>
      </c>
      <c r="I153" s="28" t="str">
        <f>_xlfn.XLOOKUP(D153,customers!A153:A1152,customers!G153:G1152," ",0,1)</f>
        <v>United States</v>
      </c>
      <c r="J153" s="31" t="s">
        <v>6551</v>
      </c>
      <c r="K153" s="31" t="s">
        <v>6555</v>
      </c>
      <c r="L153" s="31">
        <f>VLOOKUP(E153,products!$A$2:$E$49,4,0)</f>
        <v>0.5</v>
      </c>
      <c r="M153" s="33">
        <f>VLOOKUP(E153,products!$A$2:$E$49,5,0)</f>
        <v>7.77</v>
      </c>
      <c r="N153" s="31">
        <f>VLOOKUP(A153,orders!$A$2:$F$914,5,0)</f>
        <v>3</v>
      </c>
      <c r="O153" s="34">
        <f t="shared" si="2"/>
        <v>23.31</v>
      </c>
      <c r="P153" s="44" t="str">
        <f xml:space="preserve"> VLOOKUP(D153,customers!$A$2:$I$1001,9,0)</f>
        <v>No</v>
      </c>
      <c r="Q153" s="27"/>
      <c r="R153" s="27"/>
      <c r="S153" s="27"/>
      <c r="T153" s="27"/>
      <c r="U153" s="27"/>
      <c r="V153" s="27"/>
      <c r="W153" s="27"/>
      <c r="X153" s="27"/>
      <c r="Y153" s="27"/>
      <c r="Z153" s="27"/>
    </row>
    <row r="154" spans="1:26" ht="15" thickBot="1" x14ac:dyDescent="0.35">
      <c r="A154" s="41" t="s">
        <v>448</v>
      </c>
      <c r="B154" s="21" t="s">
        <v>6615</v>
      </c>
      <c r="C154" s="22">
        <v>2019</v>
      </c>
      <c r="D154" s="20" t="s">
        <v>450</v>
      </c>
      <c r="E154" s="23" t="s">
        <v>30</v>
      </c>
      <c r="F154" s="24">
        <v>3</v>
      </c>
      <c r="G154" s="20" t="str">
        <f>VLOOKUP(D154,customers!A154:$B$1001,2,0)</f>
        <v>Dottie Tift</v>
      </c>
      <c r="H154" s="20" t="s">
        <v>3043</v>
      </c>
      <c r="I154" s="20" t="str">
        <f>_xlfn.XLOOKUP(D154,customers!A154:A1153,customers!G154:G1153," ",0,1)</f>
        <v>United States</v>
      </c>
      <c r="J154" s="23" t="s">
        <v>6552</v>
      </c>
      <c r="K154" s="23" t="s">
        <v>6556</v>
      </c>
      <c r="L154" s="23">
        <f>VLOOKUP(E154,products!$A$2:$E$49,4,0)</f>
        <v>0.5</v>
      </c>
      <c r="M154" s="25">
        <f>VLOOKUP(E154,products!$A$2:$E$49,5,0)</f>
        <v>7.29</v>
      </c>
      <c r="N154" s="23">
        <f>VLOOKUP(A154,orders!$A$2:$F$914,5,0)</f>
        <v>3</v>
      </c>
      <c r="O154" s="26">
        <f t="shared" si="2"/>
        <v>21.87</v>
      </c>
      <c r="P154" s="43" t="str">
        <f xml:space="preserve"> VLOOKUP(D154,customers!$A$2:$I$1001,9,0)</f>
        <v>Yes</v>
      </c>
      <c r="Q154" s="27"/>
      <c r="R154" s="27"/>
      <c r="S154" s="27"/>
      <c r="T154" s="27"/>
      <c r="U154" s="27"/>
      <c r="V154" s="27"/>
      <c r="W154" s="27"/>
      <c r="X154" s="27"/>
      <c r="Y154" s="27"/>
      <c r="Z154" s="27"/>
    </row>
    <row r="155" spans="1:26" ht="15" thickBot="1" x14ac:dyDescent="0.35">
      <c r="A155" s="42" t="s">
        <v>451</v>
      </c>
      <c r="B155" s="29" t="s">
        <v>454</v>
      </c>
      <c r="C155" s="30">
        <v>2020</v>
      </c>
      <c r="D155" s="28" t="s">
        <v>452</v>
      </c>
      <c r="E155" s="31" t="s">
        <v>132</v>
      </c>
      <c r="F155" s="32">
        <v>6</v>
      </c>
      <c r="G155" s="28" t="str">
        <f>VLOOKUP(D155,customers!A155:$B$1001,2,0)</f>
        <v>Gerardo Schonfeld</v>
      </c>
      <c r="H155" s="28" t="s">
        <v>3048</v>
      </c>
      <c r="I155" s="28" t="str">
        <f>_xlfn.XLOOKUP(D155,customers!A155:A1154,customers!G155:G1154," ",0,1)</f>
        <v>United States</v>
      </c>
      <c r="J155" s="31" t="s">
        <v>6550</v>
      </c>
      <c r="K155" s="31" t="s">
        <v>6556</v>
      </c>
      <c r="L155" s="31">
        <f>VLOOKUP(E155,products!$A$2:$E$49,4,0)</f>
        <v>0.2</v>
      </c>
      <c r="M155" s="33">
        <f>VLOOKUP(E155,products!$A$2:$E$49,5,0)</f>
        <v>2.6850000000000001</v>
      </c>
      <c r="N155" s="31">
        <f>VLOOKUP(A155,orders!$A$2:$F$914,5,0)</f>
        <v>6</v>
      </c>
      <c r="O155" s="34">
        <f t="shared" si="2"/>
        <v>16.11</v>
      </c>
      <c r="P155" s="44" t="str">
        <f xml:space="preserve"> VLOOKUP(D155,customers!$A$2:$I$1001,9,0)</f>
        <v>No</v>
      </c>
      <c r="Q155" s="27"/>
      <c r="R155" s="27"/>
      <c r="S155" s="27"/>
      <c r="T155" s="27"/>
      <c r="U155" s="27"/>
      <c r="V155" s="27"/>
      <c r="W155" s="27"/>
      <c r="X155" s="27"/>
      <c r="Y155" s="27"/>
      <c r="Z155" s="27"/>
    </row>
    <row r="156" spans="1:26" ht="15" thickBot="1" x14ac:dyDescent="0.35">
      <c r="A156" s="41" t="s">
        <v>453</v>
      </c>
      <c r="B156" s="21" t="s">
        <v>6616</v>
      </c>
      <c r="C156" s="22">
        <v>2021</v>
      </c>
      <c r="D156" s="20" t="s">
        <v>455</v>
      </c>
      <c r="E156" s="23" t="s">
        <v>30</v>
      </c>
      <c r="F156" s="24">
        <v>4</v>
      </c>
      <c r="G156" s="20" t="str">
        <f>VLOOKUP(D156,customers!A156:$B$1001,2,0)</f>
        <v>Claiborne Feye</v>
      </c>
      <c r="H156" s="20" t="s">
        <v>3053</v>
      </c>
      <c r="I156" s="20" t="str">
        <f>_xlfn.XLOOKUP(D156,customers!A156:A1155,customers!G156:G1155," ",0,1)</f>
        <v>Ireland</v>
      </c>
      <c r="J156" s="23" t="s">
        <v>6552</v>
      </c>
      <c r="K156" s="23" t="s">
        <v>6556</v>
      </c>
      <c r="L156" s="23">
        <f>VLOOKUP(E156,products!$A$2:$E$49,4,0)</f>
        <v>0.5</v>
      </c>
      <c r="M156" s="25">
        <f>VLOOKUP(E156,products!$A$2:$E$49,5,0)</f>
        <v>7.29</v>
      </c>
      <c r="N156" s="23">
        <f>VLOOKUP(A156,orders!$A$2:$F$914,5,0)</f>
        <v>4</v>
      </c>
      <c r="O156" s="26">
        <f t="shared" si="2"/>
        <v>29.16</v>
      </c>
      <c r="P156" s="43" t="str">
        <f xml:space="preserve"> VLOOKUP(D156,customers!$A$2:$I$1001,9,0)</f>
        <v>No</v>
      </c>
      <c r="Q156" s="27"/>
      <c r="R156" s="27"/>
      <c r="S156" s="27"/>
      <c r="T156" s="27"/>
      <c r="U156" s="27"/>
      <c r="V156" s="27"/>
      <c r="W156" s="27"/>
      <c r="X156" s="27"/>
      <c r="Y156" s="27"/>
      <c r="Z156" s="27"/>
    </row>
    <row r="157" spans="1:26" ht="15" thickBot="1" x14ac:dyDescent="0.35">
      <c r="A157" s="42" t="s">
        <v>456</v>
      </c>
      <c r="B157" s="29" t="s">
        <v>459</v>
      </c>
      <c r="C157" s="30">
        <v>2021</v>
      </c>
      <c r="D157" s="28" t="s">
        <v>457</v>
      </c>
      <c r="E157" s="31" t="s">
        <v>232</v>
      </c>
      <c r="F157" s="32">
        <v>6</v>
      </c>
      <c r="G157" s="28" t="str">
        <f>VLOOKUP(D157,customers!A157:$B$1001,2,0)</f>
        <v>Mina Elstone</v>
      </c>
      <c r="H157" s="28" t="s">
        <v>6548</v>
      </c>
      <c r="I157" s="28" t="str">
        <f>_xlfn.XLOOKUP(D157,customers!A157:A1156,customers!G157:G1156," ",0,1)</f>
        <v>United States</v>
      </c>
      <c r="J157" s="31" t="s">
        <v>6550</v>
      </c>
      <c r="K157" s="31" t="s">
        <v>6556</v>
      </c>
      <c r="L157" s="31">
        <f>VLOOKUP(E157,products!$A$2:$E$49,4,0)</f>
        <v>1</v>
      </c>
      <c r="M157" s="33">
        <f>VLOOKUP(E157,products!$A$2:$E$49,5,0)</f>
        <v>8.9499999999999993</v>
      </c>
      <c r="N157" s="31">
        <f>VLOOKUP(A157,orders!$A$2:$F$914,5,0)</f>
        <v>6</v>
      </c>
      <c r="O157" s="34">
        <f t="shared" si="2"/>
        <v>53.699999999999996</v>
      </c>
      <c r="P157" s="44" t="str">
        <f xml:space="preserve"> VLOOKUP(D157,customers!$A$2:$I$1001,9,0)</f>
        <v>Yes</v>
      </c>
      <c r="Q157" s="27"/>
      <c r="R157" s="27"/>
      <c r="S157" s="27"/>
      <c r="T157" s="27"/>
      <c r="U157" s="27"/>
      <c r="V157" s="27"/>
      <c r="W157" s="27"/>
      <c r="X157" s="27"/>
      <c r="Y157" s="27"/>
      <c r="Z157" s="27"/>
    </row>
    <row r="158" spans="1:26" ht="15" thickBot="1" x14ac:dyDescent="0.35">
      <c r="A158" s="41" t="s">
        <v>458</v>
      </c>
      <c r="B158" s="21" t="s">
        <v>6617</v>
      </c>
      <c r="C158" s="22">
        <v>2022</v>
      </c>
      <c r="D158" s="20" t="s">
        <v>460</v>
      </c>
      <c r="E158" s="23" t="s">
        <v>189</v>
      </c>
      <c r="F158" s="24">
        <v>5</v>
      </c>
      <c r="G158" s="20" t="str">
        <f>VLOOKUP(D158,customers!A158:$B$1001,2,0)</f>
        <v>Sherman Mewrcik</v>
      </c>
      <c r="H158" s="20" t="s">
        <v>6548</v>
      </c>
      <c r="I158" s="20" t="str">
        <f>_xlfn.XLOOKUP(D158,customers!A158:A1157,customers!G158:G1157," ",0,1)</f>
        <v>United States</v>
      </c>
      <c r="J158" s="23" t="s">
        <v>6550</v>
      </c>
      <c r="K158" s="23" t="s">
        <v>6556</v>
      </c>
      <c r="L158" s="23">
        <f>VLOOKUP(E158,products!$A$2:$E$49,4,0)</f>
        <v>0.5</v>
      </c>
      <c r="M158" s="25">
        <f>VLOOKUP(E158,products!$A$2:$E$49,5,0)</f>
        <v>5.37</v>
      </c>
      <c r="N158" s="23">
        <f>VLOOKUP(A158,orders!$A$2:$F$914,5,0)</f>
        <v>5</v>
      </c>
      <c r="O158" s="26">
        <f t="shared" si="2"/>
        <v>26.85</v>
      </c>
      <c r="P158" s="43" t="str">
        <f xml:space="preserve"> VLOOKUP(D158,customers!$A$2:$I$1001,9,0)</f>
        <v>Yes</v>
      </c>
      <c r="Q158" s="27"/>
      <c r="R158" s="27"/>
      <c r="S158" s="27"/>
      <c r="T158" s="27"/>
      <c r="U158" s="27"/>
      <c r="V158" s="27"/>
      <c r="W158" s="27"/>
      <c r="X158" s="27"/>
      <c r="Y158" s="27"/>
      <c r="Z158" s="27"/>
    </row>
    <row r="159" spans="1:26" ht="15" thickBot="1" x14ac:dyDescent="0.35">
      <c r="A159" s="42" t="s">
        <v>461</v>
      </c>
      <c r="B159" s="29" t="s">
        <v>464</v>
      </c>
      <c r="C159" s="30">
        <v>2019</v>
      </c>
      <c r="D159" s="28" t="s">
        <v>462</v>
      </c>
      <c r="E159" s="31" t="s">
        <v>138</v>
      </c>
      <c r="F159" s="32">
        <v>5</v>
      </c>
      <c r="G159" s="28" t="str">
        <f>VLOOKUP(D159,customers!A159:$B$1001,2,0)</f>
        <v>Tamarah Fero</v>
      </c>
      <c r="H159" s="28" t="s">
        <v>3067</v>
      </c>
      <c r="I159" s="28" t="str">
        <f>_xlfn.XLOOKUP(D159,customers!A159:A1158,customers!G159:G1158," ",0,1)</f>
        <v>United States</v>
      </c>
      <c r="J159" s="31" t="s">
        <v>6552</v>
      </c>
      <c r="K159" s="31" t="s">
        <v>6554</v>
      </c>
      <c r="L159" s="31">
        <f>VLOOKUP(E159,products!$A$2:$E$49,4,0)</f>
        <v>0.5</v>
      </c>
      <c r="M159" s="33">
        <f>VLOOKUP(E159,products!$A$2:$E$49,5,0)</f>
        <v>8.25</v>
      </c>
      <c r="N159" s="31">
        <f>VLOOKUP(A159,orders!$A$2:$F$914,5,0)</f>
        <v>5</v>
      </c>
      <c r="O159" s="34">
        <f t="shared" si="2"/>
        <v>41.25</v>
      </c>
      <c r="P159" s="44" t="str">
        <f xml:space="preserve"> VLOOKUP(D159,customers!$A$2:$I$1001,9,0)</f>
        <v>Yes</v>
      </c>
      <c r="Q159" s="27"/>
      <c r="R159" s="27"/>
      <c r="S159" s="27"/>
      <c r="T159" s="27"/>
      <c r="U159" s="27"/>
      <c r="V159" s="27"/>
      <c r="W159" s="27"/>
      <c r="X159" s="27"/>
      <c r="Y159" s="27"/>
      <c r="Z159" s="27"/>
    </row>
    <row r="160" spans="1:26" ht="15" thickBot="1" x14ac:dyDescent="0.35">
      <c r="A160" s="41" t="s">
        <v>463</v>
      </c>
      <c r="B160" s="21" t="s">
        <v>467</v>
      </c>
      <c r="C160" s="22">
        <v>2022</v>
      </c>
      <c r="D160" s="20" t="s">
        <v>465</v>
      </c>
      <c r="E160" s="23" t="s">
        <v>90</v>
      </c>
      <c r="F160" s="24">
        <v>6</v>
      </c>
      <c r="G160" s="20" t="str">
        <f>VLOOKUP(D160,customers!A160:$B$1001,2,0)</f>
        <v>Stanislaus Valsler</v>
      </c>
      <c r="H160" s="20" t="s">
        <v>6548</v>
      </c>
      <c r="I160" s="20" t="str">
        <f>_xlfn.XLOOKUP(D160,customers!A160:A1159,customers!G160:G1159," ",0,1)</f>
        <v>Ireland</v>
      </c>
      <c r="J160" s="23" t="s">
        <v>6551</v>
      </c>
      <c r="K160" s="23" t="s">
        <v>6554</v>
      </c>
      <c r="L160" s="23">
        <f>VLOOKUP(E160,products!$A$2:$E$49,4,0)</f>
        <v>0.5</v>
      </c>
      <c r="M160" s="25">
        <f>VLOOKUP(E160,products!$A$2:$E$49,5,0)</f>
        <v>6.75</v>
      </c>
      <c r="N160" s="23">
        <f>VLOOKUP(A160,orders!$A$2:$F$914,5,0)</f>
        <v>6</v>
      </c>
      <c r="O160" s="26">
        <f t="shared" si="2"/>
        <v>40.5</v>
      </c>
      <c r="P160" s="43" t="str">
        <f xml:space="preserve"> VLOOKUP(D160,customers!$A$2:$I$1001,9,0)</f>
        <v>No</v>
      </c>
      <c r="Q160" s="27"/>
      <c r="R160" s="27"/>
      <c r="S160" s="27"/>
      <c r="T160" s="27"/>
      <c r="U160" s="27"/>
      <c r="V160" s="27"/>
      <c r="W160" s="27"/>
      <c r="X160" s="27"/>
      <c r="Y160" s="27"/>
      <c r="Z160" s="27"/>
    </row>
    <row r="161" spans="1:26" ht="15" thickBot="1" x14ac:dyDescent="0.35">
      <c r="A161" s="42" t="s">
        <v>466</v>
      </c>
      <c r="B161" s="29" t="s">
        <v>6618</v>
      </c>
      <c r="C161" s="30">
        <v>2021</v>
      </c>
      <c r="D161" s="28" t="s">
        <v>468</v>
      </c>
      <c r="E161" s="31" t="s">
        <v>232</v>
      </c>
      <c r="F161" s="32">
        <v>2</v>
      </c>
      <c r="G161" s="28" t="str">
        <f>VLOOKUP(D161,customers!A161:$B$1001,2,0)</f>
        <v>Felita Dauney</v>
      </c>
      <c r="H161" s="28" t="s">
        <v>3074</v>
      </c>
      <c r="I161" s="28" t="str">
        <f>_xlfn.XLOOKUP(D161,customers!A161:A1160,customers!G161:G1160," ",0,1)</f>
        <v>Ireland</v>
      </c>
      <c r="J161" s="31" t="s">
        <v>6550</v>
      </c>
      <c r="K161" s="31" t="s">
        <v>6556</v>
      </c>
      <c r="L161" s="31">
        <f>VLOOKUP(E161,products!$A$2:$E$49,4,0)</f>
        <v>1</v>
      </c>
      <c r="M161" s="33">
        <f>VLOOKUP(E161,products!$A$2:$E$49,5,0)</f>
        <v>8.9499999999999993</v>
      </c>
      <c r="N161" s="31">
        <f>VLOOKUP(A161,orders!$A$2:$F$914,5,0)</f>
        <v>2</v>
      </c>
      <c r="O161" s="34">
        <f t="shared" si="2"/>
        <v>17.899999999999999</v>
      </c>
      <c r="P161" s="44" t="str">
        <f xml:space="preserve"> VLOOKUP(D161,customers!$A$2:$I$1001,9,0)</f>
        <v>No</v>
      </c>
      <c r="Q161" s="27"/>
      <c r="R161" s="27"/>
      <c r="S161" s="27"/>
      <c r="T161" s="27"/>
      <c r="U161" s="27"/>
      <c r="V161" s="27"/>
      <c r="W161" s="27"/>
      <c r="X161" s="27"/>
      <c r="Y161" s="27"/>
      <c r="Z161" s="27"/>
    </row>
    <row r="162" spans="1:26" ht="15" thickBot="1" x14ac:dyDescent="0.35">
      <c r="A162" s="41" t="s">
        <v>469</v>
      </c>
      <c r="B162" s="21" t="s">
        <v>60</v>
      </c>
      <c r="C162" s="22">
        <v>2019</v>
      </c>
      <c r="D162" s="20" t="s">
        <v>470</v>
      </c>
      <c r="E162" s="23" t="s">
        <v>46</v>
      </c>
      <c r="F162" s="24">
        <v>2</v>
      </c>
      <c r="G162" s="20" t="str">
        <f>VLOOKUP(D162,customers!A162:$B$1001,2,0)</f>
        <v>Serena Earley</v>
      </c>
      <c r="H162" s="20" t="s">
        <v>3080</v>
      </c>
      <c r="I162" s="20" t="str">
        <f>_xlfn.XLOOKUP(D162,customers!A162:A1161,customers!G162:G1161," ",0,1)</f>
        <v>United Kingdom</v>
      </c>
      <c r="J162" s="23" t="s">
        <v>6552</v>
      </c>
      <c r="K162" s="23" t="s">
        <v>6555</v>
      </c>
      <c r="L162" s="23">
        <f>VLOOKUP(E162,products!$A$2:$E$49,4,0)</f>
        <v>2.5</v>
      </c>
      <c r="M162" s="25">
        <f>VLOOKUP(E162,products!$A$2:$E$49,5,0)</f>
        <v>34.155000000000001</v>
      </c>
      <c r="N162" s="23">
        <f>VLOOKUP(A162,orders!$A$2:$F$914,5,0)</f>
        <v>2</v>
      </c>
      <c r="O162" s="26">
        <f t="shared" si="2"/>
        <v>68.31</v>
      </c>
      <c r="P162" s="43" t="str">
        <f xml:space="preserve"> VLOOKUP(D162,customers!$A$2:$I$1001,9,0)</f>
        <v>No</v>
      </c>
      <c r="Q162" s="27"/>
      <c r="R162" s="27"/>
      <c r="S162" s="27"/>
      <c r="T162" s="27"/>
      <c r="U162" s="27"/>
      <c r="V162" s="27"/>
      <c r="W162" s="27"/>
      <c r="X162" s="27"/>
      <c r="Y162" s="27"/>
      <c r="Z162" s="27"/>
    </row>
    <row r="163" spans="1:26" ht="15" thickBot="1" x14ac:dyDescent="0.35">
      <c r="A163" s="42" t="s">
        <v>471</v>
      </c>
      <c r="B163" s="29" t="s">
        <v>272</v>
      </c>
      <c r="C163" s="30">
        <v>2021</v>
      </c>
      <c r="D163" s="28" t="s">
        <v>472</v>
      </c>
      <c r="E163" s="31" t="s">
        <v>145</v>
      </c>
      <c r="F163" s="32">
        <v>2</v>
      </c>
      <c r="G163" s="28" t="str">
        <f>VLOOKUP(D163,customers!A163:$B$1001,2,0)</f>
        <v>Minny Chamberlayne</v>
      </c>
      <c r="H163" s="28" t="s">
        <v>3085</v>
      </c>
      <c r="I163" s="28" t="str">
        <f>_xlfn.XLOOKUP(D163,customers!A163:A1162,customers!G163:G1162," ",0,1)</f>
        <v>United States</v>
      </c>
      <c r="J163" s="31" t="s">
        <v>6552</v>
      </c>
      <c r="K163" s="31" t="s">
        <v>6554</v>
      </c>
      <c r="L163" s="31">
        <f>VLOOKUP(E163,products!$A$2:$E$49,4,0)</f>
        <v>2.5</v>
      </c>
      <c r="M163" s="33">
        <f>VLOOKUP(E163,products!$A$2:$E$49,5,0)</f>
        <v>31.625</v>
      </c>
      <c r="N163" s="31">
        <f>VLOOKUP(A163,orders!$A$2:$F$914,5,0)</f>
        <v>2</v>
      </c>
      <c r="O163" s="34">
        <f t="shared" si="2"/>
        <v>63.25</v>
      </c>
      <c r="P163" s="44" t="str">
        <f xml:space="preserve"> VLOOKUP(D163,customers!$A$2:$I$1001,9,0)</f>
        <v>Yes</v>
      </c>
      <c r="Q163" s="27"/>
      <c r="R163" s="27"/>
      <c r="S163" s="27"/>
      <c r="T163" s="27"/>
      <c r="U163" s="27"/>
      <c r="V163" s="27"/>
      <c r="W163" s="27"/>
      <c r="X163" s="27"/>
      <c r="Y163" s="27"/>
      <c r="Z163" s="27"/>
    </row>
    <row r="164" spans="1:26" ht="15" thickBot="1" x14ac:dyDescent="0.35">
      <c r="A164" s="41" t="s">
        <v>473</v>
      </c>
      <c r="B164" s="21" t="s">
        <v>6619</v>
      </c>
      <c r="C164" s="22">
        <v>2022</v>
      </c>
      <c r="D164" s="20" t="s">
        <v>474</v>
      </c>
      <c r="E164" s="23" t="s">
        <v>30</v>
      </c>
      <c r="F164" s="24">
        <v>3</v>
      </c>
      <c r="G164" s="20" t="str">
        <f>VLOOKUP(D164,customers!A164:$B$1001,2,0)</f>
        <v>Bartholemy Flaherty</v>
      </c>
      <c r="H164" s="20" t="s">
        <v>3089</v>
      </c>
      <c r="I164" s="20" t="str">
        <f>_xlfn.XLOOKUP(D164,customers!A164:A1163,customers!G164:G1163," ",0,1)</f>
        <v>Ireland</v>
      </c>
      <c r="J164" s="23" t="s">
        <v>6552</v>
      </c>
      <c r="K164" s="23" t="s">
        <v>6556</v>
      </c>
      <c r="L164" s="23">
        <f>VLOOKUP(E164,products!$A$2:$E$49,4,0)</f>
        <v>0.5</v>
      </c>
      <c r="M164" s="25">
        <f>VLOOKUP(E164,products!$A$2:$E$49,5,0)</f>
        <v>7.29</v>
      </c>
      <c r="N164" s="23">
        <f>VLOOKUP(A164,orders!$A$2:$F$914,5,0)</f>
        <v>3</v>
      </c>
      <c r="O164" s="26">
        <f t="shared" si="2"/>
        <v>21.87</v>
      </c>
      <c r="P164" s="43" t="str">
        <f xml:space="preserve"> VLOOKUP(D164,customers!$A$2:$I$1001,9,0)</f>
        <v>No</v>
      </c>
      <c r="Q164" s="27"/>
      <c r="R164" s="27"/>
      <c r="S164" s="27"/>
      <c r="T164" s="27"/>
      <c r="U164" s="27"/>
      <c r="V164" s="27"/>
      <c r="W164" s="27"/>
      <c r="X164" s="27"/>
      <c r="Y164" s="27"/>
      <c r="Z164" s="27"/>
    </row>
    <row r="165" spans="1:26" ht="15" thickBot="1" x14ac:dyDescent="0.35">
      <c r="A165" s="42" t="s">
        <v>475</v>
      </c>
      <c r="B165" s="29" t="s">
        <v>478</v>
      </c>
      <c r="C165" s="30">
        <v>2019</v>
      </c>
      <c r="D165" s="28" t="s">
        <v>476</v>
      </c>
      <c r="E165" s="31" t="s">
        <v>58</v>
      </c>
      <c r="F165" s="32">
        <v>4</v>
      </c>
      <c r="G165" s="28" t="str">
        <f>VLOOKUP(D165,customers!A165:$B$1001,2,0)</f>
        <v>Oran Colbeck</v>
      </c>
      <c r="H165" s="28" t="s">
        <v>3093</v>
      </c>
      <c r="I165" s="28" t="str">
        <f>_xlfn.XLOOKUP(D165,customers!A165:A1164,customers!G165:G1164," ",0,1)</f>
        <v>United States</v>
      </c>
      <c r="J165" s="31" t="s">
        <v>6550</v>
      </c>
      <c r="K165" s="31" t="s">
        <v>6554</v>
      </c>
      <c r="L165" s="31">
        <f>VLOOKUP(E165,products!$A$2:$E$49,4,0)</f>
        <v>2.5</v>
      </c>
      <c r="M165" s="33">
        <f>VLOOKUP(E165,products!$A$2:$E$49,5,0)</f>
        <v>22.885000000000002</v>
      </c>
      <c r="N165" s="31">
        <f>VLOOKUP(A165,orders!$A$2:$F$914,5,0)</f>
        <v>4</v>
      </c>
      <c r="O165" s="34">
        <f t="shared" si="2"/>
        <v>91.54</v>
      </c>
      <c r="P165" s="44" t="str">
        <f xml:space="preserve"> VLOOKUP(D165,customers!$A$2:$I$1001,9,0)</f>
        <v>No</v>
      </c>
      <c r="Q165" s="27"/>
      <c r="R165" s="27"/>
      <c r="S165" s="27"/>
      <c r="T165" s="27"/>
      <c r="U165" s="27"/>
      <c r="V165" s="27"/>
      <c r="W165" s="27"/>
      <c r="X165" s="27"/>
      <c r="Y165" s="27"/>
      <c r="Z165" s="27"/>
    </row>
    <row r="166" spans="1:26" ht="15" thickBot="1" x14ac:dyDescent="0.35">
      <c r="A166" s="41" t="s">
        <v>477</v>
      </c>
      <c r="B166" s="21" t="s">
        <v>6620</v>
      </c>
      <c r="C166" s="22">
        <v>2021</v>
      </c>
      <c r="D166" s="20" t="s">
        <v>479</v>
      </c>
      <c r="E166" s="23" t="s">
        <v>46</v>
      </c>
      <c r="F166" s="24">
        <v>6</v>
      </c>
      <c r="G166" s="20" t="str">
        <f>VLOOKUP(D166,customers!A166:$B$1001,2,0)</f>
        <v>Elysee Sketch</v>
      </c>
      <c r="H166" s="20" t="s">
        <v>6548</v>
      </c>
      <c r="I166" s="20" t="str">
        <f>_xlfn.XLOOKUP(D166,customers!A166:A1165,customers!G166:G1165," ",0,1)</f>
        <v>United States</v>
      </c>
      <c r="J166" s="23" t="s">
        <v>6552</v>
      </c>
      <c r="K166" s="23" t="s">
        <v>6555</v>
      </c>
      <c r="L166" s="23">
        <f>VLOOKUP(E166,products!$A$2:$E$49,4,0)</f>
        <v>2.5</v>
      </c>
      <c r="M166" s="25">
        <f>VLOOKUP(E166,products!$A$2:$E$49,5,0)</f>
        <v>34.155000000000001</v>
      </c>
      <c r="N166" s="23">
        <f>VLOOKUP(A166,orders!$A$2:$F$914,5,0)</f>
        <v>6</v>
      </c>
      <c r="O166" s="26">
        <f t="shared" si="2"/>
        <v>204.93</v>
      </c>
      <c r="P166" s="43" t="str">
        <f xml:space="preserve"> VLOOKUP(D166,customers!$A$2:$I$1001,9,0)</f>
        <v>Yes</v>
      </c>
      <c r="Q166" s="27"/>
      <c r="R166" s="27"/>
      <c r="S166" s="27"/>
      <c r="T166" s="27"/>
      <c r="U166" s="27"/>
      <c r="V166" s="27"/>
      <c r="W166" s="27"/>
      <c r="X166" s="27"/>
      <c r="Y166" s="27"/>
      <c r="Z166" s="27"/>
    </row>
    <row r="167" spans="1:26" ht="15" thickBot="1" x14ac:dyDescent="0.35">
      <c r="A167" s="42" t="s">
        <v>480</v>
      </c>
      <c r="B167" s="29" t="s">
        <v>6621</v>
      </c>
      <c r="C167" s="30">
        <v>2020</v>
      </c>
      <c r="D167" s="28" t="s">
        <v>481</v>
      </c>
      <c r="E167" s="31" t="s">
        <v>145</v>
      </c>
      <c r="F167" s="32">
        <v>2</v>
      </c>
      <c r="G167" s="28" t="str">
        <f>VLOOKUP(D167,customers!A167:$B$1001,2,0)</f>
        <v>Ethelda Hobbing</v>
      </c>
      <c r="H167" s="28" t="s">
        <v>3102</v>
      </c>
      <c r="I167" s="28" t="str">
        <f>_xlfn.XLOOKUP(D167,customers!A167:A1166,customers!G167:G1166," ",0,1)</f>
        <v>United States</v>
      </c>
      <c r="J167" s="31" t="s">
        <v>6552</v>
      </c>
      <c r="K167" s="31" t="s">
        <v>6554</v>
      </c>
      <c r="L167" s="31">
        <f>VLOOKUP(E167,products!$A$2:$E$49,4,0)</f>
        <v>2.5</v>
      </c>
      <c r="M167" s="33">
        <f>VLOOKUP(E167,products!$A$2:$E$49,5,0)</f>
        <v>31.625</v>
      </c>
      <c r="N167" s="31">
        <f>VLOOKUP(A167,orders!$A$2:$F$914,5,0)</f>
        <v>2</v>
      </c>
      <c r="O167" s="34">
        <f t="shared" si="2"/>
        <v>63.25</v>
      </c>
      <c r="P167" s="44" t="str">
        <f xml:space="preserve"> VLOOKUP(D167,customers!$A$2:$I$1001,9,0)</f>
        <v>Yes</v>
      </c>
      <c r="Q167" s="27"/>
      <c r="R167" s="27"/>
      <c r="S167" s="27"/>
      <c r="T167" s="27"/>
      <c r="U167" s="27"/>
      <c r="V167" s="27"/>
      <c r="W167" s="27"/>
      <c r="X167" s="27"/>
      <c r="Y167" s="27"/>
      <c r="Z167" s="27"/>
    </row>
    <row r="168" spans="1:26" ht="15" thickBot="1" x14ac:dyDescent="0.35">
      <c r="A168" s="41" t="s">
        <v>482</v>
      </c>
      <c r="B168" s="21" t="s">
        <v>485</v>
      </c>
      <c r="C168" s="22">
        <v>2020</v>
      </c>
      <c r="D168" s="20" t="s">
        <v>483</v>
      </c>
      <c r="E168" s="23" t="s">
        <v>46</v>
      </c>
      <c r="F168" s="24">
        <v>1</v>
      </c>
      <c r="G168" s="20" t="str">
        <f>VLOOKUP(D168,customers!A168:$B$1001,2,0)</f>
        <v>Odille Thynne</v>
      </c>
      <c r="H168" s="20" t="s">
        <v>3107</v>
      </c>
      <c r="I168" s="20" t="str">
        <f>_xlfn.XLOOKUP(D168,customers!A168:A1167,customers!G168:G1167," ",0,1)</f>
        <v>United States</v>
      </c>
      <c r="J168" s="23" t="s">
        <v>6552</v>
      </c>
      <c r="K168" s="23" t="s">
        <v>6555</v>
      </c>
      <c r="L168" s="23">
        <f>VLOOKUP(E168,products!$A$2:$E$49,4,0)</f>
        <v>2.5</v>
      </c>
      <c r="M168" s="25">
        <f>VLOOKUP(E168,products!$A$2:$E$49,5,0)</f>
        <v>34.155000000000001</v>
      </c>
      <c r="N168" s="23">
        <f>VLOOKUP(A168,orders!$A$2:$F$914,5,0)</f>
        <v>1</v>
      </c>
      <c r="O168" s="26">
        <f t="shared" si="2"/>
        <v>34.155000000000001</v>
      </c>
      <c r="P168" s="43" t="str">
        <f xml:space="preserve"> VLOOKUP(D168,customers!$A$2:$I$1001,9,0)</f>
        <v>Yes</v>
      </c>
      <c r="Q168" s="27"/>
      <c r="R168" s="27"/>
      <c r="S168" s="27"/>
      <c r="T168" s="27"/>
      <c r="U168" s="27"/>
      <c r="V168" s="27"/>
      <c r="W168" s="27"/>
      <c r="X168" s="27"/>
      <c r="Y168" s="27"/>
      <c r="Z168" s="27"/>
    </row>
    <row r="169" spans="1:26" ht="15" thickBot="1" x14ac:dyDescent="0.35">
      <c r="A169" s="42" t="s">
        <v>484</v>
      </c>
      <c r="B169" s="29" t="s">
        <v>6566</v>
      </c>
      <c r="C169" s="30">
        <v>2019</v>
      </c>
      <c r="D169" s="28" t="s">
        <v>486</v>
      </c>
      <c r="E169" s="31" t="s">
        <v>487</v>
      </c>
      <c r="F169" s="32">
        <v>4</v>
      </c>
      <c r="G169" s="28" t="str">
        <f>VLOOKUP(D169,customers!A169:$B$1001,2,0)</f>
        <v>Emlynne Heining</v>
      </c>
      <c r="H169" s="28" t="s">
        <v>3112</v>
      </c>
      <c r="I169" s="28" t="str">
        <f>_xlfn.XLOOKUP(D169,customers!A169:A1168,customers!G169:G1168," ",0,1)</f>
        <v>United States</v>
      </c>
      <c r="J169" s="31" t="s">
        <v>6550</v>
      </c>
      <c r="K169" s="31" t="s">
        <v>6555</v>
      </c>
      <c r="L169" s="31">
        <f>VLOOKUP(E169,products!$A$2:$E$49,4,0)</f>
        <v>2.5</v>
      </c>
      <c r="M169" s="33">
        <f>VLOOKUP(E169,products!$A$2:$E$49,5,0)</f>
        <v>27.484999999999999</v>
      </c>
      <c r="N169" s="31">
        <f>VLOOKUP(A169,orders!$A$2:$F$914,5,0)</f>
        <v>4</v>
      </c>
      <c r="O169" s="34">
        <f t="shared" si="2"/>
        <v>109.94</v>
      </c>
      <c r="P169" s="44" t="str">
        <f xml:space="preserve"> VLOOKUP(D169,customers!$A$2:$I$1001,9,0)</f>
        <v>Yes</v>
      </c>
      <c r="Q169" s="27"/>
      <c r="R169" s="27"/>
      <c r="S169" s="27"/>
      <c r="T169" s="27"/>
      <c r="U169" s="27"/>
      <c r="V169" s="27"/>
      <c r="W169" s="27"/>
      <c r="X169" s="27"/>
      <c r="Y169" s="27"/>
      <c r="Z169" s="27"/>
    </row>
    <row r="170" spans="1:26" ht="15" thickBot="1" x14ac:dyDescent="0.35">
      <c r="A170" s="41" t="s">
        <v>488</v>
      </c>
      <c r="B170" s="21" t="s">
        <v>491</v>
      </c>
      <c r="C170" s="22">
        <v>2019</v>
      </c>
      <c r="D170" s="20" t="s">
        <v>489</v>
      </c>
      <c r="E170" s="23" t="s">
        <v>19</v>
      </c>
      <c r="F170" s="24">
        <v>2</v>
      </c>
      <c r="G170" s="20" t="str">
        <f>VLOOKUP(D170,customers!A170:$B$1001,2,0)</f>
        <v>Katerina Melloi</v>
      </c>
      <c r="H170" s="20" t="s">
        <v>3116</v>
      </c>
      <c r="I170" s="20" t="str">
        <f>_xlfn.XLOOKUP(D170,customers!A170:A1169,customers!G170:G1169," ",0,1)</f>
        <v>United States</v>
      </c>
      <c r="J170" s="23" t="s">
        <v>6551</v>
      </c>
      <c r="K170" s="23" t="s">
        <v>6555</v>
      </c>
      <c r="L170" s="23">
        <f>VLOOKUP(E170,products!$A$2:$E$49,4,0)</f>
        <v>1</v>
      </c>
      <c r="M170" s="25">
        <f>VLOOKUP(E170,products!$A$2:$E$49,5,0)</f>
        <v>12.95</v>
      </c>
      <c r="N170" s="23">
        <f>VLOOKUP(A170,orders!$A$2:$F$914,5,0)</f>
        <v>2</v>
      </c>
      <c r="O170" s="26">
        <f t="shared" si="2"/>
        <v>25.9</v>
      </c>
      <c r="P170" s="43" t="str">
        <f xml:space="preserve"> VLOOKUP(D170,customers!$A$2:$I$1001,9,0)</f>
        <v>No</v>
      </c>
      <c r="Q170" s="27"/>
      <c r="R170" s="27"/>
      <c r="S170" s="27"/>
      <c r="T170" s="27"/>
      <c r="U170" s="27"/>
      <c r="V170" s="27"/>
      <c r="W170" s="27"/>
      <c r="X170" s="27"/>
      <c r="Y170" s="27"/>
      <c r="Z170" s="27"/>
    </row>
    <row r="171" spans="1:26" ht="15" thickBot="1" x14ac:dyDescent="0.35">
      <c r="A171" s="42" t="s">
        <v>490</v>
      </c>
      <c r="B171" s="29" t="s">
        <v>494</v>
      </c>
      <c r="C171" s="30">
        <v>2020</v>
      </c>
      <c r="D171" s="28" t="s">
        <v>492</v>
      </c>
      <c r="E171" s="31" t="s">
        <v>73</v>
      </c>
      <c r="F171" s="32">
        <v>1</v>
      </c>
      <c r="G171" s="28" t="str">
        <f>VLOOKUP(D171,customers!A171:$B$1001,2,0)</f>
        <v>Tiffany Scardafield</v>
      </c>
      <c r="H171" s="28" t="s">
        <v>6548</v>
      </c>
      <c r="I171" s="28" t="str">
        <f>_xlfn.XLOOKUP(D171,customers!A171:A1170,customers!G171:G1170," ",0,1)</f>
        <v>Ireland</v>
      </c>
      <c r="J171" s="31" t="s">
        <v>6551</v>
      </c>
      <c r="K171" s="31" t="s">
        <v>6556</v>
      </c>
      <c r="L171" s="31">
        <f>VLOOKUP(E171,products!$A$2:$E$49,4,0)</f>
        <v>0.2</v>
      </c>
      <c r="M171" s="33">
        <f>VLOOKUP(E171,products!$A$2:$E$49,5,0)</f>
        <v>2.9849999999999999</v>
      </c>
      <c r="N171" s="31">
        <f>VLOOKUP(A171,orders!$A$2:$F$914,5,0)</f>
        <v>1</v>
      </c>
      <c r="O171" s="34">
        <f t="shared" si="2"/>
        <v>2.9849999999999999</v>
      </c>
      <c r="P171" s="44" t="str">
        <f xml:space="preserve"> VLOOKUP(D171,customers!$A$2:$I$1001,9,0)</f>
        <v>No</v>
      </c>
      <c r="Q171" s="27"/>
      <c r="R171" s="27"/>
      <c r="S171" s="27"/>
      <c r="T171" s="27"/>
      <c r="U171" s="27"/>
      <c r="V171" s="27"/>
      <c r="W171" s="27"/>
      <c r="X171" s="27"/>
      <c r="Y171" s="27"/>
      <c r="Z171" s="27"/>
    </row>
    <row r="172" spans="1:26" ht="15" thickBot="1" x14ac:dyDescent="0.35">
      <c r="A172" s="41" t="s">
        <v>493</v>
      </c>
      <c r="B172" s="21" t="s">
        <v>269</v>
      </c>
      <c r="C172" s="22">
        <v>2021</v>
      </c>
      <c r="D172" s="20" t="s">
        <v>495</v>
      </c>
      <c r="E172" s="23" t="s">
        <v>327</v>
      </c>
      <c r="F172" s="24">
        <v>5</v>
      </c>
      <c r="G172" s="20" t="str">
        <f>VLOOKUP(D172,customers!A172:$B$1001,2,0)</f>
        <v>Abrahan Mussen</v>
      </c>
      <c r="H172" s="20" t="s">
        <v>3125</v>
      </c>
      <c r="I172" s="20" t="str">
        <f>_xlfn.XLOOKUP(D172,customers!A172:A1171,customers!G172:G1171," ",0,1)</f>
        <v>United States</v>
      </c>
      <c r="J172" s="23" t="s">
        <v>6552</v>
      </c>
      <c r="K172" s="23" t="s">
        <v>6555</v>
      </c>
      <c r="L172" s="23">
        <f>VLOOKUP(E172,products!$A$2:$E$49,4,0)</f>
        <v>0.2</v>
      </c>
      <c r="M172" s="25">
        <f>VLOOKUP(E172,products!$A$2:$E$49,5,0)</f>
        <v>4.4550000000000001</v>
      </c>
      <c r="N172" s="23">
        <f>VLOOKUP(A172,orders!$A$2:$F$914,5,0)</f>
        <v>5</v>
      </c>
      <c r="O172" s="26">
        <f t="shared" si="2"/>
        <v>22.274999999999999</v>
      </c>
      <c r="P172" s="43" t="str">
        <f xml:space="preserve"> VLOOKUP(D172,customers!$A$2:$I$1001,9,0)</f>
        <v>No</v>
      </c>
      <c r="Q172" s="27"/>
      <c r="R172" s="27"/>
      <c r="S172" s="27"/>
      <c r="T172" s="27"/>
      <c r="U172" s="27"/>
      <c r="V172" s="27"/>
      <c r="W172" s="27"/>
      <c r="X172" s="27"/>
      <c r="Y172" s="27"/>
      <c r="Z172" s="27"/>
    </row>
    <row r="173" spans="1:26" ht="15" thickBot="1" x14ac:dyDescent="0.35">
      <c r="A173" s="42" t="s">
        <v>496</v>
      </c>
      <c r="B173" s="29" t="s">
        <v>6622</v>
      </c>
      <c r="C173" s="30">
        <v>2021</v>
      </c>
      <c r="D173" s="28" t="s">
        <v>497</v>
      </c>
      <c r="E173" s="31" t="s">
        <v>189</v>
      </c>
      <c r="F173" s="32">
        <v>6</v>
      </c>
      <c r="G173" s="28" t="str">
        <f>VLOOKUP(D173,customers!A173:$B$1001,2,0)</f>
        <v>Anny Mundford</v>
      </c>
      <c r="H173" s="28" t="s">
        <v>3135</v>
      </c>
      <c r="I173" s="28" t="str">
        <f>_xlfn.XLOOKUP(D173,customers!A173:A1172,customers!G173:G1172," ",0,1)</f>
        <v>United States</v>
      </c>
      <c r="J173" s="31" t="s">
        <v>6550</v>
      </c>
      <c r="K173" s="31" t="s">
        <v>6556</v>
      </c>
      <c r="L173" s="31">
        <f>VLOOKUP(E173,products!$A$2:$E$49,4,0)</f>
        <v>0.5</v>
      </c>
      <c r="M173" s="33">
        <f>VLOOKUP(E173,products!$A$2:$E$49,5,0)</f>
        <v>5.37</v>
      </c>
      <c r="N173" s="31">
        <f>VLOOKUP(A173,orders!$A$2:$F$914,5,0)</f>
        <v>6</v>
      </c>
      <c r="O173" s="34">
        <f t="shared" si="2"/>
        <v>32.22</v>
      </c>
      <c r="P173" s="44" t="str">
        <f xml:space="preserve"> VLOOKUP(D173,customers!$A$2:$I$1001,9,0)</f>
        <v>No</v>
      </c>
      <c r="Q173" s="27"/>
      <c r="R173" s="27"/>
      <c r="S173" s="27"/>
      <c r="T173" s="27"/>
      <c r="U173" s="27"/>
      <c r="V173" s="27"/>
      <c r="W173" s="27"/>
      <c r="X173" s="27"/>
      <c r="Y173" s="27"/>
      <c r="Z173" s="27"/>
    </row>
    <row r="174" spans="1:26" ht="15" thickBot="1" x14ac:dyDescent="0.35">
      <c r="A174" s="41" t="s">
        <v>498</v>
      </c>
      <c r="B174" s="21" t="s">
        <v>501</v>
      </c>
      <c r="C174" s="22">
        <v>2021</v>
      </c>
      <c r="D174" s="20" t="s">
        <v>499</v>
      </c>
      <c r="E174" s="23" t="s">
        <v>86</v>
      </c>
      <c r="F174" s="24">
        <v>2</v>
      </c>
      <c r="G174" s="20" t="str">
        <f>VLOOKUP(D174,customers!A174:$B$1001,2,0)</f>
        <v>Tory Walas</v>
      </c>
      <c r="H174" s="20" t="s">
        <v>3140</v>
      </c>
      <c r="I174" s="20" t="str">
        <f>_xlfn.XLOOKUP(D174,customers!A174:A1173,customers!G174:G1173," ",0,1)</f>
        <v>United States</v>
      </c>
      <c r="J174" s="23" t="s">
        <v>6552</v>
      </c>
      <c r="K174" s="23" t="s">
        <v>6554</v>
      </c>
      <c r="L174" s="23">
        <f>VLOOKUP(E174,products!$A$2:$E$49,4,0)</f>
        <v>0.2</v>
      </c>
      <c r="M174" s="25">
        <f>VLOOKUP(E174,products!$A$2:$E$49,5,0)</f>
        <v>4.125</v>
      </c>
      <c r="N174" s="23">
        <f>VLOOKUP(A174,orders!$A$2:$F$914,5,0)</f>
        <v>2</v>
      </c>
      <c r="O174" s="26">
        <f t="shared" si="2"/>
        <v>8.25</v>
      </c>
      <c r="P174" s="43" t="str">
        <f xml:space="preserve"> VLOOKUP(D174,customers!$A$2:$I$1001,9,0)</f>
        <v>No</v>
      </c>
      <c r="Q174" s="27"/>
      <c r="R174" s="27"/>
      <c r="S174" s="27"/>
      <c r="T174" s="27"/>
      <c r="U174" s="27"/>
      <c r="V174" s="27"/>
      <c r="W174" s="27"/>
      <c r="X174" s="27"/>
      <c r="Y174" s="27"/>
      <c r="Z174" s="27"/>
    </row>
    <row r="175" spans="1:26" ht="15" thickBot="1" x14ac:dyDescent="0.35">
      <c r="A175" s="42" t="s">
        <v>500</v>
      </c>
      <c r="B175" s="29" t="s">
        <v>504</v>
      </c>
      <c r="C175" s="30">
        <v>2019</v>
      </c>
      <c r="D175" s="28" t="s">
        <v>502</v>
      </c>
      <c r="E175" s="31" t="s">
        <v>249</v>
      </c>
      <c r="F175" s="32">
        <v>4</v>
      </c>
      <c r="G175" s="28" t="str">
        <f>VLOOKUP(D175,customers!A175:$B$1001,2,0)</f>
        <v>Isa Blazewicz</v>
      </c>
      <c r="H175" s="28" t="s">
        <v>3145</v>
      </c>
      <c r="I175" s="28" t="str">
        <f>_xlfn.XLOOKUP(D175,customers!A175:A1174,customers!G175:G1174," ",0,1)</f>
        <v>United States</v>
      </c>
      <c r="J175" s="31" t="s">
        <v>6551</v>
      </c>
      <c r="K175" s="31" t="s">
        <v>6555</v>
      </c>
      <c r="L175" s="31">
        <f>VLOOKUP(E175,products!$A$2:$E$49,4,0)</f>
        <v>0.5</v>
      </c>
      <c r="M175" s="33">
        <f>VLOOKUP(E175,products!$A$2:$E$49,5,0)</f>
        <v>7.77</v>
      </c>
      <c r="N175" s="31">
        <f>VLOOKUP(A175,orders!$A$2:$F$914,5,0)</f>
        <v>4</v>
      </c>
      <c r="O175" s="34">
        <f t="shared" si="2"/>
        <v>31.08</v>
      </c>
      <c r="P175" s="44" t="str">
        <f xml:space="preserve"> VLOOKUP(D175,customers!$A$2:$I$1001,9,0)</f>
        <v>No</v>
      </c>
      <c r="Q175" s="27"/>
      <c r="R175" s="27"/>
      <c r="S175" s="27"/>
      <c r="T175" s="27"/>
      <c r="U175" s="27"/>
      <c r="V175" s="27"/>
      <c r="W175" s="27"/>
      <c r="X175" s="27"/>
      <c r="Y175" s="27"/>
      <c r="Z175" s="27"/>
    </row>
    <row r="176" spans="1:26" ht="15" thickBot="1" x14ac:dyDescent="0.35">
      <c r="A176" s="41" t="s">
        <v>503</v>
      </c>
      <c r="B176" s="21" t="s">
        <v>6623</v>
      </c>
      <c r="C176" s="22">
        <v>2019</v>
      </c>
      <c r="D176" s="20" t="s">
        <v>505</v>
      </c>
      <c r="E176" s="23" t="s">
        <v>30</v>
      </c>
      <c r="F176" s="24">
        <v>5</v>
      </c>
      <c r="G176" s="20" t="str">
        <f>VLOOKUP(D176,customers!A176:$B$1001,2,0)</f>
        <v>Angie Rizzetti</v>
      </c>
      <c r="H176" s="20" t="s">
        <v>3149</v>
      </c>
      <c r="I176" s="20" t="str">
        <f>_xlfn.XLOOKUP(D176,customers!A176:A1175,customers!G176:G1175," ",0,1)</f>
        <v>United States</v>
      </c>
      <c r="J176" s="23" t="s">
        <v>6552</v>
      </c>
      <c r="K176" s="23" t="s">
        <v>6556</v>
      </c>
      <c r="L176" s="23">
        <f>VLOOKUP(E176,products!$A$2:$E$49,4,0)</f>
        <v>0.5</v>
      </c>
      <c r="M176" s="25">
        <f>VLOOKUP(E176,products!$A$2:$E$49,5,0)</f>
        <v>7.29</v>
      </c>
      <c r="N176" s="23">
        <f>VLOOKUP(A176,orders!$A$2:$F$914,5,0)</f>
        <v>5</v>
      </c>
      <c r="O176" s="26">
        <f t="shared" si="2"/>
        <v>36.450000000000003</v>
      </c>
      <c r="P176" s="43" t="str">
        <f xml:space="preserve"> VLOOKUP(D176,customers!$A$2:$I$1001,9,0)</f>
        <v>Yes</v>
      </c>
      <c r="Q176" s="27"/>
      <c r="R176" s="27"/>
      <c r="S176" s="27"/>
      <c r="T176" s="27"/>
      <c r="U176" s="27"/>
      <c r="V176" s="27"/>
      <c r="W176" s="27"/>
      <c r="X176" s="27"/>
      <c r="Y176" s="27"/>
      <c r="Z176" s="27"/>
    </row>
    <row r="177" spans="1:26" ht="15" thickBot="1" x14ac:dyDescent="0.35">
      <c r="A177" s="42" t="s">
        <v>506</v>
      </c>
      <c r="B177" s="29" t="s">
        <v>243</v>
      </c>
      <c r="C177" s="30">
        <v>2022</v>
      </c>
      <c r="D177" s="28" t="s">
        <v>507</v>
      </c>
      <c r="E177" s="31" t="s">
        <v>58</v>
      </c>
      <c r="F177" s="32">
        <v>3</v>
      </c>
      <c r="G177" s="28" t="str">
        <f>VLOOKUP(D177,customers!A177:$B$1001,2,0)</f>
        <v>Mord Meriet</v>
      </c>
      <c r="H177" s="28" t="s">
        <v>3154</v>
      </c>
      <c r="I177" s="28" t="str">
        <f>_xlfn.XLOOKUP(D177,customers!A177:A1176,customers!G177:G1176," ",0,1)</f>
        <v>United States</v>
      </c>
      <c r="J177" s="31" t="s">
        <v>6550</v>
      </c>
      <c r="K177" s="31" t="s">
        <v>6554</v>
      </c>
      <c r="L177" s="31">
        <f>VLOOKUP(E177,products!$A$2:$E$49,4,0)</f>
        <v>2.5</v>
      </c>
      <c r="M177" s="33">
        <f>VLOOKUP(E177,products!$A$2:$E$49,5,0)</f>
        <v>22.885000000000002</v>
      </c>
      <c r="N177" s="31">
        <f>VLOOKUP(A177,orders!$A$2:$F$914,5,0)</f>
        <v>3</v>
      </c>
      <c r="O177" s="34">
        <f t="shared" si="2"/>
        <v>68.655000000000001</v>
      </c>
      <c r="P177" s="44" t="str">
        <f xml:space="preserve"> VLOOKUP(D177,customers!$A$2:$I$1001,9,0)</f>
        <v>No</v>
      </c>
      <c r="Q177" s="27"/>
      <c r="R177" s="27"/>
      <c r="S177" s="27"/>
      <c r="T177" s="27"/>
      <c r="U177" s="27"/>
      <c r="V177" s="27"/>
      <c r="W177" s="27"/>
      <c r="X177" s="27"/>
      <c r="Y177" s="27"/>
      <c r="Z177" s="27"/>
    </row>
    <row r="178" spans="1:26" ht="15" thickBot="1" x14ac:dyDescent="0.35">
      <c r="A178" s="41" t="s">
        <v>508</v>
      </c>
      <c r="B178" s="21" t="s">
        <v>511</v>
      </c>
      <c r="C178" s="22">
        <v>2022</v>
      </c>
      <c r="D178" s="20" t="s">
        <v>509</v>
      </c>
      <c r="E178" s="23" t="s">
        <v>182</v>
      </c>
      <c r="F178" s="24">
        <v>5</v>
      </c>
      <c r="G178" s="20" t="str">
        <f>VLOOKUP(D178,customers!A178:$B$1001,2,0)</f>
        <v>Lawrence Pratt</v>
      </c>
      <c r="H178" s="20" t="s">
        <v>3158</v>
      </c>
      <c r="I178" s="20" t="str">
        <f>_xlfn.XLOOKUP(D178,customers!A178:A1177,customers!G178:G1177," ",0,1)</f>
        <v>United States</v>
      </c>
      <c r="J178" s="23" t="s">
        <v>6553</v>
      </c>
      <c r="K178" s="23" t="s">
        <v>6554</v>
      </c>
      <c r="L178" s="23">
        <f>VLOOKUP(E178,products!$A$2:$E$49,4,0)</f>
        <v>0.5</v>
      </c>
      <c r="M178" s="25">
        <f>VLOOKUP(E178,products!$A$2:$E$49,5,0)</f>
        <v>8.73</v>
      </c>
      <c r="N178" s="23">
        <f>VLOOKUP(A178,orders!$A$2:$F$914,5,0)</f>
        <v>5</v>
      </c>
      <c r="O178" s="26">
        <f t="shared" si="2"/>
        <v>43.650000000000006</v>
      </c>
      <c r="P178" s="43" t="str">
        <f xml:space="preserve"> VLOOKUP(D178,customers!$A$2:$I$1001,9,0)</f>
        <v>Yes</v>
      </c>
      <c r="Q178" s="27"/>
      <c r="R178" s="27"/>
      <c r="S178" s="27"/>
      <c r="T178" s="27"/>
      <c r="U178" s="27"/>
      <c r="V178" s="27"/>
      <c r="W178" s="27"/>
      <c r="X178" s="27"/>
      <c r="Y178" s="27"/>
      <c r="Z178" s="27"/>
    </row>
    <row r="179" spans="1:26" ht="15" thickBot="1" x14ac:dyDescent="0.35">
      <c r="A179" s="42" t="s">
        <v>510</v>
      </c>
      <c r="B179" s="29" t="s">
        <v>478</v>
      </c>
      <c r="C179" s="30">
        <v>2019</v>
      </c>
      <c r="D179" s="28" t="s">
        <v>512</v>
      </c>
      <c r="E179" s="31" t="s">
        <v>327</v>
      </c>
      <c r="F179" s="32">
        <v>1</v>
      </c>
      <c r="G179" s="28" t="str">
        <f>VLOOKUP(D179,customers!A179:$B$1001,2,0)</f>
        <v>Astrix Kitchingham</v>
      </c>
      <c r="H179" s="28" t="s">
        <v>3161</v>
      </c>
      <c r="I179" s="28" t="str">
        <f>_xlfn.XLOOKUP(D179,customers!A179:A1178,customers!G179:G1178," ",0,1)</f>
        <v>United States</v>
      </c>
      <c r="J179" s="31" t="s">
        <v>6552</v>
      </c>
      <c r="K179" s="31" t="s">
        <v>6555</v>
      </c>
      <c r="L179" s="31">
        <f>VLOOKUP(E179,products!$A$2:$E$49,4,0)</f>
        <v>0.2</v>
      </c>
      <c r="M179" s="33">
        <f>VLOOKUP(E179,products!$A$2:$E$49,5,0)</f>
        <v>4.4550000000000001</v>
      </c>
      <c r="N179" s="31">
        <f>VLOOKUP(A179,orders!$A$2:$F$914,5,0)</f>
        <v>1</v>
      </c>
      <c r="O179" s="34">
        <f t="shared" si="2"/>
        <v>4.4550000000000001</v>
      </c>
      <c r="P179" s="44" t="str">
        <f xml:space="preserve"> VLOOKUP(D179,customers!$A$2:$I$1001,9,0)</f>
        <v>Yes</v>
      </c>
      <c r="Q179" s="27"/>
      <c r="R179" s="27"/>
      <c r="S179" s="27"/>
      <c r="T179" s="27"/>
      <c r="U179" s="27"/>
      <c r="V179" s="27"/>
      <c r="W179" s="27"/>
      <c r="X179" s="27"/>
      <c r="Y179" s="27"/>
      <c r="Z179" s="27"/>
    </row>
    <row r="180" spans="1:26" ht="15" thickBot="1" x14ac:dyDescent="0.35">
      <c r="A180" s="41" t="s">
        <v>513</v>
      </c>
      <c r="B180" s="21" t="s">
        <v>516</v>
      </c>
      <c r="C180" s="22">
        <v>2020</v>
      </c>
      <c r="D180" s="20" t="s">
        <v>514</v>
      </c>
      <c r="E180" s="23" t="s">
        <v>125</v>
      </c>
      <c r="F180" s="24">
        <v>3</v>
      </c>
      <c r="G180" s="20" t="str">
        <f>VLOOKUP(D180,customers!A180:$B$1001,2,0)</f>
        <v>Burnard Bartholin</v>
      </c>
      <c r="H180" s="20" t="s">
        <v>3165</v>
      </c>
      <c r="I180" s="20" t="str">
        <f>_xlfn.XLOOKUP(D180,customers!A180:A1179,customers!G180:G1179," ",0,1)</f>
        <v>United States</v>
      </c>
      <c r="J180" s="23" t="s">
        <v>6553</v>
      </c>
      <c r="K180" s="23" t="s">
        <v>6554</v>
      </c>
      <c r="L180" s="23">
        <f>VLOOKUP(E180,products!$A$2:$E$49,4,0)</f>
        <v>1</v>
      </c>
      <c r="M180" s="25">
        <f>VLOOKUP(E180,products!$A$2:$E$49,5,0)</f>
        <v>14.55</v>
      </c>
      <c r="N180" s="23">
        <f>VLOOKUP(A180,orders!$A$2:$F$914,5,0)</f>
        <v>3</v>
      </c>
      <c r="O180" s="26">
        <f t="shared" si="2"/>
        <v>43.650000000000006</v>
      </c>
      <c r="P180" s="43" t="str">
        <f xml:space="preserve"> VLOOKUP(D180,customers!$A$2:$I$1001,9,0)</f>
        <v>Yes</v>
      </c>
      <c r="Q180" s="27"/>
      <c r="R180" s="27"/>
      <c r="S180" s="27"/>
      <c r="T180" s="27"/>
      <c r="U180" s="27"/>
      <c r="V180" s="27"/>
      <c r="W180" s="27"/>
      <c r="X180" s="27"/>
      <c r="Y180" s="27"/>
      <c r="Z180" s="27"/>
    </row>
    <row r="181" spans="1:26" ht="15" thickBot="1" x14ac:dyDescent="0.35">
      <c r="A181" s="42" t="s">
        <v>515</v>
      </c>
      <c r="B181" s="29" t="s">
        <v>6624</v>
      </c>
      <c r="C181" s="30">
        <v>2019</v>
      </c>
      <c r="D181" s="28" t="s">
        <v>517</v>
      </c>
      <c r="E181" s="31" t="s">
        <v>256</v>
      </c>
      <c r="F181" s="32">
        <v>1</v>
      </c>
      <c r="G181" s="28" t="str">
        <f>VLOOKUP(D181,customers!A181:$B$1001,2,0)</f>
        <v>Madelene Prinn</v>
      </c>
      <c r="H181" s="28" t="s">
        <v>3170</v>
      </c>
      <c r="I181" s="28" t="str">
        <f>_xlfn.XLOOKUP(D181,customers!A181:A1180,customers!G181:G1180," ",0,1)</f>
        <v>United States</v>
      </c>
      <c r="J181" s="31" t="s">
        <v>6553</v>
      </c>
      <c r="K181" s="31" t="s">
        <v>6554</v>
      </c>
      <c r="L181" s="31">
        <f>VLOOKUP(E181,products!$A$2:$E$49,4,0)</f>
        <v>2.5</v>
      </c>
      <c r="M181" s="33">
        <f>VLOOKUP(E181,products!$A$2:$E$49,5,0)</f>
        <v>33.465000000000003</v>
      </c>
      <c r="N181" s="31">
        <f>VLOOKUP(A181,orders!$A$2:$F$914,5,0)</f>
        <v>1</v>
      </c>
      <c r="O181" s="34">
        <f t="shared" si="2"/>
        <v>33.465000000000003</v>
      </c>
      <c r="P181" s="44" t="str">
        <f xml:space="preserve"> VLOOKUP(D181,customers!$A$2:$I$1001,9,0)</f>
        <v>Yes</v>
      </c>
      <c r="Q181" s="27"/>
      <c r="R181" s="27"/>
      <c r="S181" s="27"/>
      <c r="T181" s="27"/>
      <c r="U181" s="27"/>
      <c r="V181" s="27"/>
      <c r="W181" s="27"/>
      <c r="X181" s="27"/>
      <c r="Y181" s="27"/>
      <c r="Z181" s="27"/>
    </row>
    <row r="182" spans="1:26" ht="15" thickBot="1" x14ac:dyDescent="0.35">
      <c r="A182" s="41" t="s">
        <v>518</v>
      </c>
      <c r="B182" s="21" t="s">
        <v>521</v>
      </c>
      <c r="C182" s="22">
        <v>2020</v>
      </c>
      <c r="D182" s="20" t="s">
        <v>519</v>
      </c>
      <c r="E182" s="23" t="s">
        <v>55</v>
      </c>
      <c r="F182" s="24">
        <v>5</v>
      </c>
      <c r="G182" s="20" t="str">
        <f>VLOOKUP(D182,customers!A182:$B$1001,2,0)</f>
        <v>Alisun Baudino</v>
      </c>
      <c r="H182" s="20" t="s">
        <v>3175</v>
      </c>
      <c r="I182" s="20" t="str">
        <f>_xlfn.XLOOKUP(D182,customers!A182:A1181,customers!G182:G1181," ",0,1)</f>
        <v>United States</v>
      </c>
      <c r="J182" s="23" t="s">
        <v>6553</v>
      </c>
      <c r="K182" s="23" t="s">
        <v>6556</v>
      </c>
      <c r="L182" s="23">
        <f>VLOOKUP(E182,products!$A$2:$E$49,4,0)</f>
        <v>0.2</v>
      </c>
      <c r="M182" s="25">
        <f>VLOOKUP(E182,products!$A$2:$E$49,5,0)</f>
        <v>3.8849999999999998</v>
      </c>
      <c r="N182" s="23">
        <f>VLOOKUP(A182,orders!$A$2:$F$914,5,0)</f>
        <v>5</v>
      </c>
      <c r="O182" s="26">
        <f t="shared" si="2"/>
        <v>19.424999999999997</v>
      </c>
      <c r="P182" s="43" t="str">
        <f xml:space="preserve"> VLOOKUP(D182,customers!$A$2:$I$1001,9,0)</f>
        <v>Yes</v>
      </c>
      <c r="Q182" s="27"/>
      <c r="R182" s="27"/>
      <c r="S182" s="27"/>
      <c r="T182" s="27"/>
      <c r="U182" s="27"/>
      <c r="V182" s="27"/>
      <c r="W182" s="27"/>
      <c r="X182" s="27"/>
      <c r="Y182" s="27"/>
      <c r="Z182" s="27"/>
    </row>
    <row r="183" spans="1:26" ht="15" thickBot="1" x14ac:dyDescent="0.35">
      <c r="A183" s="42" t="s">
        <v>520</v>
      </c>
      <c r="B183" s="29" t="s">
        <v>524</v>
      </c>
      <c r="C183" s="30">
        <v>2022</v>
      </c>
      <c r="D183" s="28" t="s">
        <v>522</v>
      </c>
      <c r="E183" s="31" t="s">
        <v>315</v>
      </c>
      <c r="F183" s="32">
        <v>6</v>
      </c>
      <c r="G183" s="28" t="str">
        <f>VLOOKUP(D183,customers!A183:$B$1001,2,0)</f>
        <v>Philipa Petrushanko</v>
      </c>
      <c r="H183" s="28" t="s">
        <v>3179</v>
      </c>
      <c r="I183" s="28" t="str">
        <f>_xlfn.XLOOKUP(D183,customers!A183:A1182,customers!G183:G1182," ",0,1)</f>
        <v>Ireland</v>
      </c>
      <c r="J183" s="31" t="s">
        <v>6552</v>
      </c>
      <c r="K183" s="31" t="s">
        <v>6556</v>
      </c>
      <c r="L183" s="31">
        <f>VLOOKUP(E183,products!$A$2:$E$49,4,0)</f>
        <v>1</v>
      </c>
      <c r="M183" s="33">
        <f>VLOOKUP(E183,products!$A$2:$E$49,5,0)</f>
        <v>12.15</v>
      </c>
      <c r="N183" s="31">
        <f>VLOOKUP(A183,orders!$A$2:$F$914,5,0)</f>
        <v>6</v>
      </c>
      <c r="O183" s="34">
        <f t="shared" si="2"/>
        <v>72.900000000000006</v>
      </c>
      <c r="P183" s="44" t="str">
        <f xml:space="preserve"> VLOOKUP(D183,customers!$A$2:$I$1001,9,0)</f>
        <v>Yes</v>
      </c>
      <c r="Q183" s="27"/>
      <c r="R183" s="27"/>
      <c r="S183" s="27"/>
      <c r="T183" s="27"/>
      <c r="U183" s="27"/>
      <c r="V183" s="27"/>
      <c r="W183" s="27"/>
      <c r="X183" s="27"/>
      <c r="Y183" s="27"/>
      <c r="Z183" s="27"/>
    </row>
    <row r="184" spans="1:26" ht="15" thickBot="1" x14ac:dyDescent="0.35">
      <c r="A184" s="41" t="s">
        <v>523</v>
      </c>
      <c r="B184" s="21" t="s">
        <v>527</v>
      </c>
      <c r="C184" s="22">
        <v>2021</v>
      </c>
      <c r="D184" s="20" t="s">
        <v>525</v>
      </c>
      <c r="E184" s="23" t="s">
        <v>177</v>
      </c>
      <c r="F184" s="24">
        <v>3</v>
      </c>
      <c r="G184" s="20" t="str">
        <f>VLOOKUP(D184,customers!A184:$B$1001,2,0)</f>
        <v>Kimberli Mustchin</v>
      </c>
      <c r="H184" s="20" t="s">
        <v>6548</v>
      </c>
      <c r="I184" s="20" t="str">
        <f>_xlfn.XLOOKUP(D184,customers!A184:A1183,customers!G184:G1183," ",0,1)</f>
        <v>United States</v>
      </c>
      <c r="J184" s="23" t="s">
        <v>6552</v>
      </c>
      <c r="K184" s="23" t="s">
        <v>6555</v>
      </c>
      <c r="L184" s="23">
        <f>VLOOKUP(E184,products!$A$2:$E$49,4,0)</f>
        <v>1</v>
      </c>
      <c r="M184" s="25">
        <f>VLOOKUP(E184,products!$A$2:$E$49,5,0)</f>
        <v>14.85</v>
      </c>
      <c r="N184" s="23">
        <f>VLOOKUP(A184,orders!$A$2:$F$914,5,0)</f>
        <v>3</v>
      </c>
      <c r="O184" s="26">
        <f t="shared" si="2"/>
        <v>44.55</v>
      </c>
      <c r="P184" s="43" t="str">
        <f xml:space="preserve"> VLOOKUP(D184,customers!$A$2:$I$1001,9,0)</f>
        <v>No</v>
      </c>
      <c r="Q184" s="27"/>
      <c r="R184" s="27"/>
      <c r="S184" s="27"/>
      <c r="T184" s="27"/>
      <c r="U184" s="27"/>
      <c r="V184" s="27"/>
      <c r="W184" s="27"/>
      <c r="X184" s="27"/>
      <c r="Y184" s="27"/>
      <c r="Z184" s="27"/>
    </row>
    <row r="185" spans="1:26" ht="15" thickBot="1" x14ac:dyDescent="0.35">
      <c r="A185" s="42" t="s">
        <v>526</v>
      </c>
      <c r="B185" s="29" t="s">
        <v>6625</v>
      </c>
      <c r="C185" s="30">
        <v>2019</v>
      </c>
      <c r="D185" s="28" t="s">
        <v>528</v>
      </c>
      <c r="E185" s="31" t="s">
        <v>30</v>
      </c>
      <c r="F185" s="32">
        <v>5</v>
      </c>
      <c r="G185" s="28" t="str">
        <f>VLOOKUP(D185,customers!A185:$B$1001,2,0)</f>
        <v>Emlynne Laird</v>
      </c>
      <c r="H185" s="28" t="s">
        <v>3189</v>
      </c>
      <c r="I185" s="28" t="str">
        <f>_xlfn.XLOOKUP(D185,customers!A185:A1184,customers!G185:G1184," ",0,1)</f>
        <v>United States</v>
      </c>
      <c r="J185" s="31" t="s">
        <v>6552</v>
      </c>
      <c r="K185" s="31" t="s">
        <v>6556</v>
      </c>
      <c r="L185" s="31">
        <f>VLOOKUP(E185,products!$A$2:$E$49,4,0)</f>
        <v>0.5</v>
      </c>
      <c r="M185" s="33">
        <f>VLOOKUP(E185,products!$A$2:$E$49,5,0)</f>
        <v>7.29</v>
      </c>
      <c r="N185" s="31">
        <f>VLOOKUP(A185,orders!$A$2:$F$914,5,0)</f>
        <v>5</v>
      </c>
      <c r="O185" s="34">
        <f t="shared" si="2"/>
        <v>36.450000000000003</v>
      </c>
      <c r="P185" s="44" t="str">
        <f xml:space="preserve"> VLOOKUP(D185,customers!$A$2:$I$1001,9,0)</f>
        <v>No</v>
      </c>
      <c r="Q185" s="27"/>
      <c r="R185" s="27"/>
      <c r="S185" s="27"/>
      <c r="T185" s="27"/>
      <c r="U185" s="27"/>
      <c r="V185" s="27"/>
      <c r="W185" s="27"/>
      <c r="X185" s="27"/>
      <c r="Y185" s="27"/>
      <c r="Z185" s="27"/>
    </row>
    <row r="186" spans="1:26" ht="15" thickBot="1" x14ac:dyDescent="0.35">
      <c r="A186" s="41" t="s">
        <v>529</v>
      </c>
      <c r="B186" s="21" t="s">
        <v>532</v>
      </c>
      <c r="C186" s="22">
        <v>2021</v>
      </c>
      <c r="D186" s="20" t="s">
        <v>530</v>
      </c>
      <c r="E186" s="23" t="s">
        <v>19</v>
      </c>
      <c r="F186" s="24">
        <v>3</v>
      </c>
      <c r="G186" s="20" t="str">
        <f>VLOOKUP(D186,customers!A186:$B$1001,2,0)</f>
        <v>Marlena Howsden</v>
      </c>
      <c r="H186" s="20" t="s">
        <v>3194</v>
      </c>
      <c r="I186" s="20" t="str">
        <f>_xlfn.XLOOKUP(D186,customers!A186:A1185,customers!G186:G1185," ",0,1)</f>
        <v>United States</v>
      </c>
      <c r="J186" s="23" t="s">
        <v>6551</v>
      </c>
      <c r="K186" s="23" t="s">
        <v>6555</v>
      </c>
      <c r="L186" s="23">
        <f>VLOOKUP(E186,products!$A$2:$E$49,4,0)</f>
        <v>1</v>
      </c>
      <c r="M186" s="25">
        <f>VLOOKUP(E186,products!$A$2:$E$49,5,0)</f>
        <v>12.95</v>
      </c>
      <c r="N186" s="23">
        <f>VLOOKUP(A186,orders!$A$2:$F$914,5,0)</f>
        <v>3</v>
      </c>
      <c r="O186" s="26">
        <f t="shared" si="2"/>
        <v>38.849999999999994</v>
      </c>
      <c r="P186" s="43" t="str">
        <f xml:space="preserve"> VLOOKUP(D186,customers!$A$2:$I$1001,9,0)</f>
        <v>No</v>
      </c>
      <c r="Q186" s="27"/>
      <c r="R186" s="27"/>
      <c r="S186" s="27"/>
      <c r="T186" s="27"/>
      <c r="U186" s="27"/>
      <c r="V186" s="27"/>
      <c r="W186" s="27"/>
      <c r="X186" s="27"/>
      <c r="Y186" s="27"/>
      <c r="Z186" s="27"/>
    </row>
    <row r="187" spans="1:26" ht="15" thickBot="1" x14ac:dyDescent="0.35">
      <c r="A187" s="42" t="s">
        <v>531</v>
      </c>
      <c r="B187" s="29" t="s">
        <v>6626</v>
      </c>
      <c r="C187" s="30">
        <v>2021</v>
      </c>
      <c r="D187" s="28" t="s">
        <v>533</v>
      </c>
      <c r="E187" s="31" t="s">
        <v>228</v>
      </c>
      <c r="F187" s="32">
        <v>6</v>
      </c>
      <c r="G187" s="28" t="str">
        <f>VLOOKUP(D187,customers!A187:$B$1001,2,0)</f>
        <v>Nealson Cuttler</v>
      </c>
      <c r="H187" s="28" t="s">
        <v>3199</v>
      </c>
      <c r="I187" s="28" t="str">
        <f>_xlfn.XLOOKUP(D187,customers!A187:A1186,customers!G187:G1186," ",0,1)</f>
        <v>United States</v>
      </c>
      <c r="J187" s="31" t="s">
        <v>6552</v>
      </c>
      <c r="K187" s="31" t="s">
        <v>6555</v>
      </c>
      <c r="L187" s="31">
        <f>VLOOKUP(E187,products!$A$2:$E$49,4,0)</f>
        <v>0.5</v>
      </c>
      <c r="M187" s="33">
        <f>VLOOKUP(E187,products!$A$2:$E$49,5,0)</f>
        <v>8.91</v>
      </c>
      <c r="N187" s="31">
        <f>VLOOKUP(A187,orders!$A$2:$F$914,5,0)</f>
        <v>6</v>
      </c>
      <c r="O187" s="34">
        <f t="shared" si="2"/>
        <v>53.46</v>
      </c>
      <c r="P187" s="44" t="str">
        <f xml:space="preserve"> VLOOKUP(D187,customers!$A$2:$I$1001,9,0)</f>
        <v>No</v>
      </c>
      <c r="Q187" s="27"/>
      <c r="R187" s="27"/>
      <c r="S187" s="27"/>
      <c r="T187" s="27"/>
      <c r="U187" s="27"/>
      <c r="V187" s="27"/>
      <c r="W187" s="27"/>
      <c r="X187" s="27"/>
      <c r="Y187" s="27"/>
      <c r="Z187" s="27"/>
    </row>
    <row r="188" spans="1:26" ht="15" thickBot="1" x14ac:dyDescent="0.35">
      <c r="A188" s="41" t="s">
        <v>534</v>
      </c>
      <c r="B188" s="21" t="s">
        <v>537</v>
      </c>
      <c r="C188" s="22">
        <v>2021</v>
      </c>
      <c r="D188" s="20" t="s">
        <v>535</v>
      </c>
      <c r="E188" s="23" t="s">
        <v>108</v>
      </c>
      <c r="F188" s="24">
        <v>6</v>
      </c>
      <c r="G188" s="20" t="str">
        <f>VLOOKUP(D188,customers!A188:$B$1001,2,0)</f>
        <v>Adriana Lazarus</v>
      </c>
      <c r="H188" s="20" t="s">
        <v>6548</v>
      </c>
      <c r="I188" s="20" t="str">
        <f>_xlfn.XLOOKUP(D188,customers!A188:A1187,customers!G188:G1187," ",0,1)</f>
        <v>United States</v>
      </c>
      <c r="J188" s="23" t="s">
        <v>6553</v>
      </c>
      <c r="K188" s="23" t="s">
        <v>6555</v>
      </c>
      <c r="L188" s="23">
        <f>VLOOKUP(E188,products!$A$2:$E$49,4,0)</f>
        <v>0.5</v>
      </c>
      <c r="M188" s="25">
        <f>VLOOKUP(E188,products!$A$2:$E$49,5,0)</f>
        <v>9.51</v>
      </c>
      <c r="N188" s="23">
        <f>VLOOKUP(A188,orders!$A$2:$F$914,5,0)</f>
        <v>6</v>
      </c>
      <c r="O188" s="26">
        <f t="shared" si="2"/>
        <v>57.06</v>
      </c>
      <c r="P188" s="43" t="str">
        <f xml:space="preserve"> VLOOKUP(D188,customers!$A$2:$I$1001,9,0)</f>
        <v>No</v>
      </c>
      <c r="Q188" s="27"/>
      <c r="R188" s="27"/>
      <c r="S188" s="27"/>
      <c r="T188" s="27"/>
      <c r="U188" s="27"/>
      <c r="V188" s="27"/>
      <c r="W188" s="27"/>
      <c r="X188" s="27"/>
      <c r="Y188" s="27"/>
      <c r="Z188" s="27"/>
    </row>
    <row r="189" spans="1:26" ht="15" thickBot="1" x14ac:dyDescent="0.35">
      <c r="A189" s="42" t="s">
        <v>536</v>
      </c>
      <c r="B189" s="29" t="s">
        <v>540</v>
      </c>
      <c r="C189" s="30">
        <v>2022</v>
      </c>
      <c r="D189" s="28" t="s">
        <v>538</v>
      </c>
      <c r="E189" s="31" t="s">
        <v>142</v>
      </c>
      <c r="F189" s="32">
        <v>6</v>
      </c>
      <c r="G189" s="28" t="str">
        <f>VLOOKUP(D189,customers!A189:$B$1001,2,0)</f>
        <v>Tallie felip</v>
      </c>
      <c r="H189" s="28" t="s">
        <v>3230</v>
      </c>
      <c r="I189" s="28" t="str">
        <f>_xlfn.XLOOKUP(D189,customers!A189:A1188,customers!G189:G1188," ",0,1)</f>
        <v>United States</v>
      </c>
      <c r="J189" s="31" t="s">
        <v>6553</v>
      </c>
      <c r="K189" s="31" t="s">
        <v>6556</v>
      </c>
      <c r="L189" s="31">
        <f>VLOOKUP(E189,products!$A$2:$E$49,4,0)</f>
        <v>2.5</v>
      </c>
      <c r="M189" s="33">
        <f>VLOOKUP(E189,products!$A$2:$E$49,5,0)</f>
        <v>29.785</v>
      </c>
      <c r="N189" s="31">
        <f>VLOOKUP(A189,orders!$A$2:$F$914,5,0)</f>
        <v>6</v>
      </c>
      <c r="O189" s="34">
        <f t="shared" si="2"/>
        <v>178.71</v>
      </c>
      <c r="P189" s="44" t="str">
        <f xml:space="preserve"> VLOOKUP(D189,customers!$A$2:$I$1001,9,0)</f>
        <v>Yes</v>
      </c>
      <c r="Q189" s="27"/>
      <c r="R189" s="27"/>
      <c r="S189" s="27"/>
      <c r="T189" s="27"/>
      <c r="U189" s="27"/>
      <c r="V189" s="27"/>
      <c r="W189" s="27"/>
      <c r="X189" s="27"/>
      <c r="Y189" s="27"/>
      <c r="Z189" s="27"/>
    </row>
    <row r="190" spans="1:26" ht="15" thickBot="1" x14ac:dyDescent="0.35">
      <c r="A190" s="41" t="s">
        <v>539</v>
      </c>
      <c r="B190" s="21" t="s">
        <v>543</v>
      </c>
      <c r="C190" s="22">
        <v>2020</v>
      </c>
      <c r="D190" s="20" t="s">
        <v>541</v>
      </c>
      <c r="E190" s="23" t="s">
        <v>34</v>
      </c>
      <c r="F190" s="24">
        <v>1</v>
      </c>
      <c r="G190" s="20" t="str">
        <f>VLOOKUP(D190,customers!A190:$B$1001,2,0)</f>
        <v>Vanna Le - Count</v>
      </c>
      <c r="H190" s="20" t="s">
        <v>3235</v>
      </c>
      <c r="I190" s="20" t="str">
        <f>_xlfn.XLOOKUP(D190,customers!A190:A1189,customers!G190:G1189," ",0,1)</f>
        <v>United States</v>
      </c>
      <c r="J190" s="23" t="s">
        <v>6553</v>
      </c>
      <c r="K190" s="23" t="s">
        <v>6555</v>
      </c>
      <c r="L190" s="23">
        <f>VLOOKUP(E190,products!$A$2:$E$49,4,0)</f>
        <v>0.2</v>
      </c>
      <c r="M190" s="25">
        <f>VLOOKUP(E190,products!$A$2:$E$49,5,0)</f>
        <v>4.7549999999999999</v>
      </c>
      <c r="N190" s="23">
        <f>VLOOKUP(A190,orders!$A$2:$F$914,5,0)</f>
        <v>1</v>
      </c>
      <c r="O190" s="26">
        <f t="shared" si="2"/>
        <v>4.7549999999999999</v>
      </c>
      <c r="P190" s="43" t="str">
        <f xml:space="preserve"> VLOOKUP(D190,customers!$A$2:$I$1001,9,0)</f>
        <v>No</v>
      </c>
      <c r="Q190" s="27"/>
      <c r="R190" s="27"/>
      <c r="S190" s="27"/>
      <c r="T190" s="27"/>
      <c r="U190" s="27"/>
      <c r="V190" s="27"/>
      <c r="W190" s="27"/>
      <c r="X190" s="27"/>
      <c r="Y190" s="27"/>
      <c r="Z190" s="27"/>
    </row>
    <row r="191" spans="1:26" ht="15" thickBot="1" x14ac:dyDescent="0.35">
      <c r="A191" s="42" t="s">
        <v>542</v>
      </c>
      <c r="B191" s="29" t="s">
        <v>546</v>
      </c>
      <c r="C191" s="30">
        <v>2020</v>
      </c>
      <c r="D191" s="28" t="s">
        <v>544</v>
      </c>
      <c r="E191" s="31" t="s">
        <v>23</v>
      </c>
      <c r="F191" s="32">
        <v>6</v>
      </c>
      <c r="G191" s="28" t="str">
        <f>VLOOKUP(D191,customers!A191:$B$1001,2,0)</f>
        <v>Sarette Ducarel</v>
      </c>
      <c r="H191" s="28" t="s">
        <v>6548</v>
      </c>
      <c r="I191" s="28" t="str">
        <f>_xlfn.XLOOKUP(D191,customers!A191:A1190,customers!G191:G1190," ",0,1)</f>
        <v>United States</v>
      </c>
      <c r="J191" s="31" t="s">
        <v>6552</v>
      </c>
      <c r="K191" s="31" t="s">
        <v>6554</v>
      </c>
      <c r="L191" s="31">
        <f>VLOOKUP(E191,products!$A$2:$E$49,4,0)</f>
        <v>1</v>
      </c>
      <c r="M191" s="33">
        <f>VLOOKUP(E191,products!$A$2:$E$49,5,0)</f>
        <v>13.75</v>
      </c>
      <c r="N191" s="31">
        <f>VLOOKUP(A191,orders!$A$2:$F$914,5,0)</f>
        <v>6</v>
      </c>
      <c r="O191" s="34">
        <f t="shared" si="2"/>
        <v>82.5</v>
      </c>
      <c r="P191" s="44" t="str">
        <f xml:space="preserve"> VLOOKUP(D191,customers!$A$2:$I$1001,9,0)</f>
        <v>No</v>
      </c>
      <c r="Q191" s="27"/>
      <c r="R191" s="27"/>
      <c r="S191" s="27"/>
      <c r="T191" s="27"/>
      <c r="U191" s="27"/>
      <c r="V191" s="27"/>
      <c r="W191" s="27"/>
      <c r="X191" s="27"/>
      <c r="Y191" s="27"/>
      <c r="Z191" s="27"/>
    </row>
    <row r="192" spans="1:26" ht="15" thickBot="1" x14ac:dyDescent="0.35">
      <c r="A192" s="41" t="s">
        <v>545</v>
      </c>
      <c r="B192" s="21" t="s">
        <v>549</v>
      </c>
      <c r="C192" s="22">
        <v>2021</v>
      </c>
      <c r="D192" s="20" t="s">
        <v>547</v>
      </c>
      <c r="E192" s="23" t="s">
        <v>132</v>
      </c>
      <c r="F192" s="24">
        <v>3</v>
      </c>
      <c r="G192" s="20" t="str">
        <f>VLOOKUP(D192,customers!A192:$B$1001,2,0)</f>
        <v>Kendra Glison</v>
      </c>
      <c r="H192" s="20" t="s">
        <v>6548</v>
      </c>
      <c r="I192" s="20" t="str">
        <f>_xlfn.XLOOKUP(D192,customers!A192:A1191,customers!G192:G1191," ",0,1)</f>
        <v>United States</v>
      </c>
      <c r="J192" s="23" t="s">
        <v>6550</v>
      </c>
      <c r="K192" s="23" t="s">
        <v>6556</v>
      </c>
      <c r="L192" s="23">
        <f>VLOOKUP(E192,products!$A$2:$E$49,4,0)</f>
        <v>0.2</v>
      </c>
      <c r="M192" s="25">
        <f>VLOOKUP(E192,products!$A$2:$E$49,5,0)</f>
        <v>2.6850000000000001</v>
      </c>
      <c r="N192" s="23">
        <f>VLOOKUP(A192,orders!$A$2:$F$914,5,0)</f>
        <v>3</v>
      </c>
      <c r="O192" s="26">
        <f t="shared" si="2"/>
        <v>8.0549999999999997</v>
      </c>
      <c r="P192" s="43" t="str">
        <f xml:space="preserve"> VLOOKUP(D192,customers!$A$2:$I$1001,9,0)</f>
        <v>Yes</v>
      </c>
      <c r="Q192" s="27"/>
      <c r="R192" s="27"/>
      <c r="S192" s="27"/>
      <c r="T192" s="27"/>
      <c r="U192" s="27"/>
      <c r="V192" s="27"/>
      <c r="W192" s="27"/>
      <c r="X192" s="27"/>
      <c r="Y192" s="27"/>
      <c r="Z192" s="27"/>
    </row>
    <row r="193" spans="1:26" ht="15" thickBot="1" x14ac:dyDescent="0.35">
      <c r="A193" s="42" t="s">
        <v>548</v>
      </c>
      <c r="B193" s="29" t="s">
        <v>6614</v>
      </c>
      <c r="C193" s="30">
        <v>2021</v>
      </c>
      <c r="D193" s="28" t="s">
        <v>550</v>
      </c>
      <c r="E193" s="31" t="s">
        <v>82</v>
      </c>
      <c r="F193" s="32">
        <v>2</v>
      </c>
      <c r="G193" s="28" t="str">
        <f>VLOOKUP(D193,customers!A193:$B$1001,2,0)</f>
        <v>Nertie Poolman</v>
      </c>
      <c r="H193" s="28" t="s">
        <v>3247</v>
      </c>
      <c r="I193" s="28" t="str">
        <f>_xlfn.XLOOKUP(D193,customers!A193:A1192,customers!G193:G1192," ",0,1)</f>
        <v>United States</v>
      </c>
      <c r="J193" s="31" t="s">
        <v>6551</v>
      </c>
      <c r="K193" s="31" t="s">
        <v>6554</v>
      </c>
      <c r="L193" s="31">
        <f>VLOOKUP(E193,products!$A$2:$E$49,4,0)</f>
        <v>1</v>
      </c>
      <c r="M193" s="33">
        <f>VLOOKUP(E193,products!$A$2:$E$49,5,0)</f>
        <v>11.25</v>
      </c>
      <c r="N193" s="31">
        <f>VLOOKUP(A193,orders!$A$2:$F$914,5,0)</f>
        <v>2</v>
      </c>
      <c r="O193" s="34">
        <f t="shared" si="2"/>
        <v>22.5</v>
      </c>
      <c r="P193" s="44" t="str">
        <f xml:space="preserve"> VLOOKUP(D193,customers!$A$2:$I$1001,9,0)</f>
        <v>No</v>
      </c>
      <c r="Q193" s="27"/>
      <c r="R193" s="27"/>
      <c r="S193" s="27"/>
      <c r="T193" s="27"/>
      <c r="U193" s="27"/>
      <c r="V193" s="27"/>
      <c r="W193" s="27"/>
      <c r="X193" s="27"/>
      <c r="Y193" s="27"/>
      <c r="Z193" s="27"/>
    </row>
    <row r="194" spans="1:26" ht="15" thickBot="1" x14ac:dyDescent="0.35">
      <c r="A194" s="41" t="s">
        <v>551</v>
      </c>
      <c r="B194" s="21" t="s">
        <v>6627</v>
      </c>
      <c r="C194" s="22">
        <v>2022</v>
      </c>
      <c r="D194" s="20" t="s">
        <v>552</v>
      </c>
      <c r="E194" s="23" t="s">
        <v>90</v>
      </c>
      <c r="F194" s="24">
        <v>6</v>
      </c>
      <c r="G194" s="20" t="str">
        <f>VLOOKUP(D194,customers!A194:$B$1001,2,0)</f>
        <v>Orbadiah Duny</v>
      </c>
      <c r="H194" s="20" t="s">
        <v>3250</v>
      </c>
      <c r="I194" s="20" t="str">
        <f>_xlfn.XLOOKUP(D194,customers!A194:A1193,customers!G194:G1193," ",0,1)</f>
        <v>United States</v>
      </c>
      <c r="J194" s="23" t="s">
        <v>6551</v>
      </c>
      <c r="K194" s="23" t="s">
        <v>6554</v>
      </c>
      <c r="L194" s="23">
        <f>VLOOKUP(E194,products!$A$2:$E$49,4,0)</f>
        <v>0.5</v>
      </c>
      <c r="M194" s="25">
        <f>VLOOKUP(E194,products!$A$2:$E$49,5,0)</f>
        <v>6.75</v>
      </c>
      <c r="N194" s="23">
        <f>VLOOKUP(A194,orders!$A$2:$F$914,5,0)</f>
        <v>6</v>
      </c>
      <c r="O194" s="26">
        <f t="shared" si="2"/>
        <v>40.5</v>
      </c>
      <c r="P194" s="43" t="str">
        <f xml:space="preserve"> VLOOKUP(D194,customers!$A$2:$I$1001,9,0)</f>
        <v>Yes</v>
      </c>
      <c r="Q194" s="27"/>
      <c r="R194" s="27"/>
      <c r="S194" s="27"/>
      <c r="T194" s="27"/>
      <c r="U194" s="27"/>
      <c r="V194" s="27"/>
      <c r="W194" s="27"/>
      <c r="X194" s="27"/>
      <c r="Y194" s="27"/>
      <c r="Z194" s="27"/>
    </row>
    <row r="195" spans="1:26" ht="15" thickBot="1" x14ac:dyDescent="0.35">
      <c r="A195" s="42" t="s">
        <v>553</v>
      </c>
      <c r="B195" s="29" t="s">
        <v>6628</v>
      </c>
      <c r="C195" s="30">
        <v>2020</v>
      </c>
      <c r="D195" s="28" t="s">
        <v>554</v>
      </c>
      <c r="E195" s="31" t="s">
        <v>30</v>
      </c>
      <c r="F195" s="32">
        <v>4</v>
      </c>
      <c r="G195" s="28" t="str">
        <f>VLOOKUP(D195,customers!A195:$B$1001,2,0)</f>
        <v>Constance Halfhide</v>
      </c>
      <c r="H195" s="28" t="s">
        <v>3255</v>
      </c>
      <c r="I195" s="28" t="str">
        <f>_xlfn.XLOOKUP(D195,customers!A195:A1194,customers!G195:G1194," ",0,1)</f>
        <v>Ireland</v>
      </c>
      <c r="J195" s="31" t="s">
        <v>6552</v>
      </c>
      <c r="K195" s="31" t="s">
        <v>6556</v>
      </c>
      <c r="L195" s="31">
        <f>VLOOKUP(E195,products!$A$2:$E$49,4,0)</f>
        <v>0.5</v>
      </c>
      <c r="M195" s="33">
        <f>VLOOKUP(E195,products!$A$2:$E$49,5,0)</f>
        <v>7.29</v>
      </c>
      <c r="N195" s="31">
        <f>VLOOKUP(A195,orders!$A$2:$F$914,5,0)</f>
        <v>4</v>
      </c>
      <c r="O195" s="34">
        <f t="shared" ref="O195:O258" si="3">N195*M195</f>
        <v>29.16</v>
      </c>
      <c r="P195" s="44" t="str">
        <f xml:space="preserve"> VLOOKUP(D195,customers!$A$2:$I$1001,9,0)</f>
        <v>Yes</v>
      </c>
      <c r="Q195" s="27"/>
      <c r="R195" s="27"/>
      <c r="S195" s="27"/>
      <c r="T195" s="27"/>
      <c r="U195" s="27"/>
      <c r="V195" s="27"/>
      <c r="W195" s="27"/>
      <c r="X195" s="27"/>
      <c r="Y195" s="27"/>
      <c r="Z195" s="27"/>
    </row>
    <row r="196" spans="1:26" ht="15" thickBot="1" x14ac:dyDescent="0.35">
      <c r="A196" s="41" t="s">
        <v>555</v>
      </c>
      <c r="B196" s="21" t="s">
        <v>558</v>
      </c>
      <c r="C196" s="22">
        <v>2019</v>
      </c>
      <c r="D196" s="20" t="s">
        <v>556</v>
      </c>
      <c r="E196" s="23" t="s">
        <v>90</v>
      </c>
      <c r="F196" s="24">
        <v>1</v>
      </c>
      <c r="G196" s="20" t="str">
        <f>VLOOKUP(D196,customers!A196:$B$1001,2,0)</f>
        <v>Fransisco Malecky</v>
      </c>
      <c r="H196" s="20" t="s">
        <v>3261</v>
      </c>
      <c r="I196" s="20" t="str">
        <f>_xlfn.XLOOKUP(D196,customers!A196:A1195,customers!G196:G1195," ",0,1)</f>
        <v>United Kingdom</v>
      </c>
      <c r="J196" s="23" t="s">
        <v>6551</v>
      </c>
      <c r="K196" s="23" t="s">
        <v>6554</v>
      </c>
      <c r="L196" s="23">
        <f>VLOOKUP(E196,products!$A$2:$E$49,4,0)</f>
        <v>0.5</v>
      </c>
      <c r="M196" s="25">
        <f>VLOOKUP(E196,products!$A$2:$E$49,5,0)</f>
        <v>6.75</v>
      </c>
      <c r="N196" s="23">
        <f>VLOOKUP(A196,orders!$A$2:$F$914,5,0)</f>
        <v>1</v>
      </c>
      <c r="O196" s="26">
        <f t="shared" si="3"/>
        <v>6.75</v>
      </c>
      <c r="P196" s="43" t="str">
        <f xml:space="preserve"> VLOOKUP(D196,customers!$A$2:$I$1001,9,0)</f>
        <v>No</v>
      </c>
      <c r="Q196" s="27"/>
      <c r="R196" s="27"/>
      <c r="S196" s="27"/>
      <c r="T196" s="27"/>
      <c r="U196" s="27"/>
      <c r="V196" s="27"/>
      <c r="W196" s="27"/>
      <c r="X196" s="27"/>
      <c r="Y196" s="27"/>
      <c r="Z196" s="27"/>
    </row>
    <row r="197" spans="1:26" ht="15" thickBot="1" x14ac:dyDescent="0.35">
      <c r="A197" s="42" t="s">
        <v>557</v>
      </c>
      <c r="B197" s="29" t="s">
        <v>561</v>
      </c>
      <c r="C197" s="30">
        <v>2021</v>
      </c>
      <c r="D197" s="28" t="s">
        <v>559</v>
      </c>
      <c r="E197" s="31" t="s">
        <v>26</v>
      </c>
      <c r="F197" s="32">
        <v>4</v>
      </c>
      <c r="G197" s="28" t="str">
        <f>VLOOKUP(D197,customers!A197:$B$1001,2,0)</f>
        <v>Anselma Attwater</v>
      </c>
      <c r="H197" s="28" t="s">
        <v>3267</v>
      </c>
      <c r="I197" s="28" t="str">
        <f>_xlfn.XLOOKUP(D197,customers!A197:A1196,customers!G197:G1196," ",0,1)</f>
        <v>United States</v>
      </c>
      <c r="J197" s="31" t="s">
        <v>6553</v>
      </c>
      <c r="K197" s="31" t="s">
        <v>6556</v>
      </c>
      <c r="L197" s="31">
        <f>VLOOKUP(E197,products!$A$2:$E$49,4,0)</f>
        <v>1</v>
      </c>
      <c r="M197" s="33">
        <f>VLOOKUP(E197,products!$A$2:$E$49,5,0)</f>
        <v>12.95</v>
      </c>
      <c r="N197" s="31">
        <f>VLOOKUP(A197,orders!$A$2:$F$914,5,0)</f>
        <v>4</v>
      </c>
      <c r="O197" s="34">
        <f t="shared" si="3"/>
        <v>51.8</v>
      </c>
      <c r="P197" s="44" t="str">
        <f xml:space="preserve"> VLOOKUP(D197,customers!$A$2:$I$1001,9,0)</f>
        <v>Yes</v>
      </c>
      <c r="Q197" s="27"/>
      <c r="R197" s="27"/>
      <c r="S197" s="27"/>
      <c r="T197" s="27"/>
      <c r="U197" s="27"/>
      <c r="V197" s="27"/>
      <c r="W197" s="27"/>
      <c r="X197" s="27"/>
      <c r="Y197" s="27"/>
      <c r="Z197" s="27"/>
    </row>
    <row r="198" spans="1:26" ht="15" thickBot="1" x14ac:dyDescent="0.35">
      <c r="A198" s="41" t="s">
        <v>560</v>
      </c>
      <c r="B198" s="21" t="s">
        <v>564</v>
      </c>
      <c r="C198" s="22">
        <v>2020</v>
      </c>
      <c r="D198" s="20" t="s">
        <v>562</v>
      </c>
      <c r="E198" s="23" t="s">
        <v>228</v>
      </c>
      <c r="F198" s="24">
        <v>6</v>
      </c>
      <c r="G198" s="20" t="str">
        <f>VLOOKUP(D198,customers!A198:$B$1001,2,0)</f>
        <v>Minette Whellans</v>
      </c>
      <c r="H198" s="20" t="s">
        <v>3271</v>
      </c>
      <c r="I198" s="20" t="str">
        <f>_xlfn.XLOOKUP(D198,customers!A198:A1197,customers!G198:G1197," ",0,1)</f>
        <v>United States</v>
      </c>
      <c r="J198" s="23" t="s">
        <v>6552</v>
      </c>
      <c r="K198" s="23" t="s">
        <v>6555</v>
      </c>
      <c r="L198" s="23">
        <f>VLOOKUP(E198,products!$A$2:$E$49,4,0)</f>
        <v>0.5</v>
      </c>
      <c r="M198" s="25">
        <f>VLOOKUP(E198,products!$A$2:$E$49,5,0)</f>
        <v>8.91</v>
      </c>
      <c r="N198" s="23">
        <f>VLOOKUP(A198,orders!$A$2:$F$914,5,0)</f>
        <v>6</v>
      </c>
      <c r="O198" s="26">
        <f t="shared" si="3"/>
        <v>53.46</v>
      </c>
      <c r="P198" s="43" t="str">
        <f xml:space="preserve"> VLOOKUP(D198,customers!$A$2:$I$1001,9,0)</f>
        <v>No</v>
      </c>
      <c r="Q198" s="27"/>
      <c r="R198" s="27"/>
      <c r="S198" s="27"/>
      <c r="T198" s="27"/>
      <c r="U198" s="27"/>
      <c r="V198" s="27"/>
      <c r="W198" s="27"/>
      <c r="X198" s="27"/>
      <c r="Y198" s="27"/>
      <c r="Z198" s="27"/>
    </row>
    <row r="199" spans="1:26" ht="15" thickBot="1" x14ac:dyDescent="0.35">
      <c r="A199" s="42" t="s">
        <v>563</v>
      </c>
      <c r="B199" s="29" t="s">
        <v>567</v>
      </c>
      <c r="C199" s="30">
        <v>2022</v>
      </c>
      <c r="D199" s="28" t="s">
        <v>565</v>
      </c>
      <c r="E199" s="31" t="s">
        <v>128</v>
      </c>
      <c r="F199" s="32">
        <v>4</v>
      </c>
      <c r="G199" s="28" t="str">
        <f>VLOOKUP(D199,customers!A199:$B$1001,2,0)</f>
        <v>Dael Camilletti</v>
      </c>
      <c r="H199" s="28" t="s">
        <v>3274</v>
      </c>
      <c r="I199" s="28" t="str">
        <f>_xlfn.XLOOKUP(D199,customers!A199:A1198,customers!G199:G1198," ",0,1)</f>
        <v>United States</v>
      </c>
      <c r="J199" s="31" t="s">
        <v>6552</v>
      </c>
      <c r="K199" s="31" t="s">
        <v>6556</v>
      </c>
      <c r="L199" s="31">
        <f>VLOOKUP(E199,products!$A$2:$E$49,4,0)</f>
        <v>0.2</v>
      </c>
      <c r="M199" s="33">
        <f>VLOOKUP(E199,products!$A$2:$E$49,5,0)</f>
        <v>3.645</v>
      </c>
      <c r="N199" s="31">
        <f>VLOOKUP(A199,orders!$A$2:$F$914,5,0)</f>
        <v>4</v>
      </c>
      <c r="O199" s="34">
        <f t="shared" si="3"/>
        <v>14.58</v>
      </c>
      <c r="P199" s="44" t="str">
        <f xml:space="preserve"> VLOOKUP(D199,customers!$A$2:$I$1001,9,0)</f>
        <v>Yes</v>
      </c>
      <c r="Q199" s="27"/>
      <c r="R199" s="27"/>
      <c r="S199" s="27"/>
      <c r="T199" s="27"/>
      <c r="U199" s="27"/>
      <c r="V199" s="27"/>
      <c r="W199" s="27"/>
      <c r="X199" s="27"/>
      <c r="Y199" s="27"/>
      <c r="Z199" s="27"/>
    </row>
    <row r="200" spans="1:26" ht="15" thickBot="1" x14ac:dyDescent="0.35">
      <c r="A200" s="41" t="s">
        <v>566</v>
      </c>
      <c r="B200" s="21" t="s">
        <v>6629</v>
      </c>
      <c r="C200" s="22">
        <v>2019</v>
      </c>
      <c r="D200" s="20" t="s">
        <v>568</v>
      </c>
      <c r="E200" s="23" t="s">
        <v>52</v>
      </c>
      <c r="F200" s="24">
        <v>1</v>
      </c>
      <c r="G200" s="20" t="str">
        <f>VLOOKUP(D200,customers!A200:$B$1001,2,0)</f>
        <v>Emiline Galgey</v>
      </c>
      <c r="H200" s="20" t="s">
        <v>3278</v>
      </c>
      <c r="I200" s="20" t="str">
        <f>_xlfn.XLOOKUP(D200,customers!A200:A1199,customers!G200:G1199," ",0,1)</f>
        <v>United States</v>
      </c>
      <c r="J200" s="23" t="s">
        <v>6550</v>
      </c>
      <c r="K200" s="23" t="s">
        <v>6556</v>
      </c>
      <c r="L200" s="23">
        <f>VLOOKUP(E200,products!$A$2:$E$49,4,0)</f>
        <v>2.5</v>
      </c>
      <c r="M200" s="25">
        <f>VLOOKUP(E200,products!$A$2:$E$49,5,0)</f>
        <v>20.585000000000001</v>
      </c>
      <c r="N200" s="23">
        <f>VLOOKUP(A200,orders!$A$2:$F$914,5,0)</f>
        <v>1</v>
      </c>
      <c r="O200" s="26">
        <f t="shared" si="3"/>
        <v>20.585000000000001</v>
      </c>
      <c r="P200" s="43" t="str">
        <f xml:space="preserve"> VLOOKUP(D200,customers!$A$2:$I$1001,9,0)</f>
        <v>No</v>
      </c>
      <c r="Q200" s="27"/>
      <c r="R200" s="27"/>
      <c r="S200" s="27"/>
      <c r="T200" s="27"/>
      <c r="U200" s="27"/>
      <c r="V200" s="27"/>
      <c r="W200" s="27"/>
      <c r="X200" s="27"/>
      <c r="Y200" s="27"/>
      <c r="Z200" s="27"/>
    </row>
    <row r="201" spans="1:26" ht="15" thickBot="1" x14ac:dyDescent="0.35">
      <c r="A201" s="42" t="s">
        <v>569</v>
      </c>
      <c r="B201" s="29" t="s">
        <v>572</v>
      </c>
      <c r="C201" s="30">
        <v>2019</v>
      </c>
      <c r="D201" s="28" t="s">
        <v>570</v>
      </c>
      <c r="E201" s="31" t="s">
        <v>170</v>
      </c>
      <c r="F201" s="32">
        <v>2</v>
      </c>
      <c r="G201" s="28" t="str">
        <f>VLOOKUP(D201,customers!A201:$B$1001,2,0)</f>
        <v>Murdock Hame</v>
      </c>
      <c r="H201" s="28" t="s">
        <v>3282</v>
      </c>
      <c r="I201" s="28" t="str">
        <f>_xlfn.XLOOKUP(D201,customers!A201:A1200,customers!G201:G1200," ",0,1)</f>
        <v>Ireland</v>
      </c>
      <c r="J201" s="31" t="s">
        <v>6553</v>
      </c>
      <c r="K201" s="31" t="s">
        <v>6555</v>
      </c>
      <c r="L201" s="31">
        <f>VLOOKUP(E201,products!$A$2:$E$49,4,0)</f>
        <v>1</v>
      </c>
      <c r="M201" s="33">
        <f>VLOOKUP(E201,products!$A$2:$E$49,5,0)</f>
        <v>15.85</v>
      </c>
      <c r="N201" s="31">
        <f>VLOOKUP(A201,orders!$A$2:$F$914,5,0)</f>
        <v>2</v>
      </c>
      <c r="O201" s="34">
        <f t="shared" si="3"/>
        <v>31.7</v>
      </c>
      <c r="P201" s="44" t="str">
        <f xml:space="preserve"> VLOOKUP(D201,customers!$A$2:$I$1001,9,0)</f>
        <v>No</v>
      </c>
      <c r="Q201" s="27"/>
      <c r="R201" s="27"/>
      <c r="S201" s="27"/>
      <c r="T201" s="27"/>
      <c r="U201" s="27"/>
      <c r="V201" s="27"/>
      <c r="W201" s="27"/>
      <c r="X201" s="27"/>
      <c r="Y201" s="27"/>
      <c r="Z201" s="27"/>
    </row>
    <row r="202" spans="1:26" ht="15" thickBot="1" x14ac:dyDescent="0.35">
      <c r="A202" s="41" t="s">
        <v>571</v>
      </c>
      <c r="B202" s="21" t="s">
        <v>6630</v>
      </c>
      <c r="C202" s="22">
        <v>2021</v>
      </c>
      <c r="D202" s="20" t="s">
        <v>573</v>
      </c>
      <c r="E202" s="23" t="s">
        <v>55</v>
      </c>
      <c r="F202" s="24">
        <v>6</v>
      </c>
      <c r="G202" s="20" t="str">
        <f>VLOOKUP(D202,customers!A202:$B$1001,2,0)</f>
        <v>Ilka Gurnee</v>
      </c>
      <c r="H202" s="20" t="s">
        <v>3287</v>
      </c>
      <c r="I202" s="20" t="str">
        <f>_xlfn.XLOOKUP(D202,customers!A202:A1201,customers!G202:G1201," ",0,1)</f>
        <v>United States</v>
      </c>
      <c r="J202" s="23" t="s">
        <v>6553</v>
      </c>
      <c r="K202" s="23" t="s">
        <v>6556</v>
      </c>
      <c r="L202" s="23">
        <f>VLOOKUP(E202,products!$A$2:$E$49,4,0)</f>
        <v>0.2</v>
      </c>
      <c r="M202" s="25">
        <f>VLOOKUP(E202,products!$A$2:$E$49,5,0)</f>
        <v>3.8849999999999998</v>
      </c>
      <c r="N202" s="23">
        <f>VLOOKUP(A202,orders!$A$2:$F$914,5,0)</f>
        <v>6</v>
      </c>
      <c r="O202" s="26">
        <f t="shared" si="3"/>
        <v>23.31</v>
      </c>
      <c r="P202" s="43" t="str">
        <f xml:space="preserve"> VLOOKUP(D202,customers!$A$2:$I$1001,9,0)</f>
        <v>No</v>
      </c>
      <c r="Q202" s="27"/>
      <c r="R202" s="27"/>
      <c r="S202" s="27"/>
      <c r="T202" s="27"/>
      <c r="U202" s="27"/>
      <c r="V202" s="27"/>
      <c r="W202" s="27"/>
      <c r="X202" s="27"/>
      <c r="Y202" s="27"/>
      <c r="Z202" s="27"/>
    </row>
    <row r="203" spans="1:26" ht="15" thickBot="1" x14ac:dyDescent="0.35">
      <c r="A203" s="42" t="s">
        <v>574</v>
      </c>
      <c r="B203" s="29" t="s">
        <v>6631</v>
      </c>
      <c r="C203" s="30">
        <v>2020</v>
      </c>
      <c r="D203" s="28" t="s">
        <v>575</v>
      </c>
      <c r="E203" s="31" t="s">
        <v>125</v>
      </c>
      <c r="F203" s="32">
        <v>4</v>
      </c>
      <c r="G203" s="28" t="str">
        <f>VLOOKUP(D203,customers!A203:$B$1001,2,0)</f>
        <v>Alfy Snowding</v>
      </c>
      <c r="H203" s="28" t="s">
        <v>3292</v>
      </c>
      <c r="I203" s="28" t="str">
        <f>_xlfn.XLOOKUP(D203,customers!A203:A1202,customers!G203:G1202," ",0,1)</f>
        <v>United States</v>
      </c>
      <c r="J203" s="31" t="s">
        <v>6553</v>
      </c>
      <c r="K203" s="31" t="s">
        <v>6554</v>
      </c>
      <c r="L203" s="31">
        <f>VLOOKUP(E203,products!$A$2:$E$49,4,0)</f>
        <v>1</v>
      </c>
      <c r="M203" s="33">
        <f>VLOOKUP(E203,products!$A$2:$E$49,5,0)</f>
        <v>14.55</v>
      </c>
      <c r="N203" s="31">
        <f>VLOOKUP(A203,orders!$A$2:$F$914,5,0)</f>
        <v>4</v>
      </c>
      <c r="O203" s="34">
        <f t="shared" si="3"/>
        <v>58.2</v>
      </c>
      <c r="P203" s="44" t="str">
        <f xml:space="preserve"> VLOOKUP(D203,customers!$A$2:$I$1001,9,0)</f>
        <v>Yes</v>
      </c>
      <c r="Q203" s="27"/>
      <c r="R203" s="27"/>
      <c r="S203" s="27"/>
      <c r="T203" s="27"/>
      <c r="U203" s="27"/>
      <c r="V203" s="27"/>
      <c r="W203" s="27"/>
      <c r="X203" s="27"/>
      <c r="Y203" s="27"/>
      <c r="Z203" s="27"/>
    </row>
    <row r="204" spans="1:26" ht="15" thickBot="1" x14ac:dyDescent="0.35">
      <c r="A204" s="41" t="s">
        <v>576</v>
      </c>
      <c r="B204" s="21" t="s">
        <v>6632</v>
      </c>
      <c r="C204" s="22">
        <v>2021</v>
      </c>
      <c r="D204" s="20" t="s">
        <v>577</v>
      </c>
      <c r="E204" s="23" t="s">
        <v>228</v>
      </c>
      <c r="F204" s="24">
        <v>4</v>
      </c>
      <c r="G204" s="20" t="str">
        <f>VLOOKUP(D204,customers!A204:$B$1001,2,0)</f>
        <v>Godfry Poinsett</v>
      </c>
      <c r="H204" s="20" t="s">
        <v>3296</v>
      </c>
      <c r="I204" s="20" t="str">
        <f>_xlfn.XLOOKUP(D204,customers!A204:A1203,customers!G204:G1203," ",0,1)</f>
        <v>United States</v>
      </c>
      <c r="J204" s="23" t="s">
        <v>6552</v>
      </c>
      <c r="K204" s="23" t="s">
        <v>6555</v>
      </c>
      <c r="L204" s="23">
        <f>VLOOKUP(E204,products!$A$2:$E$49,4,0)</f>
        <v>0.5</v>
      </c>
      <c r="M204" s="25">
        <f>VLOOKUP(E204,products!$A$2:$E$49,5,0)</f>
        <v>8.91</v>
      </c>
      <c r="N204" s="23">
        <f>VLOOKUP(A204,orders!$A$2:$F$914,5,0)</f>
        <v>4</v>
      </c>
      <c r="O204" s="26">
        <f t="shared" si="3"/>
        <v>35.64</v>
      </c>
      <c r="P204" s="43" t="str">
        <f xml:space="preserve"> VLOOKUP(D204,customers!$A$2:$I$1001,9,0)</f>
        <v>No</v>
      </c>
      <c r="Q204" s="27"/>
      <c r="R204" s="27"/>
      <c r="S204" s="27"/>
      <c r="T204" s="27"/>
      <c r="U204" s="27"/>
      <c r="V204" s="27"/>
      <c r="W204" s="27"/>
      <c r="X204" s="27"/>
      <c r="Y204" s="27"/>
      <c r="Z204" s="27"/>
    </row>
    <row r="205" spans="1:26" ht="15" thickBot="1" x14ac:dyDescent="0.35">
      <c r="A205" s="42" t="s">
        <v>578</v>
      </c>
      <c r="B205" s="29" t="s">
        <v>6617</v>
      </c>
      <c r="C205" s="30">
        <v>2022</v>
      </c>
      <c r="D205" s="28" t="s">
        <v>579</v>
      </c>
      <c r="E205" s="31" t="s">
        <v>82</v>
      </c>
      <c r="F205" s="32">
        <v>5</v>
      </c>
      <c r="G205" s="28" t="str">
        <f>VLOOKUP(D205,customers!A205:$B$1001,2,0)</f>
        <v>Rem Furman</v>
      </c>
      <c r="H205" s="28" t="s">
        <v>3301</v>
      </c>
      <c r="I205" s="28" t="str">
        <f>_xlfn.XLOOKUP(D205,customers!A205:A1204,customers!G205:G1204," ",0,1)</f>
        <v>Ireland</v>
      </c>
      <c r="J205" s="31" t="s">
        <v>6551</v>
      </c>
      <c r="K205" s="31" t="s">
        <v>6554</v>
      </c>
      <c r="L205" s="31">
        <f>VLOOKUP(E205,products!$A$2:$E$49,4,0)</f>
        <v>1</v>
      </c>
      <c r="M205" s="33">
        <f>VLOOKUP(E205,products!$A$2:$E$49,5,0)</f>
        <v>11.25</v>
      </c>
      <c r="N205" s="31">
        <f>VLOOKUP(A205,orders!$A$2:$F$914,5,0)</f>
        <v>5</v>
      </c>
      <c r="O205" s="34">
        <f t="shared" si="3"/>
        <v>56.25</v>
      </c>
      <c r="P205" s="44" t="str">
        <f xml:space="preserve"> VLOOKUP(D205,customers!$A$2:$I$1001,9,0)</f>
        <v>Yes</v>
      </c>
      <c r="Q205" s="27"/>
      <c r="R205" s="27"/>
      <c r="S205" s="27"/>
      <c r="T205" s="27"/>
      <c r="U205" s="27"/>
      <c r="V205" s="27"/>
      <c r="W205" s="27"/>
      <c r="X205" s="27"/>
      <c r="Y205" s="27"/>
      <c r="Z205" s="27"/>
    </row>
    <row r="206" spans="1:26" ht="15" thickBot="1" x14ac:dyDescent="0.35">
      <c r="A206" s="41" t="s">
        <v>580</v>
      </c>
      <c r="B206" s="21" t="s">
        <v>583</v>
      </c>
      <c r="C206" s="22">
        <v>2021</v>
      </c>
      <c r="D206" s="20" t="s">
        <v>581</v>
      </c>
      <c r="E206" s="23" t="s">
        <v>236</v>
      </c>
      <c r="F206" s="24">
        <v>3</v>
      </c>
      <c r="G206" s="20" t="str">
        <f>VLOOKUP(D206,customers!A206:$B$1001,2,0)</f>
        <v>Charis Crosier</v>
      </c>
      <c r="H206" s="20" t="s">
        <v>3306</v>
      </c>
      <c r="I206" s="20" t="str">
        <f>_xlfn.XLOOKUP(D206,customers!A206:A1205,customers!G206:G1205," ",0,1)</f>
        <v>United States</v>
      </c>
      <c r="J206" s="23" t="s">
        <v>6550</v>
      </c>
      <c r="K206" s="23" t="s">
        <v>6555</v>
      </c>
      <c r="L206" s="23">
        <f>VLOOKUP(E206,products!$A$2:$E$49,4,0)</f>
        <v>0.2</v>
      </c>
      <c r="M206" s="25">
        <f>VLOOKUP(E206,products!$A$2:$E$49,5,0)</f>
        <v>3.585</v>
      </c>
      <c r="N206" s="23">
        <f>VLOOKUP(A206,orders!$A$2:$F$914,5,0)</f>
        <v>3</v>
      </c>
      <c r="O206" s="26">
        <f t="shared" si="3"/>
        <v>10.754999999999999</v>
      </c>
      <c r="P206" s="43" t="str">
        <f xml:space="preserve"> VLOOKUP(D206,customers!$A$2:$I$1001,9,0)</f>
        <v>No</v>
      </c>
      <c r="Q206" s="27"/>
      <c r="R206" s="27"/>
      <c r="S206" s="27"/>
      <c r="T206" s="27"/>
      <c r="U206" s="27"/>
      <c r="V206" s="27"/>
      <c r="W206" s="27"/>
      <c r="X206" s="27"/>
      <c r="Y206" s="27"/>
      <c r="Z206" s="27"/>
    </row>
    <row r="207" spans="1:26" ht="15" thickBot="1" x14ac:dyDescent="0.35">
      <c r="A207" s="42" t="s">
        <v>582</v>
      </c>
      <c r="B207" s="29" t="s">
        <v>586</v>
      </c>
      <c r="C207" s="30">
        <v>2020</v>
      </c>
      <c r="D207" s="28" t="s">
        <v>584</v>
      </c>
      <c r="E207" s="31" t="s">
        <v>19</v>
      </c>
      <c r="F207" s="32">
        <v>6</v>
      </c>
      <c r="G207" s="28" t="str">
        <f>VLOOKUP(D207,customers!A207:$B$1001,2,0)</f>
        <v>Lenka Rushmer</v>
      </c>
      <c r="H207" s="28" t="s">
        <v>3316</v>
      </c>
      <c r="I207" s="28" t="str">
        <f>_xlfn.XLOOKUP(D207,customers!A207:A1206,customers!G207:G1206," ",0,1)</f>
        <v>United States</v>
      </c>
      <c r="J207" s="31" t="s">
        <v>6551</v>
      </c>
      <c r="K207" s="31" t="s">
        <v>6555</v>
      </c>
      <c r="L207" s="31">
        <f>VLOOKUP(E207,products!$A$2:$E$49,4,0)</f>
        <v>1</v>
      </c>
      <c r="M207" s="33">
        <f>VLOOKUP(E207,products!$A$2:$E$49,5,0)</f>
        <v>12.95</v>
      </c>
      <c r="N207" s="31">
        <f>VLOOKUP(A207,orders!$A$2:$F$914,5,0)</f>
        <v>6</v>
      </c>
      <c r="O207" s="34">
        <f t="shared" si="3"/>
        <v>77.699999999999989</v>
      </c>
      <c r="P207" s="44" t="str">
        <f xml:space="preserve"> VLOOKUP(D207,customers!$A$2:$I$1001,9,0)</f>
        <v>Yes</v>
      </c>
      <c r="Q207" s="27"/>
      <c r="R207" s="27"/>
      <c r="S207" s="27"/>
      <c r="T207" s="27"/>
      <c r="U207" s="27"/>
      <c r="V207" s="27"/>
      <c r="W207" s="27"/>
      <c r="X207" s="27"/>
      <c r="Y207" s="27"/>
      <c r="Z207" s="27"/>
    </row>
    <row r="208" spans="1:26" ht="15" thickBot="1" x14ac:dyDescent="0.35">
      <c r="A208" s="41" t="s">
        <v>585</v>
      </c>
      <c r="B208" s="21" t="s">
        <v>6633</v>
      </c>
      <c r="C208" s="22">
        <v>2020</v>
      </c>
      <c r="D208" s="20" t="s">
        <v>587</v>
      </c>
      <c r="E208" s="23" t="s">
        <v>159</v>
      </c>
      <c r="F208" s="24">
        <v>3</v>
      </c>
      <c r="G208" s="20" t="str">
        <f>VLOOKUP(D208,customers!A208:$B$1001,2,0)</f>
        <v>Waneta Edinborough</v>
      </c>
      <c r="H208" s="20" t="s">
        <v>3321</v>
      </c>
      <c r="I208" s="20" t="str">
        <f>_xlfn.XLOOKUP(D208,customers!A208:A1207,customers!G208:G1207," ",0,1)</f>
        <v>United States</v>
      </c>
      <c r="J208" s="23" t="s">
        <v>6553</v>
      </c>
      <c r="K208" s="23" t="s">
        <v>6556</v>
      </c>
      <c r="L208" s="23">
        <f>VLOOKUP(E208,products!$A$2:$E$49,4,0)</f>
        <v>0.5</v>
      </c>
      <c r="M208" s="25">
        <f>VLOOKUP(E208,products!$A$2:$E$49,5,0)</f>
        <v>7.77</v>
      </c>
      <c r="N208" s="23">
        <f>VLOOKUP(A208,orders!$A$2:$F$914,5,0)</f>
        <v>3</v>
      </c>
      <c r="O208" s="26">
        <f t="shared" si="3"/>
        <v>23.31</v>
      </c>
      <c r="P208" s="43" t="str">
        <f xml:space="preserve"> VLOOKUP(D208,customers!$A$2:$I$1001,9,0)</f>
        <v>No</v>
      </c>
      <c r="Q208" s="27"/>
      <c r="R208" s="27"/>
      <c r="S208" s="27"/>
      <c r="T208" s="27"/>
      <c r="U208" s="27"/>
      <c r="V208" s="27"/>
      <c r="W208" s="27"/>
      <c r="X208" s="27"/>
      <c r="Y208" s="27"/>
      <c r="Z208" s="27"/>
    </row>
    <row r="209" spans="1:26" ht="15" thickBot="1" x14ac:dyDescent="0.35">
      <c r="A209" s="42" t="s">
        <v>588</v>
      </c>
      <c r="B209" s="29" t="s">
        <v>6634</v>
      </c>
      <c r="C209" s="30">
        <v>2020</v>
      </c>
      <c r="D209" s="28" t="s">
        <v>589</v>
      </c>
      <c r="E209" s="31" t="s">
        <v>177</v>
      </c>
      <c r="F209" s="32">
        <v>4</v>
      </c>
      <c r="G209" s="28" t="str">
        <f>VLOOKUP(D209,customers!A209:$B$1001,2,0)</f>
        <v>Bobbe Piggott</v>
      </c>
      <c r="H209" s="28" t="s">
        <v>6548</v>
      </c>
      <c r="I209" s="28" t="str">
        <f>_xlfn.XLOOKUP(D209,customers!A209:A1208,customers!G209:G1208," ",0,1)</f>
        <v>United States</v>
      </c>
      <c r="J209" s="31" t="s">
        <v>6552</v>
      </c>
      <c r="K209" s="31" t="s">
        <v>6555</v>
      </c>
      <c r="L209" s="31">
        <f>VLOOKUP(E209,products!$A$2:$E$49,4,0)</f>
        <v>1</v>
      </c>
      <c r="M209" s="33">
        <f>VLOOKUP(E209,products!$A$2:$E$49,5,0)</f>
        <v>14.85</v>
      </c>
      <c r="N209" s="31">
        <f>VLOOKUP(A209,orders!$A$2:$F$914,5,0)</f>
        <v>4</v>
      </c>
      <c r="O209" s="34">
        <f t="shared" si="3"/>
        <v>59.4</v>
      </c>
      <c r="P209" s="44" t="str">
        <f xml:space="preserve"> VLOOKUP(D209,customers!$A$2:$I$1001,9,0)</f>
        <v>Yes</v>
      </c>
      <c r="Q209" s="27"/>
      <c r="R209" s="27"/>
      <c r="S209" s="27"/>
      <c r="T209" s="27"/>
      <c r="U209" s="27"/>
      <c r="V209" s="27"/>
      <c r="W209" s="27"/>
      <c r="X209" s="27"/>
      <c r="Y209" s="27"/>
      <c r="Z209" s="27"/>
    </row>
    <row r="210" spans="1:26" ht="15" thickBot="1" x14ac:dyDescent="0.35">
      <c r="A210" s="41" t="s">
        <v>590</v>
      </c>
      <c r="B210" s="21" t="s">
        <v>593</v>
      </c>
      <c r="C210" s="22">
        <v>2021</v>
      </c>
      <c r="D210" s="20" t="s">
        <v>591</v>
      </c>
      <c r="E210" s="23" t="s">
        <v>142</v>
      </c>
      <c r="F210" s="24">
        <v>4</v>
      </c>
      <c r="G210" s="20" t="str">
        <f>VLOOKUP(D210,customers!A210:$B$1001,2,0)</f>
        <v>Ketty Bromehead</v>
      </c>
      <c r="H210" s="20" t="s">
        <v>3329</v>
      </c>
      <c r="I210" s="20" t="str">
        <f>_xlfn.XLOOKUP(D210,customers!A210:A1209,customers!G210:G1209," ",0,1)</f>
        <v>United States</v>
      </c>
      <c r="J210" s="23" t="s">
        <v>6553</v>
      </c>
      <c r="K210" s="23" t="s">
        <v>6556</v>
      </c>
      <c r="L210" s="23">
        <f>VLOOKUP(E210,products!$A$2:$E$49,4,0)</f>
        <v>2.5</v>
      </c>
      <c r="M210" s="25">
        <f>VLOOKUP(E210,products!$A$2:$E$49,5,0)</f>
        <v>29.785</v>
      </c>
      <c r="N210" s="23">
        <f>VLOOKUP(A210,orders!$A$2:$F$914,5,0)</f>
        <v>4</v>
      </c>
      <c r="O210" s="26">
        <f t="shared" si="3"/>
        <v>119.14</v>
      </c>
      <c r="P210" s="43" t="str">
        <f xml:space="preserve"> VLOOKUP(D210,customers!$A$2:$I$1001,9,0)</f>
        <v>Yes</v>
      </c>
      <c r="Q210" s="27"/>
      <c r="R210" s="27"/>
      <c r="S210" s="27"/>
      <c r="T210" s="27"/>
      <c r="U210" s="27"/>
      <c r="V210" s="27"/>
      <c r="W210" s="27"/>
      <c r="X210" s="27"/>
      <c r="Y210" s="27"/>
      <c r="Z210" s="27"/>
    </row>
    <row r="211" spans="1:26" ht="15" thickBot="1" x14ac:dyDescent="0.35">
      <c r="A211" s="42" t="s">
        <v>592</v>
      </c>
      <c r="B211" s="29" t="s">
        <v>596</v>
      </c>
      <c r="C211" s="30">
        <v>2020</v>
      </c>
      <c r="D211" s="28" t="s">
        <v>594</v>
      </c>
      <c r="E211" s="31" t="s">
        <v>236</v>
      </c>
      <c r="F211" s="32">
        <v>4</v>
      </c>
      <c r="G211" s="28" t="str">
        <f>VLOOKUP(D211,customers!A211:$B$1001,2,0)</f>
        <v>Elsbeth Westerman</v>
      </c>
      <c r="H211" s="28" t="s">
        <v>3333</v>
      </c>
      <c r="I211" s="28" t="str">
        <f>_xlfn.XLOOKUP(D211,customers!A211:A1210,customers!G211:G1210," ",0,1)</f>
        <v>Ireland</v>
      </c>
      <c r="J211" s="31" t="s">
        <v>6550</v>
      </c>
      <c r="K211" s="31" t="s">
        <v>6555</v>
      </c>
      <c r="L211" s="31">
        <f>VLOOKUP(E211,products!$A$2:$E$49,4,0)</f>
        <v>0.2</v>
      </c>
      <c r="M211" s="33">
        <f>VLOOKUP(E211,products!$A$2:$E$49,5,0)</f>
        <v>3.585</v>
      </c>
      <c r="N211" s="31">
        <f>VLOOKUP(A211,orders!$A$2:$F$914,5,0)</f>
        <v>4</v>
      </c>
      <c r="O211" s="34">
        <f t="shared" si="3"/>
        <v>14.34</v>
      </c>
      <c r="P211" s="44" t="str">
        <f xml:space="preserve"> VLOOKUP(D211,customers!$A$2:$I$1001,9,0)</f>
        <v>No</v>
      </c>
      <c r="Q211" s="27"/>
      <c r="R211" s="27"/>
      <c r="S211" s="27"/>
      <c r="T211" s="27"/>
      <c r="U211" s="27"/>
      <c r="V211" s="27"/>
      <c r="W211" s="27"/>
      <c r="X211" s="27"/>
      <c r="Y211" s="27"/>
      <c r="Z211" s="27"/>
    </row>
    <row r="212" spans="1:26" ht="15" thickBot="1" x14ac:dyDescent="0.35">
      <c r="A212" s="41" t="s">
        <v>595</v>
      </c>
      <c r="B212" s="21" t="s">
        <v>599</v>
      </c>
      <c r="C212" s="22">
        <v>2020</v>
      </c>
      <c r="D212" s="20" t="s">
        <v>597</v>
      </c>
      <c r="E212" s="23" t="s">
        <v>221</v>
      </c>
      <c r="F212" s="24">
        <v>5</v>
      </c>
      <c r="G212" s="20" t="str">
        <f>VLOOKUP(D212,customers!A212:$B$1001,2,0)</f>
        <v>Anabelle Hutchens</v>
      </c>
      <c r="H212" s="20" t="s">
        <v>3337</v>
      </c>
      <c r="I212" s="20" t="str">
        <f>_xlfn.XLOOKUP(D212,customers!A212:A1211,customers!G212:G1211," ",0,1)</f>
        <v>United States</v>
      </c>
      <c r="J212" s="23" t="s">
        <v>6551</v>
      </c>
      <c r="K212" s="23" t="s">
        <v>6554</v>
      </c>
      <c r="L212" s="23">
        <f>VLOOKUP(E212,products!$A$2:$E$49,4,0)</f>
        <v>2.5</v>
      </c>
      <c r="M212" s="25">
        <f>VLOOKUP(E212,products!$A$2:$E$49,5,0)</f>
        <v>25.875</v>
      </c>
      <c r="N212" s="23">
        <f>VLOOKUP(A212,orders!$A$2:$F$914,5,0)</f>
        <v>5</v>
      </c>
      <c r="O212" s="26">
        <f t="shared" si="3"/>
        <v>129.375</v>
      </c>
      <c r="P212" s="43" t="str">
        <f xml:space="preserve"> VLOOKUP(D212,customers!$A$2:$I$1001,9,0)</f>
        <v>No</v>
      </c>
      <c r="Q212" s="27"/>
      <c r="R212" s="27"/>
      <c r="S212" s="27"/>
      <c r="T212" s="27"/>
      <c r="U212" s="27"/>
      <c r="V212" s="27"/>
      <c r="W212" s="27"/>
      <c r="X212" s="27"/>
      <c r="Y212" s="27"/>
      <c r="Z212" s="27"/>
    </row>
    <row r="213" spans="1:26" ht="15" thickBot="1" x14ac:dyDescent="0.35">
      <c r="A213" s="42" t="s">
        <v>598</v>
      </c>
      <c r="B213" s="29" t="s">
        <v>602</v>
      </c>
      <c r="C213" s="30">
        <v>2021</v>
      </c>
      <c r="D213" s="28" t="s">
        <v>600</v>
      </c>
      <c r="E213" s="31" t="s">
        <v>132</v>
      </c>
      <c r="F213" s="32">
        <v>6</v>
      </c>
      <c r="G213" s="28" t="str">
        <f>VLOOKUP(D213,customers!A213:$B$1001,2,0)</f>
        <v>Noak Wyvill</v>
      </c>
      <c r="H213" s="28" t="s">
        <v>3342</v>
      </c>
      <c r="I213" s="28" t="str">
        <f>_xlfn.XLOOKUP(D213,customers!A213:A1212,customers!G213:G1212," ",0,1)</f>
        <v>United Kingdom</v>
      </c>
      <c r="J213" s="31" t="s">
        <v>6550</v>
      </c>
      <c r="K213" s="31" t="s">
        <v>6556</v>
      </c>
      <c r="L213" s="31">
        <f>VLOOKUP(E213,products!$A$2:$E$49,4,0)</f>
        <v>0.2</v>
      </c>
      <c r="M213" s="33">
        <f>VLOOKUP(E213,products!$A$2:$E$49,5,0)</f>
        <v>2.6850000000000001</v>
      </c>
      <c r="N213" s="31">
        <f>VLOOKUP(A213,orders!$A$2:$F$914,5,0)</f>
        <v>6</v>
      </c>
      <c r="O213" s="34">
        <f t="shared" si="3"/>
        <v>16.11</v>
      </c>
      <c r="P213" s="44" t="str">
        <f xml:space="preserve"> VLOOKUP(D213,customers!$A$2:$I$1001,9,0)</f>
        <v>Yes</v>
      </c>
      <c r="Q213" s="27"/>
      <c r="R213" s="27"/>
      <c r="S213" s="27"/>
      <c r="T213" s="27"/>
      <c r="U213" s="27"/>
      <c r="V213" s="27"/>
      <c r="W213" s="27"/>
      <c r="X213" s="27"/>
      <c r="Y213" s="27"/>
      <c r="Z213" s="27"/>
    </row>
    <row r="214" spans="1:26" ht="15" thickBot="1" x14ac:dyDescent="0.35">
      <c r="A214" s="41" t="s">
        <v>601</v>
      </c>
      <c r="B214" s="21" t="s">
        <v>605</v>
      </c>
      <c r="C214" s="22">
        <v>2021</v>
      </c>
      <c r="D214" s="20" t="s">
        <v>603</v>
      </c>
      <c r="E214" s="23" t="s">
        <v>236</v>
      </c>
      <c r="F214" s="24">
        <v>5</v>
      </c>
      <c r="G214" s="20" t="str">
        <f>VLOOKUP(D214,customers!A214:$B$1001,2,0)</f>
        <v>Beltran Mathon</v>
      </c>
      <c r="H214" s="20" t="s">
        <v>3348</v>
      </c>
      <c r="I214" s="20" t="str">
        <f>_xlfn.XLOOKUP(D214,customers!A214:A1213,customers!G214:G1213," ",0,1)</f>
        <v>United States</v>
      </c>
      <c r="J214" s="23" t="s">
        <v>6550</v>
      </c>
      <c r="K214" s="23" t="s">
        <v>6555</v>
      </c>
      <c r="L214" s="23">
        <f>VLOOKUP(E214,products!$A$2:$E$49,4,0)</f>
        <v>0.2</v>
      </c>
      <c r="M214" s="25">
        <f>VLOOKUP(E214,products!$A$2:$E$49,5,0)</f>
        <v>3.585</v>
      </c>
      <c r="N214" s="23">
        <f>VLOOKUP(A214,orders!$A$2:$F$914,5,0)</f>
        <v>5</v>
      </c>
      <c r="O214" s="26">
        <f t="shared" si="3"/>
        <v>17.925000000000001</v>
      </c>
      <c r="P214" s="43" t="str">
        <f xml:space="preserve"> VLOOKUP(D214,customers!$A$2:$I$1001,9,0)</f>
        <v>No</v>
      </c>
      <c r="Q214" s="27"/>
      <c r="R214" s="27"/>
      <c r="S214" s="27"/>
      <c r="T214" s="27"/>
      <c r="U214" s="27"/>
      <c r="V214" s="27"/>
      <c r="W214" s="27"/>
      <c r="X214" s="27"/>
      <c r="Y214" s="27"/>
      <c r="Z214" s="27"/>
    </row>
    <row r="215" spans="1:26" ht="15" thickBot="1" x14ac:dyDescent="0.35">
      <c r="A215" s="42" t="s">
        <v>604</v>
      </c>
      <c r="B215" s="29" t="s">
        <v>608</v>
      </c>
      <c r="C215" s="30">
        <v>2021</v>
      </c>
      <c r="D215" s="28" t="s">
        <v>606</v>
      </c>
      <c r="E215" s="31" t="s">
        <v>101</v>
      </c>
      <c r="F215" s="32">
        <v>2</v>
      </c>
      <c r="G215" s="28" t="str">
        <f>VLOOKUP(D215,customers!A215:$B$1001,2,0)</f>
        <v>Kristos Streight</v>
      </c>
      <c r="H215" s="28" t="s">
        <v>3353</v>
      </c>
      <c r="I215" s="28" t="str">
        <f>_xlfn.XLOOKUP(D215,customers!A215:A1214,customers!G215:G1214," ",0,1)</f>
        <v>United States</v>
      </c>
      <c r="J215" s="31" t="s">
        <v>6553</v>
      </c>
      <c r="K215" s="31" t="s">
        <v>6554</v>
      </c>
      <c r="L215" s="31">
        <f>VLOOKUP(E215,products!$A$2:$E$49,4,0)</f>
        <v>0.2</v>
      </c>
      <c r="M215" s="33">
        <f>VLOOKUP(E215,products!$A$2:$E$49,5,0)</f>
        <v>4.3650000000000002</v>
      </c>
      <c r="N215" s="31">
        <f>VLOOKUP(A215,orders!$A$2:$F$914,5,0)</f>
        <v>2</v>
      </c>
      <c r="O215" s="34">
        <f t="shared" si="3"/>
        <v>8.73</v>
      </c>
      <c r="P215" s="44" t="str">
        <f xml:space="preserve"> VLOOKUP(D215,customers!$A$2:$I$1001,9,0)</f>
        <v>No</v>
      </c>
      <c r="Q215" s="27"/>
      <c r="R215" s="27"/>
      <c r="S215" s="27"/>
      <c r="T215" s="27"/>
      <c r="U215" s="27"/>
      <c r="V215" s="27"/>
      <c r="W215" s="27"/>
      <c r="X215" s="27"/>
      <c r="Y215" s="27"/>
      <c r="Z215" s="27"/>
    </row>
    <row r="216" spans="1:26" ht="15" thickBot="1" x14ac:dyDescent="0.35">
      <c r="A216" s="41" t="s">
        <v>607</v>
      </c>
      <c r="B216" s="21" t="s">
        <v>6635</v>
      </c>
      <c r="C216" s="22">
        <v>2019</v>
      </c>
      <c r="D216" s="20" t="s">
        <v>609</v>
      </c>
      <c r="E216" s="23" t="s">
        <v>221</v>
      </c>
      <c r="F216" s="24">
        <v>2</v>
      </c>
      <c r="G216" s="20" t="str">
        <f>VLOOKUP(D216,customers!A216:$B$1001,2,0)</f>
        <v>Portie Cutchie</v>
      </c>
      <c r="H216" s="20" t="s">
        <v>3358</v>
      </c>
      <c r="I216" s="20" t="str">
        <f>_xlfn.XLOOKUP(D216,customers!A216:A1215,customers!G216:G1215," ",0,1)</f>
        <v>United States</v>
      </c>
      <c r="J216" s="23" t="s">
        <v>6551</v>
      </c>
      <c r="K216" s="23" t="s">
        <v>6554</v>
      </c>
      <c r="L216" s="23">
        <f>VLOOKUP(E216,products!$A$2:$E$49,4,0)</f>
        <v>2.5</v>
      </c>
      <c r="M216" s="25">
        <f>VLOOKUP(E216,products!$A$2:$E$49,5,0)</f>
        <v>25.875</v>
      </c>
      <c r="N216" s="23">
        <f>VLOOKUP(A216,orders!$A$2:$F$914,5,0)</f>
        <v>2</v>
      </c>
      <c r="O216" s="26">
        <f t="shared" si="3"/>
        <v>51.75</v>
      </c>
      <c r="P216" s="43" t="str">
        <f xml:space="preserve"> VLOOKUP(D216,customers!$A$2:$I$1001,9,0)</f>
        <v>No</v>
      </c>
      <c r="Q216" s="27"/>
      <c r="R216" s="27"/>
      <c r="S216" s="27"/>
      <c r="T216" s="27"/>
      <c r="U216" s="27"/>
      <c r="V216" s="27"/>
      <c r="W216" s="27"/>
      <c r="X216" s="27"/>
      <c r="Y216" s="27"/>
      <c r="Z216" s="27"/>
    </row>
    <row r="217" spans="1:26" ht="15" thickBot="1" x14ac:dyDescent="0.35">
      <c r="A217" s="42" t="s">
        <v>610</v>
      </c>
      <c r="B217" s="29" t="s">
        <v>613</v>
      </c>
      <c r="C217" s="30">
        <v>2020</v>
      </c>
      <c r="D217" s="28" t="s">
        <v>611</v>
      </c>
      <c r="E217" s="31" t="s">
        <v>101</v>
      </c>
      <c r="F217" s="32">
        <v>2</v>
      </c>
      <c r="G217" s="28" t="str">
        <f>VLOOKUP(D217,customers!A217:$B$1001,2,0)</f>
        <v>Sinclare Edsell</v>
      </c>
      <c r="H217" s="28" t="s">
        <v>6548</v>
      </c>
      <c r="I217" s="28" t="str">
        <f>_xlfn.XLOOKUP(D217,customers!A217:A1216,customers!G217:G1216," ",0,1)</f>
        <v>United States</v>
      </c>
      <c r="J217" s="31" t="s">
        <v>6553</v>
      </c>
      <c r="K217" s="31" t="s">
        <v>6554</v>
      </c>
      <c r="L217" s="31">
        <f>VLOOKUP(E217,products!$A$2:$E$49,4,0)</f>
        <v>0.2</v>
      </c>
      <c r="M217" s="33">
        <f>VLOOKUP(E217,products!$A$2:$E$49,5,0)</f>
        <v>4.3650000000000002</v>
      </c>
      <c r="N217" s="31">
        <f>VLOOKUP(A217,orders!$A$2:$F$914,5,0)</f>
        <v>2</v>
      </c>
      <c r="O217" s="34">
        <f t="shared" si="3"/>
        <v>8.73</v>
      </c>
      <c r="P217" s="44" t="str">
        <f xml:space="preserve"> VLOOKUP(D217,customers!$A$2:$I$1001,9,0)</f>
        <v>Yes</v>
      </c>
      <c r="Q217" s="27"/>
      <c r="R217" s="27"/>
      <c r="S217" s="27"/>
      <c r="T217" s="27"/>
      <c r="U217" s="27"/>
      <c r="V217" s="27"/>
      <c r="W217" s="27"/>
      <c r="X217" s="27"/>
      <c r="Y217" s="27"/>
      <c r="Z217" s="27"/>
    </row>
    <row r="218" spans="1:26" ht="15" thickBot="1" x14ac:dyDescent="0.35">
      <c r="A218" s="41" t="s">
        <v>612</v>
      </c>
      <c r="B218" s="21" t="s">
        <v>616</v>
      </c>
      <c r="C218" s="22">
        <v>2021</v>
      </c>
      <c r="D218" s="20" t="s">
        <v>614</v>
      </c>
      <c r="E218" s="23" t="s">
        <v>34</v>
      </c>
      <c r="F218" s="24">
        <v>5</v>
      </c>
      <c r="G218" s="20" t="str">
        <f>VLOOKUP(D218,customers!A218:$B$1001,2,0)</f>
        <v>Conny Gheraldi</v>
      </c>
      <c r="H218" s="20" t="s">
        <v>3365</v>
      </c>
      <c r="I218" s="20" t="str">
        <f>_xlfn.XLOOKUP(D218,customers!A218:A1217,customers!G218:G1217," ",0,1)</f>
        <v>United Kingdom</v>
      </c>
      <c r="J218" s="23" t="s">
        <v>6553</v>
      </c>
      <c r="K218" s="23" t="s">
        <v>6555</v>
      </c>
      <c r="L218" s="23">
        <f>VLOOKUP(E218,products!$A$2:$E$49,4,0)</f>
        <v>0.2</v>
      </c>
      <c r="M218" s="25">
        <f>VLOOKUP(E218,products!$A$2:$E$49,5,0)</f>
        <v>4.7549999999999999</v>
      </c>
      <c r="N218" s="23">
        <f>VLOOKUP(A218,orders!$A$2:$F$914,5,0)</f>
        <v>5</v>
      </c>
      <c r="O218" s="26">
        <f t="shared" si="3"/>
        <v>23.774999999999999</v>
      </c>
      <c r="P218" s="43" t="str">
        <f xml:space="preserve"> VLOOKUP(D218,customers!$A$2:$I$1001,9,0)</f>
        <v>No</v>
      </c>
      <c r="Q218" s="27"/>
      <c r="R218" s="27"/>
      <c r="S218" s="27"/>
      <c r="T218" s="27"/>
      <c r="U218" s="27"/>
      <c r="V218" s="27"/>
      <c r="W218" s="27"/>
      <c r="X218" s="27"/>
      <c r="Y218" s="27"/>
      <c r="Z218" s="27"/>
    </row>
    <row r="219" spans="1:26" ht="15" thickBot="1" x14ac:dyDescent="0.35">
      <c r="A219" s="42" t="s">
        <v>615</v>
      </c>
      <c r="B219" s="29" t="s">
        <v>6636</v>
      </c>
      <c r="C219" s="30">
        <v>2022</v>
      </c>
      <c r="D219" s="28" t="s">
        <v>617</v>
      </c>
      <c r="E219" s="31" t="s">
        <v>86</v>
      </c>
      <c r="F219" s="32">
        <v>5</v>
      </c>
      <c r="G219" s="28" t="str">
        <f>VLOOKUP(D219,customers!A219:$B$1001,2,0)</f>
        <v>Beryle Kenwell</v>
      </c>
      <c r="H219" s="28" t="s">
        <v>3369</v>
      </c>
      <c r="I219" s="28" t="str">
        <f>_xlfn.XLOOKUP(D219,customers!A219:A1218,customers!G219:G1218," ",0,1)</f>
        <v>United States</v>
      </c>
      <c r="J219" s="31" t="s">
        <v>6552</v>
      </c>
      <c r="K219" s="31" t="s">
        <v>6554</v>
      </c>
      <c r="L219" s="31">
        <f>VLOOKUP(E219,products!$A$2:$E$49,4,0)</f>
        <v>0.2</v>
      </c>
      <c r="M219" s="33">
        <f>VLOOKUP(E219,products!$A$2:$E$49,5,0)</f>
        <v>4.125</v>
      </c>
      <c r="N219" s="31">
        <f>VLOOKUP(A219,orders!$A$2:$F$914,5,0)</f>
        <v>5</v>
      </c>
      <c r="O219" s="34">
        <f t="shared" si="3"/>
        <v>20.625</v>
      </c>
      <c r="P219" s="44" t="str">
        <f xml:space="preserve"> VLOOKUP(D219,customers!$A$2:$I$1001,9,0)</f>
        <v>No</v>
      </c>
      <c r="Q219" s="27"/>
      <c r="R219" s="27"/>
      <c r="S219" s="27"/>
      <c r="T219" s="27"/>
      <c r="U219" s="27"/>
      <c r="V219" s="27"/>
      <c r="W219" s="27"/>
      <c r="X219" s="27"/>
      <c r="Y219" s="27"/>
      <c r="Z219" s="27"/>
    </row>
    <row r="220" spans="1:26" ht="15" thickBot="1" x14ac:dyDescent="0.35">
      <c r="A220" s="41" t="s">
        <v>618</v>
      </c>
      <c r="B220" s="21" t="s">
        <v>621</v>
      </c>
      <c r="C220" s="22">
        <v>2019</v>
      </c>
      <c r="D220" s="20" t="s">
        <v>619</v>
      </c>
      <c r="E220" s="23" t="s">
        <v>135</v>
      </c>
      <c r="F220" s="24">
        <v>1</v>
      </c>
      <c r="G220" s="20" t="str">
        <f>VLOOKUP(D220,customers!A220:$B$1001,2,0)</f>
        <v>Tomas Sutty</v>
      </c>
      <c r="H220" s="20" t="s">
        <v>3373</v>
      </c>
      <c r="I220" s="20" t="str">
        <f>_xlfn.XLOOKUP(D220,customers!A220:A1219,customers!G220:G1219," ",0,1)</f>
        <v>United States</v>
      </c>
      <c r="J220" s="23" t="s">
        <v>6553</v>
      </c>
      <c r="K220" s="23" t="s">
        <v>6555</v>
      </c>
      <c r="L220" s="23">
        <f>VLOOKUP(E220,products!$A$2:$E$49,4,0)</f>
        <v>2.5</v>
      </c>
      <c r="M220" s="25">
        <f>VLOOKUP(E220,products!$A$2:$E$49,5,0)</f>
        <v>36.454999999999998</v>
      </c>
      <c r="N220" s="23">
        <f>VLOOKUP(A220,orders!$A$2:$F$914,5,0)</f>
        <v>1</v>
      </c>
      <c r="O220" s="26">
        <f t="shared" si="3"/>
        <v>36.454999999999998</v>
      </c>
      <c r="P220" s="43" t="str">
        <f xml:space="preserve"> VLOOKUP(D220,customers!$A$2:$I$1001,9,0)</f>
        <v>No</v>
      </c>
      <c r="Q220" s="27"/>
      <c r="R220" s="27"/>
      <c r="S220" s="27"/>
      <c r="T220" s="27"/>
      <c r="U220" s="27"/>
      <c r="V220" s="27"/>
      <c r="W220" s="27"/>
      <c r="X220" s="27"/>
      <c r="Y220" s="27"/>
      <c r="Z220" s="27"/>
    </row>
    <row r="221" spans="1:26" ht="15" thickBot="1" x14ac:dyDescent="0.35">
      <c r="A221" s="42" t="s">
        <v>620</v>
      </c>
      <c r="B221" s="29" t="s">
        <v>6637</v>
      </c>
      <c r="C221" s="30">
        <v>2020</v>
      </c>
      <c r="D221" s="28" t="s">
        <v>622</v>
      </c>
      <c r="E221" s="31" t="s">
        <v>135</v>
      </c>
      <c r="F221" s="32">
        <v>5</v>
      </c>
      <c r="G221" s="28" t="str">
        <f>VLOOKUP(D221,customers!A221:$B$1001,2,0)</f>
        <v>Samuele Ales0</v>
      </c>
      <c r="H221" s="28" t="s">
        <v>6548</v>
      </c>
      <c r="I221" s="28" t="str">
        <f>_xlfn.XLOOKUP(D221,customers!A221:A1220,customers!G221:G1220," ",0,1)</f>
        <v>Ireland</v>
      </c>
      <c r="J221" s="31" t="s">
        <v>6553</v>
      </c>
      <c r="K221" s="31" t="s">
        <v>6555</v>
      </c>
      <c r="L221" s="31">
        <f>VLOOKUP(E221,products!$A$2:$E$49,4,0)</f>
        <v>2.5</v>
      </c>
      <c r="M221" s="33">
        <f>VLOOKUP(E221,products!$A$2:$E$49,5,0)</f>
        <v>36.454999999999998</v>
      </c>
      <c r="N221" s="31">
        <f>VLOOKUP(A221,orders!$A$2:$F$914,5,0)</f>
        <v>5</v>
      </c>
      <c r="O221" s="34">
        <f t="shared" si="3"/>
        <v>182.27499999999998</v>
      </c>
      <c r="P221" s="44" t="str">
        <f xml:space="preserve"> VLOOKUP(D221,customers!$A$2:$I$1001,9,0)</f>
        <v>No</v>
      </c>
      <c r="Q221" s="27"/>
      <c r="R221" s="27"/>
      <c r="S221" s="27"/>
      <c r="T221" s="27"/>
      <c r="U221" s="27"/>
      <c r="V221" s="27"/>
      <c r="W221" s="27"/>
      <c r="X221" s="27"/>
      <c r="Y221" s="27"/>
      <c r="Z221" s="27"/>
    </row>
    <row r="222" spans="1:26" ht="15" thickBot="1" x14ac:dyDescent="0.35">
      <c r="A222" s="41" t="s">
        <v>623</v>
      </c>
      <c r="B222" s="21" t="s">
        <v>6638</v>
      </c>
      <c r="C222" s="22">
        <v>2022</v>
      </c>
      <c r="D222" s="20" t="s">
        <v>624</v>
      </c>
      <c r="E222" s="23" t="s">
        <v>142</v>
      </c>
      <c r="F222" s="24">
        <v>3</v>
      </c>
      <c r="G222" s="20" t="str">
        <f>VLOOKUP(D222,customers!A222:$B$1001,2,0)</f>
        <v>Carlie Harce</v>
      </c>
      <c r="H222" s="20" t="s">
        <v>3381</v>
      </c>
      <c r="I222" s="20" t="str">
        <f>_xlfn.XLOOKUP(D222,customers!A222:A1221,customers!G222:G1221," ",0,1)</f>
        <v>Ireland</v>
      </c>
      <c r="J222" s="23" t="s">
        <v>6553</v>
      </c>
      <c r="K222" s="23" t="s">
        <v>6556</v>
      </c>
      <c r="L222" s="23">
        <f>VLOOKUP(E222,products!$A$2:$E$49,4,0)</f>
        <v>2.5</v>
      </c>
      <c r="M222" s="25">
        <f>VLOOKUP(E222,products!$A$2:$E$49,5,0)</f>
        <v>29.785</v>
      </c>
      <c r="N222" s="23">
        <f>VLOOKUP(A222,orders!$A$2:$F$914,5,0)</f>
        <v>3</v>
      </c>
      <c r="O222" s="26">
        <f t="shared" si="3"/>
        <v>89.355000000000004</v>
      </c>
      <c r="P222" s="43" t="str">
        <f xml:space="preserve"> VLOOKUP(D222,customers!$A$2:$I$1001,9,0)</f>
        <v>No</v>
      </c>
      <c r="Q222" s="27"/>
      <c r="R222" s="27"/>
      <c r="S222" s="27"/>
      <c r="T222" s="27"/>
      <c r="U222" s="27"/>
      <c r="V222" s="27"/>
      <c r="W222" s="27"/>
      <c r="X222" s="27"/>
      <c r="Y222" s="27"/>
      <c r="Z222" s="27"/>
    </row>
    <row r="223" spans="1:26" ht="15" thickBot="1" x14ac:dyDescent="0.35">
      <c r="A223" s="42" t="s">
        <v>625</v>
      </c>
      <c r="B223" s="29" t="s">
        <v>6639</v>
      </c>
      <c r="C223" s="30">
        <v>2020</v>
      </c>
      <c r="D223" s="28" t="s">
        <v>626</v>
      </c>
      <c r="E223" s="31" t="s">
        <v>236</v>
      </c>
      <c r="F223" s="32">
        <v>1</v>
      </c>
      <c r="G223" s="28" t="str">
        <f>VLOOKUP(D223,customers!A223:$B$1001,2,0)</f>
        <v>Craggy Bril</v>
      </c>
      <c r="H223" s="28" t="s">
        <v>6548</v>
      </c>
      <c r="I223" s="28" t="str">
        <f>_xlfn.XLOOKUP(D223,customers!A223:A1222,customers!G223:G1222," ",0,1)</f>
        <v>United States</v>
      </c>
      <c r="J223" s="31" t="s">
        <v>6550</v>
      </c>
      <c r="K223" s="31" t="s">
        <v>6555</v>
      </c>
      <c r="L223" s="31">
        <f>VLOOKUP(E223,products!$A$2:$E$49,4,0)</f>
        <v>0.2</v>
      </c>
      <c r="M223" s="33">
        <f>VLOOKUP(E223,products!$A$2:$E$49,5,0)</f>
        <v>3.585</v>
      </c>
      <c r="N223" s="31">
        <f>VLOOKUP(A223,orders!$A$2:$F$914,5,0)</f>
        <v>1</v>
      </c>
      <c r="O223" s="34">
        <f t="shared" si="3"/>
        <v>3.585</v>
      </c>
      <c r="P223" s="44" t="str">
        <f xml:space="preserve"> VLOOKUP(D223,customers!$A$2:$I$1001,9,0)</f>
        <v>Yes</v>
      </c>
      <c r="Q223" s="27"/>
      <c r="R223" s="27"/>
      <c r="S223" s="27"/>
      <c r="T223" s="27"/>
      <c r="U223" s="27"/>
      <c r="V223" s="27"/>
      <c r="W223" s="27"/>
      <c r="X223" s="27"/>
      <c r="Y223" s="27"/>
      <c r="Z223" s="27"/>
    </row>
    <row r="224" spans="1:26" ht="15" thickBot="1" x14ac:dyDescent="0.35">
      <c r="A224" s="41" t="s">
        <v>627</v>
      </c>
      <c r="B224" s="21" t="s">
        <v>630</v>
      </c>
      <c r="C224" s="22">
        <v>2020</v>
      </c>
      <c r="D224" s="20" t="s">
        <v>628</v>
      </c>
      <c r="E224" s="23" t="s">
        <v>58</v>
      </c>
      <c r="F224" s="24">
        <v>2</v>
      </c>
      <c r="G224" s="20" t="str">
        <f>VLOOKUP(D224,customers!A224:$B$1001,2,0)</f>
        <v>Friederike Drysdale</v>
      </c>
      <c r="H224" s="20" t="s">
        <v>3391</v>
      </c>
      <c r="I224" s="20" t="str">
        <f>_xlfn.XLOOKUP(D224,customers!A224:A1223,customers!G224:G1223," ",0,1)</f>
        <v>United States</v>
      </c>
      <c r="J224" s="23" t="s">
        <v>6550</v>
      </c>
      <c r="K224" s="23" t="s">
        <v>6554</v>
      </c>
      <c r="L224" s="23">
        <f>VLOOKUP(E224,products!$A$2:$E$49,4,0)</f>
        <v>2.5</v>
      </c>
      <c r="M224" s="25">
        <f>VLOOKUP(E224,products!$A$2:$E$49,5,0)</f>
        <v>22.885000000000002</v>
      </c>
      <c r="N224" s="23">
        <f>VLOOKUP(A224,orders!$A$2:$F$914,5,0)</f>
        <v>2</v>
      </c>
      <c r="O224" s="26">
        <f t="shared" si="3"/>
        <v>45.77</v>
      </c>
      <c r="P224" s="43" t="str">
        <f xml:space="preserve"> VLOOKUP(D224,customers!$A$2:$I$1001,9,0)</f>
        <v>Yes</v>
      </c>
      <c r="Q224" s="27"/>
      <c r="R224" s="27"/>
      <c r="S224" s="27"/>
      <c r="T224" s="27"/>
      <c r="U224" s="27"/>
      <c r="V224" s="27"/>
      <c r="W224" s="27"/>
      <c r="X224" s="27"/>
      <c r="Y224" s="27"/>
      <c r="Z224" s="27"/>
    </row>
    <row r="225" spans="1:26" ht="15" thickBot="1" x14ac:dyDescent="0.35">
      <c r="A225" s="42" t="s">
        <v>629</v>
      </c>
      <c r="B225" s="29" t="s">
        <v>6640</v>
      </c>
      <c r="C225" s="30">
        <v>2020</v>
      </c>
      <c r="D225" s="28" t="s">
        <v>631</v>
      </c>
      <c r="E225" s="31" t="s">
        <v>177</v>
      </c>
      <c r="F225" s="32">
        <v>4</v>
      </c>
      <c r="G225" s="28" t="str">
        <f>VLOOKUP(D225,customers!A225:$B$1001,2,0)</f>
        <v>Devon Magowan</v>
      </c>
      <c r="H225" s="28" t="s">
        <v>3395</v>
      </c>
      <c r="I225" s="28" t="str">
        <f>_xlfn.XLOOKUP(D225,customers!A225:A1224,customers!G225:G1224," ",0,1)</f>
        <v>United States</v>
      </c>
      <c r="J225" s="31" t="s">
        <v>6552</v>
      </c>
      <c r="K225" s="31" t="s">
        <v>6555</v>
      </c>
      <c r="L225" s="31">
        <f>VLOOKUP(E225,products!$A$2:$E$49,4,0)</f>
        <v>1</v>
      </c>
      <c r="M225" s="33">
        <f>VLOOKUP(E225,products!$A$2:$E$49,5,0)</f>
        <v>14.85</v>
      </c>
      <c r="N225" s="31">
        <f>VLOOKUP(A225,orders!$A$2:$F$914,5,0)</f>
        <v>4</v>
      </c>
      <c r="O225" s="34">
        <f t="shared" si="3"/>
        <v>59.4</v>
      </c>
      <c r="P225" s="44" t="str">
        <f xml:space="preserve"> VLOOKUP(D225,customers!$A$2:$I$1001,9,0)</f>
        <v>No</v>
      </c>
      <c r="Q225" s="27"/>
      <c r="R225" s="27"/>
      <c r="S225" s="27"/>
      <c r="T225" s="27"/>
      <c r="U225" s="27"/>
      <c r="V225" s="27"/>
      <c r="W225" s="27"/>
      <c r="X225" s="27"/>
      <c r="Y225" s="27"/>
      <c r="Z225" s="27"/>
    </row>
    <row r="226" spans="1:26" ht="15" thickBot="1" x14ac:dyDescent="0.35">
      <c r="A226" s="41" t="s">
        <v>632</v>
      </c>
      <c r="B226" s="21" t="s">
        <v>6641</v>
      </c>
      <c r="C226" s="22">
        <v>2020</v>
      </c>
      <c r="D226" s="20" t="s">
        <v>633</v>
      </c>
      <c r="E226" s="23" t="s">
        <v>221</v>
      </c>
      <c r="F226" s="24">
        <v>6</v>
      </c>
      <c r="G226" s="20" t="str">
        <f>VLOOKUP(D226,customers!A226:$B$1001,2,0)</f>
        <v>Codi Littrell</v>
      </c>
      <c r="H226" s="20" t="s">
        <v>6548</v>
      </c>
      <c r="I226" s="20" t="str">
        <f>_xlfn.XLOOKUP(D226,customers!A226:A1225,customers!G226:G1225," ",0,1)</f>
        <v>United States</v>
      </c>
      <c r="J226" s="23" t="s">
        <v>6551</v>
      </c>
      <c r="K226" s="23" t="s">
        <v>6554</v>
      </c>
      <c r="L226" s="23">
        <f>VLOOKUP(E226,products!$A$2:$E$49,4,0)</f>
        <v>2.5</v>
      </c>
      <c r="M226" s="25">
        <f>VLOOKUP(E226,products!$A$2:$E$49,5,0)</f>
        <v>25.875</v>
      </c>
      <c r="N226" s="23">
        <f>VLOOKUP(A226,orders!$A$2:$F$914,5,0)</f>
        <v>6</v>
      </c>
      <c r="O226" s="26">
        <f t="shared" si="3"/>
        <v>155.25</v>
      </c>
      <c r="P226" s="43" t="str">
        <f xml:space="preserve"> VLOOKUP(D226,customers!$A$2:$I$1001,9,0)</f>
        <v>Yes</v>
      </c>
      <c r="Q226" s="27"/>
      <c r="R226" s="27"/>
      <c r="S226" s="27"/>
      <c r="T226" s="27"/>
      <c r="U226" s="27"/>
      <c r="V226" s="27"/>
      <c r="W226" s="27"/>
      <c r="X226" s="27"/>
      <c r="Y226" s="27"/>
      <c r="Z226" s="27"/>
    </row>
    <row r="227" spans="1:26" ht="15" thickBot="1" x14ac:dyDescent="0.35">
      <c r="A227" s="42" t="s">
        <v>634</v>
      </c>
      <c r="B227" s="29" t="s">
        <v>637</v>
      </c>
      <c r="C227" s="30">
        <v>2020</v>
      </c>
      <c r="D227" s="28" t="s">
        <v>635</v>
      </c>
      <c r="E227" s="31" t="s">
        <v>58</v>
      </c>
      <c r="F227" s="32">
        <v>2</v>
      </c>
      <c r="G227" s="28" t="str">
        <f>VLOOKUP(D227,customers!A227:$B$1001,2,0)</f>
        <v>Christel Speak</v>
      </c>
      <c r="H227" s="28" t="s">
        <v>6548</v>
      </c>
      <c r="I227" s="28" t="str">
        <f>_xlfn.XLOOKUP(D227,customers!A227:A1226,customers!G227:G1226," ",0,1)</f>
        <v>United States</v>
      </c>
      <c r="J227" s="31" t="s">
        <v>6550</v>
      </c>
      <c r="K227" s="31" t="s">
        <v>6554</v>
      </c>
      <c r="L227" s="31">
        <f>VLOOKUP(E227,products!$A$2:$E$49,4,0)</f>
        <v>2.5</v>
      </c>
      <c r="M227" s="33">
        <f>VLOOKUP(E227,products!$A$2:$E$49,5,0)</f>
        <v>22.885000000000002</v>
      </c>
      <c r="N227" s="31">
        <f>VLOOKUP(A227,orders!$A$2:$F$914,5,0)</f>
        <v>2</v>
      </c>
      <c r="O227" s="34">
        <f t="shared" si="3"/>
        <v>45.77</v>
      </c>
      <c r="P227" s="44" t="str">
        <f xml:space="preserve"> VLOOKUP(D227,customers!$A$2:$I$1001,9,0)</f>
        <v>No</v>
      </c>
      <c r="Q227" s="27"/>
      <c r="R227" s="27"/>
      <c r="S227" s="27"/>
      <c r="T227" s="27"/>
      <c r="U227" s="27"/>
      <c r="V227" s="27"/>
      <c r="W227" s="27"/>
      <c r="X227" s="27"/>
      <c r="Y227" s="27"/>
      <c r="Z227" s="27"/>
    </row>
    <row r="228" spans="1:26" ht="15" thickBot="1" x14ac:dyDescent="0.35">
      <c r="A228" s="41" t="s">
        <v>636</v>
      </c>
      <c r="B228" s="21" t="s">
        <v>6642</v>
      </c>
      <c r="C228" s="22">
        <v>2020</v>
      </c>
      <c r="D228" s="20" t="s">
        <v>638</v>
      </c>
      <c r="E228" s="23" t="s">
        <v>315</v>
      </c>
      <c r="F228" s="24">
        <v>3</v>
      </c>
      <c r="G228" s="20" t="str">
        <f>VLOOKUP(D228,customers!A228:$B$1001,2,0)</f>
        <v>Sibella Rushbrooke</v>
      </c>
      <c r="H228" s="20" t="s">
        <v>3407</v>
      </c>
      <c r="I228" s="20" t="str">
        <f>_xlfn.XLOOKUP(D228,customers!A228:A1227,customers!G228:G1227," ",0,1)</f>
        <v>United States</v>
      </c>
      <c r="J228" s="23" t="s">
        <v>6552</v>
      </c>
      <c r="K228" s="23" t="s">
        <v>6556</v>
      </c>
      <c r="L228" s="23">
        <f>VLOOKUP(E228,products!$A$2:$E$49,4,0)</f>
        <v>1</v>
      </c>
      <c r="M228" s="25">
        <f>VLOOKUP(E228,products!$A$2:$E$49,5,0)</f>
        <v>12.15</v>
      </c>
      <c r="N228" s="23">
        <f>VLOOKUP(A228,orders!$A$2:$F$914,5,0)</f>
        <v>3</v>
      </c>
      <c r="O228" s="26">
        <f t="shared" si="3"/>
        <v>36.450000000000003</v>
      </c>
      <c r="P228" s="43" t="str">
        <f xml:space="preserve"> VLOOKUP(D228,customers!$A$2:$I$1001,9,0)</f>
        <v>Yes</v>
      </c>
      <c r="Q228" s="27"/>
      <c r="R228" s="27"/>
      <c r="S228" s="27"/>
      <c r="T228" s="27"/>
      <c r="U228" s="27"/>
      <c r="V228" s="27"/>
      <c r="W228" s="27"/>
      <c r="X228" s="27"/>
      <c r="Y228" s="27"/>
      <c r="Z228" s="27"/>
    </row>
    <row r="229" spans="1:26" ht="15" thickBot="1" x14ac:dyDescent="0.35">
      <c r="A229" s="42" t="s">
        <v>639</v>
      </c>
      <c r="B229" s="29" t="s">
        <v>642</v>
      </c>
      <c r="C229" s="30">
        <v>2022</v>
      </c>
      <c r="D229" s="28" t="s">
        <v>640</v>
      </c>
      <c r="E229" s="31" t="s">
        <v>30</v>
      </c>
      <c r="F229" s="32">
        <v>4</v>
      </c>
      <c r="G229" s="28" t="str">
        <f>VLOOKUP(D229,customers!A229:$B$1001,2,0)</f>
        <v>Tammie Drynan</v>
      </c>
      <c r="H229" s="28" t="s">
        <v>3411</v>
      </c>
      <c r="I229" s="28" t="str">
        <f>_xlfn.XLOOKUP(D229,customers!A229:A1228,customers!G229:G1228," ",0,1)</f>
        <v>United States</v>
      </c>
      <c r="J229" s="31" t="s">
        <v>6552</v>
      </c>
      <c r="K229" s="31" t="s">
        <v>6556</v>
      </c>
      <c r="L229" s="31">
        <f>VLOOKUP(E229,products!$A$2:$E$49,4,0)</f>
        <v>0.5</v>
      </c>
      <c r="M229" s="33">
        <f>VLOOKUP(E229,products!$A$2:$E$49,5,0)</f>
        <v>7.29</v>
      </c>
      <c r="N229" s="31">
        <f>VLOOKUP(A229,orders!$A$2:$F$914,5,0)</f>
        <v>4</v>
      </c>
      <c r="O229" s="34">
        <f t="shared" si="3"/>
        <v>29.16</v>
      </c>
      <c r="P229" s="44" t="str">
        <f xml:space="preserve"> VLOOKUP(D229,customers!$A$2:$I$1001,9,0)</f>
        <v>Yes</v>
      </c>
      <c r="Q229" s="27"/>
      <c r="R229" s="27"/>
      <c r="S229" s="27"/>
      <c r="T229" s="27"/>
      <c r="U229" s="27"/>
      <c r="V229" s="27"/>
      <c r="W229" s="27"/>
      <c r="X229" s="27"/>
      <c r="Y229" s="27"/>
      <c r="Z229" s="27"/>
    </row>
    <row r="230" spans="1:26" ht="15" thickBot="1" x14ac:dyDescent="0.35">
      <c r="A230" s="41" t="s">
        <v>641</v>
      </c>
      <c r="B230" s="21" t="s">
        <v>645</v>
      </c>
      <c r="C230" s="22">
        <v>2020</v>
      </c>
      <c r="D230" s="20" t="s">
        <v>643</v>
      </c>
      <c r="E230" s="23" t="s">
        <v>256</v>
      </c>
      <c r="F230" s="24">
        <v>4</v>
      </c>
      <c r="G230" s="20" t="str">
        <f>VLOOKUP(D230,customers!A230:$B$1001,2,0)</f>
        <v>Effie Yurkov</v>
      </c>
      <c r="H230" s="20" t="s">
        <v>3415</v>
      </c>
      <c r="I230" s="20" t="str">
        <f>_xlfn.XLOOKUP(D230,customers!A230:A1229,customers!G230:G1229," ",0,1)</f>
        <v>United States</v>
      </c>
      <c r="J230" s="23" t="s">
        <v>6553</v>
      </c>
      <c r="K230" s="23" t="s">
        <v>6554</v>
      </c>
      <c r="L230" s="23">
        <f>VLOOKUP(E230,products!$A$2:$E$49,4,0)</f>
        <v>2.5</v>
      </c>
      <c r="M230" s="25">
        <f>VLOOKUP(E230,products!$A$2:$E$49,5,0)</f>
        <v>33.465000000000003</v>
      </c>
      <c r="N230" s="23">
        <f>VLOOKUP(A230,orders!$A$2:$F$914,5,0)</f>
        <v>4</v>
      </c>
      <c r="O230" s="26">
        <f t="shared" si="3"/>
        <v>133.86000000000001</v>
      </c>
      <c r="P230" s="43" t="str">
        <f xml:space="preserve"> VLOOKUP(D230,customers!$A$2:$I$1001,9,0)</f>
        <v>No</v>
      </c>
      <c r="Q230" s="27"/>
      <c r="R230" s="27"/>
      <c r="S230" s="27"/>
      <c r="T230" s="27"/>
      <c r="U230" s="27"/>
      <c r="V230" s="27"/>
      <c r="W230" s="27"/>
      <c r="X230" s="27"/>
      <c r="Y230" s="27"/>
      <c r="Z230" s="27"/>
    </row>
    <row r="231" spans="1:26" ht="15" thickBot="1" x14ac:dyDescent="0.35">
      <c r="A231" s="42" t="s">
        <v>644</v>
      </c>
      <c r="B231" s="29" t="s">
        <v>6643</v>
      </c>
      <c r="C231" s="30">
        <v>2021</v>
      </c>
      <c r="D231" s="28" t="s">
        <v>646</v>
      </c>
      <c r="E231" s="31" t="s">
        <v>34</v>
      </c>
      <c r="F231" s="32">
        <v>5</v>
      </c>
      <c r="G231" s="28" t="str">
        <f>VLOOKUP(D231,customers!A231:$B$1001,2,0)</f>
        <v>Lexie Mallan</v>
      </c>
      <c r="H231" s="28" t="s">
        <v>3419</v>
      </c>
      <c r="I231" s="28" t="str">
        <f>_xlfn.XLOOKUP(D231,customers!A231:A1230,customers!G231:G1230," ",0,1)</f>
        <v>United States</v>
      </c>
      <c r="J231" s="31" t="s">
        <v>6553</v>
      </c>
      <c r="K231" s="31" t="s">
        <v>6555</v>
      </c>
      <c r="L231" s="31">
        <f>VLOOKUP(E231,products!$A$2:$E$49,4,0)</f>
        <v>0.2</v>
      </c>
      <c r="M231" s="33">
        <f>VLOOKUP(E231,products!$A$2:$E$49,5,0)</f>
        <v>4.7549999999999999</v>
      </c>
      <c r="N231" s="31">
        <f>VLOOKUP(A231,orders!$A$2:$F$914,5,0)</f>
        <v>5</v>
      </c>
      <c r="O231" s="34">
        <f t="shared" si="3"/>
        <v>23.774999999999999</v>
      </c>
      <c r="P231" s="44" t="str">
        <f xml:space="preserve"> VLOOKUP(D231,customers!$A$2:$I$1001,9,0)</f>
        <v>Yes</v>
      </c>
      <c r="Q231" s="27"/>
      <c r="R231" s="27"/>
      <c r="S231" s="27"/>
      <c r="T231" s="27"/>
      <c r="U231" s="27"/>
      <c r="V231" s="27"/>
      <c r="W231" s="27"/>
      <c r="X231" s="27"/>
      <c r="Y231" s="27"/>
      <c r="Z231" s="27"/>
    </row>
    <row r="232" spans="1:26" ht="15" thickBot="1" x14ac:dyDescent="0.35">
      <c r="A232" s="41" t="s">
        <v>647</v>
      </c>
      <c r="B232" s="21" t="s">
        <v>219</v>
      </c>
      <c r="C232" s="22">
        <v>2020</v>
      </c>
      <c r="D232" s="20" t="s">
        <v>648</v>
      </c>
      <c r="E232" s="23" t="s">
        <v>26</v>
      </c>
      <c r="F232" s="24">
        <v>3</v>
      </c>
      <c r="G232" s="20" t="str">
        <f>VLOOKUP(D232,customers!A232:$B$1001,2,0)</f>
        <v>Georgena Bentjens</v>
      </c>
      <c r="H232" s="20" t="s">
        <v>3424</v>
      </c>
      <c r="I232" s="20" t="str">
        <f>_xlfn.XLOOKUP(D232,customers!A232:A1231,customers!G232:G1231," ",0,1)</f>
        <v>United Kingdom</v>
      </c>
      <c r="J232" s="23" t="s">
        <v>6553</v>
      </c>
      <c r="K232" s="23" t="s">
        <v>6556</v>
      </c>
      <c r="L232" s="23">
        <f>VLOOKUP(E232,products!$A$2:$E$49,4,0)</f>
        <v>1</v>
      </c>
      <c r="M232" s="25">
        <f>VLOOKUP(E232,products!$A$2:$E$49,5,0)</f>
        <v>12.95</v>
      </c>
      <c r="N232" s="23">
        <f>VLOOKUP(A232,orders!$A$2:$F$914,5,0)</f>
        <v>3</v>
      </c>
      <c r="O232" s="26">
        <f t="shared" si="3"/>
        <v>38.849999999999994</v>
      </c>
      <c r="P232" s="43" t="str">
        <f xml:space="preserve"> VLOOKUP(D232,customers!$A$2:$I$1001,9,0)</f>
        <v>No</v>
      </c>
      <c r="Q232" s="27"/>
      <c r="R232" s="27"/>
      <c r="S232" s="27"/>
      <c r="T232" s="27"/>
      <c r="U232" s="27"/>
      <c r="V232" s="27"/>
      <c r="W232" s="27"/>
      <c r="X232" s="27"/>
      <c r="Y232" s="27"/>
      <c r="Z232" s="27"/>
    </row>
    <row r="233" spans="1:26" ht="15" thickBot="1" x14ac:dyDescent="0.35">
      <c r="A233" s="42" t="s">
        <v>649</v>
      </c>
      <c r="B233" s="29" t="s">
        <v>6644</v>
      </c>
      <c r="C233" s="30">
        <v>2020</v>
      </c>
      <c r="D233" s="28" t="s">
        <v>650</v>
      </c>
      <c r="E233" s="31" t="s">
        <v>236</v>
      </c>
      <c r="F233" s="32">
        <v>6</v>
      </c>
      <c r="G233" s="28" t="str">
        <f>VLOOKUP(D233,customers!A233:$B$1001,2,0)</f>
        <v>Delmar Beasant</v>
      </c>
      <c r="H233" s="28" t="s">
        <v>6548</v>
      </c>
      <c r="I233" s="28" t="str">
        <f>_xlfn.XLOOKUP(D233,customers!A233:A1232,customers!G233:G1232," ",0,1)</f>
        <v>Ireland</v>
      </c>
      <c r="J233" s="31" t="s">
        <v>6550</v>
      </c>
      <c r="K233" s="31" t="s">
        <v>6555</v>
      </c>
      <c r="L233" s="31">
        <f>VLOOKUP(E233,products!$A$2:$E$49,4,0)</f>
        <v>0.2</v>
      </c>
      <c r="M233" s="33">
        <f>VLOOKUP(E233,products!$A$2:$E$49,5,0)</f>
        <v>3.585</v>
      </c>
      <c r="N233" s="31">
        <f>VLOOKUP(A233,orders!$A$2:$F$914,5,0)</f>
        <v>6</v>
      </c>
      <c r="O233" s="34">
        <f t="shared" si="3"/>
        <v>21.509999999999998</v>
      </c>
      <c r="P233" s="44" t="str">
        <f xml:space="preserve"> VLOOKUP(D233,customers!$A$2:$I$1001,9,0)</f>
        <v>Yes</v>
      </c>
      <c r="Q233" s="27"/>
      <c r="R233" s="27"/>
      <c r="S233" s="27"/>
      <c r="T233" s="27"/>
      <c r="U233" s="27"/>
      <c r="V233" s="27"/>
      <c r="W233" s="27"/>
      <c r="X233" s="27"/>
      <c r="Y233" s="27"/>
      <c r="Z233" s="27"/>
    </row>
    <row r="234" spans="1:26" ht="15" thickBot="1" x14ac:dyDescent="0.35">
      <c r="A234" s="41" t="s">
        <v>651</v>
      </c>
      <c r="B234" s="21" t="s">
        <v>654</v>
      </c>
      <c r="C234" s="22">
        <v>2020</v>
      </c>
      <c r="D234" s="20" t="s">
        <v>652</v>
      </c>
      <c r="E234" s="23" t="s">
        <v>42</v>
      </c>
      <c r="F234" s="24">
        <v>1</v>
      </c>
      <c r="G234" s="20" t="str">
        <f>VLOOKUP(D234,customers!A234:$B$1001,2,0)</f>
        <v>Lyn Entwistle</v>
      </c>
      <c r="H234" s="20" t="s">
        <v>3435</v>
      </c>
      <c r="I234" s="20" t="str">
        <f>_xlfn.XLOOKUP(D234,customers!A234:A1233,customers!G234:G1233," ",0,1)</f>
        <v>United States</v>
      </c>
      <c r="J234" s="23" t="s">
        <v>6551</v>
      </c>
      <c r="K234" s="23" t="s">
        <v>6556</v>
      </c>
      <c r="L234" s="23">
        <f>VLOOKUP(E234,products!$A$2:$E$49,4,0)</f>
        <v>1</v>
      </c>
      <c r="M234" s="25">
        <f>VLOOKUP(E234,products!$A$2:$E$49,5,0)</f>
        <v>9.9499999999999993</v>
      </c>
      <c r="N234" s="23">
        <f>VLOOKUP(A234,orders!$A$2:$F$914,5,0)</f>
        <v>1</v>
      </c>
      <c r="O234" s="26">
        <f t="shared" si="3"/>
        <v>9.9499999999999993</v>
      </c>
      <c r="P234" s="43" t="str">
        <f xml:space="preserve"> VLOOKUP(D234,customers!$A$2:$I$1001,9,0)</f>
        <v>Yes</v>
      </c>
      <c r="Q234" s="27"/>
      <c r="R234" s="27"/>
      <c r="S234" s="27"/>
      <c r="T234" s="27"/>
      <c r="U234" s="27"/>
      <c r="V234" s="27"/>
      <c r="W234" s="27"/>
      <c r="X234" s="27"/>
      <c r="Y234" s="27"/>
      <c r="Z234" s="27"/>
    </row>
    <row r="235" spans="1:26" ht="15" thickBot="1" x14ac:dyDescent="0.35">
      <c r="A235" s="42" t="s">
        <v>653</v>
      </c>
      <c r="B235" s="29" t="s">
        <v>657</v>
      </c>
      <c r="C235" s="30">
        <v>2020</v>
      </c>
      <c r="D235" s="28" t="s">
        <v>655</v>
      </c>
      <c r="E235" s="31" t="s">
        <v>170</v>
      </c>
      <c r="F235" s="32">
        <v>1</v>
      </c>
      <c r="G235" s="28" t="str">
        <f>VLOOKUP(D235,customers!A235:$B$1001,2,0)</f>
        <v>Zacharias Kiffe</v>
      </c>
      <c r="H235" s="28" t="s">
        <v>3470</v>
      </c>
      <c r="I235" s="28" t="str">
        <f>_xlfn.XLOOKUP(D235,customers!A235:A1234,customers!G235:G1234," ",0,1)</f>
        <v>United States</v>
      </c>
      <c r="J235" s="31" t="s">
        <v>6553</v>
      </c>
      <c r="K235" s="31" t="s">
        <v>6555</v>
      </c>
      <c r="L235" s="31">
        <f>VLOOKUP(E235,products!$A$2:$E$49,4,0)</f>
        <v>1</v>
      </c>
      <c r="M235" s="33">
        <f>VLOOKUP(E235,products!$A$2:$E$49,5,0)</f>
        <v>15.85</v>
      </c>
      <c r="N235" s="31">
        <f>VLOOKUP(A235,orders!$A$2:$F$914,5,0)</f>
        <v>1</v>
      </c>
      <c r="O235" s="34">
        <f t="shared" si="3"/>
        <v>15.85</v>
      </c>
      <c r="P235" s="44" t="str">
        <f xml:space="preserve"> VLOOKUP(D235,customers!$A$2:$I$1001,9,0)</f>
        <v>Yes</v>
      </c>
      <c r="Q235" s="27"/>
      <c r="R235" s="27"/>
      <c r="S235" s="27"/>
      <c r="T235" s="27"/>
      <c r="U235" s="27"/>
      <c r="V235" s="27"/>
      <c r="W235" s="27"/>
      <c r="X235" s="27"/>
      <c r="Y235" s="27"/>
      <c r="Z235" s="27"/>
    </row>
    <row r="236" spans="1:26" ht="15" thickBot="1" x14ac:dyDescent="0.35">
      <c r="A236" s="41" t="s">
        <v>656</v>
      </c>
      <c r="B236" s="21" t="s">
        <v>660</v>
      </c>
      <c r="C236" s="22">
        <v>2021</v>
      </c>
      <c r="D236" s="20" t="s">
        <v>658</v>
      </c>
      <c r="E236" s="23" t="s">
        <v>209</v>
      </c>
      <c r="F236" s="24">
        <v>1</v>
      </c>
      <c r="G236" s="20" t="str">
        <f>VLOOKUP(D236,customers!A236:$B$1001,2,0)</f>
        <v>Mercedes Acott</v>
      </c>
      <c r="H236" s="20" t="s">
        <v>3444</v>
      </c>
      <c r="I236" s="20" t="str">
        <f>_xlfn.XLOOKUP(D236,customers!A236:A1235,customers!G236:G1235," ",0,1)</f>
        <v>United States</v>
      </c>
      <c r="J236" s="23" t="s">
        <v>6550</v>
      </c>
      <c r="K236" s="23" t="s">
        <v>6554</v>
      </c>
      <c r="L236" s="23">
        <f>VLOOKUP(E236,products!$A$2:$E$49,4,0)</f>
        <v>0.2</v>
      </c>
      <c r="M236" s="25">
        <f>VLOOKUP(E236,products!$A$2:$E$49,5,0)</f>
        <v>2.9849999999999999</v>
      </c>
      <c r="N236" s="23">
        <f>VLOOKUP(A236,orders!$A$2:$F$914,5,0)</f>
        <v>1</v>
      </c>
      <c r="O236" s="26">
        <f t="shared" si="3"/>
        <v>2.9849999999999999</v>
      </c>
      <c r="P236" s="43" t="str">
        <f xml:space="preserve"> VLOOKUP(D236,customers!$A$2:$I$1001,9,0)</f>
        <v>Yes</v>
      </c>
      <c r="Q236" s="27"/>
      <c r="R236" s="27"/>
      <c r="S236" s="27"/>
      <c r="T236" s="27"/>
      <c r="U236" s="27"/>
      <c r="V236" s="27"/>
      <c r="W236" s="27"/>
      <c r="X236" s="27"/>
      <c r="Y236" s="27"/>
      <c r="Z236" s="27"/>
    </row>
    <row r="237" spans="1:26" ht="15" thickBot="1" x14ac:dyDescent="0.35">
      <c r="A237" s="42" t="s">
        <v>659</v>
      </c>
      <c r="B237" s="29" t="s">
        <v>6645</v>
      </c>
      <c r="C237" s="30">
        <v>2022</v>
      </c>
      <c r="D237" s="28" t="s">
        <v>661</v>
      </c>
      <c r="E237" s="31" t="s">
        <v>23</v>
      </c>
      <c r="F237" s="32">
        <v>5</v>
      </c>
      <c r="G237" s="28" t="str">
        <f>VLOOKUP(D237,customers!A237:$B$1001,2,0)</f>
        <v>Connor Heaviside</v>
      </c>
      <c r="H237" s="28" t="s">
        <v>3448</v>
      </c>
      <c r="I237" s="28" t="str">
        <f>_xlfn.XLOOKUP(D237,customers!A237:A1236,customers!G237:G1236," ",0,1)</f>
        <v>United States</v>
      </c>
      <c r="J237" s="31" t="s">
        <v>6552</v>
      </c>
      <c r="K237" s="31" t="s">
        <v>6554</v>
      </c>
      <c r="L237" s="31">
        <f>VLOOKUP(E237,products!$A$2:$E$49,4,0)</f>
        <v>1</v>
      </c>
      <c r="M237" s="33">
        <f>VLOOKUP(E237,products!$A$2:$E$49,5,0)</f>
        <v>13.75</v>
      </c>
      <c r="N237" s="31">
        <f>VLOOKUP(A237,orders!$A$2:$F$914,5,0)</f>
        <v>5</v>
      </c>
      <c r="O237" s="34">
        <f t="shared" si="3"/>
        <v>68.75</v>
      </c>
      <c r="P237" s="44" t="str">
        <f xml:space="preserve"> VLOOKUP(D237,customers!$A$2:$I$1001,9,0)</f>
        <v>Yes</v>
      </c>
      <c r="Q237" s="27"/>
      <c r="R237" s="27"/>
      <c r="S237" s="27"/>
      <c r="T237" s="27"/>
      <c r="U237" s="27"/>
      <c r="V237" s="27"/>
      <c r="W237" s="27"/>
      <c r="X237" s="27"/>
      <c r="Y237" s="27"/>
      <c r="Z237" s="27"/>
    </row>
    <row r="238" spans="1:26" ht="15" thickBot="1" x14ac:dyDescent="0.35">
      <c r="A238" s="41" t="s">
        <v>662</v>
      </c>
      <c r="B238" s="21" t="s">
        <v>665</v>
      </c>
      <c r="C238" s="22">
        <v>2021</v>
      </c>
      <c r="D238" s="20" t="s">
        <v>663</v>
      </c>
      <c r="E238" s="23" t="s">
        <v>42</v>
      </c>
      <c r="F238" s="24">
        <v>3</v>
      </c>
      <c r="G238" s="20" t="str">
        <f>VLOOKUP(D238,customers!A238:$B$1001,2,0)</f>
        <v>Devy Bulbrook</v>
      </c>
      <c r="H238" s="20" t="s">
        <v>6548</v>
      </c>
      <c r="I238" s="20" t="str">
        <f>_xlfn.XLOOKUP(D238,customers!A238:A1237,customers!G238:G1237," ",0,1)</f>
        <v>United States</v>
      </c>
      <c r="J238" s="23" t="s">
        <v>6551</v>
      </c>
      <c r="K238" s="23" t="s">
        <v>6556</v>
      </c>
      <c r="L238" s="23">
        <f>VLOOKUP(E238,products!$A$2:$E$49,4,0)</f>
        <v>1</v>
      </c>
      <c r="M238" s="25">
        <f>VLOOKUP(E238,products!$A$2:$E$49,5,0)</f>
        <v>9.9499999999999993</v>
      </c>
      <c r="N238" s="23">
        <f>VLOOKUP(A238,orders!$A$2:$F$914,5,0)</f>
        <v>3</v>
      </c>
      <c r="O238" s="26">
        <f t="shared" si="3"/>
        <v>29.849999999999998</v>
      </c>
      <c r="P238" s="43" t="str">
        <f xml:space="preserve"> VLOOKUP(D238,customers!$A$2:$I$1001,9,0)</f>
        <v>No</v>
      </c>
      <c r="Q238" s="27"/>
      <c r="R238" s="27"/>
      <c r="S238" s="27"/>
      <c r="T238" s="27"/>
      <c r="U238" s="27"/>
      <c r="V238" s="27"/>
      <c r="W238" s="27"/>
      <c r="X238" s="27"/>
      <c r="Y238" s="27"/>
      <c r="Z238" s="27"/>
    </row>
    <row r="239" spans="1:26" ht="15" thickBot="1" x14ac:dyDescent="0.35">
      <c r="A239" s="42" t="s">
        <v>664</v>
      </c>
      <c r="B239" s="29" t="s">
        <v>668</v>
      </c>
      <c r="C239" s="30">
        <v>2021</v>
      </c>
      <c r="D239" s="28" t="s">
        <v>666</v>
      </c>
      <c r="E239" s="31" t="s">
        <v>125</v>
      </c>
      <c r="F239" s="32">
        <v>4</v>
      </c>
      <c r="G239" s="28" t="str">
        <f>VLOOKUP(D239,customers!A239:$B$1001,2,0)</f>
        <v>Leia Kernan</v>
      </c>
      <c r="H239" s="28" t="s">
        <v>3456</v>
      </c>
      <c r="I239" s="28" t="str">
        <f>_xlfn.XLOOKUP(D239,customers!A239:A1238,customers!G239:G1238," ",0,1)</f>
        <v>United States</v>
      </c>
      <c r="J239" s="31" t="s">
        <v>6553</v>
      </c>
      <c r="K239" s="31" t="s">
        <v>6554</v>
      </c>
      <c r="L239" s="31">
        <f>VLOOKUP(E239,products!$A$2:$E$49,4,0)</f>
        <v>1</v>
      </c>
      <c r="M239" s="33">
        <f>VLOOKUP(E239,products!$A$2:$E$49,5,0)</f>
        <v>14.55</v>
      </c>
      <c r="N239" s="31">
        <f>VLOOKUP(A239,orders!$A$2:$F$914,5,0)</f>
        <v>4</v>
      </c>
      <c r="O239" s="34">
        <f t="shared" si="3"/>
        <v>58.2</v>
      </c>
      <c r="P239" s="44" t="str">
        <f xml:space="preserve"> VLOOKUP(D239,customers!$A$2:$I$1001,9,0)</f>
        <v>No</v>
      </c>
      <c r="Q239" s="27"/>
      <c r="R239" s="27"/>
      <c r="S239" s="27"/>
      <c r="T239" s="27"/>
      <c r="U239" s="27"/>
      <c r="V239" s="27"/>
      <c r="W239" s="27"/>
      <c r="X239" s="27"/>
      <c r="Y239" s="27"/>
      <c r="Z239" s="27"/>
    </row>
    <row r="240" spans="1:26" ht="15" thickBot="1" x14ac:dyDescent="0.35">
      <c r="A240" s="41" t="s">
        <v>667</v>
      </c>
      <c r="B240" s="21" t="s">
        <v>366</v>
      </c>
      <c r="C240" s="22">
        <v>2021</v>
      </c>
      <c r="D240" s="20" t="s">
        <v>669</v>
      </c>
      <c r="E240" s="23" t="s">
        <v>202</v>
      </c>
      <c r="F240" s="24">
        <v>4</v>
      </c>
      <c r="G240" s="20" t="str">
        <f>VLOOKUP(D240,customers!A240:$B$1001,2,0)</f>
        <v>Rosaline McLae</v>
      </c>
      <c r="H240" s="20" t="s">
        <v>3461</v>
      </c>
      <c r="I240" s="20" t="str">
        <f>_xlfn.XLOOKUP(D240,customers!A240:A1239,customers!G240:G1239," ",0,1)</f>
        <v>United Kingdom</v>
      </c>
      <c r="J240" s="23" t="s">
        <v>6550</v>
      </c>
      <c r="K240" s="23" t="s">
        <v>6555</v>
      </c>
      <c r="L240" s="23">
        <f>VLOOKUP(E240,products!$A$2:$E$49,4,0)</f>
        <v>0.5</v>
      </c>
      <c r="M240" s="25">
        <f>VLOOKUP(E240,products!$A$2:$E$49,5,0)</f>
        <v>7.17</v>
      </c>
      <c r="N240" s="23">
        <f>VLOOKUP(A240,orders!$A$2:$F$914,5,0)</f>
        <v>4</v>
      </c>
      <c r="O240" s="26">
        <f t="shared" si="3"/>
        <v>28.68</v>
      </c>
      <c r="P240" s="43" t="str">
        <f xml:space="preserve"> VLOOKUP(D240,customers!$A$2:$I$1001,9,0)</f>
        <v>No</v>
      </c>
      <c r="Q240" s="27"/>
      <c r="R240" s="27"/>
      <c r="S240" s="27"/>
      <c r="T240" s="27"/>
      <c r="U240" s="27"/>
      <c r="V240" s="27"/>
      <c r="W240" s="27"/>
      <c r="X240" s="27"/>
      <c r="Y240" s="27"/>
      <c r="Z240" s="27"/>
    </row>
    <row r="241" spans="1:26" ht="15" thickBot="1" x14ac:dyDescent="0.35">
      <c r="A241" s="42" t="s">
        <v>670</v>
      </c>
      <c r="B241" s="29" t="s">
        <v>673</v>
      </c>
      <c r="C241" s="30">
        <v>2022</v>
      </c>
      <c r="D241" s="28" t="s">
        <v>671</v>
      </c>
      <c r="E241" s="31" t="s">
        <v>202</v>
      </c>
      <c r="F241" s="32">
        <v>3</v>
      </c>
      <c r="G241" s="28" t="str">
        <f>VLOOKUP(D241,customers!A241:$B$1001,2,0)</f>
        <v>Cleve Blowfelde</v>
      </c>
      <c r="H241" s="28" t="s">
        <v>3466</v>
      </c>
      <c r="I241" s="28" t="str">
        <f>_xlfn.XLOOKUP(D241,customers!A241:A1240,customers!G241:G1240," ",0,1)</f>
        <v>United States</v>
      </c>
      <c r="J241" s="31" t="s">
        <v>6550</v>
      </c>
      <c r="K241" s="31" t="s">
        <v>6555</v>
      </c>
      <c r="L241" s="31">
        <f>VLOOKUP(E241,products!$A$2:$E$49,4,0)</f>
        <v>0.5</v>
      </c>
      <c r="M241" s="33">
        <f>VLOOKUP(E241,products!$A$2:$E$49,5,0)</f>
        <v>7.17</v>
      </c>
      <c r="N241" s="31">
        <f>VLOOKUP(A241,orders!$A$2:$F$914,5,0)</f>
        <v>3</v>
      </c>
      <c r="O241" s="34">
        <f t="shared" si="3"/>
        <v>21.509999999999998</v>
      </c>
      <c r="P241" s="44" t="str">
        <f xml:space="preserve"> VLOOKUP(D241,customers!$A$2:$I$1001,9,0)</f>
        <v>No</v>
      </c>
      <c r="Q241" s="27"/>
      <c r="R241" s="27"/>
      <c r="S241" s="27"/>
      <c r="T241" s="27"/>
      <c r="U241" s="27"/>
      <c r="V241" s="27"/>
      <c r="W241" s="27"/>
      <c r="X241" s="27"/>
      <c r="Y241" s="27"/>
      <c r="Z241" s="27"/>
    </row>
    <row r="242" spans="1:26" ht="15" thickBot="1" x14ac:dyDescent="0.35">
      <c r="A242" s="41" t="s">
        <v>672</v>
      </c>
      <c r="B242" s="21" t="s">
        <v>583</v>
      </c>
      <c r="C242" s="22">
        <v>2021</v>
      </c>
      <c r="D242" s="20" t="s">
        <v>674</v>
      </c>
      <c r="E242" s="23" t="s">
        <v>675</v>
      </c>
      <c r="F242" s="24">
        <v>1</v>
      </c>
      <c r="G242" s="20" t="str">
        <f>VLOOKUP(D242,customers!A242:$B$1001,2,0)</f>
        <v>Denyse O'Calleran</v>
      </c>
      <c r="H242" s="20" t="s">
        <v>3475</v>
      </c>
      <c r="I242" s="20" t="str">
        <f>_xlfn.XLOOKUP(D242,customers!A242:A1241,customers!G242:G1241," ",0,1)</f>
        <v>United States</v>
      </c>
      <c r="J242" s="23" t="s">
        <v>6552</v>
      </c>
      <c r="K242" s="23" t="s">
        <v>6556</v>
      </c>
      <c r="L242" s="23">
        <f>VLOOKUP(E242,products!$A$2:$E$49,4,0)</f>
        <v>2.5</v>
      </c>
      <c r="M242" s="25">
        <f>VLOOKUP(E242,products!$A$2:$E$49,5,0)</f>
        <v>27.945</v>
      </c>
      <c r="N242" s="23">
        <f>VLOOKUP(A242,orders!$A$2:$F$914,5,0)</f>
        <v>1</v>
      </c>
      <c r="O242" s="26">
        <f t="shared" si="3"/>
        <v>27.945</v>
      </c>
      <c r="P242" s="43" t="str">
        <f xml:space="preserve"> VLOOKUP(D242,customers!$A$2:$I$1001,9,0)</f>
        <v>Yes</v>
      </c>
      <c r="Q242" s="27"/>
      <c r="R242" s="27"/>
      <c r="S242" s="27"/>
      <c r="T242" s="27"/>
      <c r="U242" s="27"/>
      <c r="V242" s="27"/>
      <c r="W242" s="27"/>
      <c r="X242" s="27"/>
      <c r="Y242" s="27"/>
      <c r="Z242" s="27"/>
    </row>
    <row r="243" spans="1:26" ht="15" thickBot="1" x14ac:dyDescent="0.35">
      <c r="A243" s="42" t="s">
        <v>676</v>
      </c>
      <c r="B243" s="29" t="s">
        <v>6646</v>
      </c>
      <c r="C243" s="30">
        <v>2021</v>
      </c>
      <c r="D243" s="28" t="s">
        <v>677</v>
      </c>
      <c r="E243" s="31" t="s">
        <v>675</v>
      </c>
      <c r="F243" s="32">
        <v>5</v>
      </c>
      <c r="G243" s="28" t="str">
        <f>VLOOKUP(D243,customers!A243:$B$1001,2,0)</f>
        <v>Cobby Cromwell</v>
      </c>
      <c r="H243" s="28" t="s">
        <v>3479</v>
      </c>
      <c r="I243" s="28" t="str">
        <f>_xlfn.XLOOKUP(D243,customers!A243:A1242,customers!G243:G1242," ",0,1)</f>
        <v>United States</v>
      </c>
      <c r="J243" s="31" t="s">
        <v>6552</v>
      </c>
      <c r="K243" s="31" t="s">
        <v>6556</v>
      </c>
      <c r="L243" s="31">
        <f>VLOOKUP(E243,products!$A$2:$E$49,4,0)</f>
        <v>2.5</v>
      </c>
      <c r="M243" s="33">
        <f>VLOOKUP(E243,products!$A$2:$E$49,5,0)</f>
        <v>27.945</v>
      </c>
      <c r="N243" s="31">
        <f>VLOOKUP(A243,orders!$A$2:$F$914,5,0)</f>
        <v>5</v>
      </c>
      <c r="O243" s="34">
        <f t="shared" si="3"/>
        <v>139.72499999999999</v>
      </c>
      <c r="P243" s="44" t="str">
        <f xml:space="preserve"> VLOOKUP(D243,customers!$A$2:$I$1001,9,0)</f>
        <v>No</v>
      </c>
      <c r="Q243" s="27"/>
      <c r="R243" s="27"/>
      <c r="S243" s="27"/>
      <c r="T243" s="27"/>
      <c r="U243" s="27"/>
      <c r="V243" s="27"/>
      <c r="W243" s="27"/>
      <c r="X243" s="27"/>
      <c r="Y243" s="27"/>
      <c r="Z243" s="27"/>
    </row>
    <row r="244" spans="1:26" ht="15" thickBot="1" x14ac:dyDescent="0.35">
      <c r="A244" s="41" t="s">
        <v>678</v>
      </c>
      <c r="B244" s="21" t="s">
        <v>681</v>
      </c>
      <c r="C244" s="22">
        <v>2020</v>
      </c>
      <c r="D244" s="20" t="s">
        <v>679</v>
      </c>
      <c r="E244" s="23" t="s">
        <v>209</v>
      </c>
      <c r="F244" s="24">
        <v>2</v>
      </c>
      <c r="G244" s="20" t="str">
        <f>VLOOKUP(D244,customers!A244:$B$1001,2,0)</f>
        <v>Irv Hay</v>
      </c>
      <c r="H244" s="20" t="s">
        <v>3483</v>
      </c>
      <c r="I244" s="20" t="str">
        <f>_xlfn.XLOOKUP(D244,customers!A244:A1243,customers!G244:G1243," ",0,1)</f>
        <v>United Kingdom</v>
      </c>
      <c r="J244" s="23" t="s">
        <v>6550</v>
      </c>
      <c r="K244" s="23" t="s">
        <v>6554</v>
      </c>
      <c r="L244" s="23">
        <f>VLOOKUP(E244,products!$A$2:$E$49,4,0)</f>
        <v>0.2</v>
      </c>
      <c r="M244" s="25">
        <f>VLOOKUP(E244,products!$A$2:$E$49,5,0)</f>
        <v>2.9849999999999999</v>
      </c>
      <c r="N244" s="23">
        <f>VLOOKUP(A244,orders!$A$2:$F$914,5,0)</f>
        <v>2</v>
      </c>
      <c r="O244" s="26">
        <f t="shared" si="3"/>
        <v>5.97</v>
      </c>
      <c r="P244" s="43" t="str">
        <f xml:space="preserve"> VLOOKUP(D244,customers!$A$2:$I$1001,9,0)</f>
        <v>No</v>
      </c>
      <c r="Q244" s="27"/>
      <c r="R244" s="27"/>
      <c r="S244" s="27"/>
      <c r="T244" s="27"/>
      <c r="U244" s="27"/>
      <c r="V244" s="27"/>
      <c r="W244" s="27"/>
      <c r="X244" s="27"/>
      <c r="Y244" s="27"/>
      <c r="Z244" s="27"/>
    </row>
    <row r="245" spans="1:26" ht="15" thickBot="1" x14ac:dyDescent="0.35">
      <c r="A245" s="42" t="s">
        <v>680</v>
      </c>
      <c r="B245" s="29" t="s">
        <v>283</v>
      </c>
      <c r="C245" s="30">
        <v>2019</v>
      </c>
      <c r="D245" s="28" t="s">
        <v>682</v>
      </c>
      <c r="E245" s="31" t="s">
        <v>487</v>
      </c>
      <c r="F245" s="32">
        <v>1</v>
      </c>
      <c r="G245" s="28" t="str">
        <f>VLOOKUP(D245,customers!A245:$B$1001,2,0)</f>
        <v>Tani Taffarello</v>
      </c>
      <c r="H245" s="28" t="s">
        <v>3489</v>
      </c>
      <c r="I245" s="28" t="str">
        <f>_xlfn.XLOOKUP(D245,customers!A245:A1244,customers!G245:G1244," ",0,1)</f>
        <v>United States</v>
      </c>
      <c r="J245" s="31" t="s">
        <v>6550</v>
      </c>
      <c r="K245" s="31" t="s">
        <v>6555</v>
      </c>
      <c r="L245" s="31">
        <f>VLOOKUP(E245,products!$A$2:$E$49,4,0)</f>
        <v>2.5</v>
      </c>
      <c r="M245" s="33">
        <f>VLOOKUP(E245,products!$A$2:$E$49,5,0)</f>
        <v>27.484999999999999</v>
      </c>
      <c r="N245" s="31">
        <f>VLOOKUP(A245,orders!$A$2:$F$914,5,0)</f>
        <v>1</v>
      </c>
      <c r="O245" s="34">
        <f t="shared" si="3"/>
        <v>27.484999999999999</v>
      </c>
      <c r="P245" s="44" t="str">
        <f xml:space="preserve"> VLOOKUP(D245,customers!$A$2:$I$1001,9,0)</f>
        <v>Yes</v>
      </c>
      <c r="Q245" s="27"/>
      <c r="R245" s="27"/>
      <c r="S245" s="27"/>
      <c r="T245" s="27"/>
      <c r="U245" s="27"/>
      <c r="V245" s="27"/>
      <c r="W245" s="27"/>
      <c r="X245" s="27"/>
      <c r="Y245" s="27"/>
      <c r="Z245" s="27"/>
    </row>
    <row r="246" spans="1:26" ht="15" thickBot="1" x14ac:dyDescent="0.35">
      <c r="A246" s="41" t="s">
        <v>683</v>
      </c>
      <c r="B246" s="21" t="s">
        <v>338</v>
      </c>
      <c r="C246" s="22">
        <v>2019</v>
      </c>
      <c r="D246" s="20" t="s">
        <v>684</v>
      </c>
      <c r="E246" s="23" t="s">
        <v>245</v>
      </c>
      <c r="F246" s="24">
        <v>5</v>
      </c>
      <c r="G246" s="20" t="str">
        <f>VLOOKUP(D246,customers!A246:$B$1001,2,0)</f>
        <v>Monique Canty</v>
      </c>
      <c r="H246" s="20" t="s">
        <v>3492</v>
      </c>
      <c r="I246" s="20" t="str">
        <f>_xlfn.XLOOKUP(D246,customers!A246:A1245,customers!G246:G1245," ",0,1)</f>
        <v>United States</v>
      </c>
      <c r="J246" s="23" t="s">
        <v>6550</v>
      </c>
      <c r="K246" s="23" t="s">
        <v>6555</v>
      </c>
      <c r="L246" s="23">
        <f>VLOOKUP(E246,products!$A$2:$E$49,4,0)</f>
        <v>1</v>
      </c>
      <c r="M246" s="25">
        <f>VLOOKUP(E246,products!$A$2:$E$49,5,0)</f>
        <v>11.95</v>
      </c>
      <c r="N246" s="23">
        <f>VLOOKUP(A246,orders!$A$2:$F$914,5,0)</f>
        <v>5</v>
      </c>
      <c r="O246" s="26">
        <f t="shared" si="3"/>
        <v>59.75</v>
      </c>
      <c r="P246" s="43" t="str">
        <f xml:space="preserve"> VLOOKUP(D246,customers!$A$2:$I$1001,9,0)</f>
        <v>Yes</v>
      </c>
      <c r="Q246" s="27"/>
      <c r="R246" s="27"/>
      <c r="S246" s="27"/>
      <c r="T246" s="27"/>
      <c r="U246" s="27"/>
      <c r="V246" s="27"/>
      <c r="W246" s="27"/>
      <c r="X246" s="27"/>
      <c r="Y246" s="27"/>
      <c r="Z246" s="27"/>
    </row>
    <row r="247" spans="1:26" ht="15" thickBot="1" x14ac:dyDescent="0.35">
      <c r="A247" s="42" t="s">
        <v>685</v>
      </c>
      <c r="B247" s="29" t="s">
        <v>688</v>
      </c>
      <c r="C247" s="30">
        <v>2019</v>
      </c>
      <c r="D247" s="28" t="s">
        <v>686</v>
      </c>
      <c r="E247" s="31" t="s">
        <v>23</v>
      </c>
      <c r="F247" s="32">
        <v>3</v>
      </c>
      <c r="G247" s="28" t="str">
        <f>VLOOKUP(D247,customers!A247:$B$1001,2,0)</f>
        <v>Javier Kopke</v>
      </c>
      <c r="H247" s="28" t="s">
        <v>3497</v>
      </c>
      <c r="I247" s="28" t="str">
        <f>_xlfn.XLOOKUP(D247,customers!A247:A1246,customers!G247:G1246," ",0,1)</f>
        <v>United States</v>
      </c>
      <c r="J247" s="31" t="s">
        <v>6552</v>
      </c>
      <c r="K247" s="31" t="s">
        <v>6554</v>
      </c>
      <c r="L247" s="31">
        <f>VLOOKUP(E247,products!$A$2:$E$49,4,0)</f>
        <v>1</v>
      </c>
      <c r="M247" s="33">
        <f>VLOOKUP(E247,products!$A$2:$E$49,5,0)</f>
        <v>13.75</v>
      </c>
      <c r="N247" s="31">
        <f>VLOOKUP(A247,orders!$A$2:$F$914,5,0)</f>
        <v>3</v>
      </c>
      <c r="O247" s="34">
        <f t="shared" si="3"/>
        <v>41.25</v>
      </c>
      <c r="P247" s="44" t="str">
        <f xml:space="preserve"> VLOOKUP(D247,customers!$A$2:$I$1001,9,0)</f>
        <v>No</v>
      </c>
      <c r="Q247" s="27"/>
      <c r="R247" s="27"/>
      <c r="S247" s="27"/>
      <c r="T247" s="27"/>
      <c r="U247" s="27"/>
      <c r="V247" s="27"/>
      <c r="W247" s="27"/>
      <c r="X247" s="27"/>
      <c r="Y247" s="27"/>
      <c r="Z247" s="27"/>
    </row>
    <row r="248" spans="1:26" ht="15" thickBot="1" x14ac:dyDescent="0.35">
      <c r="A248" s="41" t="s">
        <v>687</v>
      </c>
      <c r="B248" s="21" t="s">
        <v>6647</v>
      </c>
      <c r="C248" s="22">
        <v>2022</v>
      </c>
      <c r="D248" s="20" t="s">
        <v>689</v>
      </c>
      <c r="E248" s="23" t="s">
        <v>256</v>
      </c>
      <c r="F248" s="24">
        <v>4</v>
      </c>
      <c r="G248" s="20" t="str">
        <f>VLOOKUP(D248,customers!A248:$B$1001,2,0)</f>
        <v>Mar McIver</v>
      </c>
      <c r="H248" s="20" t="s">
        <v>6548</v>
      </c>
      <c r="I248" s="20" t="str">
        <f>_xlfn.XLOOKUP(D248,customers!A248:A1247,customers!G248:G1247," ",0,1)</f>
        <v>United States</v>
      </c>
      <c r="J248" s="23" t="s">
        <v>6553</v>
      </c>
      <c r="K248" s="23" t="s">
        <v>6554</v>
      </c>
      <c r="L248" s="23">
        <f>VLOOKUP(E248,products!$A$2:$E$49,4,0)</f>
        <v>2.5</v>
      </c>
      <c r="M248" s="25">
        <f>VLOOKUP(E248,products!$A$2:$E$49,5,0)</f>
        <v>33.465000000000003</v>
      </c>
      <c r="N248" s="23">
        <f>VLOOKUP(A248,orders!$A$2:$F$914,5,0)</f>
        <v>4</v>
      </c>
      <c r="O248" s="26">
        <f t="shared" si="3"/>
        <v>133.86000000000001</v>
      </c>
      <c r="P248" s="43" t="str">
        <f xml:space="preserve"> VLOOKUP(D248,customers!$A$2:$I$1001,9,0)</f>
        <v>No</v>
      </c>
      <c r="Q248" s="27"/>
      <c r="R248" s="27"/>
      <c r="S248" s="27"/>
      <c r="T248" s="27"/>
      <c r="U248" s="27"/>
      <c r="V248" s="27"/>
      <c r="W248" s="27"/>
      <c r="X248" s="27"/>
      <c r="Y248" s="27"/>
      <c r="Z248" s="27"/>
    </row>
    <row r="249" spans="1:26" ht="15" thickBot="1" x14ac:dyDescent="0.35">
      <c r="A249" s="42" t="s">
        <v>690</v>
      </c>
      <c r="B249" s="29" t="s">
        <v>6648</v>
      </c>
      <c r="C249" s="30">
        <v>2020</v>
      </c>
      <c r="D249" s="28" t="s">
        <v>691</v>
      </c>
      <c r="E249" s="31" t="s">
        <v>245</v>
      </c>
      <c r="F249" s="32">
        <v>5</v>
      </c>
      <c r="G249" s="28" t="str">
        <f>VLOOKUP(D249,customers!A249:$B$1001,2,0)</f>
        <v>Arabella Fransewich</v>
      </c>
      <c r="H249" s="28" t="s">
        <v>6548</v>
      </c>
      <c r="I249" s="28" t="str">
        <f>_xlfn.XLOOKUP(D249,customers!A249:A1248,customers!G249:G1248," ",0,1)</f>
        <v>Ireland</v>
      </c>
      <c r="J249" s="31" t="s">
        <v>6550</v>
      </c>
      <c r="K249" s="31" t="s">
        <v>6555</v>
      </c>
      <c r="L249" s="31">
        <f>VLOOKUP(E249,products!$A$2:$E$49,4,0)</f>
        <v>1</v>
      </c>
      <c r="M249" s="33">
        <f>VLOOKUP(E249,products!$A$2:$E$49,5,0)</f>
        <v>11.95</v>
      </c>
      <c r="N249" s="31">
        <f>VLOOKUP(A249,orders!$A$2:$F$914,5,0)</f>
        <v>5</v>
      </c>
      <c r="O249" s="34">
        <f t="shared" si="3"/>
        <v>59.75</v>
      </c>
      <c r="P249" s="44" t="str">
        <f xml:space="preserve"> VLOOKUP(D249,customers!$A$2:$I$1001,9,0)</f>
        <v>Yes</v>
      </c>
      <c r="Q249" s="27"/>
      <c r="R249" s="27"/>
      <c r="S249" s="27"/>
      <c r="T249" s="27"/>
      <c r="U249" s="27"/>
      <c r="V249" s="27"/>
      <c r="W249" s="27"/>
      <c r="X249" s="27"/>
      <c r="Y249" s="27"/>
      <c r="Z249" s="27"/>
    </row>
    <row r="250" spans="1:26" ht="15" thickBot="1" x14ac:dyDescent="0.35">
      <c r="A250" s="41" t="s">
        <v>692</v>
      </c>
      <c r="B250" s="21" t="s">
        <v>561</v>
      </c>
      <c r="C250" s="22">
        <v>2021</v>
      </c>
      <c r="D250" s="20" t="s">
        <v>693</v>
      </c>
      <c r="E250" s="23" t="s">
        <v>95</v>
      </c>
      <c r="F250" s="24">
        <v>1</v>
      </c>
      <c r="G250" s="20" t="str">
        <f>VLOOKUP(D250,customers!A250:$B$1001,2,0)</f>
        <v>Violette Hellmore</v>
      </c>
      <c r="H250" s="20" t="s">
        <v>3509</v>
      </c>
      <c r="I250" s="20" t="str">
        <f>_xlfn.XLOOKUP(D250,customers!A250:A1249,customers!G250:G1249," ",0,1)</f>
        <v>United States</v>
      </c>
      <c r="J250" s="23" t="s">
        <v>6551</v>
      </c>
      <c r="K250" s="23" t="s">
        <v>6556</v>
      </c>
      <c r="L250" s="23">
        <f>VLOOKUP(E250,products!$A$2:$E$49,4,0)</f>
        <v>0.5</v>
      </c>
      <c r="M250" s="25">
        <f>VLOOKUP(E250,products!$A$2:$E$49,5,0)</f>
        <v>5.97</v>
      </c>
      <c r="N250" s="23">
        <f>VLOOKUP(A250,orders!$A$2:$F$914,5,0)</f>
        <v>1</v>
      </c>
      <c r="O250" s="26">
        <f t="shared" si="3"/>
        <v>5.97</v>
      </c>
      <c r="P250" s="43" t="str">
        <f xml:space="preserve"> VLOOKUP(D250,customers!$A$2:$I$1001,9,0)</f>
        <v>Yes</v>
      </c>
      <c r="Q250" s="27"/>
      <c r="R250" s="27"/>
      <c r="S250" s="27"/>
      <c r="T250" s="27"/>
      <c r="U250" s="27"/>
      <c r="V250" s="27"/>
      <c r="W250" s="27"/>
      <c r="X250" s="27"/>
      <c r="Y250" s="27"/>
      <c r="Z250" s="27"/>
    </row>
    <row r="251" spans="1:26" ht="15" thickBot="1" x14ac:dyDescent="0.35">
      <c r="A251" s="42" t="s">
        <v>694</v>
      </c>
      <c r="B251" s="29" t="s">
        <v>6649</v>
      </c>
      <c r="C251" s="30">
        <v>2021</v>
      </c>
      <c r="D251" s="28" t="s">
        <v>695</v>
      </c>
      <c r="E251" s="31" t="s">
        <v>315</v>
      </c>
      <c r="F251" s="32">
        <v>2</v>
      </c>
      <c r="G251" s="28" t="str">
        <f>VLOOKUP(D251,customers!A251:$B$1001,2,0)</f>
        <v>Myles Seawright</v>
      </c>
      <c r="H251" s="28" t="s">
        <v>3513</v>
      </c>
      <c r="I251" s="28" t="str">
        <f>_xlfn.XLOOKUP(D251,customers!A251:A1250,customers!G251:G1250," ",0,1)</f>
        <v>United Kingdom</v>
      </c>
      <c r="J251" s="31" t="s">
        <v>6552</v>
      </c>
      <c r="K251" s="31" t="s">
        <v>6556</v>
      </c>
      <c r="L251" s="31">
        <f>VLOOKUP(E251,products!$A$2:$E$49,4,0)</f>
        <v>1</v>
      </c>
      <c r="M251" s="33">
        <f>VLOOKUP(E251,products!$A$2:$E$49,5,0)</f>
        <v>12.15</v>
      </c>
      <c r="N251" s="31">
        <f>VLOOKUP(A251,orders!$A$2:$F$914,5,0)</f>
        <v>2</v>
      </c>
      <c r="O251" s="34">
        <f t="shared" si="3"/>
        <v>24.3</v>
      </c>
      <c r="P251" s="44" t="str">
        <f xml:space="preserve"> VLOOKUP(D251,customers!$A$2:$I$1001,9,0)</f>
        <v>No</v>
      </c>
      <c r="Q251" s="27"/>
      <c r="R251" s="27"/>
      <c r="S251" s="27"/>
      <c r="T251" s="27"/>
      <c r="U251" s="27"/>
      <c r="V251" s="27"/>
      <c r="W251" s="27"/>
      <c r="X251" s="27"/>
      <c r="Y251" s="27"/>
      <c r="Z251" s="27"/>
    </row>
    <row r="252" spans="1:26" ht="15" thickBot="1" x14ac:dyDescent="0.35">
      <c r="A252" s="41" t="s">
        <v>696</v>
      </c>
      <c r="B252" s="21" t="s">
        <v>699</v>
      </c>
      <c r="C252" s="22">
        <v>2021</v>
      </c>
      <c r="D252" s="20" t="s">
        <v>697</v>
      </c>
      <c r="E252" s="23" t="s">
        <v>128</v>
      </c>
      <c r="F252" s="24">
        <v>6</v>
      </c>
      <c r="G252" s="20" t="str">
        <f>VLOOKUP(D252,customers!A252:$B$1001,2,0)</f>
        <v>Silvana Northeast</v>
      </c>
      <c r="H252" s="20" t="s">
        <v>3519</v>
      </c>
      <c r="I252" s="20" t="str">
        <f>_xlfn.XLOOKUP(D252,customers!A252:A1251,customers!G252:G1251," ",0,1)</f>
        <v>United States</v>
      </c>
      <c r="J252" s="23" t="s">
        <v>6552</v>
      </c>
      <c r="K252" s="23" t="s">
        <v>6556</v>
      </c>
      <c r="L252" s="23">
        <f>VLOOKUP(E252,products!$A$2:$E$49,4,0)</f>
        <v>0.2</v>
      </c>
      <c r="M252" s="25">
        <f>VLOOKUP(E252,products!$A$2:$E$49,5,0)</f>
        <v>3.645</v>
      </c>
      <c r="N252" s="23">
        <f>VLOOKUP(A252,orders!$A$2:$F$914,5,0)</f>
        <v>6</v>
      </c>
      <c r="O252" s="26">
        <f t="shared" si="3"/>
        <v>21.87</v>
      </c>
      <c r="P252" s="43" t="str">
        <f xml:space="preserve"> VLOOKUP(D252,customers!$A$2:$I$1001,9,0)</f>
        <v>Yes</v>
      </c>
      <c r="Q252" s="27"/>
      <c r="R252" s="27"/>
      <c r="S252" s="27"/>
      <c r="T252" s="27"/>
      <c r="U252" s="27"/>
      <c r="V252" s="27"/>
      <c r="W252" s="27"/>
      <c r="X252" s="27"/>
      <c r="Y252" s="27"/>
      <c r="Z252" s="27"/>
    </row>
    <row r="253" spans="1:26" ht="15" thickBot="1" x14ac:dyDescent="0.35">
      <c r="A253" s="42" t="s">
        <v>698</v>
      </c>
      <c r="B253" s="29" t="s">
        <v>6650</v>
      </c>
      <c r="C253" s="30">
        <v>2019</v>
      </c>
      <c r="D253" s="28" t="s">
        <v>700</v>
      </c>
      <c r="E253" s="31" t="s">
        <v>73</v>
      </c>
      <c r="F253" s="32">
        <v>2</v>
      </c>
      <c r="G253" s="28" t="str">
        <f>VLOOKUP(D253,customers!A253:$B$1001,2,0)</f>
        <v>Monica Fearon</v>
      </c>
      <c r="H253" s="28" t="s">
        <v>3528</v>
      </c>
      <c r="I253" s="28" t="str">
        <f>_xlfn.XLOOKUP(D253,customers!A253:A1252,customers!G253:G1252," ",0,1)</f>
        <v>United States</v>
      </c>
      <c r="J253" s="31" t="s">
        <v>6551</v>
      </c>
      <c r="K253" s="31" t="s">
        <v>6556</v>
      </c>
      <c r="L253" s="31">
        <f>VLOOKUP(E253,products!$A$2:$E$49,4,0)</f>
        <v>0.2</v>
      </c>
      <c r="M253" s="33">
        <f>VLOOKUP(E253,products!$A$2:$E$49,5,0)</f>
        <v>2.9849999999999999</v>
      </c>
      <c r="N253" s="31">
        <f>VLOOKUP(A253,orders!$A$2:$F$914,5,0)</f>
        <v>2</v>
      </c>
      <c r="O253" s="34">
        <f t="shared" si="3"/>
        <v>5.97</v>
      </c>
      <c r="P253" s="44" t="str">
        <f xml:space="preserve"> VLOOKUP(D253,customers!$A$2:$I$1001,9,0)</f>
        <v>No</v>
      </c>
      <c r="Q253" s="27"/>
      <c r="R253" s="27"/>
      <c r="S253" s="27"/>
      <c r="T253" s="27"/>
      <c r="U253" s="27"/>
      <c r="V253" s="27"/>
      <c r="W253" s="27"/>
      <c r="X253" s="27"/>
      <c r="Y253" s="27"/>
      <c r="Z253" s="27"/>
    </row>
    <row r="254" spans="1:26" ht="15" thickBot="1" x14ac:dyDescent="0.35">
      <c r="A254" s="41" t="s">
        <v>701</v>
      </c>
      <c r="B254" s="21" t="s">
        <v>275</v>
      </c>
      <c r="C254" s="22">
        <v>2020</v>
      </c>
      <c r="D254" s="20" t="s">
        <v>702</v>
      </c>
      <c r="E254" s="23" t="s">
        <v>30</v>
      </c>
      <c r="F254" s="24">
        <v>1</v>
      </c>
      <c r="G254" s="20" t="str">
        <f>VLOOKUP(D254,customers!A254:$B$1001,2,0)</f>
        <v>Barney Chisnell</v>
      </c>
      <c r="H254" s="20" t="s">
        <v>6548</v>
      </c>
      <c r="I254" s="20" t="str">
        <f>_xlfn.XLOOKUP(D254,customers!A254:A1253,customers!G254:G1253," ",0,1)</f>
        <v>Ireland</v>
      </c>
      <c r="J254" s="23" t="s">
        <v>6552</v>
      </c>
      <c r="K254" s="23" t="s">
        <v>6556</v>
      </c>
      <c r="L254" s="23">
        <f>VLOOKUP(E254,products!$A$2:$E$49,4,0)</f>
        <v>0.5</v>
      </c>
      <c r="M254" s="25">
        <f>VLOOKUP(E254,products!$A$2:$E$49,5,0)</f>
        <v>7.29</v>
      </c>
      <c r="N254" s="23">
        <f>VLOOKUP(A254,orders!$A$2:$F$914,5,0)</f>
        <v>1</v>
      </c>
      <c r="O254" s="26">
        <f t="shared" si="3"/>
        <v>7.29</v>
      </c>
      <c r="P254" s="43" t="str">
        <f xml:space="preserve"> VLOOKUP(D254,customers!$A$2:$I$1001,9,0)</f>
        <v>Yes</v>
      </c>
      <c r="Q254" s="27"/>
      <c r="R254" s="27"/>
      <c r="S254" s="27"/>
      <c r="T254" s="27"/>
      <c r="U254" s="27"/>
      <c r="V254" s="27"/>
      <c r="W254" s="27"/>
      <c r="X254" s="27"/>
      <c r="Y254" s="27"/>
      <c r="Z254" s="27"/>
    </row>
    <row r="255" spans="1:26" ht="15" thickBot="1" x14ac:dyDescent="0.35">
      <c r="A255" s="42" t="s">
        <v>703</v>
      </c>
      <c r="B255" s="29" t="s">
        <v>706</v>
      </c>
      <c r="C255" s="30">
        <v>2021</v>
      </c>
      <c r="D255" s="28" t="s">
        <v>704</v>
      </c>
      <c r="E255" s="31" t="s">
        <v>73</v>
      </c>
      <c r="F255" s="32">
        <v>4</v>
      </c>
      <c r="G255" s="28" t="str">
        <f>VLOOKUP(D255,customers!A255:$B$1001,2,0)</f>
        <v>Jasper Sisneros</v>
      </c>
      <c r="H255" s="28" t="s">
        <v>3537</v>
      </c>
      <c r="I255" s="28" t="str">
        <f>_xlfn.XLOOKUP(D255,customers!A255:A1254,customers!G255:G1254," ",0,1)</f>
        <v>United States</v>
      </c>
      <c r="J255" s="31" t="s">
        <v>6551</v>
      </c>
      <c r="K255" s="31" t="s">
        <v>6556</v>
      </c>
      <c r="L255" s="31">
        <f>VLOOKUP(E255,products!$A$2:$E$49,4,0)</f>
        <v>0.2</v>
      </c>
      <c r="M255" s="33">
        <f>VLOOKUP(E255,products!$A$2:$E$49,5,0)</f>
        <v>2.9849999999999999</v>
      </c>
      <c r="N255" s="31">
        <f>VLOOKUP(A255,orders!$A$2:$F$914,5,0)</f>
        <v>4</v>
      </c>
      <c r="O255" s="34">
        <f t="shared" si="3"/>
        <v>11.94</v>
      </c>
      <c r="P255" s="44" t="str">
        <f xml:space="preserve"> VLOOKUP(D255,customers!$A$2:$I$1001,9,0)</f>
        <v>Yes</v>
      </c>
      <c r="Q255" s="27"/>
      <c r="R255" s="27"/>
      <c r="S255" s="27"/>
      <c r="T255" s="27"/>
      <c r="U255" s="27"/>
      <c r="V255" s="27"/>
      <c r="W255" s="27"/>
      <c r="X255" s="27"/>
      <c r="Y255" s="27"/>
      <c r="Z255" s="27"/>
    </row>
    <row r="256" spans="1:26" ht="15" thickBot="1" x14ac:dyDescent="0.35">
      <c r="A256" s="41" t="s">
        <v>705</v>
      </c>
      <c r="B256" s="21" t="s">
        <v>709</v>
      </c>
      <c r="C256" s="22">
        <v>2022</v>
      </c>
      <c r="D256" s="20" t="s">
        <v>707</v>
      </c>
      <c r="E256" s="23" t="s">
        <v>245</v>
      </c>
      <c r="F256" s="24">
        <v>6</v>
      </c>
      <c r="G256" s="20" t="str">
        <f>VLOOKUP(D256,customers!A256:$B$1001,2,0)</f>
        <v>Zachariah Carlson</v>
      </c>
      <c r="H256" s="20" t="s">
        <v>3542</v>
      </c>
      <c r="I256" s="20" t="str">
        <f>_xlfn.XLOOKUP(D256,customers!A256:A1255,customers!G256:G1255," ",0,1)</f>
        <v>Ireland</v>
      </c>
      <c r="J256" s="23" t="s">
        <v>6550</v>
      </c>
      <c r="K256" s="23" t="s">
        <v>6555</v>
      </c>
      <c r="L256" s="23">
        <f>VLOOKUP(E256,products!$A$2:$E$49,4,0)</f>
        <v>1</v>
      </c>
      <c r="M256" s="25">
        <f>VLOOKUP(E256,products!$A$2:$E$49,5,0)</f>
        <v>11.95</v>
      </c>
      <c r="N256" s="23">
        <f>VLOOKUP(A256,orders!$A$2:$F$914,5,0)</f>
        <v>6</v>
      </c>
      <c r="O256" s="26">
        <f t="shared" si="3"/>
        <v>71.699999999999989</v>
      </c>
      <c r="P256" s="43" t="str">
        <f xml:space="preserve"> VLOOKUP(D256,customers!$A$2:$I$1001,9,0)</f>
        <v>Yes</v>
      </c>
      <c r="Q256" s="27"/>
      <c r="R256" s="27"/>
      <c r="S256" s="27"/>
      <c r="T256" s="27"/>
      <c r="U256" s="27"/>
      <c r="V256" s="27"/>
      <c r="W256" s="27"/>
      <c r="X256" s="27"/>
      <c r="Y256" s="27"/>
      <c r="Z256" s="27"/>
    </row>
    <row r="257" spans="1:26" ht="15" thickBot="1" x14ac:dyDescent="0.35">
      <c r="A257" s="42" t="s">
        <v>708</v>
      </c>
      <c r="B257" s="29" t="s">
        <v>6651</v>
      </c>
      <c r="C257" s="30">
        <v>2020</v>
      </c>
      <c r="D257" s="28" t="s">
        <v>710</v>
      </c>
      <c r="E257" s="31" t="s">
        <v>149</v>
      </c>
      <c r="F257" s="32">
        <v>2</v>
      </c>
      <c r="G257" s="28" t="str">
        <f>VLOOKUP(D257,customers!A257:$B$1001,2,0)</f>
        <v>Warner Maddox</v>
      </c>
      <c r="H257" s="28" t="s">
        <v>3548</v>
      </c>
      <c r="I257" s="28" t="str">
        <f>_xlfn.XLOOKUP(D257,customers!A257:A1256,customers!G257:G1256," ",0,1)</f>
        <v>United States</v>
      </c>
      <c r="J257" s="31" t="s">
        <v>6551</v>
      </c>
      <c r="K257" s="31" t="s">
        <v>6555</v>
      </c>
      <c r="L257" s="31">
        <f>VLOOKUP(E257,products!$A$2:$E$49,4,0)</f>
        <v>0.2</v>
      </c>
      <c r="M257" s="33">
        <f>VLOOKUP(E257,products!$A$2:$E$49,5,0)</f>
        <v>3.8849999999999998</v>
      </c>
      <c r="N257" s="31">
        <f>VLOOKUP(A257,orders!$A$2:$F$914,5,0)</f>
        <v>2</v>
      </c>
      <c r="O257" s="34">
        <f t="shared" si="3"/>
        <v>7.77</v>
      </c>
      <c r="P257" s="44" t="str">
        <f xml:space="preserve"> VLOOKUP(D257,customers!$A$2:$I$1001,9,0)</f>
        <v>No</v>
      </c>
      <c r="Q257" s="27"/>
      <c r="R257" s="27"/>
      <c r="S257" s="27"/>
      <c r="T257" s="27"/>
      <c r="U257" s="27"/>
      <c r="V257" s="27"/>
      <c r="W257" s="27"/>
      <c r="X257" s="27"/>
      <c r="Y257" s="27"/>
      <c r="Z257" s="27"/>
    </row>
    <row r="258" spans="1:26" ht="15" thickBot="1" x14ac:dyDescent="0.35">
      <c r="A258" s="41" t="s">
        <v>711</v>
      </c>
      <c r="B258" s="21" t="s">
        <v>714</v>
      </c>
      <c r="C258" s="22">
        <v>2022</v>
      </c>
      <c r="D258" s="20" t="s">
        <v>712</v>
      </c>
      <c r="E258" s="23" t="s">
        <v>221</v>
      </c>
      <c r="F258" s="24">
        <v>1</v>
      </c>
      <c r="G258" s="20" t="str">
        <f>VLOOKUP(D258,customers!A258:$B$1001,2,0)</f>
        <v>Donnie Hedlestone</v>
      </c>
      <c r="H258" s="20" t="s">
        <v>3552</v>
      </c>
      <c r="I258" s="20" t="str">
        <f>_xlfn.XLOOKUP(D258,customers!A258:A1257,customers!G258:G1257," ",0,1)</f>
        <v>United States</v>
      </c>
      <c r="J258" s="23" t="s">
        <v>6551</v>
      </c>
      <c r="K258" s="23" t="s">
        <v>6554</v>
      </c>
      <c r="L258" s="23">
        <f>VLOOKUP(E258,products!$A$2:$E$49,4,0)</f>
        <v>2.5</v>
      </c>
      <c r="M258" s="25">
        <f>VLOOKUP(E258,products!$A$2:$E$49,5,0)</f>
        <v>25.875</v>
      </c>
      <c r="N258" s="23">
        <f>VLOOKUP(A258,orders!$A$2:$F$914,5,0)</f>
        <v>1</v>
      </c>
      <c r="O258" s="26">
        <f t="shared" si="3"/>
        <v>25.875</v>
      </c>
      <c r="P258" s="43" t="str">
        <f xml:space="preserve"> VLOOKUP(D258,customers!$A$2:$I$1001,9,0)</f>
        <v>No</v>
      </c>
      <c r="Q258" s="27"/>
      <c r="R258" s="27"/>
      <c r="S258" s="27"/>
      <c r="T258" s="27"/>
      <c r="U258" s="27"/>
      <c r="V258" s="27"/>
      <c r="W258" s="27"/>
      <c r="X258" s="27"/>
      <c r="Y258" s="27"/>
      <c r="Z258" s="27"/>
    </row>
    <row r="259" spans="1:26" ht="15" thickBot="1" x14ac:dyDescent="0.35">
      <c r="A259" s="42" t="s">
        <v>713</v>
      </c>
      <c r="B259" s="29" t="s">
        <v>6652</v>
      </c>
      <c r="C259" s="30">
        <v>2020</v>
      </c>
      <c r="D259" s="28" t="s">
        <v>715</v>
      </c>
      <c r="E259" s="31" t="s">
        <v>46</v>
      </c>
      <c r="F259" s="32">
        <v>6</v>
      </c>
      <c r="G259" s="28" t="str">
        <f>VLOOKUP(D259,customers!A259:$B$1001,2,0)</f>
        <v>Teddi Crowthe</v>
      </c>
      <c r="H259" s="28" t="s">
        <v>3556</v>
      </c>
      <c r="I259" s="28" t="str">
        <f>_xlfn.XLOOKUP(D259,customers!A259:A1258,customers!G259:G1258," ",0,1)</f>
        <v>United States</v>
      </c>
      <c r="J259" s="31" t="s">
        <v>6552</v>
      </c>
      <c r="K259" s="31" t="s">
        <v>6555</v>
      </c>
      <c r="L259" s="31">
        <f>VLOOKUP(E259,products!$A$2:$E$49,4,0)</f>
        <v>2.5</v>
      </c>
      <c r="M259" s="33">
        <f>VLOOKUP(E259,products!$A$2:$E$49,5,0)</f>
        <v>34.155000000000001</v>
      </c>
      <c r="N259" s="31">
        <f>VLOOKUP(A259,orders!$A$2:$F$914,5,0)</f>
        <v>6</v>
      </c>
      <c r="O259" s="34">
        <f t="shared" ref="O259:O322" si="4">N259*M259</f>
        <v>204.93</v>
      </c>
      <c r="P259" s="44" t="str">
        <f xml:space="preserve"> VLOOKUP(D259,customers!$A$2:$I$1001,9,0)</f>
        <v>No</v>
      </c>
      <c r="Q259" s="27"/>
      <c r="R259" s="27"/>
      <c r="S259" s="27"/>
      <c r="T259" s="27"/>
      <c r="U259" s="27"/>
      <c r="V259" s="27"/>
      <c r="W259" s="27"/>
      <c r="X259" s="27"/>
      <c r="Y259" s="27"/>
      <c r="Z259" s="27"/>
    </row>
    <row r="260" spans="1:26" ht="15" thickBot="1" x14ac:dyDescent="0.35">
      <c r="A260" s="41" t="s">
        <v>716</v>
      </c>
      <c r="B260" s="21" t="s">
        <v>719</v>
      </c>
      <c r="C260" s="22">
        <v>2020</v>
      </c>
      <c r="D260" s="20" t="s">
        <v>717</v>
      </c>
      <c r="E260" s="23" t="s">
        <v>487</v>
      </c>
      <c r="F260" s="24">
        <v>4</v>
      </c>
      <c r="G260" s="20" t="str">
        <f>VLOOKUP(D260,customers!A260:$B$1001,2,0)</f>
        <v>Dorelia Bury</v>
      </c>
      <c r="H260" s="20" t="s">
        <v>3560</v>
      </c>
      <c r="I260" s="20" t="str">
        <f>_xlfn.XLOOKUP(D260,customers!A260:A1259,customers!G260:G1259," ",0,1)</f>
        <v>Ireland</v>
      </c>
      <c r="J260" s="23" t="s">
        <v>6550</v>
      </c>
      <c r="K260" s="23" t="s">
        <v>6555</v>
      </c>
      <c r="L260" s="23">
        <f>VLOOKUP(E260,products!$A$2:$E$49,4,0)</f>
        <v>2.5</v>
      </c>
      <c r="M260" s="25">
        <f>VLOOKUP(E260,products!$A$2:$E$49,5,0)</f>
        <v>27.484999999999999</v>
      </c>
      <c r="N260" s="23">
        <f>VLOOKUP(A260,orders!$A$2:$F$914,5,0)</f>
        <v>4</v>
      </c>
      <c r="O260" s="26">
        <f t="shared" si="4"/>
        <v>109.94</v>
      </c>
      <c r="P260" s="43" t="str">
        <f xml:space="preserve"> VLOOKUP(D260,customers!$A$2:$I$1001,9,0)</f>
        <v>Yes</v>
      </c>
      <c r="Q260" s="27"/>
      <c r="R260" s="27"/>
      <c r="S260" s="27"/>
      <c r="T260" s="27"/>
      <c r="U260" s="27"/>
      <c r="V260" s="27"/>
      <c r="W260" s="27"/>
      <c r="X260" s="27"/>
      <c r="Y260" s="27"/>
      <c r="Z260" s="27"/>
    </row>
    <row r="261" spans="1:26" ht="15" thickBot="1" x14ac:dyDescent="0.35">
      <c r="A261" s="42" t="s">
        <v>718</v>
      </c>
      <c r="B261" s="29" t="s">
        <v>722</v>
      </c>
      <c r="C261" s="30">
        <v>2019</v>
      </c>
      <c r="D261" s="28" t="s">
        <v>720</v>
      </c>
      <c r="E261" s="31" t="s">
        <v>177</v>
      </c>
      <c r="F261" s="32">
        <v>6</v>
      </c>
      <c r="G261" s="28" t="str">
        <f>VLOOKUP(D261,customers!A261:$B$1001,2,0)</f>
        <v>Gussy Broadbear</v>
      </c>
      <c r="H261" s="28" t="s">
        <v>3566</v>
      </c>
      <c r="I261" s="28" t="str">
        <f>_xlfn.XLOOKUP(D261,customers!A261:A1260,customers!G261:G1260," ",0,1)</f>
        <v>United States</v>
      </c>
      <c r="J261" s="31" t="s">
        <v>6552</v>
      </c>
      <c r="K261" s="31" t="s">
        <v>6555</v>
      </c>
      <c r="L261" s="31">
        <f>VLOOKUP(E261,products!$A$2:$E$49,4,0)</f>
        <v>1</v>
      </c>
      <c r="M261" s="33">
        <f>VLOOKUP(E261,products!$A$2:$E$49,5,0)</f>
        <v>14.85</v>
      </c>
      <c r="N261" s="31">
        <f>VLOOKUP(A261,orders!$A$2:$F$914,5,0)</f>
        <v>6</v>
      </c>
      <c r="O261" s="34">
        <f t="shared" si="4"/>
        <v>89.1</v>
      </c>
      <c r="P261" s="44" t="str">
        <f xml:space="preserve"> VLOOKUP(D261,customers!$A$2:$I$1001,9,0)</f>
        <v>No</v>
      </c>
      <c r="Q261" s="27"/>
      <c r="R261" s="27"/>
      <c r="S261" s="27"/>
      <c r="T261" s="27"/>
      <c r="U261" s="27"/>
      <c r="V261" s="27"/>
      <c r="W261" s="27"/>
      <c r="X261" s="27"/>
      <c r="Y261" s="27"/>
      <c r="Z261" s="27"/>
    </row>
    <row r="262" spans="1:26" ht="15" thickBot="1" x14ac:dyDescent="0.35">
      <c r="A262" s="41" t="s">
        <v>721</v>
      </c>
      <c r="B262" s="21" t="s">
        <v>187</v>
      </c>
      <c r="C262" s="22">
        <v>2019</v>
      </c>
      <c r="D262" s="20" t="s">
        <v>723</v>
      </c>
      <c r="E262" s="23" t="s">
        <v>149</v>
      </c>
      <c r="F262" s="24">
        <v>2</v>
      </c>
      <c r="G262" s="20" t="str">
        <f>VLOOKUP(D262,customers!A262:$B$1001,2,0)</f>
        <v>Emlynne Palfrey</v>
      </c>
      <c r="H262" s="20" t="s">
        <v>3571</v>
      </c>
      <c r="I262" s="20" t="str">
        <f>_xlfn.XLOOKUP(D262,customers!A262:A1261,customers!G262:G1261," ",0,1)</f>
        <v>United States</v>
      </c>
      <c r="J262" s="23" t="s">
        <v>6551</v>
      </c>
      <c r="K262" s="23" t="s">
        <v>6555</v>
      </c>
      <c r="L262" s="23">
        <f>VLOOKUP(E262,products!$A$2:$E$49,4,0)</f>
        <v>0.2</v>
      </c>
      <c r="M262" s="25">
        <f>VLOOKUP(E262,products!$A$2:$E$49,5,0)</f>
        <v>3.8849999999999998</v>
      </c>
      <c r="N262" s="23">
        <f>VLOOKUP(A262,orders!$A$2:$F$914,5,0)</f>
        <v>2</v>
      </c>
      <c r="O262" s="26">
        <f t="shared" si="4"/>
        <v>7.77</v>
      </c>
      <c r="P262" s="43" t="str">
        <f xml:space="preserve"> VLOOKUP(D262,customers!$A$2:$I$1001,9,0)</f>
        <v>Yes</v>
      </c>
      <c r="Q262" s="27"/>
      <c r="R262" s="27"/>
      <c r="S262" s="27"/>
      <c r="T262" s="27"/>
      <c r="U262" s="27"/>
      <c r="V262" s="27"/>
      <c r="W262" s="27"/>
      <c r="X262" s="27"/>
      <c r="Y262" s="27"/>
      <c r="Z262" s="27"/>
    </row>
    <row r="263" spans="1:26" ht="15" thickBot="1" x14ac:dyDescent="0.35">
      <c r="A263" s="42" t="s">
        <v>724</v>
      </c>
      <c r="B263" s="29" t="s">
        <v>6616</v>
      </c>
      <c r="C263" s="30">
        <v>2021</v>
      </c>
      <c r="D263" s="28" t="s">
        <v>725</v>
      </c>
      <c r="E263" s="31" t="s">
        <v>256</v>
      </c>
      <c r="F263" s="32">
        <v>1</v>
      </c>
      <c r="G263" s="28" t="str">
        <f>VLOOKUP(D263,customers!A263:$B$1001,2,0)</f>
        <v>Parsifal Metrick</v>
      </c>
      <c r="H263" s="28" t="s">
        <v>3575</v>
      </c>
      <c r="I263" s="28" t="str">
        <f>_xlfn.XLOOKUP(D263,customers!A263:A1262,customers!G263:G1262," ",0,1)</f>
        <v>United States</v>
      </c>
      <c r="J263" s="31" t="s">
        <v>6553</v>
      </c>
      <c r="K263" s="31" t="s">
        <v>6554</v>
      </c>
      <c r="L263" s="31">
        <f>VLOOKUP(E263,products!$A$2:$E$49,4,0)</f>
        <v>2.5</v>
      </c>
      <c r="M263" s="33">
        <f>VLOOKUP(E263,products!$A$2:$E$49,5,0)</f>
        <v>33.465000000000003</v>
      </c>
      <c r="N263" s="31">
        <f>VLOOKUP(A263,orders!$A$2:$F$914,5,0)</f>
        <v>1</v>
      </c>
      <c r="O263" s="34">
        <f t="shared" si="4"/>
        <v>33.465000000000003</v>
      </c>
      <c r="P263" s="44" t="str">
        <f xml:space="preserve"> VLOOKUP(D263,customers!$A$2:$I$1001,9,0)</f>
        <v>Yes</v>
      </c>
      <c r="Q263" s="27"/>
      <c r="R263" s="27"/>
      <c r="S263" s="27"/>
      <c r="T263" s="27"/>
      <c r="U263" s="27"/>
      <c r="V263" s="27"/>
      <c r="W263" s="27"/>
      <c r="X263" s="27"/>
      <c r="Y263" s="27"/>
      <c r="Z263" s="27"/>
    </row>
    <row r="264" spans="1:26" ht="15" thickBot="1" x14ac:dyDescent="0.35">
      <c r="A264" s="41" t="s">
        <v>726</v>
      </c>
      <c r="B264" s="21" t="s">
        <v>729</v>
      </c>
      <c r="C264" s="22">
        <v>2021</v>
      </c>
      <c r="D264" s="20" t="s">
        <v>727</v>
      </c>
      <c r="E264" s="23" t="s">
        <v>138</v>
      </c>
      <c r="F264" s="24">
        <v>5</v>
      </c>
      <c r="G264" s="20" t="str">
        <f>VLOOKUP(D264,customers!A264:$B$1001,2,0)</f>
        <v>Christopher Grieveson</v>
      </c>
      <c r="H264" s="20" t="s">
        <v>6548</v>
      </c>
      <c r="I264" s="20" t="str">
        <f>_xlfn.XLOOKUP(D264,customers!A264:A1263,customers!G264:G1263," ",0,1)</f>
        <v>United States</v>
      </c>
      <c r="J264" s="23" t="s">
        <v>6552</v>
      </c>
      <c r="K264" s="23" t="s">
        <v>6554</v>
      </c>
      <c r="L264" s="23">
        <f>VLOOKUP(E264,products!$A$2:$E$49,4,0)</f>
        <v>0.5</v>
      </c>
      <c r="M264" s="25">
        <f>VLOOKUP(E264,products!$A$2:$E$49,5,0)</f>
        <v>8.25</v>
      </c>
      <c r="N264" s="23">
        <f>VLOOKUP(A264,orders!$A$2:$F$914,5,0)</f>
        <v>5</v>
      </c>
      <c r="O264" s="26">
        <f t="shared" si="4"/>
        <v>41.25</v>
      </c>
      <c r="P264" s="43" t="str">
        <f xml:space="preserve"> VLOOKUP(D264,customers!$A$2:$I$1001,9,0)</f>
        <v>Yes</v>
      </c>
      <c r="Q264" s="27"/>
      <c r="R264" s="27"/>
      <c r="S264" s="27"/>
      <c r="T264" s="27"/>
      <c r="U264" s="27"/>
      <c r="V264" s="27"/>
      <c r="W264" s="27"/>
      <c r="X264" s="27"/>
      <c r="Y264" s="27"/>
      <c r="Z264" s="27"/>
    </row>
    <row r="265" spans="1:26" ht="15" thickBot="1" x14ac:dyDescent="0.35">
      <c r="A265" s="42" t="s">
        <v>728</v>
      </c>
      <c r="B265" s="29" t="s">
        <v>732</v>
      </c>
      <c r="C265" s="30">
        <v>2019</v>
      </c>
      <c r="D265" s="28" t="s">
        <v>730</v>
      </c>
      <c r="E265" s="31" t="s">
        <v>177</v>
      </c>
      <c r="F265" s="32">
        <v>4</v>
      </c>
      <c r="G265" s="28" t="str">
        <f>VLOOKUP(D265,customers!A265:$B$1001,2,0)</f>
        <v>Karlan Karby</v>
      </c>
      <c r="H265" s="28" t="s">
        <v>3582</v>
      </c>
      <c r="I265" s="28" t="str">
        <f>_xlfn.XLOOKUP(D265,customers!A265:A1264,customers!G265:G1264," ",0,1)</f>
        <v>United States</v>
      </c>
      <c r="J265" s="31" t="s">
        <v>6552</v>
      </c>
      <c r="K265" s="31" t="s">
        <v>6555</v>
      </c>
      <c r="L265" s="31">
        <f>VLOOKUP(E265,products!$A$2:$E$49,4,0)</f>
        <v>1</v>
      </c>
      <c r="M265" s="33">
        <f>VLOOKUP(E265,products!$A$2:$E$49,5,0)</f>
        <v>14.85</v>
      </c>
      <c r="N265" s="31">
        <f>VLOOKUP(A265,orders!$A$2:$F$914,5,0)</f>
        <v>4</v>
      </c>
      <c r="O265" s="34">
        <f t="shared" si="4"/>
        <v>59.4</v>
      </c>
      <c r="P265" s="44" t="str">
        <f xml:space="preserve"> VLOOKUP(D265,customers!$A$2:$I$1001,9,0)</f>
        <v>Yes</v>
      </c>
      <c r="Q265" s="27"/>
      <c r="R265" s="27"/>
      <c r="S265" s="27"/>
      <c r="T265" s="27"/>
      <c r="U265" s="27"/>
      <c r="V265" s="27"/>
      <c r="W265" s="27"/>
      <c r="X265" s="27"/>
      <c r="Y265" s="27"/>
      <c r="Z265" s="27"/>
    </row>
    <row r="266" spans="1:26" ht="15" thickBot="1" x14ac:dyDescent="0.35">
      <c r="A266" s="41" t="s">
        <v>731</v>
      </c>
      <c r="B266" s="21" t="s">
        <v>735</v>
      </c>
      <c r="C266" s="22">
        <v>2019</v>
      </c>
      <c r="D266" s="20" t="s">
        <v>733</v>
      </c>
      <c r="E266" s="23" t="s">
        <v>249</v>
      </c>
      <c r="F266" s="24">
        <v>1</v>
      </c>
      <c r="G266" s="20" t="str">
        <f>VLOOKUP(D266,customers!A266:$B$1001,2,0)</f>
        <v>Flory Crumpe</v>
      </c>
      <c r="H266" s="20" t="s">
        <v>3587</v>
      </c>
      <c r="I266" s="20" t="str">
        <f>_xlfn.XLOOKUP(D266,customers!A266:A1265,customers!G266:G1265," ",0,1)</f>
        <v>United Kingdom</v>
      </c>
      <c r="J266" s="23" t="s">
        <v>6551</v>
      </c>
      <c r="K266" s="23" t="s">
        <v>6555</v>
      </c>
      <c r="L266" s="23">
        <f>VLOOKUP(E266,products!$A$2:$E$49,4,0)</f>
        <v>0.5</v>
      </c>
      <c r="M266" s="25">
        <f>VLOOKUP(E266,products!$A$2:$E$49,5,0)</f>
        <v>7.77</v>
      </c>
      <c r="N266" s="23">
        <f>VLOOKUP(A266,orders!$A$2:$F$914,5,0)</f>
        <v>1</v>
      </c>
      <c r="O266" s="26">
        <f t="shared" si="4"/>
        <v>7.77</v>
      </c>
      <c r="P266" s="43" t="str">
        <f xml:space="preserve"> VLOOKUP(D266,customers!$A$2:$I$1001,9,0)</f>
        <v>No</v>
      </c>
      <c r="Q266" s="27"/>
      <c r="R266" s="27"/>
      <c r="S266" s="27"/>
      <c r="T266" s="27"/>
      <c r="U266" s="27"/>
      <c r="V266" s="27"/>
      <c r="W266" s="27"/>
      <c r="X266" s="27"/>
      <c r="Y266" s="27"/>
      <c r="Z266" s="27"/>
    </row>
    <row r="267" spans="1:26" ht="15" thickBot="1" x14ac:dyDescent="0.35">
      <c r="A267" s="42" t="s">
        <v>734</v>
      </c>
      <c r="B267" s="29" t="s">
        <v>6653</v>
      </c>
      <c r="C267" s="30">
        <v>2020</v>
      </c>
      <c r="D267" s="28" t="s">
        <v>736</v>
      </c>
      <c r="E267" s="31" t="s">
        <v>189</v>
      </c>
      <c r="F267" s="32">
        <v>1</v>
      </c>
      <c r="G267" s="28" t="str">
        <f>VLOOKUP(D267,customers!A267:$B$1001,2,0)</f>
        <v>Amity Chatto</v>
      </c>
      <c r="H267" s="28" t="s">
        <v>3593</v>
      </c>
      <c r="I267" s="28" t="str">
        <f>_xlfn.XLOOKUP(D267,customers!A267:A1266,customers!G267:G1266," ",0,1)</f>
        <v>United Kingdom</v>
      </c>
      <c r="J267" s="31" t="s">
        <v>6550</v>
      </c>
      <c r="K267" s="31" t="s">
        <v>6556</v>
      </c>
      <c r="L267" s="31">
        <f>VLOOKUP(E267,products!$A$2:$E$49,4,0)</f>
        <v>0.5</v>
      </c>
      <c r="M267" s="33">
        <f>VLOOKUP(E267,products!$A$2:$E$49,5,0)</f>
        <v>5.37</v>
      </c>
      <c r="N267" s="31">
        <f>VLOOKUP(A267,orders!$A$2:$F$914,5,0)</f>
        <v>1</v>
      </c>
      <c r="O267" s="34">
        <f t="shared" si="4"/>
        <v>5.37</v>
      </c>
      <c r="P267" s="44" t="str">
        <f xml:space="preserve"> VLOOKUP(D267,customers!$A$2:$I$1001,9,0)</f>
        <v>Yes</v>
      </c>
      <c r="Q267" s="27"/>
      <c r="R267" s="27"/>
      <c r="S267" s="27"/>
      <c r="T267" s="27"/>
      <c r="U267" s="27"/>
      <c r="V267" s="27"/>
      <c r="W267" s="27"/>
      <c r="X267" s="27"/>
      <c r="Y267" s="27"/>
      <c r="Z267" s="27"/>
    </row>
    <row r="268" spans="1:26" ht="15" thickBot="1" x14ac:dyDescent="0.35">
      <c r="A268" s="41" t="s">
        <v>737</v>
      </c>
      <c r="B268" s="21" t="s">
        <v>740</v>
      </c>
      <c r="C268" s="22">
        <v>2020</v>
      </c>
      <c r="D268" s="20" t="s">
        <v>738</v>
      </c>
      <c r="E268" s="23" t="s">
        <v>145</v>
      </c>
      <c r="F268" s="24">
        <v>3</v>
      </c>
      <c r="G268" s="20" t="str">
        <f>VLOOKUP(D268,customers!A268:$B$1001,2,0)</f>
        <v>Nanine McCarthy</v>
      </c>
      <c r="H268" s="20" t="s">
        <v>6548</v>
      </c>
      <c r="I268" s="20" t="str">
        <f>_xlfn.XLOOKUP(D268,customers!A268:A1267,customers!G268:G1267," ",0,1)</f>
        <v>United States</v>
      </c>
      <c r="J268" s="23" t="s">
        <v>6552</v>
      </c>
      <c r="K268" s="23" t="s">
        <v>6554</v>
      </c>
      <c r="L268" s="23">
        <f>VLOOKUP(E268,products!$A$2:$E$49,4,0)</f>
        <v>2.5</v>
      </c>
      <c r="M268" s="25">
        <f>VLOOKUP(E268,products!$A$2:$E$49,5,0)</f>
        <v>31.625</v>
      </c>
      <c r="N268" s="23">
        <f>VLOOKUP(A268,orders!$A$2:$F$914,5,0)</f>
        <v>3</v>
      </c>
      <c r="O268" s="26">
        <f t="shared" si="4"/>
        <v>94.875</v>
      </c>
      <c r="P268" s="43" t="str">
        <f xml:space="preserve"> VLOOKUP(D268,customers!$A$2:$I$1001,9,0)</f>
        <v>No</v>
      </c>
      <c r="Q268" s="27"/>
      <c r="R268" s="27"/>
      <c r="S268" s="27"/>
      <c r="T268" s="27"/>
      <c r="U268" s="27"/>
      <c r="V268" s="27"/>
      <c r="W268" s="27"/>
      <c r="X268" s="27"/>
      <c r="Y268" s="27"/>
      <c r="Z268" s="27"/>
    </row>
    <row r="269" spans="1:26" ht="15" thickBot="1" x14ac:dyDescent="0.35">
      <c r="A269" s="42" t="s">
        <v>739</v>
      </c>
      <c r="B269" s="29" t="s">
        <v>743</v>
      </c>
      <c r="C269" s="30">
        <v>2019</v>
      </c>
      <c r="D269" s="28" t="s">
        <v>741</v>
      </c>
      <c r="E269" s="31" t="s">
        <v>135</v>
      </c>
      <c r="F269" s="32">
        <v>1</v>
      </c>
      <c r="G269" s="28" t="str">
        <f>VLOOKUP(D269,customers!A269:$B$1001,2,0)</f>
        <v>Lyndsey Megany</v>
      </c>
      <c r="H269" s="28" t="s">
        <v>6548</v>
      </c>
      <c r="I269" s="28" t="str">
        <f>_xlfn.XLOOKUP(D269,customers!A269:A1268,customers!G269:G1268," ",0,1)</f>
        <v>United States</v>
      </c>
      <c r="J269" s="31" t="s">
        <v>6553</v>
      </c>
      <c r="K269" s="31" t="s">
        <v>6555</v>
      </c>
      <c r="L269" s="31">
        <f>VLOOKUP(E269,products!$A$2:$E$49,4,0)</f>
        <v>2.5</v>
      </c>
      <c r="M269" s="33">
        <f>VLOOKUP(E269,products!$A$2:$E$49,5,0)</f>
        <v>36.454999999999998</v>
      </c>
      <c r="N269" s="31">
        <f>VLOOKUP(A269,orders!$A$2:$F$914,5,0)</f>
        <v>1</v>
      </c>
      <c r="O269" s="34">
        <f t="shared" si="4"/>
        <v>36.454999999999998</v>
      </c>
      <c r="P269" s="44" t="str">
        <f xml:space="preserve"> VLOOKUP(D269,customers!$A$2:$I$1001,9,0)</f>
        <v>No</v>
      </c>
      <c r="Q269" s="27"/>
      <c r="R269" s="27"/>
      <c r="S269" s="27"/>
      <c r="T269" s="27"/>
      <c r="U269" s="27"/>
      <c r="V269" s="27"/>
      <c r="W269" s="27"/>
      <c r="X269" s="27"/>
      <c r="Y269" s="27"/>
      <c r="Z269" s="27"/>
    </row>
    <row r="270" spans="1:26" ht="15" thickBot="1" x14ac:dyDescent="0.35">
      <c r="A270" s="41" t="s">
        <v>742</v>
      </c>
      <c r="B270" s="21" t="s">
        <v>746</v>
      </c>
      <c r="C270" s="22">
        <v>2022</v>
      </c>
      <c r="D270" s="20" t="s">
        <v>744</v>
      </c>
      <c r="E270" s="23" t="s">
        <v>62</v>
      </c>
      <c r="F270" s="24">
        <v>4</v>
      </c>
      <c r="G270" s="20" t="str">
        <f>VLOOKUP(D270,customers!A270:$B$1001,2,0)</f>
        <v>Byram Mergue</v>
      </c>
      <c r="H270" s="20" t="s">
        <v>3604</v>
      </c>
      <c r="I270" s="20" t="str">
        <f>_xlfn.XLOOKUP(D270,customers!A270:A1269,customers!G270:G1269," ",0,1)</f>
        <v>United States</v>
      </c>
      <c r="J270" s="23" t="s">
        <v>6551</v>
      </c>
      <c r="K270" s="23" t="s">
        <v>6554</v>
      </c>
      <c r="L270" s="23">
        <f>VLOOKUP(E270,products!$A$2:$E$49,4,0)</f>
        <v>0.2</v>
      </c>
      <c r="M270" s="25">
        <f>VLOOKUP(E270,products!$A$2:$E$49,5,0)</f>
        <v>3.375</v>
      </c>
      <c r="N270" s="23">
        <f>VLOOKUP(A270,orders!$A$2:$F$914,5,0)</f>
        <v>4</v>
      </c>
      <c r="O270" s="26">
        <f t="shared" si="4"/>
        <v>13.5</v>
      </c>
      <c r="P270" s="43" t="str">
        <f xml:space="preserve"> VLOOKUP(D270,customers!$A$2:$I$1001,9,0)</f>
        <v>Yes</v>
      </c>
      <c r="Q270" s="27"/>
      <c r="R270" s="27"/>
      <c r="S270" s="27"/>
      <c r="T270" s="27"/>
      <c r="U270" s="27"/>
      <c r="V270" s="27"/>
      <c r="W270" s="27"/>
      <c r="X270" s="27"/>
      <c r="Y270" s="27"/>
      <c r="Z270" s="27"/>
    </row>
    <row r="271" spans="1:26" ht="15" thickBot="1" x14ac:dyDescent="0.35">
      <c r="A271" s="42" t="s">
        <v>745</v>
      </c>
      <c r="B271" s="29" t="s">
        <v>749</v>
      </c>
      <c r="C271" s="30">
        <v>2021</v>
      </c>
      <c r="D271" s="28" t="s">
        <v>747</v>
      </c>
      <c r="E271" s="31" t="s">
        <v>236</v>
      </c>
      <c r="F271" s="32">
        <v>4</v>
      </c>
      <c r="G271" s="28" t="str">
        <f>VLOOKUP(D271,customers!A271:$B$1001,2,0)</f>
        <v>Kerr Patise</v>
      </c>
      <c r="H271" s="28" t="s">
        <v>3608</v>
      </c>
      <c r="I271" s="28" t="str">
        <f>_xlfn.XLOOKUP(D271,customers!A271:A1270,customers!G271:G1270," ",0,1)</f>
        <v>United States</v>
      </c>
      <c r="J271" s="31" t="s">
        <v>6550</v>
      </c>
      <c r="K271" s="31" t="s">
        <v>6555</v>
      </c>
      <c r="L271" s="31">
        <f>VLOOKUP(E271,products!$A$2:$E$49,4,0)</f>
        <v>0.2</v>
      </c>
      <c r="M271" s="33">
        <f>VLOOKUP(E271,products!$A$2:$E$49,5,0)</f>
        <v>3.585</v>
      </c>
      <c r="N271" s="31">
        <f>VLOOKUP(A271,orders!$A$2:$F$914,5,0)</f>
        <v>4</v>
      </c>
      <c r="O271" s="34">
        <f t="shared" si="4"/>
        <v>14.34</v>
      </c>
      <c r="P271" s="44" t="str">
        <f xml:space="preserve"> VLOOKUP(D271,customers!$A$2:$I$1001,9,0)</f>
        <v>No</v>
      </c>
      <c r="Q271" s="27"/>
      <c r="R271" s="27"/>
      <c r="S271" s="27"/>
      <c r="T271" s="27"/>
      <c r="U271" s="27"/>
      <c r="V271" s="27"/>
      <c r="W271" s="27"/>
      <c r="X271" s="27"/>
      <c r="Y271" s="27"/>
      <c r="Z271" s="27"/>
    </row>
    <row r="272" spans="1:26" ht="15" thickBot="1" x14ac:dyDescent="0.35">
      <c r="A272" s="41" t="s">
        <v>748</v>
      </c>
      <c r="B272" s="21" t="s">
        <v>6654</v>
      </c>
      <c r="C272" s="22">
        <v>2019</v>
      </c>
      <c r="D272" s="20" t="s">
        <v>750</v>
      </c>
      <c r="E272" s="23" t="s">
        <v>138</v>
      </c>
      <c r="F272" s="24">
        <v>1</v>
      </c>
      <c r="G272" s="20" t="str">
        <f>VLOOKUP(D272,customers!A272:$B$1001,2,0)</f>
        <v>Mathew Goulter</v>
      </c>
      <c r="H272" s="20" t="s">
        <v>6548</v>
      </c>
      <c r="I272" s="20" t="str">
        <f>_xlfn.XLOOKUP(D272,customers!A272:A1271,customers!G272:G1271," ",0,1)</f>
        <v>Ireland</v>
      </c>
      <c r="J272" s="23" t="s">
        <v>6552</v>
      </c>
      <c r="K272" s="23" t="s">
        <v>6554</v>
      </c>
      <c r="L272" s="23">
        <f>VLOOKUP(E272,products!$A$2:$E$49,4,0)</f>
        <v>0.5</v>
      </c>
      <c r="M272" s="25">
        <f>VLOOKUP(E272,products!$A$2:$E$49,5,0)</f>
        <v>8.25</v>
      </c>
      <c r="N272" s="23">
        <f>VLOOKUP(A272,orders!$A$2:$F$914,5,0)</f>
        <v>1</v>
      </c>
      <c r="O272" s="26">
        <f t="shared" si="4"/>
        <v>8.25</v>
      </c>
      <c r="P272" s="43" t="str">
        <f xml:space="preserve"> VLOOKUP(D272,customers!$A$2:$I$1001,9,0)</f>
        <v>Yes</v>
      </c>
      <c r="Q272" s="27"/>
      <c r="R272" s="27"/>
      <c r="S272" s="27"/>
      <c r="T272" s="27"/>
      <c r="U272" s="27"/>
      <c r="V272" s="27"/>
      <c r="W272" s="27"/>
      <c r="X272" s="27"/>
      <c r="Y272" s="27"/>
      <c r="Z272" s="27"/>
    </row>
    <row r="273" spans="1:26" ht="15" thickBot="1" x14ac:dyDescent="0.35">
      <c r="A273" s="42" t="s">
        <v>751</v>
      </c>
      <c r="B273" s="29" t="s">
        <v>754</v>
      </c>
      <c r="C273" s="30">
        <v>2021</v>
      </c>
      <c r="D273" s="28" t="s">
        <v>752</v>
      </c>
      <c r="E273" s="31" t="s">
        <v>132</v>
      </c>
      <c r="F273" s="32">
        <v>5</v>
      </c>
      <c r="G273" s="28" t="str">
        <f>VLOOKUP(D273,customers!A273:$B$1001,2,0)</f>
        <v>Marris Grcic</v>
      </c>
      <c r="H273" s="28" t="s">
        <v>6548</v>
      </c>
      <c r="I273" s="28" t="str">
        <f>_xlfn.XLOOKUP(D273,customers!A273:A1272,customers!G273:G1272," ",0,1)</f>
        <v>United States</v>
      </c>
      <c r="J273" s="31" t="s">
        <v>6550</v>
      </c>
      <c r="K273" s="31" t="s">
        <v>6556</v>
      </c>
      <c r="L273" s="31">
        <f>VLOOKUP(E273,products!$A$2:$E$49,4,0)</f>
        <v>0.2</v>
      </c>
      <c r="M273" s="33">
        <f>VLOOKUP(E273,products!$A$2:$E$49,5,0)</f>
        <v>2.6850000000000001</v>
      </c>
      <c r="N273" s="31">
        <f>VLOOKUP(A273,orders!$A$2:$F$914,5,0)</f>
        <v>5</v>
      </c>
      <c r="O273" s="34">
        <f t="shared" si="4"/>
        <v>13.425000000000001</v>
      </c>
      <c r="P273" s="44" t="str">
        <f xml:space="preserve"> VLOOKUP(D273,customers!$A$2:$I$1001,9,0)</f>
        <v>Yes</v>
      </c>
      <c r="Q273" s="27"/>
      <c r="R273" s="27"/>
      <c r="S273" s="27"/>
      <c r="T273" s="27"/>
      <c r="U273" s="27"/>
      <c r="V273" s="27"/>
      <c r="W273" s="27"/>
      <c r="X273" s="27"/>
      <c r="Y273" s="27"/>
      <c r="Z273" s="27"/>
    </row>
    <row r="274" spans="1:26" ht="15" thickBot="1" x14ac:dyDescent="0.35">
      <c r="A274" s="41" t="s">
        <v>753</v>
      </c>
      <c r="B274" s="21" t="s">
        <v>757</v>
      </c>
      <c r="C274" s="22">
        <v>2020</v>
      </c>
      <c r="D274" s="20" t="s">
        <v>755</v>
      </c>
      <c r="E274" s="23" t="s">
        <v>42</v>
      </c>
      <c r="F274" s="24">
        <v>5</v>
      </c>
      <c r="G274" s="20" t="str">
        <f>VLOOKUP(D274,customers!A274:$B$1001,2,0)</f>
        <v>Domeniga Duke</v>
      </c>
      <c r="H274" s="20" t="s">
        <v>3620</v>
      </c>
      <c r="I274" s="20" t="str">
        <f>_xlfn.XLOOKUP(D274,customers!A274:A1273,customers!G274:G1273," ",0,1)</f>
        <v>United States</v>
      </c>
      <c r="J274" s="23" t="s">
        <v>6551</v>
      </c>
      <c r="K274" s="23" t="s">
        <v>6556</v>
      </c>
      <c r="L274" s="23">
        <f>VLOOKUP(E274,products!$A$2:$E$49,4,0)</f>
        <v>1</v>
      </c>
      <c r="M274" s="25">
        <f>VLOOKUP(E274,products!$A$2:$E$49,5,0)</f>
        <v>9.9499999999999993</v>
      </c>
      <c r="N274" s="23">
        <f>VLOOKUP(A274,orders!$A$2:$F$914,5,0)</f>
        <v>5</v>
      </c>
      <c r="O274" s="26">
        <f t="shared" si="4"/>
        <v>49.75</v>
      </c>
      <c r="P274" s="43" t="str">
        <f xml:space="preserve"> VLOOKUP(D274,customers!$A$2:$I$1001,9,0)</f>
        <v>No</v>
      </c>
      <c r="Q274" s="27"/>
      <c r="R274" s="27"/>
      <c r="S274" s="27"/>
      <c r="T274" s="27"/>
      <c r="U274" s="27"/>
      <c r="V274" s="27"/>
      <c r="W274" s="27"/>
      <c r="X274" s="27"/>
      <c r="Y274" s="27"/>
      <c r="Z274" s="27"/>
    </row>
    <row r="275" spans="1:26" ht="15" thickBot="1" x14ac:dyDescent="0.35">
      <c r="A275" s="42" t="s">
        <v>756</v>
      </c>
      <c r="B275" s="29" t="s">
        <v>760</v>
      </c>
      <c r="C275" s="30">
        <v>2021</v>
      </c>
      <c r="D275" s="28" t="s">
        <v>758</v>
      </c>
      <c r="E275" s="31" t="s">
        <v>138</v>
      </c>
      <c r="F275" s="32">
        <v>2</v>
      </c>
      <c r="G275" s="28" t="str">
        <f>VLOOKUP(D275,customers!A275:$B$1001,2,0)</f>
        <v>Violante Skouling</v>
      </c>
      <c r="H275" s="28" t="s">
        <v>6548</v>
      </c>
      <c r="I275" s="28" t="str">
        <f>_xlfn.XLOOKUP(D275,customers!A275:A1274,customers!G275:G1274," ",0,1)</f>
        <v>Ireland</v>
      </c>
      <c r="J275" s="31" t="s">
        <v>6552</v>
      </c>
      <c r="K275" s="31" t="s">
        <v>6554</v>
      </c>
      <c r="L275" s="31">
        <f>VLOOKUP(E275,products!$A$2:$E$49,4,0)</f>
        <v>0.5</v>
      </c>
      <c r="M275" s="33">
        <f>VLOOKUP(E275,products!$A$2:$E$49,5,0)</f>
        <v>8.25</v>
      </c>
      <c r="N275" s="31">
        <f>VLOOKUP(A275,orders!$A$2:$F$914,5,0)</f>
        <v>2</v>
      </c>
      <c r="O275" s="34">
        <f t="shared" si="4"/>
        <v>16.5</v>
      </c>
      <c r="P275" s="44" t="str">
        <f xml:space="preserve"> VLOOKUP(D275,customers!$A$2:$I$1001,9,0)</f>
        <v>No</v>
      </c>
      <c r="Q275" s="27"/>
      <c r="R275" s="27"/>
      <c r="S275" s="27"/>
      <c r="T275" s="27"/>
      <c r="U275" s="27"/>
      <c r="V275" s="27"/>
      <c r="W275" s="27"/>
      <c r="X275" s="27"/>
      <c r="Y275" s="27"/>
      <c r="Z275" s="27"/>
    </row>
    <row r="276" spans="1:26" ht="15" thickBot="1" x14ac:dyDescent="0.35">
      <c r="A276" s="41" t="s">
        <v>759</v>
      </c>
      <c r="B276" s="21" t="s">
        <v>763</v>
      </c>
      <c r="C276" s="22">
        <v>2021</v>
      </c>
      <c r="D276" s="20" t="s">
        <v>761</v>
      </c>
      <c r="E276" s="23" t="s">
        <v>95</v>
      </c>
      <c r="F276" s="24">
        <v>3</v>
      </c>
      <c r="G276" s="20" t="str">
        <f>VLOOKUP(D276,customers!A276:$B$1001,2,0)</f>
        <v>Isidore Hussey</v>
      </c>
      <c r="H276" s="20" t="s">
        <v>3626</v>
      </c>
      <c r="I276" s="20" t="str">
        <f>_xlfn.XLOOKUP(D276,customers!A276:A1275,customers!G276:G1275," ",0,1)</f>
        <v>United States</v>
      </c>
      <c r="J276" s="23" t="s">
        <v>6551</v>
      </c>
      <c r="K276" s="23" t="s">
        <v>6556</v>
      </c>
      <c r="L276" s="23">
        <f>VLOOKUP(E276,products!$A$2:$E$49,4,0)</f>
        <v>0.5</v>
      </c>
      <c r="M276" s="25">
        <f>VLOOKUP(E276,products!$A$2:$E$49,5,0)</f>
        <v>5.97</v>
      </c>
      <c r="N276" s="23">
        <f>VLOOKUP(A276,orders!$A$2:$F$914,5,0)</f>
        <v>3</v>
      </c>
      <c r="O276" s="26">
        <f t="shared" si="4"/>
        <v>17.91</v>
      </c>
      <c r="P276" s="43" t="str">
        <f xml:space="preserve"> VLOOKUP(D276,customers!$A$2:$I$1001,9,0)</f>
        <v>No</v>
      </c>
      <c r="Q276" s="27"/>
      <c r="R276" s="27"/>
      <c r="S276" s="27"/>
      <c r="T276" s="27"/>
      <c r="U276" s="27"/>
      <c r="V276" s="27"/>
      <c r="W276" s="27"/>
      <c r="X276" s="27"/>
      <c r="Y276" s="27"/>
      <c r="Z276" s="27"/>
    </row>
    <row r="277" spans="1:26" ht="15" thickBot="1" x14ac:dyDescent="0.35">
      <c r="A277" s="42" t="s">
        <v>762</v>
      </c>
      <c r="B277" s="29" t="s">
        <v>6627</v>
      </c>
      <c r="C277" s="30">
        <v>2022</v>
      </c>
      <c r="D277" s="28" t="s">
        <v>764</v>
      </c>
      <c r="E277" s="31" t="s">
        <v>95</v>
      </c>
      <c r="F277" s="32">
        <v>5</v>
      </c>
      <c r="G277" s="28" t="str">
        <f>VLOOKUP(D277,customers!A277:$B$1001,2,0)</f>
        <v>Cassie Pinkerton</v>
      </c>
      <c r="H277" s="28" t="s">
        <v>3629</v>
      </c>
      <c r="I277" s="28" t="str">
        <f>_xlfn.XLOOKUP(D277,customers!A277:A1276,customers!G277:G1276," ",0,1)</f>
        <v>United States</v>
      </c>
      <c r="J277" s="31" t="s">
        <v>6551</v>
      </c>
      <c r="K277" s="31" t="s">
        <v>6556</v>
      </c>
      <c r="L277" s="31">
        <f>VLOOKUP(E277,products!$A$2:$E$49,4,0)</f>
        <v>0.5</v>
      </c>
      <c r="M277" s="33">
        <f>VLOOKUP(E277,products!$A$2:$E$49,5,0)</f>
        <v>5.97</v>
      </c>
      <c r="N277" s="31">
        <f>VLOOKUP(A277,orders!$A$2:$F$914,5,0)</f>
        <v>5</v>
      </c>
      <c r="O277" s="34">
        <f t="shared" si="4"/>
        <v>29.849999999999998</v>
      </c>
      <c r="P277" s="44" t="str">
        <f xml:space="preserve"> VLOOKUP(D277,customers!$A$2:$I$1001,9,0)</f>
        <v>No</v>
      </c>
      <c r="Q277" s="27"/>
      <c r="R277" s="27"/>
      <c r="S277" s="27"/>
      <c r="T277" s="27"/>
      <c r="U277" s="27"/>
      <c r="V277" s="27"/>
      <c r="W277" s="27"/>
      <c r="X277" s="27"/>
      <c r="Y277" s="27"/>
      <c r="Z277" s="27"/>
    </row>
    <row r="278" spans="1:26" ht="15" thickBot="1" x14ac:dyDescent="0.35">
      <c r="A278" s="41" t="s">
        <v>765</v>
      </c>
      <c r="B278" s="21" t="s">
        <v>768</v>
      </c>
      <c r="C278" s="22">
        <v>2020</v>
      </c>
      <c r="D278" s="20" t="s">
        <v>766</v>
      </c>
      <c r="E278" s="23" t="s">
        <v>177</v>
      </c>
      <c r="F278" s="24">
        <v>3</v>
      </c>
      <c r="G278" s="20" t="str">
        <f>VLOOKUP(D278,customers!A278:$B$1001,2,0)</f>
        <v>Micki Fero</v>
      </c>
      <c r="H278" s="20" t="s">
        <v>6548</v>
      </c>
      <c r="I278" s="20" t="str">
        <f>_xlfn.XLOOKUP(D278,customers!A278:A1277,customers!G278:G1277," ",0,1)</f>
        <v>United States</v>
      </c>
      <c r="J278" s="23" t="s">
        <v>6552</v>
      </c>
      <c r="K278" s="23" t="s">
        <v>6555</v>
      </c>
      <c r="L278" s="23">
        <f>VLOOKUP(E278,products!$A$2:$E$49,4,0)</f>
        <v>1</v>
      </c>
      <c r="M278" s="25">
        <f>VLOOKUP(E278,products!$A$2:$E$49,5,0)</f>
        <v>14.85</v>
      </c>
      <c r="N278" s="23">
        <f>VLOOKUP(A278,orders!$A$2:$F$914,5,0)</f>
        <v>3</v>
      </c>
      <c r="O278" s="26">
        <f t="shared" si="4"/>
        <v>44.55</v>
      </c>
      <c r="P278" s="43" t="str">
        <f xml:space="preserve"> VLOOKUP(D278,customers!$A$2:$I$1001,9,0)</f>
        <v>No</v>
      </c>
      <c r="Q278" s="27"/>
      <c r="R278" s="27"/>
      <c r="S278" s="27"/>
      <c r="T278" s="27"/>
      <c r="U278" s="27"/>
      <c r="V278" s="27"/>
      <c r="W278" s="27"/>
      <c r="X278" s="27"/>
      <c r="Y278" s="27"/>
      <c r="Z278" s="27"/>
    </row>
    <row r="279" spans="1:26" ht="15" thickBot="1" x14ac:dyDescent="0.35">
      <c r="A279" s="42" t="s">
        <v>767</v>
      </c>
      <c r="B279" s="29" t="s">
        <v>6655</v>
      </c>
      <c r="C279" s="30">
        <v>2019</v>
      </c>
      <c r="D279" s="28" t="s">
        <v>769</v>
      </c>
      <c r="E279" s="31" t="s">
        <v>23</v>
      </c>
      <c r="F279" s="32">
        <v>2</v>
      </c>
      <c r="G279" s="28" t="str">
        <f>VLOOKUP(D279,customers!A279:$B$1001,2,0)</f>
        <v>Cybill Graddell</v>
      </c>
      <c r="H279" s="28" t="s">
        <v>6548</v>
      </c>
      <c r="I279" s="28" t="str">
        <f>_xlfn.XLOOKUP(D279,customers!A279:A1278,customers!G279:G1278," ",0,1)</f>
        <v>United States</v>
      </c>
      <c r="J279" s="31" t="s">
        <v>6552</v>
      </c>
      <c r="K279" s="31" t="s">
        <v>6554</v>
      </c>
      <c r="L279" s="31">
        <f>VLOOKUP(E279,products!$A$2:$E$49,4,0)</f>
        <v>1</v>
      </c>
      <c r="M279" s="33">
        <f>VLOOKUP(E279,products!$A$2:$E$49,5,0)</f>
        <v>13.75</v>
      </c>
      <c r="N279" s="31">
        <f>VLOOKUP(A279,orders!$A$2:$F$914,5,0)</f>
        <v>2</v>
      </c>
      <c r="O279" s="34">
        <f t="shared" si="4"/>
        <v>27.5</v>
      </c>
      <c r="P279" s="44" t="str">
        <f xml:space="preserve"> VLOOKUP(D279,customers!$A$2:$I$1001,9,0)</f>
        <v>No</v>
      </c>
      <c r="Q279" s="27"/>
      <c r="R279" s="27"/>
      <c r="S279" s="27"/>
      <c r="T279" s="27"/>
      <c r="U279" s="27"/>
      <c r="V279" s="27"/>
      <c r="W279" s="27"/>
      <c r="X279" s="27"/>
      <c r="Y279" s="27"/>
      <c r="Z279" s="27"/>
    </row>
    <row r="280" spans="1:26" ht="15" thickBot="1" x14ac:dyDescent="0.35">
      <c r="A280" s="41" t="s">
        <v>770</v>
      </c>
      <c r="B280" s="21" t="s">
        <v>6656</v>
      </c>
      <c r="C280" s="22">
        <v>2021</v>
      </c>
      <c r="D280" s="20" t="s">
        <v>771</v>
      </c>
      <c r="E280" s="23" t="s">
        <v>37</v>
      </c>
      <c r="F280" s="24">
        <v>6</v>
      </c>
      <c r="G280" s="20" t="str">
        <f>VLOOKUP(D280,customers!A280:$B$1001,2,0)</f>
        <v>Dorian Vizor</v>
      </c>
      <c r="H280" s="20" t="s">
        <v>3639</v>
      </c>
      <c r="I280" s="20" t="str">
        <f>_xlfn.XLOOKUP(D280,customers!A280:A1279,customers!G280:G1279," ",0,1)</f>
        <v>United States</v>
      </c>
      <c r="J280" s="23" t="s">
        <v>6550</v>
      </c>
      <c r="K280" s="23" t="s">
        <v>6554</v>
      </c>
      <c r="L280" s="23">
        <f>VLOOKUP(E280,products!$A$2:$E$49,4,0)</f>
        <v>0.5</v>
      </c>
      <c r="M280" s="25">
        <f>VLOOKUP(E280,products!$A$2:$E$49,5,0)</f>
        <v>5.97</v>
      </c>
      <c r="N280" s="23">
        <f>VLOOKUP(A280,orders!$A$2:$F$914,5,0)</f>
        <v>6</v>
      </c>
      <c r="O280" s="26">
        <f t="shared" si="4"/>
        <v>35.82</v>
      </c>
      <c r="P280" s="43" t="str">
        <f xml:space="preserve"> VLOOKUP(D280,customers!$A$2:$I$1001,9,0)</f>
        <v>Yes</v>
      </c>
      <c r="Q280" s="27"/>
      <c r="R280" s="27"/>
      <c r="S280" s="27"/>
      <c r="T280" s="27"/>
      <c r="U280" s="27"/>
      <c r="V280" s="27"/>
      <c r="W280" s="27"/>
      <c r="X280" s="27"/>
      <c r="Y280" s="27"/>
      <c r="Z280" s="27"/>
    </row>
    <row r="281" spans="1:26" ht="15" thickBot="1" x14ac:dyDescent="0.35">
      <c r="A281" s="42" t="s">
        <v>772</v>
      </c>
      <c r="B281" s="29" t="s">
        <v>6648</v>
      </c>
      <c r="C281" s="30">
        <v>2020</v>
      </c>
      <c r="D281" s="28" t="s">
        <v>773</v>
      </c>
      <c r="E281" s="31" t="s">
        <v>189</v>
      </c>
      <c r="F281" s="32">
        <v>3</v>
      </c>
      <c r="G281" s="28" t="str">
        <f>VLOOKUP(D281,customers!A281:$B$1001,2,0)</f>
        <v>Eddi Sedgebeer</v>
      </c>
      <c r="H281" s="28" t="s">
        <v>3643</v>
      </c>
      <c r="I281" s="28" t="str">
        <f>_xlfn.XLOOKUP(D281,customers!A281:A1280,customers!G281:G1280," ",0,1)</f>
        <v>United States</v>
      </c>
      <c r="J281" s="31" t="s">
        <v>6550</v>
      </c>
      <c r="K281" s="31" t="s">
        <v>6556</v>
      </c>
      <c r="L281" s="31">
        <f>VLOOKUP(E281,products!$A$2:$E$49,4,0)</f>
        <v>0.5</v>
      </c>
      <c r="M281" s="33">
        <f>VLOOKUP(E281,products!$A$2:$E$49,5,0)</f>
        <v>5.37</v>
      </c>
      <c r="N281" s="31">
        <f>VLOOKUP(A281,orders!$A$2:$F$914,5,0)</f>
        <v>3</v>
      </c>
      <c r="O281" s="34">
        <f t="shared" si="4"/>
        <v>16.11</v>
      </c>
      <c r="P281" s="44" t="str">
        <f xml:space="preserve"> VLOOKUP(D281,customers!$A$2:$I$1001,9,0)</f>
        <v>Yes</v>
      </c>
      <c r="Q281" s="27"/>
      <c r="R281" s="27"/>
      <c r="S281" s="27"/>
      <c r="T281" s="27"/>
      <c r="U281" s="27"/>
      <c r="V281" s="27"/>
      <c r="W281" s="27"/>
      <c r="X281" s="27"/>
      <c r="Y281" s="27"/>
      <c r="Z281" s="27"/>
    </row>
    <row r="282" spans="1:26" ht="15" thickBot="1" x14ac:dyDescent="0.35">
      <c r="A282" s="41" t="s">
        <v>774</v>
      </c>
      <c r="B282" s="21" t="s">
        <v>355</v>
      </c>
      <c r="C282" s="22">
        <v>2019</v>
      </c>
      <c r="D282" s="20" t="s">
        <v>775</v>
      </c>
      <c r="E282" s="23" t="s">
        <v>327</v>
      </c>
      <c r="F282" s="24">
        <v>6</v>
      </c>
      <c r="G282" s="20" t="str">
        <f>VLOOKUP(D282,customers!A282:$B$1001,2,0)</f>
        <v>Ken Lestrange</v>
      </c>
      <c r="H282" s="20" t="s">
        <v>3648</v>
      </c>
      <c r="I282" s="20" t="str">
        <f>_xlfn.XLOOKUP(D282,customers!A282:A1281,customers!G282:G1281," ",0,1)</f>
        <v>United States</v>
      </c>
      <c r="J282" s="23" t="s">
        <v>6552</v>
      </c>
      <c r="K282" s="23" t="s">
        <v>6555</v>
      </c>
      <c r="L282" s="23">
        <f>VLOOKUP(E282,products!$A$2:$E$49,4,0)</f>
        <v>0.2</v>
      </c>
      <c r="M282" s="25">
        <f>VLOOKUP(E282,products!$A$2:$E$49,5,0)</f>
        <v>4.4550000000000001</v>
      </c>
      <c r="N282" s="23">
        <f>VLOOKUP(A282,orders!$A$2:$F$914,5,0)</f>
        <v>6</v>
      </c>
      <c r="O282" s="26">
        <f t="shared" si="4"/>
        <v>26.73</v>
      </c>
      <c r="P282" s="43" t="str">
        <f xml:space="preserve"> VLOOKUP(D282,customers!$A$2:$I$1001,9,0)</f>
        <v>Yes</v>
      </c>
      <c r="Q282" s="27"/>
      <c r="R282" s="27"/>
      <c r="S282" s="27"/>
      <c r="T282" s="27"/>
      <c r="U282" s="27"/>
      <c r="V282" s="27"/>
      <c r="W282" s="27"/>
      <c r="X282" s="27"/>
      <c r="Y282" s="27"/>
      <c r="Z282" s="27"/>
    </row>
    <row r="283" spans="1:26" ht="15" thickBot="1" x14ac:dyDescent="0.35">
      <c r="A283" s="42" t="s">
        <v>776</v>
      </c>
      <c r="B283" s="29" t="s">
        <v>567</v>
      </c>
      <c r="C283" s="30">
        <v>2022</v>
      </c>
      <c r="D283" s="28" t="s">
        <v>777</v>
      </c>
      <c r="E283" s="31" t="s">
        <v>46</v>
      </c>
      <c r="F283" s="32">
        <v>6</v>
      </c>
      <c r="G283" s="28" t="str">
        <f>VLOOKUP(D283,customers!A283:$B$1001,2,0)</f>
        <v>Lacee Tanti</v>
      </c>
      <c r="H283" s="28" t="s">
        <v>3652</v>
      </c>
      <c r="I283" s="28" t="str">
        <f>_xlfn.XLOOKUP(D283,customers!A283:A1282,customers!G283:G1282," ",0,1)</f>
        <v>United States</v>
      </c>
      <c r="J283" s="31" t="s">
        <v>6552</v>
      </c>
      <c r="K283" s="31" t="s">
        <v>6555</v>
      </c>
      <c r="L283" s="31">
        <f>VLOOKUP(E283,products!$A$2:$E$49,4,0)</f>
        <v>2.5</v>
      </c>
      <c r="M283" s="33">
        <f>VLOOKUP(E283,products!$A$2:$E$49,5,0)</f>
        <v>34.155000000000001</v>
      </c>
      <c r="N283" s="31">
        <f>VLOOKUP(A283,orders!$A$2:$F$914,5,0)</f>
        <v>6</v>
      </c>
      <c r="O283" s="34">
        <f t="shared" si="4"/>
        <v>204.93</v>
      </c>
      <c r="P283" s="44" t="str">
        <f xml:space="preserve"> VLOOKUP(D283,customers!$A$2:$I$1001,9,0)</f>
        <v>Yes</v>
      </c>
      <c r="Q283" s="27"/>
      <c r="R283" s="27"/>
      <c r="S283" s="27"/>
      <c r="T283" s="27"/>
      <c r="U283" s="27"/>
      <c r="V283" s="27"/>
      <c r="W283" s="27"/>
      <c r="X283" s="27"/>
      <c r="Y283" s="27"/>
      <c r="Z283" s="27"/>
    </row>
    <row r="284" spans="1:26" ht="15" thickBot="1" x14ac:dyDescent="0.35">
      <c r="A284" s="41" t="s">
        <v>778</v>
      </c>
      <c r="B284" s="21" t="s">
        <v>781</v>
      </c>
      <c r="C284" s="22">
        <v>2020</v>
      </c>
      <c r="D284" s="20" t="s">
        <v>779</v>
      </c>
      <c r="E284" s="23" t="s">
        <v>19</v>
      </c>
      <c r="F284" s="24">
        <v>3</v>
      </c>
      <c r="G284" s="20" t="str">
        <f>VLOOKUP(D284,customers!A284:$B$1001,2,0)</f>
        <v>Arel De Lasci</v>
      </c>
      <c r="H284" s="20" t="s">
        <v>3657</v>
      </c>
      <c r="I284" s="20" t="str">
        <f>_xlfn.XLOOKUP(D284,customers!A284:A1283,customers!G284:G1283," ",0,1)</f>
        <v>United States</v>
      </c>
      <c r="J284" s="23" t="s">
        <v>6551</v>
      </c>
      <c r="K284" s="23" t="s">
        <v>6555</v>
      </c>
      <c r="L284" s="23">
        <f>VLOOKUP(E284,products!$A$2:$E$49,4,0)</f>
        <v>1</v>
      </c>
      <c r="M284" s="25">
        <f>VLOOKUP(E284,products!$A$2:$E$49,5,0)</f>
        <v>12.95</v>
      </c>
      <c r="N284" s="23">
        <f>VLOOKUP(A284,orders!$A$2:$F$914,5,0)</f>
        <v>3</v>
      </c>
      <c r="O284" s="26">
        <f t="shared" si="4"/>
        <v>38.849999999999994</v>
      </c>
      <c r="P284" s="43" t="str">
        <f xml:space="preserve"> VLOOKUP(D284,customers!$A$2:$I$1001,9,0)</f>
        <v>Yes</v>
      </c>
      <c r="Q284" s="27"/>
      <c r="R284" s="27"/>
      <c r="S284" s="27"/>
      <c r="T284" s="27"/>
      <c r="U284" s="27"/>
      <c r="V284" s="27"/>
      <c r="W284" s="27"/>
      <c r="X284" s="27"/>
      <c r="Y284" s="27"/>
      <c r="Z284" s="27"/>
    </row>
    <row r="285" spans="1:26" ht="15" thickBot="1" x14ac:dyDescent="0.35">
      <c r="A285" s="42" t="s">
        <v>780</v>
      </c>
      <c r="B285" s="29" t="s">
        <v>784</v>
      </c>
      <c r="C285" s="30">
        <v>2019</v>
      </c>
      <c r="D285" s="28" t="s">
        <v>782</v>
      </c>
      <c r="E285" s="31" t="s">
        <v>55</v>
      </c>
      <c r="F285" s="32">
        <v>4</v>
      </c>
      <c r="G285" s="28" t="str">
        <f>VLOOKUP(D285,customers!A285:$B$1001,2,0)</f>
        <v>Trescha Jedrachowicz</v>
      </c>
      <c r="H285" s="28" t="s">
        <v>3661</v>
      </c>
      <c r="I285" s="28" t="str">
        <f>_xlfn.XLOOKUP(D285,customers!A285:A1284,customers!G285:G1284," ",0,1)</f>
        <v>United States</v>
      </c>
      <c r="J285" s="31" t="s">
        <v>6553</v>
      </c>
      <c r="K285" s="31" t="s">
        <v>6556</v>
      </c>
      <c r="L285" s="31">
        <f>VLOOKUP(E285,products!$A$2:$E$49,4,0)</f>
        <v>0.2</v>
      </c>
      <c r="M285" s="33">
        <f>VLOOKUP(E285,products!$A$2:$E$49,5,0)</f>
        <v>3.8849999999999998</v>
      </c>
      <c r="N285" s="31">
        <f>VLOOKUP(A285,orders!$A$2:$F$914,5,0)</f>
        <v>4</v>
      </c>
      <c r="O285" s="34">
        <f t="shared" si="4"/>
        <v>15.54</v>
      </c>
      <c r="P285" s="44" t="str">
        <f xml:space="preserve"> VLOOKUP(D285,customers!$A$2:$I$1001,9,0)</f>
        <v>Yes</v>
      </c>
      <c r="Q285" s="27"/>
      <c r="R285" s="27"/>
      <c r="S285" s="27"/>
      <c r="T285" s="27"/>
      <c r="U285" s="27"/>
      <c r="V285" s="27"/>
      <c r="W285" s="27"/>
      <c r="X285" s="27"/>
      <c r="Y285" s="27"/>
      <c r="Z285" s="27"/>
    </row>
    <row r="286" spans="1:26" ht="15" thickBot="1" x14ac:dyDescent="0.35">
      <c r="A286" s="41" t="s">
        <v>783</v>
      </c>
      <c r="B286" s="21" t="s">
        <v>6558</v>
      </c>
      <c r="C286" s="22">
        <v>2021</v>
      </c>
      <c r="D286" s="20" t="s">
        <v>785</v>
      </c>
      <c r="E286" s="23" t="s">
        <v>90</v>
      </c>
      <c r="F286" s="24">
        <v>1</v>
      </c>
      <c r="G286" s="20" t="str">
        <f>VLOOKUP(D286,customers!A286:$B$1001,2,0)</f>
        <v>Perkin Stonner</v>
      </c>
      <c r="H286" s="20" t="s">
        <v>3665</v>
      </c>
      <c r="I286" s="20" t="str">
        <f>_xlfn.XLOOKUP(D286,customers!A286:A1285,customers!G286:G1285," ",0,1)</f>
        <v>United States</v>
      </c>
      <c r="J286" s="23" t="s">
        <v>6551</v>
      </c>
      <c r="K286" s="23" t="s">
        <v>6554</v>
      </c>
      <c r="L286" s="23">
        <f>VLOOKUP(E286,products!$A$2:$E$49,4,0)</f>
        <v>0.5</v>
      </c>
      <c r="M286" s="25">
        <f>VLOOKUP(E286,products!$A$2:$E$49,5,0)</f>
        <v>6.75</v>
      </c>
      <c r="N286" s="23">
        <f>VLOOKUP(A286,orders!$A$2:$F$914,5,0)</f>
        <v>1</v>
      </c>
      <c r="O286" s="26">
        <f t="shared" si="4"/>
        <v>6.75</v>
      </c>
      <c r="P286" s="43" t="str">
        <f xml:space="preserve"> VLOOKUP(D286,customers!$A$2:$I$1001,9,0)</f>
        <v>No</v>
      </c>
      <c r="Q286" s="27"/>
      <c r="R286" s="27"/>
      <c r="S286" s="27"/>
      <c r="T286" s="27"/>
      <c r="U286" s="27"/>
      <c r="V286" s="27"/>
      <c r="W286" s="27"/>
      <c r="X286" s="27"/>
      <c r="Y286" s="27"/>
      <c r="Z286" s="27"/>
    </row>
    <row r="287" spans="1:26" ht="15" thickBot="1" x14ac:dyDescent="0.35">
      <c r="A287" s="42" t="s">
        <v>786</v>
      </c>
      <c r="B287" s="29" t="s">
        <v>789</v>
      </c>
      <c r="C287" s="30">
        <v>2019</v>
      </c>
      <c r="D287" s="28" t="s">
        <v>787</v>
      </c>
      <c r="E287" s="31" t="s">
        <v>675</v>
      </c>
      <c r="F287" s="32">
        <v>4</v>
      </c>
      <c r="G287" s="28" t="str">
        <f>VLOOKUP(D287,customers!A287:$B$1001,2,0)</f>
        <v>Darrin Tingly</v>
      </c>
      <c r="H287" s="28" t="s">
        <v>3670</v>
      </c>
      <c r="I287" s="28" t="str">
        <f>_xlfn.XLOOKUP(D287,customers!A287:A1286,customers!G287:G1286," ",0,1)</f>
        <v>United States</v>
      </c>
      <c r="J287" s="31" t="s">
        <v>6552</v>
      </c>
      <c r="K287" s="31" t="s">
        <v>6556</v>
      </c>
      <c r="L287" s="31">
        <f>VLOOKUP(E287,products!$A$2:$E$49,4,0)</f>
        <v>2.5</v>
      </c>
      <c r="M287" s="33">
        <f>VLOOKUP(E287,products!$A$2:$E$49,5,0)</f>
        <v>27.945</v>
      </c>
      <c r="N287" s="31">
        <f>VLOOKUP(A287,orders!$A$2:$F$914,5,0)</f>
        <v>4</v>
      </c>
      <c r="O287" s="34">
        <f t="shared" si="4"/>
        <v>111.78</v>
      </c>
      <c r="P287" s="44" t="str">
        <f xml:space="preserve"> VLOOKUP(D287,customers!$A$2:$I$1001,9,0)</f>
        <v>Yes</v>
      </c>
      <c r="Q287" s="27"/>
      <c r="R287" s="27"/>
      <c r="S287" s="27"/>
      <c r="T287" s="27"/>
      <c r="U287" s="27"/>
      <c r="V287" s="27"/>
      <c r="W287" s="27"/>
      <c r="X287" s="27"/>
      <c r="Y287" s="27"/>
      <c r="Z287" s="27"/>
    </row>
    <row r="288" spans="1:26" ht="15" thickBot="1" x14ac:dyDescent="0.35">
      <c r="A288" s="41" t="s">
        <v>788</v>
      </c>
      <c r="B288" s="21" t="s">
        <v>792</v>
      </c>
      <c r="C288" s="22">
        <v>2019</v>
      </c>
      <c r="D288" s="20" t="s">
        <v>790</v>
      </c>
      <c r="E288" s="23" t="s">
        <v>149</v>
      </c>
      <c r="F288" s="24">
        <v>1</v>
      </c>
      <c r="G288" s="20" t="str">
        <f>VLOOKUP(D288,customers!A288:$B$1001,2,0)</f>
        <v>Claudetta Rushe</v>
      </c>
      <c r="H288" s="20" t="s">
        <v>3706</v>
      </c>
      <c r="I288" s="20" t="str">
        <f>_xlfn.XLOOKUP(D288,customers!A288:A1287,customers!G288:G1287," ",0,1)</f>
        <v>United States</v>
      </c>
      <c r="J288" s="23" t="s">
        <v>6551</v>
      </c>
      <c r="K288" s="23" t="s">
        <v>6555</v>
      </c>
      <c r="L288" s="23">
        <f>VLOOKUP(E288,products!$A$2:$E$49,4,0)</f>
        <v>0.2</v>
      </c>
      <c r="M288" s="25">
        <f>VLOOKUP(E288,products!$A$2:$E$49,5,0)</f>
        <v>3.8849999999999998</v>
      </c>
      <c r="N288" s="23">
        <f>VLOOKUP(A288,orders!$A$2:$F$914,5,0)</f>
        <v>1</v>
      </c>
      <c r="O288" s="26">
        <f t="shared" si="4"/>
        <v>3.8849999999999998</v>
      </c>
      <c r="P288" s="43" t="str">
        <f xml:space="preserve"> VLOOKUP(D288,customers!$A$2:$I$1001,9,0)</f>
        <v>Yes</v>
      </c>
      <c r="Q288" s="27"/>
      <c r="R288" s="27"/>
      <c r="S288" s="27"/>
      <c r="T288" s="27"/>
      <c r="U288" s="27"/>
      <c r="V288" s="27"/>
      <c r="W288" s="27"/>
      <c r="X288" s="27"/>
      <c r="Y288" s="27"/>
      <c r="Z288" s="27"/>
    </row>
    <row r="289" spans="1:26" ht="15" thickBot="1" x14ac:dyDescent="0.35">
      <c r="A289" s="42" t="s">
        <v>791</v>
      </c>
      <c r="B289" s="29" t="s">
        <v>795</v>
      </c>
      <c r="C289" s="30">
        <v>2020</v>
      </c>
      <c r="D289" s="28" t="s">
        <v>793</v>
      </c>
      <c r="E289" s="31" t="s">
        <v>101</v>
      </c>
      <c r="F289" s="32">
        <v>5</v>
      </c>
      <c r="G289" s="28" t="str">
        <f>VLOOKUP(D289,customers!A289:$B$1001,2,0)</f>
        <v>Benn Checci</v>
      </c>
      <c r="H289" s="28" t="s">
        <v>3679</v>
      </c>
      <c r="I289" s="28" t="str">
        <f>_xlfn.XLOOKUP(D289,customers!A289:A1288,customers!G289:G1288," ",0,1)</f>
        <v>United Kingdom</v>
      </c>
      <c r="J289" s="31" t="s">
        <v>6553</v>
      </c>
      <c r="K289" s="31" t="s">
        <v>6554</v>
      </c>
      <c r="L289" s="31">
        <f>VLOOKUP(E289,products!$A$2:$E$49,4,0)</f>
        <v>0.2</v>
      </c>
      <c r="M289" s="33">
        <f>VLOOKUP(E289,products!$A$2:$E$49,5,0)</f>
        <v>4.3650000000000002</v>
      </c>
      <c r="N289" s="31">
        <f>VLOOKUP(A289,orders!$A$2:$F$914,5,0)</f>
        <v>5</v>
      </c>
      <c r="O289" s="34">
        <f t="shared" si="4"/>
        <v>21.825000000000003</v>
      </c>
      <c r="P289" s="44" t="str">
        <f xml:space="preserve"> VLOOKUP(D289,customers!$A$2:$I$1001,9,0)</f>
        <v>No</v>
      </c>
      <c r="Q289" s="27"/>
      <c r="R289" s="27"/>
      <c r="S289" s="27"/>
      <c r="T289" s="27"/>
      <c r="U289" s="27"/>
      <c r="V289" s="27"/>
      <c r="W289" s="27"/>
      <c r="X289" s="27"/>
      <c r="Y289" s="27"/>
      <c r="Z289" s="27"/>
    </row>
    <row r="290" spans="1:26" ht="15" thickBot="1" x14ac:dyDescent="0.35">
      <c r="A290" s="41" t="s">
        <v>794</v>
      </c>
      <c r="B290" s="21" t="s">
        <v>798</v>
      </c>
      <c r="C290" s="22">
        <v>2021</v>
      </c>
      <c r="D290" s="20" t="s">
        <v>796</v>
      </c>
      <c r="E290" s="23" t="s">
        <v>209</v>
      </c>
      <c r="F290" s="24">
        <v>5</v>
      </c>
      <c r="G290" s="20" t="str">
        <f>VLOOKUP(D290,customers!A290:$B$1001,2,0)</f>
        <v>Janifer Bagot</v>
      </c>
      <c r="H290" s="20" t="s">
        <v>3685</v>
      </c>
      <c r="I290" s="20" t="str">
        <f>_xlfn.XLOOKUP(D290,customers!A290:A1289,customers!G290:G1289," ",0,1)</f>
        <v>United States</v>
      </c>
      <c r="J290" s="23" t="s">
        <v>6550</v>
      </c>
      <c r="K290" s="23" t="s">
        <v>6554</v>
      </c>
      <c r="L290" s="23">
        <f>VLOOKUP(E290,products!$A$2:$E$49,4,0)</f>
        <v>0.2</v>
      </c>
      <c r="M290" s="25">
        <f>VLOOKUP(E290,products!$A$2:$E$49,5,0)</f>
        <v>2.9849999999999999</v>
      </c>
      <c r="N290" s="23">
        <f>VLOOKUP(A290,orders!$A$2:$F$914,5,0)</f>
        <v>5</v>
      </c>
      <c r="O290" s="26">
        <f t="shared" si="4"/>
        <v>14.924999999999999</v>
      </c>
      <c r="P290" s="43" t="str">
        <f xml:space="preserve"> VLOOKUP(D290,customers!$A$2:$I$1001,9,0)</f>
        <v>No</v>
      </c>
      <c r="Q290" s="27"/>
      <c r="R290" s="27"/>
      <c r="S290" s="27"/>
      <c r="T290" s="27"/>
      <c r="U290" s="27"/>
      <c r="V290" s="27"/>
      <c r="W290" s="27"/>
      <c r="X290" s="27"/>
      <c r="Y290" s="27"/>
      <c r="Z290" s="27"/>
    </row>
    <row r="291" spans="1:26" ht="15" thickBot="1" x14ac:dyDescent="0.35">
      <c r="A291" s="42" t="s">
        <v>797</v>
      </c>
      <c r="B291" s="29" t="s">
        <v>801</v>
      </c>
      <c r="C291" s="30">
        <v>2022</v>
      </c>
      <c r="D291" s="28" t="s">
        <v>799</v>
      </c>
      <c r="E291" s="31" t="s">
        <v>82</v>
      </c>
      <c r="F291" s="32">
        <v>3</v>
      </c>
      <c r="G291" s="28" t="str">
        <f>VLOOKUP(D291,customers!A291:$B$1001,2,0)</f>
        <v>Ermin Beeble</v>
      </c>
      <c r="H291" s="28" t="s">
        <v>3690</v>
      </c>
      <c r="I291" s="28" t="str">
        <f>_xlfn.XLOOKUP(D291,customers!A291:A1290,customers!G291:G1290," ",0,1)</f>
        <v>United States</v>
      </c>
      <c r="J291" s="31" t="s">
        <v>6551</v>
      </c>
      <c r="K291" s="31" t="s">
        <v>6554</v>
      </c>
      <c r="L291" s="31">
        <f>VLOOKUP(E291,products!$A$2:$E$49,4,0)</f>
        <v>1</v>
      </c>
      <c r="M291" s="33">
        <f>VLOOKUP(E291,products!$A$2:$E$49,5,0)</f>
        <v>11.25</v>
      </c>
      <c r="N291" s="31">
        <f>VLOOKUP(A291,orders!$A$2:$F$914,5,0)</f>
        <v>3</v>
      </c>
      <c r="O291" s="34">
        <f t="shared" si="4"/>
        <v>33.75</v>
      </c>
      <c r="P291" s="44" t="str">
        <f xml:space="preserve"> VLOOKUP(D291,customers!$A$2:$I$1001,9,0)</f>
        <v>Yes</v>
      </c>
      <c r="Q291" s="27"/>
      <c r="R291" s="27"/>
      <c r="S291" s="27"/>
      <c r="T291" s="27"/>
      <c r="U291" s="27"/>
      <c r="V291" s="27"/>
      <c r="W291" s="27"/>
      <c r="X291" s="27"/>
      <c r="Y291" s="27"/>
      <c r="Z291" s="27"/>
    </row>
    <row r="292" spans="1:26" ht="15" thickBot="1" x14ac:dyDescent="0.35">
      <c r="A292" s="41" t="s">
        <v>800</v>
      </c>
      <c r="B292" s="21" t="s">
        <v>6657</v>
      </c>
      <c r="C292" s="22">
        <v>2020</v>
      </c>
      <c r="D292" s="20" t="s">
        <v>802</v>
      </c>
      <c r="E292" s="23" t="s">
        <v>82</v>
      </c>
      <c r="F292" s="24">
        <v>3</v>
      </c>
      <c r="G292" s="20" t="str">
        <f>VLOOKUP(D292,customers!A292:$B$1001,2,0)</f>
        <v>Cos Fluin</v>
      </c>
      <c r="H292" s="20" t="s">
        <v>3694</v>
      </c>
      <c r="I292" s="20" t="str">
        <f>_xlfn.XLOOKUP(D292,customers!A292:A1291,customers!G292:G1291," ",0,1)</f>
        <v>United Kingdom</v>
      </c>
      <c r="J292" s="23" t="s">
        <v>6551</v>
      </c>
      <c r="K292" s="23" t="s">
        <v>6554</v>
      </c>
      <c r="L292" s="23">
        <f>VLOOKUP(E292,products!$A$2:$E$49,4,0)</f>
        <v>1</v>
      </c>
      <c r="M292" s="25">
        <f>VLOOKUP(E292,products!$A$2:$E$49,5,0)</f>
        <v>11.25</v>
      </c>
      <c r="N292" s="23">
        <f>VLOOKUP(A292,orders!$A$2:$F$914,5,0)</f>
        <v>3</v>
      </c>
      <c r="O292" s="26">
        <f t="shared" si="4"/>
        <v>33.75</v>
      </c>
      <c r="P292" s="43" t="str">
        <f xml:space="preserve"> VLOOKUP(D292,customers!$A$2:$I$1001,9,0)</f>
        <v>No</v>
      </c>
      <c r="Q292" s="27"/>
      <c r="R292" s="27"/>
      <c r="S292" s="27"/>
      <c r="T292" s="27"/>
      <c r="U292" s="27"/>
      <c r="V292" s="27"/>
      <c r="W292" s="27"/>
      <c r="X292" s="27"/>
      <c r="Y292" s="27"/>
      <c r="Z292" s="27"/>
    </row>
    <row r="293" spans="1:26" ht="15" thickBot="1" x14ac:dyDescent="0.35">
      <c r="A293" s="42" t="s">
        <v>803</v>
      </c>
      <c r="B293" s="29" t="s">
        <v>806</v>
      </c>
      <c r="C293" s="30">
        <v>2022</v>
      </c>
      <c r="D293" s="28" t="s">
        <v>804</v>
      </c>
      <c r="E293" s="31" t="s">
        <v>101</v>
      </c>
      <c r="F293" s="32">
        <v>6</v>
      </c>
      <c r="G293" s="28" t="str">
        <f>VLOOKUP(D293,customers!A293:$B$1001,2,0)</f>
        <v>Eveleen Bletsor</v>
      </c>
      <c r="H293" s="28" t="s">
        <v>3697</v>
      </c>
      <c r="I293" s="28" t="str">
        <f>_xlfn.XLOOKUP(D293,customers!A293:A1292,customers!G293:G1292," ",0,1)</f>
        <v>United States</v>
      </c>
      <c r="J293" s="31" t="s">
        <v>6553</v>
      </c>
      <c r="K293" s="31" t="s">
        <v>6554</v>
      </c>
      <c r="L293" s="31">
        <f>VLOOKUP(E293,products!$A$2:$E$49,4,0)</f>
        <v>0.2</v>
      </c>
      <c r="M293" s="33">
        <f>VLOOKUP(E293,products!$A$2:$E$49,5,0)</f>
        <v>4.3650000000000002</v>
      </c>
      <c r="N293" s="31">
        <f>VLOOKUP(A293,orders!$A$2:$F$914,5,0)</f>
        <v>6</v>
      </c>
      <c r="O293" s="34">
        <f t="shared" si="4"/>
        <v>26.19</v>
      </c>
      <c r="P293" s="44" t="str">
        <f xml:space="preserve"> VLOOKUP(D293,customers!$A$2:$I$1001,9,0)</f>
        <v>Yes</v>
      </c>
      <c r="Q293" s="27"/>
      <c r="R293" s="27"/>
      <c r="S293" s="27"/>
      <c r="T293" s="27"/>
      <c r="U293" s="27"/>
      <c r="V293" s="27"/>
      <c r="W293" s="27"/>
      <c r="X293" s="27"/>
      <c r="Y293" s="27"/>
      <c r="Z293" s="27"/>
    </row>
    <row r="294" spans="1:26" ht="15" thickBot="1" x14ac:dyDescent="0.35">
      <c r="A294" s="41" t="s">
        <v>805</v>
      </c>
      <c r="B294" s="21" t="s">
        <v>6632</v>
      </c>
      <c r="C294" s="22">
        <v>2021</v>
      </c>
      <c r="D294" s="20" t="s">
        <v>807</v>
      </c>
      <c r="E294" s="23" t="s">
        <v>177</v>
      </c>
      <c r="F294" s="24">
        <v>1</v>
      </c>
      <c r="G294" s="20" t="str">
        <f>VLOOKUP(D294,customers!A294:$B$1001,2,0)</f>
        <v>Paola Brydell</v>
      </c>
      <c r="H294" s="20" t="s">
        <v>3702</v>
      </c>
      <c r="I294" s="20" t="str">
        <f>_xlfn.XLOOKUP(D294,customers!A294:A1293,customers!G294:G1293," ",0,1)</f>
        <v>Ireland</v>
      </c>
      <c r="J294" s="23" t="s">
        <v>6552</v>
      </c>
      <c r="K294" s="23" t="s">
        <v>6555</v>
      </c>
      <c r="L294" s="23">
        <f>VLOOKUP(E294,products!$A$2:$E$49,4,0)</f>
        <v>1</v>
      </c>
      <c r="M294" s="25">
        <f>VLOOKUP(E294,products!$A$2:$E$49,5,0)</f>
        <v>14.85</v>
      </c>
      <c r="N294" s="23">
        <f>VLOOKUP(A294,orders!$A$2:$F$914,5,0)</f>
        <v>1</v>
      </c>
      <c r="O294" s="26">
        <f t="shared" si="4"/>
        <v>14.85</v>
      </c>
      <c r="P294" s="43" t="str">
        <f xml:space="preserve"> VLOOKUP(D294,customers!$A$2:$I$1001,9,0)</f>
        <v>No</v>
      </c>
      <c r="Q294" s="27"/>
      <c r="R294" s="27"/>
      <c r="S294" s="27"/>
      <c r="T294" s="27"/>
      <c r="U294" s="27"/>
      <c r="V294" s="27"/>
      <c r="W294" s="27"/>
      <c r="X294" s="27"/>
      <c r="Y294" s="27"/>
      <c r="Z294" s="27"/>
    </row>
    <row r="295" spans="1:26" ht="15" thickBot="1" x14ac:dyDescent="0.35">
      <c r="A295" s="42" t="s">
        <v>808</v>
      </c>
      <c r="B295" s="29" t="s">
        <v>754</v>
      </c>
      <c r="C295" s="30">
        <v>2021</v>
      </c>
      <c r="D295" s="28" t="s">
        <v>809</v>
      </c>
      <c r="E295" s="31" t="s">
        <v>37</v>
      </c>
      <c r="F295" s="32">
        <v>1</v>
      </c>
      <c r="G295" s="28" t="str">
        <f>VLOOKUP(D295,customers!A295:$B$1001,2,0)</f>
        <v>Natka Leethem</v>
      </c>
      <c r="H295" s="28" t="s">
        <v>3710</v>
      </c>
      <c r="I295" s="28" t="str">
        <f>_xlfn.XLOOKUP(D295,customers!A295:A1294,customers!G295:G1294," ",0,1)</f>
        <v>United States</v>
      </c>
      <c r="J295" s="31" t="s">
        <v>6550</v>
      </c>
      <c r="K295" s="31" t="s">
        <v>6554</v>
      </c>
      <c r="L295" s="31">
        <f>VLOOKUP(E295,products!$A$2:$E$49,4,0)</f>
        <v>0.5</v>
      </c>
      <c r="M295" s="33">
        <f>VLOOKUP(E295,products!$A$2:$E$49,5,0)</f>
        <v>5.97</v>
      </c>
      <c r="N295" s="31">
        <f>VLOOKUP(A295,orders!$A$2:$F$914,5,0)</f>
        <v>1</v>
      </c>
      <c r="O295" s="34">
        <f t="shared" si="4"/>
        <v>5.97</v>
      </c>
      <c r="P295" s="44" t="str">
        <f xml:space="preserve"> VLOOKUP(D295,customers!$A$2:$I$1001,9,0)</f>
        <v>Yes</v>
      </c>
      <c r="Q295" s="27"/>
      <c r="R295" s="27"/>
      <c r="S295" s="27"/>
      <c r="T295" s="27"/>
      <c r="U295" s="27"/>
      <c r="V295" s="27"/>
      <c r="W295" s="27"/>
      <c r="X295" s="27"/>
      <c r="Y295" s="27"/>
      <c r="Z295" s="27"/>
    </row>
    <row r="296" spans="1:26" ht="15" thickBot="1" x14ac:dyDescent="0.35">
      <c r="A296" s="41" t="s">
        <v>810</v>
      </c>
      <c r="B296" s="21" t="s">
        <v>813</v>
      </c>
      <c r="C296" s="22">
        <v>2021</v>
      </c>
      <c r="D296" s="20" t="s">
        <v>811</v>
      </c>
      <c r="E296" s="23" t="s">
        <v>15</v>
      </c>
      <c r="F296" s="24">
        <v>3</v>
      </c>
      <c r="G296" s="20" t="str">
        <f>VLOOKUP(D296,customers!A296:$B$1001,2,0)</f>
        <v>Ailene Nesfield</v>
      </c>
      <c r="H296" s="20" t="s">
        <v>3714</v>
      </c>
      <c r="I296" s="20" t="str">
        <f>_xlfn.XLOOKUP(D296,customers!A296:A1295,customers!G296:G1295," ",0,1)</f>
        <v>United Kingdom</v>
      </c>
      <c r="J296" s="23" t="s">
        <v>6550</v>
      </c>
      <c r="K296" s="23" t="s">
        <v>6554</v>
      </c>
      <c r="L296" s="23">
        <f>VLOOKUP(E296,products!$A$2:$E$49,4,0)</f>
        <v>1</v>
      </c>
      <c r="M296" s="25">
        <f>VLOOKUP(E296,products!$A$2:$E$49,5,0)</f>
        <v>9.9499999999999993</v>
      </c>
      <c r="N296" s="23">
        <f>VLOOKUP(A296,orders!$A$2:$F$914,5,0)</f>
        <v>3</v>
      </c>
      <c r="O296" s="26">
        <f t="shared" si="4"/>
        <v>29.849999999999998</v>
      </c>
      <c r="P296" s="43" t="str">
        <f xml:space="preserve"> VLOOKUP(D296,customers!$A$2:$I$1001,9,0)</f>
        <v>Yes</v>
      </c>
      <c r="Q296" s="27"/>
      <c r="R296" s="27"/>
      <c r="S296" s="27"/>
      <c r="T296" s="27"/>
      <c r="U296" s="27"/>
      <c r="V296" s="27"/>
      <c r="W296" s="27"/>
      <c r="X296" s="27"/>
      <c r="Y296" s="27"/>
      <c r="Z296" s="27"/>
    </row>
    <row r="297" spans="1:26" ht="15" thickBot="1" x14ac:dyDescent="0.35">
      <c r="A297" s="42" t="s">
        <v>812</v>
      </c>
      <c r="B297" s="29" t="s">
        <v>816</v>
      </c>
      <c r="C297" s="30">
        <v>2019</v>
      </c>
      <c r="D297" s="28" t="s">
        <v>814</v>
      </c>
      <c r="E297" s="31" t="s">
        <v>232</v>
      </c>
      <c r="F297" s="32">
        <v>5</v>
      </c>
      <c r="G297" s="28" t="str">
        <f>VLOOKUP(D297,customers!A297:$B$1001,2,0)</f>
        <v>Stacy Pickworth</v>
      </c>
      <c r="H297" s="28" t="s">
        <v>6548</v>
      </c>
      <c r="I297" s="28" t="str">
        <f>_xlfn.XLOOKUP(D297,customers!A297:A1296,customers!G297:G1296," ",0,1)</f>
        <v>United States</v>
      </c>
      <c r="J297" s="31" t="s">
        <v>6550</v>
      </c>
      <c r="K297" s="31" t="s">
        <v>6556</v>
      </c>
      <c r="L297" s="31">
        <f>VLOOKUP(E297,products!$A$2:$E$49,4,0)</f>
        <v>1</v>
      </c>
      <c r="M297" s="33">
        <f>VLOOKUP(E297,products!$A$2:$E$49,5,0)</f>
        <v>8.9499999999999993</v>
      </c>
      <c r="N297" s="31">
        <f>VLOOKUP(A297,orders!$A$2:$F$914,5,0)</f>
        <v>5</v>
      </c>
      <c r="O297" s="34">
        <f t="shared" si="4"/>
        <v>44.75</v>
      </c>
      <c r="P297" s="44" t="str">
        <f xml:space="preserve"> VLOOKUP(D297,customers!$A$2:$I$1001,9,0)</f>
        <v>No</v>
      </c>
      <c r="Q297" s="27"/>
      <c r="R297" s="27"/>
      <c r="S297" s="27"/>
      <c r="T297" s="27"/>
      <c r="U297" s="27"/>
      <c r="V297" s="27"/>
      <c r="W297" s="27"/>
      <c r="X297" s="27"/>
      <c r="Y297" s="27"/>
      <c r="Z297" s="27"/>
    </row>
    <row r="298" spans="1:26" ht="15" thickBot="1" x14ac:dyDescent="0.35">
      <c r="A298" s="41" t="s">
        <v>815</v>
      </c>
      <c r="B298" s="21" t="s">
        <v>819</v>
      </c>
      <c r="C298" s="22">
        <v>2019</v>
      </c>
      <c r="D298" s="20" t="s">
        <v>817</v>
      </c>
      <c r="E298" s="23" t="s">
        <v>46</v>
      </c>
      <c r="F298" s="24">
        <v>1</v>
      </c>
      <c r="G298" s="20" t="str">
        <f>VLOOKUP(D298,customers!A298:$B$1001,2,0)</f>
        <v>Melli Brockway</v>
      </c>
      <c r="H298" s="20" t="s">
        <v>3724</v>
      </c>
      <c r="I298" s="20" t="str">
        <f>_xlfn.XLOOKUP(D298,customers!A298:A1297,customers!G298:G1297," ",0,1)</f>
        <v>United States</v>
      </c>
      <c r="J298" s="23" t="s">
        <v>6552</v>
      </c>
      <c r="K298" s="23" t="s">
        <v>6555</v>
      </c>
      <c r="L298" s="23">
        <f>VLOOKUP(E298,products!$A$2:$E$49,4,0)</f>
        <v>2.5</v>
      </c>
      <c r="M298" s="25">
        <f>VLOOKUP(E298,products!$A$2:$E$49,5,0)</f>
        <v>34.155000000000001</v>
      </c>
      <c r="N298" s="23">
        <f>VLOOKUP(A298,orders!$A$2:$F$914,5,0)</f>
        <v>1</v>
      </c>
      <c r="O298" s="26">
        <f t="shared" si="4"/>
        <v>34.155000000000001</v>
      </c>
      <c r="P298" s="43" t="str">
        <f xml:space="preserve"> VLOOKUP(D298,customers!$A$2:$I$1001,9,0)</f>
        <v>Yes</v>
      </c>
      <c r="Q298" s="27"/>
      <c r="R298" s="27"/>
      <c r="S298" s="27"/>
      <c r="T298" s="27"/>
      <c r="U298" s="27"/>
      <c r="V298" s="27"/>
      <c r="W298" s="27"/>
      <c r="X298" s="27"/>
      <c r="Y298" s="27"/>
      <c r="Z298" s="27"/>
    </row>
    <row r="299" spans="1:26" ht="15" thickBot="1" x14ac:dyDescent="0.35">
      <c r="A299" s="42" t="s">
        <v>818</v>
      </c>
      <c r="B299" s="29" t="s">
        <v>6658</v>
      </c>
      <c r="C299" s="30">
        <v>2019</v>
      </c>
      <c r="D299" s="28" t="s">
        <v>820</v>
      </c>
      <c r="E299" s="31" t="s">
        <v>46</v>
      </c>
      <c r="F299" s="32">
        <v>6</v>
      </c>
      <c r="G299" s="28" t="str">
        <f>VLOOKUP(D299,customers!A299:$B$1001,2,0)</f>
        <v>Nanny Lush</v>
      </c>
      <c r="H299" s="28" t="s">
        <v>3728</v>
      </c>
      <c r="I299" s="28" t="str">
        <f>_xlfn.XLOOKUP(D299,customers!A299:A1298,customers!G299:G1298," ",0,1)</f>
        <v>Ireland</v>
      </c>
      <c r="J299" s="31" t="s">
        <v>6552</v>
      </c>
      <c r="K299" s="31" t="s">
        <v>6555</v>
      </c>
      <c r="L299" s="31">
        <f>VLOOKUP(E299,products!$A$2:$E$49,4,0)</f>
        <v>2.5</v>
      </c>
      <c r="M299" s="33">
        <f>VLOOKUP(E299,products!$A$2:$E$49,5,0)</f>
        <v>34.155000000000001</v>
      </c>
      <c r="N299" s="31">
        <f>VLOOKUP(A299,orders!$A$2:$F$914,5,0)</f>
        <v>6</v>
      </c>
      <c r="O299" s="34">
        <f t="shared" si="4"/>
        <v>204.93</v>
      </c>
      <c r="P299" s="44" t="str">
        <f xml:space="preserve"> VLOOKUP(D299,customers!$A$2:$I$1001,9,0)</f>
        <v>No</v>
      </c>
      <c r="Q299" s="27"/>
      <c r="R299" s="27"/>
      <c r="S299" s="27"/>
      <c r="T299" s="27"/>
      <c r="U299" s="27"/>
      <c r="V299" s="27"/>
      <c r="W299" s="27"/>
      <c r="X299" s="27"/>
      <c r="Y299" s="27"/>
      <c r="Z299" s="27"/>
    </row>
    <row r="300" spans="1:26" ht="15" thickBot="1" x14ac:dyDescent="0.35">
      <c r="A300" s="41" t="s">
        <v>821</v>
      </c>
      <c r="B300" s="21" t="s">
        <v>6638</v>
      </c>
      <c r="C300" s="22">
        <v>2022</v>
      </c>
      <c r="D300" s="20" t="s">
        <v>822</v>
      </c>
      <c r="E300" s="23" t="s">
        <v>30</v>
      </c>
      <c r="F300" s="24">
        <v>3</v>
      </c>
      <c r="G300" s="20" t="str">
        <f>VLOOKUP(D300,customers!A300:$B$1001,2,0)</f>
        <v>Selma McMillian</v>
      </c>
      <c r="H300" s="20" t="s">
        <v>3732</v>
      </c>
      <c r="I300" s="20" t="str">
        <f>_xlfn.XLOOKUP(D300,customers!A300:A1299,customers!G300:G1299," ",0,1)</f>
        <v>United States</v>
      </c>
      <c r="J300" s="23" t="s">
        <v>6552</v>
      </c>
      <c r="K300" s="23" t="s">
        <v>6556</v>
      </c>
      <c r="L300" s="23">
        <f>VLOOKUP(E300,products!$A$2:$E$49,4,0)</f>
        <v>0.5</v>
      </c>
      <c r="M300" s="25">
        <f>VLOOKUP(E300,products!$A$2:$E$49,5,0)</f>
        <v>7.29</v>
      </c>
      <c r="N300" s="23">
        <f>VLOOKUP(A300,orders!$A$2:$F$914,5,0)</f>
        <v>3</v>
      </c>
      <c r="O300" s="26">
        <f t="shared" si="4"/>
        <v>21.87</v>
      </c>
      <c r="P300" s="43" t="str">
        <f xml:space="preserve"> VLOOKUP(D300,customers!$A$2:$I$1001,9,0)</f>
        <v>No</v>
      </c>
      <c r="Q300" s="27"/>
      <c r="R300" s="27"/>
      <c r="S300" s="27"/>
      <c r="T300" s="27"/>
      <c r="U300" s="27"/>
      <c r="V300" s="27"/>
      <c r="W300" s="27"/>
      <c r="X300" s="27"/>
      <c r="Y300" s="27"/>
      <c r="Z300" s="27"/>
    </row>
    <row r="301" spans="1:26" ht="15" thickBot="1" x14ac:dyDescent="0.35">
      <c r="A301" s="42" t="s">
        <v>823</v>
      </c>
      <c r="B301" s="29" t="s">
        <v>826</v>
      </c>
      <c r="C301" s="30">
        <v>2019</v>
      </c>
      <c r="D301" s="28" t="s">
        <v>824</v>
      </c>
      <c r="E301" s="31" t="s">
        <v>221</v>
      </c>
      <c r="F301" s="32">
        <v>2</v>
      </c>
      <c r="G301" s="28" t="str">
        <f>VLOOKUP(D301,customers!A301:$B$1001,2,0)</f>
        <v>Tess Bennison</v>
      </c>
      <c r="H301" s="28" t="s">
        <v>3737</v>
      </c>
      <c r="I301" s="28" t="str">
        <f>_xlfn.XLOOKUP(D301,customers!A301:A1300,customers!G301:G1300," ",0,1)</f>
        <v>United States</v>
      </c>
      <c r="J301" s="31" t="s">
        <v>6551</v>
      </c>
      <c r="K301" s="31" t="s">
        <v>6554</v>
      </c>
      <c r="L301" s="31">
        <f>VLOOKUP(E301,products!$A$2:$E$49,4,0)</f>
        <v>2.5</v>
      </c>
      <c r="M301" s="33">
        <f>VLOOKUP(E301,products!$A$2:$E$49,5,0)</f>
        <v>25.875</v>
      </c>
      <c r="N301" s="31">
        <f>VLOOKUP(A301,orders!$A$2:$F$914,5,0)</f>
        <v>2</v>
      </c>
      <c r="O301" s="34">
        <f t="shared" si="4"/>
        <v>51.75</v>
      </c>
      <c r="P301" s="44" t="str">
        <f xml:space="preserve"> VLOOKUP(D301,customers!$A$2:$I$1001,9,0)</f>
        <v>Yes</v>
      </c>
      <c r="Q301" s="27"/>
      <c r="R301" s="27"/>
      <c r="S301" s="27"/>
      <c r="T301" s="27"/>
      <c r="U301" s="27"/>
      <c r="V301" s="27"/>
      <c r="W301" s="27"/>
      <c r="X301" s="27"/>
      <c r="Y301" s="27"/>
      <c r="Z301" s="27"/>
    </row>
    <row r="302" spans="1:26" ht="15" thickBot="1" x14ac:dyDescent="0.35">
      <c r="A302" s="41" t="s">
        <v>825</v>
      </c>
      <c r="B302" s="21" t="s">
        <v>6659</v>
      </c>
      <c r="C302" s="22">
        <v>2020</v>
      </c>
      <c r="D302" s="20" t="s">
        <v>827</v>
      </c>
      <c r="E302" s="23" t="s">
        <v>86</v>
      </c>
      <c r="F302" s="24">
        <v>2</v>
      </c>
      <c r="G302" s="20" t="str">
        <f>VLOOKUP(D302,customers!A302:$B$1001,2,0)</f>
        <v>Gabie Tweed</v>
      </c>
      <c r="H302" s="20" t="s">
        <v>3742</v>
      </c>
      <c r="I302" s="20" t="str">
        <f>_xlfn.XLOOKUP(D302,customers!A302:A1301,customers!G302:G1301," ",0,1)</f>
        <v>United States</v>
      </c>
      <c r="J302" s="23" t="s">
        <v>6552</v>
      </c>
      <c r="K302" s="23" t="s">
        <v>6554</v>
      </c>
      <c r="L302" s="23">
        <f>VLOOKUP(E302,products!$A$2:$E$49,4,0)</f>
        <v>0.2</v>
      </c>
      <c r="M302" s="25">
        <f>VLOOKUP(E302,products!$A$2:$E$49,5,0)</f>
        <v>4.125</v>
      </c>
      <c r="N302" s="23">
        <f>VLOOKUP(A302,orders!$A$2:$F$914,5,0)</f>
        <v>2</v>
      </c>
      <c r="O302" s="26">
        <f t="shared" si="4"/>
        <v>8.25</v>
      </c>
      <c r="P302" s="43" t="str">
        <f xml:space="preserve"> VLOOKUP(D302,customers!$A$2:$I$1001,9,0)</f>
        <v>Yes</v>
      </c>
      <c r="Q302" s="27"/>
      <c r="R302" s="27"/>
      <c r="S302" s="27"/>
      <c r="T302" s="27"/>
      <c r="U302" s="27"/>
      <c r="V302" s="27"/>
      <c r="W302" s="27"/>
      <c r="X302" s="27"/>
      <c r="Y302" s="27"/>
      <c r="Z302" s="27"/>
    </row>
    <row r="303" spans="1:26" ht="15" thickBot="1" x14ac:dyDescent="0.35">
      <c r="A303" s="42" t="s">
        <v>828</v>
      </c>
      <c r="B303" s="29" t="s">
        <v>454</v>
      </c>
      <c r="C303" s="30">
        <v>2020</v>
      </c>
      <c r="D303" s="28" t="s">
        <v>829</v>
      </c>
      <c r="E303" s="31" t="s">
        <v>62</v>
      </c>
      <c r="F303" s="32">
        <v>6</v>
      </c>
      <c r="G303" s="28" t="str">
        <f>VLOOKUP(D303,customers!A303:$B$1001,2,0)</f>
        <v>Gaile Goggin</v>
      </c>
      <c r="H303" s="28" t="s">
        <v>3751</v>
      </c>
      <c r="I303" s="28" t="str">
        <f>_xlfn.XLOOKUP(D303,customers!A303:A1302,customers!G303:G1302," ",0,1)</f>
        <v>Ireland</v>
      </c>
      <c r="J303" s="31" t="s">
        <v>6551</v>
      </c>
      <c r="K303" s="31" t="s">
        <v>6554</v>
      </c>
      <c r="L303" s="31">
        <f>VLOOKUP(E303,products!$A$2:$E$49,4,0)</f>
        <v>0.2</v>
      </c>
      <c r="M303" s="33">
        <f>VLOOKUP(E303,products!$A$2:$E$49,5,0)</f>
        <v>3.375</v>
      </c>
      <c r="N303" s="31">
        <f>VLOOKUP(A303,orders!$A$2:$F$914,5,0)</f>
        <v>6</v>
      </c>
      <c r="O303" s="34">
        <f t="shared" si="4"/>
        <v>20.25</v>
      </c>
      <c r="P303" s="44" t="str">
        <f xml:space="preserve"> VLOOKUP(D303,customers!$A$2:$I$1001,9,0)</f>
        <v>Yes</v>
      </c>
      <c r="Q303" s="27"/>
      <c r="R303" s="27"/>
      <c r="S303" s="27"/>
      <c r="T303" s="27"/>
      <c r="U303" s="27"/>
      <c r="V303" s="27"/>
      <c r="W303" s="27"/>
      <c r="X303" s="27"/>
      <c r="Y303" s="27"/>
      <c r="Z303" s="27"/>
    </row>
    <row r="304" spans="1:26" ht="15" thickBot="1" x14ac:dyDescent="0.35">
      <c r="A304" s="41" t="s">
        <v>830</v>
      </c>
      <c r="B304" s="21" t="s">
        <v>833</v>
      </c>
      <c r="C304" s="22">
        <v>2021</v>
      </c>
      <c r="D304" s="20" t="s">
        <v>831</v>
      </c>
      <c r="E304" s="23" t="s">
        <v>159</v>
      </c>
      <c r="F304" s="24">
        <v>3</v>
      </c>
      <c r="G304" s="20" t="str">
        <f>VLOOKUP(D304,customers!A304:$B$1001,2,0)</f>
        <v>Skylar Jeyness</v>
      </c>
      <c r="H304" s="20" t="s">
        <v>3756</v>
      </c>
      <c r="I304" s="20" t="str">
        <f>_xlfn.XLOOKUP(D304,customers!A304:A1303,customers!G304:G1303," ",0,1)</f>
        <v>Ireland</v>
      </c>
      <c r="J304" s="23" t="s">
        <v>6553</v>
      </c>
      <c r="K304" s="23" t="s">
        <v>6556</v>
      </c>
      <c r="L304" s="23">
        <f>VLOOKUP(E304,products!$A$2:$E$49,4,0)</f>
        <v>0.5</v>
      </c>
      <c r="M304" s="25">
        <f>VLOOKUP(E304,products!$A$2:$E$49,5,0)</f>
        <v>7.77</v>
      </c>
      <c r="N304" s="23">
        <f>VLOOKUP(A304,orders!$A$2:$F$914,5,0)</f>
        <v>3</v>
      </c>
      <c r="O304" s="26">
        <f t="shared" si="4"/>
        <v>23.31</v>
      </c>
      <c r="P304" s="43" t="str">
        <f xml:space="preserve"> VLOOKUP(D304,customers!$A$2:$I$1001,9,0)</f>
        <v>No</v>
      </c>
      <c r="Q304" s="27"/>
      <c r="R304" s="27"/>
      <c r="S304" s="27"/>
      <c r="T304" s="27"/>
      <c r="U304" s="27"/>
      <c r="V304" s="27"/>
      <c r="W304" s="27"/>
      <c r="X304" s="27"/>
      <c r="Y304" s="27"/>
      <c r="Z304" s="27"/>
    </row>
    <row r="305" spans="1:26" ht="15" thickBot="1" x14ac:dyDescent="0.35">
      <c r="A305" s="42" t="s">
        <v>832</v>
      </c>
      <c r="B305" s="29" t="s">
        <v>836</v>
      </c>
      <c r="C305" s="30">
        <v>2019</v>
      </c>
      <c r="D305" s="28" t="s">
        <v>834</v>
      </c>
      <c r="E305" s="31" t="s">
        <v>128</v>
      </c>
      <c r="F305" s="32">
        <v>5</v>
      </c>
      <c r="G305" s="28" t="str">
        <f>VLOOKUP(D305,customers!A305:$B$1001,2,0)</f>
        <v>Donica Bonhome</v>
      </c>
      <c r="H305" s="28" t="s">
        <v>3761</v>
      </c>
      <c r="I305" s="28" t="str">
        <f>_xlfn.XLOOKUP(D305,customers!A305:A1304,customers!G305:G1304," ",0,1)</f>
        <v>United States</v>
      </c>
      <c r="J305" s="31" t="s">
        <v>6552</v>
      </c>
      <c r="K305" s="31" t="s">
        <v>6556</v>
      </c>
      <c r="L305" s="31">
        <f>VLOOKUP(E305,products!$A$2:$E$49,4,0)</f>
        <v>0.2</v>
      </c>
      <c r="M305" s="33">
        <f>VLOOKUP(E305,products!$A$2:$E$49,5,0)</f>
        <v>3.645</v>
      </c>
      <c r="N305" s="31">
        <f>VLOOKUP(A305,orders!$A$2:$F$914,5,0)</f>
        <v>5</v>
      </c>
      <c r="O305" s="34">
        <f t="shared" si="4"/>
        <v>18.225000000000001</v>
      </c>
      <c r="P305" s="44" t="str">
        <f xml:space="preserve"> VLOOKUP(D305,customers!$A$2:$I$1001,9,0)</f>
        <v>Yes</v>
      </c>
      <c r="Q305" s="27"/>
      <c r="R305" s="27"/>
      <c r="S305" s="27"/>
      <c r="T305" s="27"/>
      <c r="U305" s="27"/>
      <c r="V305" s="27"/>
      <c r="W305" s="27"/>
      <c r="X305" s="27"/>
      <c r="Y305" s="27"/>
      <c r="Z305" s="27"/>
    </row>
    <row r="306" spans="1:26" ht="15" thickBot="1" x14ac:dyDescent="0.35">
      <c r="A306" s="41" t="s">
        <v>835</v>
      </c>
      <c r="B306" s="21" t="s">
        <v>839</v>
      </c>
      <c r="C306" s="22">
        <v>2022</v>
      </c>
      <c r="D306" s="20" t="s">
        <v>837</v>
      </c>
      <c r="E306" s="23" t="s">
        <v>23</v>
      </c>
      <c r="F306" s="24">
        <v>1</v>
      </c>
      <c r="G306" s="20" t="str">
        <f>VLOOKUP(D306,customers!A306:$B$1001,2,0)</f>
        <v>Diena Peetermann</v>
      </c>
      <c r="H306" s="20" t="s">
        <v>6548</v>
      </c>
      <c r="I306" s="20" t="str">
        <f>_xlfn.XLOOKUP(D306,customers!A306:A1305,customers!G306:G1305," ",0,1)</f>
        <v>United States</v>
      </c>
      <c r="J306" s="23" t="s">
        <v>6552</v>
      </c>
      <c r="K306" s="23" t="s">
        <v>6554</v>
      </c>
      <c r="L306" s="23">
        <f>VLOOKUP(E306,products!$A$2:$E$49,4,0)</f>
        <v>1</v>
      </c>
      <c r="M306" s="25">
        <f>VLOOKUP(E306,products!$A$2:$E$49,5,0)</f>
        <v>13.75</v>
      </c>
      <c r="N306" s="23">
        <f>VLOOKUP(A306,orders!$A$2:$F$914,5,0)</f>
        <v>1</v>
      </c>
      <c r="O306" s="26">
        <f t="shared" si="4"/>
        <v>13.75</v>
      </c>
      <c r="P306" s="43" t="str">
        <f xml:space="preserve"> VLOOKUP(D306,customers!$A$2:$I$1001,9,0)</f>
        <v>No</v>
      </c>
      <c r="Q306" s="27"/>
      <c r="R306" s="27"/>
      <c r="S306" s="27"/>
      <c r="T306" s="27"/>
      <c r="U306" s="27"/>
      <c r="V306" s="27"/>
      <c r="W306" s="27"/>
      <c r="X306" s="27"/>
      <c r="Y306" s="27"/>
      <c r="Z306" s="27"/>
    </row>
    <row r="307" spans="1:26" ht="15" thickBot="1" x14ac:dyDescent="0.35">
      <c r="A307" s="42" t="s">
        <v>838</v>
      </c>
      <c r="B307" s="29" t="s">
        <v>768</v>
      </c>
      <c r="C307" s="30">
        <v>2020</v>
      </c>
      <c r="D307" s="28" t="s">
        <v>840</v>
      </c>
      <c r="E307" s="31" t="s">
        <v>265</v>
      </c>
      <c r="F307" s="32">
        <v>1</v>
      </c>
      <c r="G307" s="28" t="str">
        <f>VLOOKUP(D307,customers!A307:$B$1001,2,0)</f>
        <v>Trina Le Sarr</v>
      </c>
      <c r="H307" s="28" t="s">
        <v>3769</v>
      </c>
      <c r="I307" s="28" t="str">
        <f>_xlfn.XLOOKUP(D307,customers!A307:A1306,customers!G307:G1306," ",0,1)</f>
        <v>United States</v>
      </c>
      <c r="J307" s="31" t="s">
        <v>6551</v>
      </c>
      <c r="K307" s="31" t="s">
        <v>6555</v>
      </c>
      <c r="L307" s="31">
        <f>VLOOKUP(E307,products!$A$2:$E$49,4,0)</f>
        <v>2.5</v>
      </c>
      <c r="M307" s="33">
        <f>VLOOKUP(E307,products!$A$2:$E$49,5,0)</f>
        <v>29.785</v>
      </c>
      <c r="N307" s="31">
        <f>VLOOKUP(A307,orders!$A$2:$F$914,5,0)</f>
        <v>1</v>
      </c>
      <c r="O307" s="34">
        <f t="shared" si="4"/>
        <v>29.785</v>
      </c>
      <c r="P307" s="44" t="str">
        <f xml:space="preserve"> VLOOKUP(D307,customers!$A$2:$I$1001,9,0)</f>
        <v>Yes</v>
      </c>
      <c r="Q307" s="27"/>
      <c r="R307" s="27"/>
      <c r="S307" s="27"/>
      <c r="T307" s="27"/>
      <c r="U307" s="27"/>
      <c r="V307" s="27"/>
      <c r="W307" s="27"/>
      <c r="X307" s="27"/>
      <c r="Y307" s="27"/>
      <c r="Z307" s="27"/>
    </row>
    <row r="308" spans="1:26" ht="15" thickBot="1" x14ac:dyDescent="0.35">
      <c r="A308" s="41" t="s">
        <v>841</v>
      </c>
      <c r="B308" s="21" t="s">
        <v>844</v>
      </c>
      <c r="C308" s="22">
        <v>2019</v>
      </c>
      <c r="D308" s="20" t="s">
        <v>842</v>
      </c>
      <c r="E308" s="23" t="s">
        <v>232</v>
      </c>
      <c r="F308" s="24">
        <v>5</v>
      </c>
      <c r="G308" s="20" t="str">
        <f>VLOOKUP(D308,customers!A308:$B$1001,2,0)</f>
        <v>Flynn Antony</v>
      </c>
      <c r="H308" s="20" t="s">
        <v>6548</v>
      </c>
      <c r="I308" s="20" t="str">
        <f>_xlfn.XLOOKUP(D308,customers!A308:A1307,customers!G308:G1307," ",0,1)</f>
        <v>United States</v>
      </c>
      <c r="J308" s="23" t="s">
        <v>6550</v>
      </c>
      <c r="K308" s="23" t="s">
        <v>6556</v>
      </c>
      <c r="L308" s="23">
        <f>VLOOKUP(E308,products!$A$2:$E$49,4,0)</f>
        <v>1</v>
      </c>
      <c r="M308" s="25">
        <f>VLOOKUP(E308,products!$A$2:$E$49,5,0)</f>
        <v>8.9499999999999993</v>
      </c>
      <c r="N308" s="23">
        <f>VLOOKUP(A308,orders!$A$2:$F$914,5,0)</f>
        <v>5</v>
      </c>
      <c r="O308" s="26">
        <f t="shared" si="4"/>
        <v>44.75</v>
      </c>
      <c r="P308" s="43" t="str">
        <f xml:space="preserve"> VLOOKUP(D308,customers!$A$2:$I$1001,9,0)</f>
        <v>No</v>
      </c>
      <c r="Q308" s="27"/>
      <c r="R308" s="27"/>
      <c r="S308" s="27"/>
      <c r="T308" s="27"/>
      <c r="U308" s="27"/>
      <c r="V308" s="27"/>
      <c r="W308" s="27"/>
      <c r="X308" s="27"/>
      <c r="Y308" s="27"/>
      <c r="Z308" s="27"/>
    </row>
    <row r="309" spans="1:26" ht="15" thickBot="1" x14ac:dyDescent="0.35">
      <c r="A309" s="42" t="s">
        <v>843</v>
      </c>
      <c r="B309" s="29" t="s">
        <v>6660</v>
      </c>
      <c r="C309" s="30">
        <v>2019</v>
      </c>
      <c r="D309" s="28" t="s">
        <v>845</v>
      </c>
      <c r="E309" s="31" t="s">
        <v>232</v>
      </c>
      <c r="F309" s="32">
        <v>5</v>
      </c>
      <c r="G309" s="28" t="str">
        <f>VLOOKUP(D309,customers!A309:$B$1001,2,0)</f>
        <v>Baudoin Alldridge</v>
      </c>
      <c r="H309" s="28" t="s">
        <v>3776</v>
      </c>
      <c r="I309" s="28" t="str">
        <f>_xlfn.XLOOKUP(D309,customers!A309:A1308,customers!G309:G1308," ",0,1)</f>
        <v>United States</v>
      </c>
      <c r="J309" s="31" t="s">
        <v>6550</v>
      </c>
      <c r="K309" s="31" t="s">
        <v>6556</v>
      </c>
      <c r="L309" s="31">
        <f>VLOOKUP(E309,products!$A$2:$E$49,4,0)</f>
        <v>1</v>
      </c>
      <c r="M309" s="33">
        <f>VLOOKUP(E309,products!$A$2:$E$49,5,0)</f>
        <v>8.9499999999999993</v>
      </c>
      <c r="N309" s="31">
        <f>VLOOKUP(A309,orders!$A$2:$F$914,5,0)</f>
        <v>5</v>
      </c>
      <c r="O309" s="34">
        <f t="shared" si="4"/>
        <v>44.75</v>
      </c>
      <c r="P309" s="44" t="str">
        <f xml:space="preserve"> VLOOKUP(D309,customers!$A$2:$I$1001,9,0)</f>
        <v>Yes</v>
      </c>
      <c r="Q309" s="27"/>
      <c r="R309" s="27"/>
      <c r="S309" s="27"/>
      <c r="T309" s="27"/>
      <c r="U309" s="27"/>
      <c r="V309" s="27"/>
      <c r="W309" s="27"/>
      <c r="X309" s="27"/>
      <c r="Y309" s="27"/>
      <c r="Z309" s="27"/>
    </row>
    <row r="310" spans="1:26" ht="15" thickBot="1" x14ac:dyDescent="0.35">
      <c r="A310" s="41" t="s">
        <v>846</v>
      </c>
      <c r="B310" s="21" t="s">
        <v>6661</v>
      </c>
      <c r="C310" s="22">
        <v>2022</v>
      </c>
      <c r="D310" s="20" t="s">
        <v>847</v>
      </c>
      <c r="E310" s="23" t="s">
        <v>108</v>
      </c>
      <c r="F310" s="24">
        <v>4</v>
      </c>
      <c r="G310" s="20" t="str">
        <f>VLOOKUP(D310,customers!A310:$B$1001,2,0)</f>
        <v>Homer Dulany</v>
      </c>
      <c r="H310" s="20" t="s">
        <v>6548</v>
      </c>
      <c r="I310" s="20" t="str">
        <f>_xlfn.XLOOKUP(D310,customers!A310:A1309,customers!G310:G1309," ",0,1)</f>
        <v>United States</v>
      </c>
      <c r="J310" s="23" t="s">
        <v>6553</v>
      </c>
      <c r="K310" s="23" t="s">
        <v>6555</v>
      </c>
      <c r="L310" s="23">
        <f>VLOOKUP(E310,products!$A$2:$E$49,4,0)</f>
        <v>0.5</v>
      </c>
      <c r="M310" s="25">
        <f>VLOOKUP(E310,products!$A$2:$E$49,5,0)</f>
        <v>9.51</v>
      </c>
      <c r="N310" s="23">
        <f>VLOOKUP(A310,orders!$A$2:$F$914,5,0)</f>
        <v>4</v>
      </c>
      <c r="O310" s="26">
        <f t="shared" si="4"/>
        <v>38.04</v>
      </c>
      <c r="P310" s="43" t="str">
        <f xml:space="preserve"> VLOOKUP(D310,customers!$A$2:$I$1001,9,0)</f>
        <v>Yes</v>
      </c>
      <c r="Q310" s="27"/>
      <c r="R310" s="27"/>
      <c r="S310" s="27"/>
      <c r="T310" s="27"/>
      <c r="U310" s="27"/>
      <c r="V310" s="27"/>
      <c r="W310" s="27"/>
      <c r="X310" s="27"/>
      <c r="Y310" s="27"/>
      <c r="Z310" s="27"/>
    </row>
    <row r="311" spans="1:26" ht="15" thickBot="1" x14ac:dyDescent="0.35">
      <c r="A311" s="42" t="s">
        <v>848</v>
      </c>
      <c r="B311" s="29" t="s">
        <v>6662</v>
      </c>
      <c r="C311" s="30">
        <v>2020</v>
      </c>
      <c r="D311" s="28" t="s">
        <v>849</v>
      </c>
      <c r="E311" s="31" t="s">
        <v>189</v>
      </c>
      <c r="F311" s="32">
        <v>4</v>
      </c>
      <c r="G311" s="28" t="str">
        <f>VLOOKUP(D311,customers!A311:$B$1001,2,0)</f>
        <v>Lisa Goodger</v>
      </c>
      <c r="H311" s="28" t="s">
        <v>3783</v>
      </c>
      <c r="I311" s="28" t="str">
        <f>_xlfn.XLOOKUP(D311,customers!A311:A1310,customers!G311:G1310," ",0,1)</f>
        <v>United States</v>
      </c>
      <c r="J311" s="31" t="s">
        <v>6550</v>
      </c>
      <c r="K311" s="31" t="s">
        <v>6556</v>
      </c>
      <c r="L311" s="31">
        <f>VLOOKUP(E311,products!$A$2:$E$49,4,0)</f>
        <v>0.5</v>
      </c>
      <c r="M311" s="33">
        <f>VLOOKUP(E311,products!$A$2:$E$49,5,0)</f>
        <v>5.37</v>
      </c>
      <c r="N311" s="31">
        <f>VLOOKUP(A311,orders!$A$2:$F$914,5,0)</f>
        <v>4</v>
      </c>
      <c r="O311" s="34">
        <f t="shared" si="4"/>
        <v>21.48</v>
      </c>
      <c r="P311" s="44" t="str">
        <f xml:space="preserve"> VLOOKUP(D311,customers!$A$2:$I$1001,9,0)</f>
        <v>Yes</v>
      </c>
      <c r="Q311" s="27"/>
      <c r="R311" s="27"/>
      <c r="S311" s="27"/>
      <c r="T311" s="27"/>
      <c r="U311" s="27"/>
      <c r="V311" s="27"/>
      <c r="W311" s="27"/>
      <c r="X311" s="27"/>
      <c r="Y311" s="27"/>
      <c r="Z311" s="27"/>
    </row>
    <row r="312" spans="1:26" ht="15" thickBot="1" x14ac:dyDescent="0.35">
      <c r="A312" s="41" t="s">
        <v>850</v>
      </c>
      <c r="B312" s="21" t="s">
        <v>6663</v>
      </c>
      <c r="C312" s="22">
        <v>2019</v>
      </c>
      <c r="D312" s="20" t="s">
        <v>851</v>
      </c>
      <c r="E312" s="23" t="s">
        <v>58</v>
      </c>
      <c r="F312" s="24">
        <v>1</v>
      </c>
      <c r="G312" s="20" t="str">
        <f>VLOOKUP(D312,customers!A312:$B$1001,2,0)</f>
        <v>Corine Drewett</v>
      </c>
      <c r="H312" s="20" t="s">
        <v>3791</v>
      </c>
      <c r="I312" s="20" t="str">
        <f>_xlfn.XLOOKUP(D312,customers!A312:A1311,customers!G312:G1311," ",0,1)</f>
        <v>United States</v>
      </c>
      <c r="J312" s="23" t="s">
        <v>6550</v>
      </c>
      <c r="K312" s="23" t="s">
        <v>6554</v>
      </c>
      <c r="L312" s="23">
        <f>VLOOKUP(E312,products!$A$2:$E$49,4,0)</f>
        <v>2.5</v>
      </c>
      <c r="M312" s="25">
        <f>VLOOKUP(E312,products!$A$2:$E$49,5,0)</f>
        <v>22.885000000000002</v>
      </c>
      <c r="N312" s="23">
        <f>VLOOKUP(A312,orders!$A$2:$F$914,5,0)</f>
        <v>1</v>
      </c>
      <c r="O312" s="26">
        <f t="shared" si="4"/>
        <v>22.885000000000002</v>
      </c>
      <c r="P312" s="43" t="str">
        <f xml:space="preserve"> VLOOKUP(D312,customers!$A$2:$I$1001,9,0)</f>
        <v>Yes</v>
      </c>
      <c r="Q312" s="27"/>
      <c r="R312" s="27"/>
      <c r="S312" s="27"/>
      <c r="T312" s="27"/>
      <c r="U312" s="27"/>
      <c r="V312" s="27"/>
      <c r="W312" s="27"/>
      <c r="X312" s="27"/>
      <c r="Y312" s="27"/>
      <c r="Z312" s="27"/>
    </row>
    <row r="313" spans="1:26" ht="15" thickBot="1" x14ac:dyDescent="0.35">
      <c r="A313" s="42" t="s">
        <v>852</v>
      </c>
      <c r="B313" s="29" t="s">
        <v>6664</v>
      </c>
      <c r="C313" s="30">
        <v>2019</v>
      </c>
      <c r="D313" s="28" t="s">
        <v>853</v>
      </c>
      <c r="E313" s="31" t="s">
        <v>95</v>
      </c>
      <c r="F313" s="32">
        <v>3</v>
      </c>
      <c r="G313" s="28" t="str">
        <f>VLOOKUP(D313,customers!A313:$B$1001,2,0)</f>
        <v>Quinn Parsons</v>
      </c>
      <c r="H313" s="28" t="s">
        <v>3796</v>
      </c>
      <c r="I313" s="28" t="str">
        <f>_xlfn.XLOOKUP(D313,customers!A313:A1312,customers!G313:G1312," ",0,1)</f>
        <v>United States</v>
      </c>
      <c r="J313" s="31" t="s">
        <v>6551</v>
      </c>
      <c r="K313" s="31" t="s">
        <v>6556</v>
      </c>
      <c r="L313" s="31">
        <f>VLOOKUP(E313,products!$A$2:$E$49,4,0)</f>
        <v>0.5</v>
      </c>
      <c r="M313" s="33">
        <f>VLOOKUP(E313,products!$A$2:$E$49,5,0)</f>
        <v>5.97</v>
      </c>
      <c r="N313" s="31">
        <f>VLOOKUP(A313,orders!$A$2:$F$914,5,0)</f>
        <v>3</v>
      </c>
      <c r="O313" s="34">
        <f t="shared" si="4"/>
        <v>17.91</v>
      </c>
      <c r="P313" s="44" t="str">
        <f xml:space="preserve"> VLOOKUP(D313,customers!$A$2:$I$1001,9,0)</f>
        <v>Yes</v>
      </c>
      <c r="Q313" s="27"/>
      <c r="R313" s="27"/>
      <c r="S313" s="27"/>
      <c r="T313" s="27"/>
      <c r="U313" s="27"/>
      <c r="V313" s="27"/>
      <c r="W313" s="27"/>
      <c r="X313" s="27"/>
      <c r="Y313" s="27"/>
      <c r="Z313" s="27"/>
    </row>
    <row r="314" spans="1:26" ht="15" thickBot="1" x14ac:dyDescent="0.35">
      <c r="A314" s="41" t="s">
        <v>854</v>
      </c>
      <c r="B314" s="21" t="s">
        <v>6665</v>
      </c>
      <c r="C314" s="22">
        <v>2019</v>
      </c>
      <c r="D314" s="20" t="s">
        <v>855</v>
      </c>
      <c r="E314" s="23" t="s">
        <v>37</v>
      </c>
      <c r="F314" s="24">
        <v>4</v>
      </c>
      <c r="G314" s="20" t="str">
        <f>VLOOKUP(D314,customers!A314:$B$1001,2,0)</f>
        <v>Vivyan Ceely</v>
      </c>
      <c r="H314" s="20" t="s">
        <v>3800</v>
      </c>
      <c r="I314" s="20" t="str">
        <f>_xlfn.XLOOKUP(D314,customers!A314:A1313,customers!G314:G1313," ",0,1)</f>
        <v>United States</v>
      </c>
      <c r="J314" s="23" t="s">
        <v>6550</v>
      </c>
      <c r="K314" s="23" t="s">
        <v>6554</v>
      </c>
      <c r="L314" s="23">
        <f>VLOOKUP(E314,products!$A$2:$E$49,4,0)</f>
        <v>0.5</v>
      </c>
      <c r="M314" s="25">
        <f>VLOOKUP(E314,products!$A$2:$E$49,5,0)</f>
        <v>5.97</v>
      </c>
      <c r="N314" s="23">
        <f>VLOOKUP(A314,orders!$A$2:$F$914,5,0)</f>
        <v>4</v>
      </c>
      <c r="O314" s="26">
        <f t="shared" si="4"/>
        <v>23.88</v>
      </c>
      <c r="P314" s="43" t="str">
        <f xml:space="preserve"> VLOOKUP(D314,customers!$A$2:$I$1001,9,0)</f>
        <v>Yes</v>
      </c>
      <c r="Q314" s="27"/>
      <c r="R314" s="27"/>
      <c r="S314" s="27"/>
      <c r="T314" s="27"/>
      <c r="U314" s="27"/>
      <c r="V314" s="27"/>
      <c r="W314" s="27"/>
      <c r="X314" s="27"/>
      <c r="Y314" s="27"/>
      <c r="Z314" s="27"/>
    </row>
    <row r="315" spans="1:26" ht="15" thickBot="1" x14ac:dyDescent="0.35">
      <c r="A315" s="42" t="s">
        <v>856</v>
      </c>
      <c r="B315" s="29" t="s">
        <v>859</v>
      </c>
      <c r="C315" s="30">
        <v>2020</v>
      </c>
      <c r="D315" s="28" t="s">
        <v>857</v>
      </c>
      <c r="E315" s="31" t="s">
        <v>245</v>
      </c>
      <c r="F315" s="32">
        <v>5</v>
      </c>
      <c r="G315" s="28" t="str">
        <f>VLOOKUP(D315,customers!A315:$B$1001,2,0)</f>
        <v>Elonore Goodings</v>
      </c>
      <c r="H315" s="28" t="s">
        <v>6548</v>
      </c>
      <c r="I315" s="28" t="str">
        <f>_xlfn.XLOOKUP(D315,customers!A315:A1314,customers!G315:G1314," ",0,1)</f>
        <v>United States</v>
      </c>
      <c r="J315" s="31" t="s">
        <v>6550</v>
      </c>
      <c r="K315" s="31" t="s">
        <v>6555</v>
      </c>
      <c r="L315" s="31">
        <f>VLOOKUP(E315,products!$A$2:$E$49,4,0)</f>
        <v>1</v>
      </c>
      <c r="M315" s="33">
        <f>VLOOKUP(E315,products!$A$2:$E$49,5,0)</f>
        <v>11.95</v>
      </c>
      <c r="N315" s="31">
        <f>VLOOKUP(A315,orders!$A$2:$F$914,5,0)</f>
        <v>5</v>
      </c>
      <c r="O315" s="34">
        <f t="shared" si="4"/>
        <v>59.75</v>
      </c>
      <c r="P315" s="44" t="str">
        <f xml:space="preserve"> VLOOKUP(D315,customers!$A$2:$I$1001,9,0)</f>
        <v>No</v>
      </c>
      <c r="Q315" s="27"/>
      <c r="R315" s="27"/>
      <c r="S315" s="27"/>
      <c r="T315" s="27"/>
      <c r="U315" s="27"/>
      <c r="V315" s="27"/>
      <c r="W315" s="27"/>
      <c r="X315" s="27"/>
      <c r="Y315" s="27"/>
      <c r="Z315" s="27"/>
    </row>
    <row r="316" spans="1:26" ht="15" thickBot="1" x14ac:dyDescent="0.35">
      <c r="A316" s="41" t="s">
        <v>858</v>
      </c>
      <c r="B316" s="21" t="s">
        <v>862</v>
      </c>
      <c r="C316" s="22">
        <v>2021</v>
      </c>
      <c r="D316" s="20" t="s">
        <v>860</v>
      </c>
      <c r="E316" s="23" t="s">
        <v>34</v>
      </c>
      <c r="F316" s="24">
        <v>6</v>
      </c>
      <c r="G316" s="20" t="str">
        <f>VLOOKUP(D316,customers!A316:$B$1001,2,0)</f>
        <v>Clement Vasiliev</v>
      </c>
      <c r="H316" s="20" t="s">
        <v>3806</v>
      </c>
      <c r="I316" s="20" t="str">
        <f>_xlfn.XLOOKUP(D316,customers!A316:A1315,customers!G316:G1315," ",0,1)</f>
        <v>United States</v>
      </c>
      <c r="J316" s="23" t="s">
        <v>6553</v>
      </c>
      <c r="K316" s="23" t="s">
        <v>6555</v>
      </c>
      <c r="L316" s="23">
        <f>VLOOKUP(E316,products!$A$2:$E$49,4,0)</f>
        <v>0.2</v>
      </c>
      <c r="M316" s="25">
        <f>VLOOKUP(E316,products!$A$2:$E$49,5,0)</f>
        <v>4.7549999999999999</v>
      </c>
      <c r="N316" s="23">
        <f>VLOOKUP(A316,orders!$A$2:$F$914,5,0)</f>
        <v>6</v>
      </c>
      <c r="O316" s="26">
        <f t="shared" si="4"/>
        <v>28.53</v>
      </c>
      <c r="P316" s="43" t="str">
        <f xml:space="preserve"> VLOOKUP(D316,customers!$A$2:$I$1001,9,0)</f>
        <v>Yes</v>
      </c>
      <c r="Q316" s="27"/>
      <c r="R316" s="27"/>
      <c r="S316" s="27"/>
      <c r="T316" s="27"/>
      <c r="U316" s="27"/>
      <c r="V316" s="27"/>
      <c r="W316" s="27"/>
      <c r="X316" s="27"/>
      <c r="Y316" s="27"/>
      <c r="Z316" s="27"/>
    </row>
    <row r="317" spans="1:26" ht="15" thickBot="1" x14ac:dyDescent="0.35">
      <c r="A317" s="42" t="s">
        <v>861</v>
      </c>
      <c r="B317" s="29" t="s">
        <v>865</v>
      </c>
      <c r="C317" s="30">
        <v>2020</v>
      </c>
      <c r="D317" s="28" t="s">
        <v>863</v>
      </c>
      <c r="E317" s="31" t="s">
        <v>82</v>
      </c>
      <c r="F317" s="32">
        <v>4</v>
      </c>
      <c r="G317" s="28" t="str">
        <f>VLOOKUP(D317,customers!A317:$B$1001,2,0)</f>
        <v>Terencio O'Moylan</v>
      </c>
      <c r="H317" s="28" t="s">
        <v>3810</v>
      </c>
      <c r="I317" s="28" t="str">
        <f>_xlfn.XLOOKUP(D317,customers!A317:A1316,customers!G317:G1316," ",0,1)</f>
        <v>United Kingdom</v>
      </c>
      <c r="J317" s="31" t="s">
        <v>6551</v>
      </c>
      <c r="K317" s="31" t="s">
        <v>6554</v>
      </c>
      <c r="L317" s="31">
        <f>VLOOKUP(E317,products!$A$2:$E$49,4,0)</f>
        <v>1</v>
      </c>
      <c r="M317" s="33">
        <f>VLOOKUP(E317,products!$A$2:$E$49,5,0)</f>
        <v>11.25</v>
      </c>
      <c r="N317" s="31">
        <f>VLOOKUP(A317,orders!$A$2:$F$914,5,0)</f>
        <v>4</v>
      </c>
      <c r="O317" s="34">
        <f t="shared" si="4"/>
        <v>45</v>
      </c>
      <c r="P317" s="44" t="str">
        <f xml:space="preserve"> VLOOKUP(D317,customers!$A$2:$I$1001,9,0)</f>
        <v>No</v>
      </c>
      <c r="Q317" s="27"/>
      <c r="R317" s="27"/>
      <c r="S317" s="27"/>
      <c r="T317" s="27"/>
      <c r="U317" s="27"/>
      <c r="V317" s="27"/>
      <c r="W317" s="27"/>
      <c r="X317" s="27"/>
      <c r="Y317" s="27"/>
      <c r="Z317" s="27"/>
    </row>
    <row r="318" spans="1:26" ht="15" thickBot="1" x14ac:dyDescent="0.35">
      <c r="A318" s="41" t="s">
        <v>864</v>
      </c>
      <c r="B318" s="21" t="s">
        <v>6666</v>
      </c>
      <c r="C318" s="22">
        <v>2021</v>
      </c>
      <c r="D318" s="20" t="s">
        <v>866</v>
      </c>
      <c r="E318" s="23" t="s">
        <v>177</v>
      </c>
      <c r="F318" s="24">
        <v>4</v>
      </c>
      <c r="G318" s="20" t="str">
        <f>VLOOKUP(D318,customers!A318:$B$1001,2,0)</f>
        <v>Wyatan Fetherston</v>
      </c>
      <c r="H318" s="20" t="s">
        <v>3820</v>
      </c>
      <c r="I318" s="20" t="str">
        <f>_xlfn.XLOOKUP(D318,customers!A318:A1317,customers!G318:G1317," ",0,1)</f>
        <v>United States</v>
      </c>
      <c r="J318" s="23" t="s">
        <v>6552</v>
      </c>
      <c r="K318" s="23" t="s">
        <v>6555</v>
      </c>
      <c r="L318" s="23">
        <f>VLOOKUP(E318,products!$A$2:$E$49,4,0)</f>
        <v>1</v>
      </c>
      <c r="M318" s="25">
        <f>VLOOKUP(E318,products!$A$2:$E$49,5,0)</f>
        <v>14.85</v>
      </c>
      <c r="N318" s="23">
        <f>VLOOKUP(A318,orders!$A$2:$F$914,5,0)</f>
        <v>4</v>
      </c>
      <c r="O318" s="26">
        <f t="shared" si="4"/>
        <v>59.4</v>
      </c>
      <c r="P318" s="43" t="str">
        <f xml:space="preserve"> VLOOKUP(D318,customers!$A$2:$I$1001,9,0)</f>
        <v>No</v>
      </c>
      <c r="Q318" s="27"/>
      <c r="R318" s="27"/>
      <c r="S318" s="27"/>
      <c r="T318" s="27"/>
      <c r="U318" s="27"/>
      <c r="V318" s="27"/>
      <c r="W318" s="27"/>
      <c r="X318" s="27"/>
      <c r="Y318" s="27"/>
      <c r="Z318" s="27"/>
    </row>
    <row r="319" spans="1:26" ht="15" thickBot="1" x14ac:dyDescent="0.35">
      <c r="A319" s="42" t="s">
        <v>867</v>
      </c>
      <c r="B319" s="29" t="s">
        <v>6667</v>
      </c>
      <c r="C319" s="30">
        <v>2019</v>
      </c>
      <c r="D319" s="28" t="s">
        <v>868</v>
      </c>
      <c r="E319" s="31" t="s">
        <v>128</v>
      </c>
      <c r="F319" s="32">
        <v>2</v>
      </c>
      <c r="G319" s="28" t="str">
        <f>VLOOKUP(D319,customers!A319:$B$1001,2,0)</f>
        <v>Emmaline Rasmus</v>
      </c>
      <c r="H319" s="28" t="s">
        <v>3824</v>
      </c>
      <c r="I319" s="28" t="str">
        <f>_xlfn.XLOOKUP(D319,customers!A319:A1318,customers!G319:G1318," ",0,1)</f>
        <v>United States</v>
      </c>
      <c r="J319" s="31" t="s">
        <v>6552</v>
      </c>
      <c r="K319" s="31" t="s">
        <v>6556</v>
      </c>
      <c r="L319" s="31">
        <f>VLOOKUP(E319,products!$A$2:$E$49,4,0)</f>
        <v>0.2</v>
      </c>
      <c r="M319" s="33">
        <f>VLOOKUP(E319,products!$A$2:$E$49,5,0)</f>
        <v>3.645</v>
      </c>
      <c r="N319" s="31">
        <f>VLOOKUP(A319,orders!$A$2:$F$914,5,0)</f>
        <v>2</v>
      </c>
      <c r="O319" s="34">
        <f t="shared" si="4"/>
        <v>7.29</v>
      </c>
      <c r="P319" s="44" t="str">
        <f xml:space="preserve"> VLOOKUP(D319,customers!$A$2:$I$1001,9,0)</f>
        <v>Yes</v>
      </c>
      <c r="Q319" s="27"/>
      <c r="R319" s="27"/>
      <c r="S319" s="27"/>
      <c r="T319" s="27"/>
      <c r="U319" s="27"/>
      <c r="V319" s="27"/>
      <c r="W319" s="27"/>
      <c r="X319" s="27"/>
      <c r="Y319" s="27"/>
      <c r="Z319" s="27"/>
    </row>
    <row r="320" spans="1:26" ht="15" thickBot="1" x14ac:dyDescent="0.35">
      <c r="A320" s="41" t="s">
        <v>869</v>
      </c>
      <c r="B320" s="21" t="s">
        <v>872</v>
      </c>
      <c r="C320" s="22">
        <v>2019</v>
      </c>
      <c r="D320" s="20" t="s">
        <v>870</v>
      </c>
      <c r="E320" s="23" t="s">
        <v>30</v>
      </c>
      <c r="F320" s="24">
        <v>1</v>
      </c>
      <c r="G320" s="20" t="str">
        <f>VLOOKUP(D320,customers!A320:$B$1001,2,0)</f>
        <v>Wesley Giorgioni</v>
      </c>
      <c r="H320" s="20" t="s">
        <v>3828</v>
      </c>
      <c r="I320" s="20" t="str">
        <f>_xlfn.XLOOKUP(D320,customers!A320:A1319,customers!G320:G1319," ",0,1)</f>
        <v>United States</v>
      </c>
      <c r="J320" s="23" t="s">
        <v>6552</v>
      </c>
      <c r="K320" s="23" t="s">
        <v>6556</v>
      </c>
      <c r="L320" s="23">
        <f>VLOOKUP(E320,products!$A$2:$E$49,4,0)</f>
        <v>0.5</v>
      </c>
      <c r="M320" s="25">
        <f>VLOOKUP(E320,products!$A$2:$E$49,5,0)</f>
        <v>7.29</v>
      </c>
      <c r="N320" s="23">
        <f>VLOOKUP(A320,orders!$A$2:$F$914,5,0)</f>
        <v>1</v>
      </c>
      <c r="O320" s="26">
        <f t="shared" si="4"/>
        <v>7.29</v>
      </c>
      <c r="P320" s="43" t="str">
        <f xml:space="preserve"> VLOOKUP(D320,customers!$A$2:$I$1001,9,0)</f>
        <v>Yes</v>
      </c>
      <c r="Q320" s="27"/>
      <c r="R320" s="27"/>
      <c r="S320" s="27"/>
      <c r="T320" s="27"/>
      <c r="U320" s="27"/>
      <c r="V320" s="27"/>
      <c r="W320" s="27"/>
      <c r="X320" s="27"/>
      <c r="Y320" s="27"/>
      <c r="Z320" s="27"/>
    </row>
    <row r="321" spans="1:26" ht="15" thickBot="1" x14ac:dyDescent="0.35">
      <c r="A321" s="42" t="s">
        <v>871</v>
      </c>
      <c r="B321" s="29" t="s">
        <v>875</v>
      </c>
      <c r="C321" s="30">
        <v>2019</v>
      </c>
      <c r="D321" s="28" t="s">
        <v>873</v>
      </c>
      <c r="E321" s="31" t="s">
        <v>228</v>
      </c>
      <c r="F321" s="32">
        <v>2</v>
      </c>
      <c r="G321" s="28" t="str">
        <f>VLOOKUP(D321,customers!A321:$B$1001,2,0)</f>
        <v>Lucienne Scargle</v>
      </c>
      <c r="H321" s="28" t="s">
        <v>3832</v>
      </c>
      <c r="I321" s="28" t="str">
        <f>_xlfn.XLOOKUP(D321,customers!A321:A1320,customers!G321:G1320," ",0,1)</f>
        <v>United States</v>
      </c>
      <c r="J321" s="31" t="s">
        <v>6552</v>
      </c>
      <c r="K321" s="31" t="s">
        <v>6555</v>
      </c>
      <c r="L321" s="31">
        <f>VLOOKUP(E321,products!$A$2:$E$49,4,0)</f>
        <v>0.5</v>
      </c>
      <c r="M321" s="33">
        <f>VLOOKUP(E321,products!$A$2:$E$49,5,0)</f>
        <v>8.91</v>
      </c>
      <c r="N321" s="31">
        <f>VLOOKUP(A321,orders!$A$2:$F$914,5,0)</f>
        <v>2</v>
      </c>
      <c r="O321" s="34">
        <f t="shared" si="4"/>
        <v>17.82</v>
      </c>
      <c r="P321" s="44" t="str">
        <f xml:space="preserve"> VLOOKUP(D321,customers!$A$2:$I$1001,9,0)</f>
        <v>No</v>
      </c>
      <c r="Q321" s="27"/>
      <c r="R321" s="27"/>
      <c r="S321" s="27"/>
      <c r="T321" s="27"/>
      <c r="U321" s="27"/>
      <c r="V321" s="27"/>
      <c r="W321" s="27"/>
      <c r="X321" s="27"/>
      <c r="Y321" s="27"/>
      <c r="Z321" s="27"/>
    </row>
    <row r="322" spans="1:26" ht="15" thickBot="1" x14ac:dyDescent="0.35">
      <c r="A322" s="41" t="s">
        <v>874</v>
      </c>
      <c r="B322" s="21" t="s">
        <v>760</v>
      </c>
      <c r="C322" s="22">
        <v>2021</v>
      </c>
      <c r="D322" s="20" t="s">
        <v>876</v>
      </c>
      <c r="E322" s="23" t="s">
        <v>189</v>
      </c>
      <c r="F322" s="24">
        <v>6</v>
      </c>
      <c r="G322" s="20" t="str">
        <f>VLOOKUP(D322,customers!A322:$B$1001,2,0)</f>
        <v>Noam Climance</v>
      </c>
      <c r="H322" s="20" t="s">
        <v>3842</v>
      </c>
      <c r="I322" s="20" t="str">
        <f>_xlfn.XLOOKUP(D322,customers!A322:A1321,customers!G322:G1321," ",0,1)</f>
        <v>United States</v>
      </c>
      <c r="J322" s="23" t="s">
        <v>6550</v>
      </c>
      <c r="K322" s="23" t="s">
        <v>6556</v>
      </c>
      <c r="L322" s="23">
        <f>VLOOKUP(E322,products!$A$2:$E$49,4,0)</f>
        <v>0.5</v>
      </c>
      <c r="M322" s="25">
        <f>VLOOKUP(E322,products!$A$2:$E$49,5,0)</f>
        <v>5.37</v>
      </c>
      <c r="N322" s="23">
        <f>VLOOKUP(A322,orders!$A$2:$F$914,5,0)</f>
        <v>6</v>
      </c>
      <c r="O322" s="26">
        <f t="shared" si="4"/>
        <v>32.22</v>
      </c>
      <c r="P322" s="43" t="str">
        <f xml:space="preserve"> VLOOKUP(D322,customers!$A$2:$I$1001,9,0)</f>
        <v>No</v>
      </c>
      <c r="Q322" s="27"/>
      <c r="R322" s="27"/>
      <c r="S322" s="27"/>
      <c r="T322" s="27"/>
      <c r="U322" s="27"/>
      <c r="V322" s="27"/>
      <c r="W322" s="27"/>
      <c r="X322" s="27"/>
      <c r="Y322" s="27"/>
      <c r="Z322" s="27"/>
    </row>
    <row r="323" spans="1:26" ht="15" thickBot="1" x14ac:dyDescent="0.35">
      <c r="A323" s="42" t="s">
        <v>877</v>
      </c>
      <c r="B323" s="29" t="s">
        <v>880</v>
      </c>
      <c r="C323" s="30">
        <v>2020</v>
      </c>
      <c r="D323" s="28" t="s">
        <v>878</v>
      </c>
      <c r="E323" s="31" t="s">
        <v>15</v>
      </c>
      <c r="F323" s="32">
        <v>2</v>
      </c>
      <c r="G323" s="28" t="str">
        <f>VLOOKUP(D323,customers!A323:$B$1001,2,0)</f>
        <v>Catarina Donn</v>
      </c>
      <c r="H323" s="28" t="s">
        <v>6548</v>
      </c>
      <c r="I323" s="28" t="str">
        <f>_xlfn.XLOOKUP(D323,customers!A323:A1322,customers!G323:G1322," ",0,1)</f>
        <v>Ireland</v>
      </c>
      <c r="J323" s="31" t="s">
        <v>6550</v>
      </c>
      <c r="K323" s="31" t="s">
        <v>6554</v>
      </c>
      <c r="L323" s="31">
        <f>VLOOKUP(E323,products!$A$2:$E$49,4,0)</f>
        <v>1</v>
      </c>
      <c r="M323" s="33">
        <f>VLOOKUP(E323,products!$A$2:$E$49,5,0)</f>
        <v>9.9499999999999993</v>
      </c>
      <c r="N323" s="31">
        <f>VLOOKUP(A323,orders!$A$2:$F$914,5,0)</f>
        <v>2</v>
      </c>
      <c r="O323" s="34">
        <f t="shared" ref="O323:O386" si="5">N323*M323</f>
        <v>19.899999999999999</v>
      </c>
      <c r="P323" s="44" t="str">
        <f xml:space="preserve"> VLOOKUP(D323,customers!$A$2:$I$1001,9,0)</f>
        <v>Yes</v>
      </c>
      <c r="Q323" s="27"/>
      <c r="R323" s="27"/>
      <c r="S323" s="27"/>
      <c r="T323" s="27"/>
      <c r="U323" s="27"/>
      <c r="V323" s="27"/>
      <c r="W323" s="27"/>
      <c r="X323" s="27"/>
      <c r="Y323" s="27"/>
      <c r="Z323" s="27"/>
    </row>
    <row r="324" spans="1:26" ht="15" thickBot="1" x14ac:dyDescent="0.35">
      <c r="A324" s="41" t="s">
        <v>879</v>
      </c>
      <c r="B324" s="21" t="s">
        <v>883</v>
      </c>
      <c r="C324" s="22">
        <v>2021</v>
      </c>
      <c r="D324" s="20" t="s">
        <v>881</v>
      </c>
      <c r="E324" s="23" t="s">
        <v>245</v>
      </c>
      <c r="F324" s="24">
        <v>5</v>
      </c>
      <c r="G324" s="20" t="str">
        <f>VLOOKUP(D324,customers!A324:$B$1001,2,0)</f>
        <v>Ameline Snazle</v>
      </c>
      <c r="H324" s="20" t="s">
        <v>3851</v>
      </c>
      <c r="I324" s="20" t="str">
        <f>_xlfn.XLOOKUP(D324,customers!A324:A1323,customers!G324:G1323," ",0,1)</f>
        <v>United States</v>
      </c>
      <c r="J324" s="23" t="s">
        <v>6550</v>
      </c>
      <c r="K324" s="23" t="s">
        <v>6555</v>
      </c>
      <c r="L324" s="23">
        <f>VLOOKUP(E324,products!$A$2:$E$49,4,0)</f>
        <v>1</v>
      </c>
      <c r="M324" s="25">
        <f>VLOOKUP(E324,products!$A$2:$E$49,5,0)</f>
        <v>11.95</v>
      </c>
      <c r="N324" s="23">
        <f>VLOOKUP(A324,orders!$A$2:$F$914,5,0)</f>
        <v>5</v>
      </c>
      <c r="O324" s="26">
        <f t="shared" si="5"/>
        <v>59.75</v>
      </c>
      <c r="P324" s="43" t="str">
        <f xml:space="preserve"> VLOOKUP(D324,customers!$A$2:$I$1001,9,0)</f>
        <v>No</v>
      </c>
      <c r="Q324" s="27"/>
      <c r="R324" s="27"/>
      <c r="S324" s="27"/>
      <c r="T324" s="27"/>
      <c r="U324" s="27"/>
      <c r="V324" s="27"/>
      <c r="W324" s="27"/>
      <c r="X324" s="27"/>
      <c r="Y324" s="27"/>
      <c r="Z324" s="27"/>
    </row>
    <row r="325" spans="1:26" ht="15" thickBot="1" x14ac:dyDescent="0.35">
      <c r="A325" s="42" t="s">
        <v>882</v>
      </c>
      <c r="B325" s="29" t="s">
        <v>886</v>
      </c>
      <c r="C325" s="30">
        <v>2022</v>
      </c>
      <c r="D325" s="28" t="s">
        <v>884</v>
      </c>
      <c r="E325" s="31" t="s">
        <v>249</v>
      </c>
      <c r="F325" s="32">
        <v>3</v>
      </c>
      <c r="G325" s="28" t="str">
        <f>VLOOKUP(D325,customers!A325:$B$1001,2,0)</f>
        <v>Rebeka Worg</v>
      </c>
      <c r="H325" s="28" t="s">
        <v>3855</v>
      </c>
      <c r="I325" s="28" t="str">
        <f>_xlfn.XLOOKUP(D325,customers!A325:A1324,customers!G325:G1324," ",0,1)</f>
        <v>United States</v>
      </c>
      <c r="J325" s="31" t="s">
        <v>6551</v>
      </c>
      <c r="K325" s="31" t="s">
        <v>6555</v>
      </c>
      <c r="L325" s="31">
        <f>VLOOKUP(E325,products!$A$2:$E$49,4,0)</f>
        <v>0.5</v>
      </c>
      <c r="M325" s="33">
        <f>VLOOKUP(E325,products!$A$2:$E$49,5,0)</f>
        <v>7.77</v>
      </c>
      <c r="N325" s="31">
        <f>VLOOKUP(A325,orders!$A$2:$F$914,5,0)</f>
        <v>3</v>
      </c>
      <c r="O325" s="34">
        <f t="shared" si="5"/>
        <v>23.31</v>
      </c>
      <c r="P325" s="44" t="str">
        <f xml:space="preserve"> VLOOKUP(D325,customers!$A$2:$I$1001,9,0)</f>
        <v>Yes</v>
      </c>
      <c r="Q325" s="27"/>
      <c r="R325" s="27"/>
      <c r="S325" s="27"/>
      <c r="T325" s="27"/>
      <c r="U325" s="27"/>
      <c r="V325" s="27"/>
      <c r="W325" s="27"/>
      <c r="X325" s="27"/>
      <c r="Y325" s="27"/>
      <c r="Z325" s="27"/>
    </row>
    <row r="326" spans="1:26" ht="15" thickBot="1" x14ac:dyDescent="0.35">
      <c r="A326" s="41" t="s">
        <v>885</v>
      </c>
      <c r="B326" s="21" t="s">
        <v>6668</v>
      </c>
      <c r="C326" s="22">
        <v>2019</v>
      </c>
      <c r="D326" s="20" t="s">
        <v>887</v>
      </c>
      <c r="E326" s="23" t="s">
        <v>125</v>
      </c>
      <c r="F326" s="24">
        <v>3</v>
      </c>
      <c r="G326" s="20" t="str">
        <f>VLOOKUP(D326,customers!A326:$B$1001,2,0)</f>
        <v>Lewes Danes</v>
      </c>
      <c r="H326" s="20" t="s">
        <v>3859</v>
      </c>
      <c r="I326" s="20" t="str">
        <f>_xlfn.XLOOKUP(D326,customers!A326:A1325,customers!G326:G1325," ",0,1)</f>
        <v>United States</v>
      </c>
      <c r="J326" s="23" t="s">
        <v>6553</v>
      </c>
      <c r="K326" s="23" t="s">
        <v>6554</v>
      </c>
      <c r="L326" s="23">
        <f>VLOOKUP(E326,products!$A$2:$E$49,4,0)</f>
        <v>1</v>
      </c>
      <c r="M326" s="25">
        <f>VLOOKUP(E326,products!$A$2:$E$49,5,0)</f>
        <v>14.55</v>
      </c>
      <c r="N326" s="23">
        <f>VLOOKUP(A326,orders!$A$2:$F$914,5,0)</f>
        <v>3</v>
      </c>
      <c r="O326" s="26">
        <f t="shared" si="5"/>
        <v>43.650000000000006</v>
      </c>
      <c r="P326" s="43" t="str">
        <f xml:space="preserve"> VLOOKUP(D326,customers!$A$2:$I$1001,9,0)</f>
        <v>No</v>
      </c>
      <c r="Q326" s="27"/>
      <c r="R326" s="27"/>
      <c r="S326" s="27"/>
      <c r="T326" s="27"/>
      <c r="U326" s="27"/>
      <c r="V326" s="27"/>
      <c r="W326" s="27"/>
      <c r="X326" s="27"/>
      <c r="Y326" s="27"/>
      <c r="Z326" s="27"/>
    </row>
    <row r="327" spans="1:26" ht="15" thickBot="1" x14ac:dyDescent="0.35">
      <c r="A327" s="42" t="s">
        <v>888</v>
      </c>
      <c r="B327" s="29" t="s">
        <v>6669</v>
      </c>
      <c r="C327" s="30">
        <v>2022</v>
      </c>
      <c r="D327" s="28" t="s">
        <v>889</v>
      </c>
      <c r="E327" s="31" t="s">
        <v>46</v>
      </c>
      <c r="F327" s="32">
        <v>6</v>
      </c>
      <c r="G327" s="28" t="str">
        <f>VLOOKUP(D327,customers!A327:$B$1001,2,0)</f>
        <v>Shelli Keynd</v>
      </c>
      <c r="H327" s="28" t="s">
        <v>3864</v>
      </c>
      <c r="I327" s="28" t="str">
        <f>_xlfn.XLOOKUP(D327,customers!A327:A1326,customers!G327:G1326," ",0,1)</f>
        <v>United States</v>
      </c>
      <c r="J327" s="31" t="s">
        <v>6552</v>
      </c>
      <c r="K327" s="31" t="s">
        <v>6555</v>
      </c>
      <c r="L327" s="31">
        <f>VLOOKUP(E327,products!$A$2:$E$49,4,0)</f>
        <v>2.5</v>
      </c>
      <c r="M327" s="33">
        <f>VLOOKUP(E327,products!$A$2:$E$49,5,0)</f>
        <v>34.155000000000001</v>
      </c>
      <c r="N327" s="31">
        <f>VLOOKUP(A327,orders!$A$2:$F$914,5,0)</f>
        <v>6</v>
      </c>
      <c r="O327" s="34">
        <f t="shared" si="5"/>
        <v>204.93</v>
      </c>
      <c r="P327" s="44" t="str">
        <f xml:space="preserve"> VLOOKUP(D327,customers!$A$2:$I$1001,9,0)</f>
        <v>No</v>
      </c>
      <c r="Q327" s="27"/>
      <c r="R327" s="27"/>
      <c r="S327" s="27"/>
      <c r="T327" s="27"/>
      <c r="U327" s="27"/>
      <c r="V327" s="27"/>
      <c r="W327" s="27"/>
      <c r="X327" s="27"/>
      <c r="Y327" s="27"/>
      <c r="Z327" s="27"/>
    </row>
    <row r="328" spans="1:26" ht="15" thickBot="1" x14ac:dyDescent="0.35">
      <c r="A328" s="41" t="s">
        <v>890</v>
      </c>
      <c r="B328" s="21" t="s">
        <v>6670</v>
      </c>
      <c r="C328" s="22">
        <v>2019</v>
      </c>
      <c r="D328" s="20" t="s">
        <v>891</v>
      </c>
      <c r="E328" s="23" t="s">
        <v>236</v>
      </c>
      <c r="F328" s="24">
        <v>4</v>
      </c>
      <c r="G328" s="20" t="str">
        <f>VLOOKUP(D328,customers!A328:$B$1001,2,0)</f>
        <v>Dell Daveridge</v>
      </c>
      <c r="H328" s="20" t="s">
        <v>3869</v>
      </c>
      <c r="I328" s="20" t="str">
        <f>_xlfn.XLOOKUP(D328,customers!A328:A1327,customers!G328:G1327," ",0,1)</f>
        <v>United States</v>
      </c>
      <c r="J328" s="23" t="s">
        <v>6550</v>
      </c>
      <c r="K328" s="23" t="s">
        <v>6555</v>
      </c>
      <c r="L328" s="23">
        <f>VLOOKUP(E328,products!$A$2:$E$49,4,0)</f>
        <v>0.2</v>
      </c>
      <c r="M328" s="25">
        <f>VLOOKUP(E328,products!$A$2:$E$49,5,0)</f>
        <v>3.585</v>
      </c>
      <c r="N328" s="23">
        <f>VLOOKUP(A328,orders!$A$2:$F$914,5,0)</f>
        <v>4</v>
      </c>
      <c r="O328" s="26">
        <f t="shared" si="5"/>
        <v>14.34</v>
      </c>
      <c r="P328" s="43" t="str">
        <f xml:space="preserve"> VLOOKUP(D328,customers!$A$2:$I$1001,9,0)</f>
        <v>No</v>
      </c>
      <c r="Q328" s="27"/>
      <c r="R328" s="27"/>
      <c r="S328" s="27"/>
      <c r="T328" s="27"/>
      <c r="U328" s="27"/>
      <c r="V328" s="27"/>
      <c r="W328" s="27"/>
      <c r="X328" s="27"/>
      <c r="Y328" s="27"/>
      <c r="Z328" s="27"/>
    </row>
    <row r="329" spans="1:26" ht="15" thickBot="1" x14ac:dyDescent="0.35">
      <c r="A329" s="42" t="s">
        <v>892</v>
      </c>
      <c r="B329" s="29" t="s">
        <v>895</v>
      </c>
      <c r="C329" s="30">
        <v>2020</v>
      </c>
      <c r="D329" s="28" t="s">
        <v>893</v>
      </c>
      <c r="E329" s="31" t="s">
        <v>95</v>
      </c>
      <c r="F329" s="32">
        <v>4</v>
      </c>
      <c r="G329" s="28" t="str">
        <f>VLOOKUP(D329,customers!A329:$B$1001,2,0)</f>
        <v>Joshuah Awdry</v>
      </c>
      <c r="H329" s="28" t="s">
        <v>3873</v>
      </c>
      <c r="I329" s="28" t="str">
        <f>_xlfn.XLOOKUP(D329,customers!A329:A1328,customers!G329:G1328," ",0,1)</f>
        <v>United States</v>
      </c>
      <c r="J329" s="31" t="s">
        <v>6551</v>
      </c>
      <c r="K329" s="31" t="s">
        <v>6556</v>
      </c>
      <c r="L329" s="31">
        <f>VLOOKUP(E329,products!$A$2:$E$49,4,0)</f>
        <v>0.5</v>
      </c>
      <c r="M329" s="33">
        <f>VLOOKUP(E329,products!$A$2:$E$49,5,0)</f>
        <v>5.97</v>
      </c>
      <c r="N329" s="31">
        <f>VLOOKUP(A329,orders!$A$2:$F$914,5,0)</f>
        <v>4</v>
      </c>
      <c r="O329" s="34">
        <f t="shared" si="5"/>
        <v>23.88</v>
      </c>
      <c r="P329" s="44" t="str">
        <f xml:space="preserve"> VLOOKUP(D329,customers!$A$2:$I$1001,9,0)</f>
        <v>No</v>
      </c>
      <c r="Q329" s="27"/>
      <c r="R329" s="27"/>
      <c r="S329" s="27"/>
      <c r="T329" s="27"/>
      <c r="U329" s="27"/>
      <c r="V329" s="27"/>
      <c r="W329" s="27"/>
      <c r="X329" s="27"/>
      <c r="Y329" s="27"/>
      <c r="Z329" s="27"/>
    </row>
    <row r="330" spans="1:26" ht="15" thickBot="1" x14ac:dyDescent="0.35">
      <c r="A330" s="41" t="s">
        <v>894</v>
      </c>
      <c r="B330" s="21" t="s">
        <v>898</v>
      </c>
      <c r="C330" s="22">
        <v>2020</v>
      </c>
      <c r="D330" s="20" t="s">
        <v>896</v>
      </c>
      <c r="E330" s="23" t="s">
        <v>82</v>
      </c>
      <c r="F330" s="24">
        <v>2</v>
      </c>
      <c r="G330" s="20" t="str">
        <f>VLOOKUP(D330,customers!A330:$B$1001,2,0)</f>
        <v>Ethel Ryles</v>
      </c>
      <c r="H330" s="20" t="s">
        <v>3878</v>
      </c>
      <c r="I330" s="20" t="str">
        <f>_xlfn.XLOOKUP(D330,customers!A330:A1329,customers!G330:G1329," ",0,1)</f>
        <v>United States</v>
      </c>
      <c r="J330" s="23" t="s">
        <v>6551</v>
      </c>
      <c r="K330" s="23" t="s">
        <v>6554</v>
      </c>
      <c r="L330" s="23">
        <f>VLOOKUP(E330,products!$A$2:$E$49,4,0)</f>
        <v>1</v>
      </c>
      <c r="M330" s="25">
        <f>VLOOKUP(E330,products!$A$2:$E$49,5,0)</f>
        <v>11.25</v>
      </c>
      <c r="N330" s="23">
        <f>VLOOKUP(A330,orders!$A$2:$F$914,5,0)</f>
        <v>2</v>
      </c>
      <c r="O330" s="26">
        <f t="shared" si="5"/>
        <v>22.5</v>
      </c>
      <c r="P330" s="43" t="str">
        <f xml:space="preserve"> VLOOKUP(D330,customers!$A$2:$I$1001,9,0)</f>
        <v>No</v>
      </c>
      <c r="Q330" s="27"/>
      <c r="R330" s="27"/>
      <c r="S330" s="27"/>
      <c r="T330" s="27"/>
      <c r="U330" s="27"/>
      <c r="V330" s="27"/>
      <c r="W330" s="27"/>
      <c r="X330" s="27"/>
      <c r="Y330" s="27"/>
      <c r="Z330" s="27"/>
    </row>
    <row r="331" spans="1:26" ht="15" thickBot="1" x14ac:dyDescent="0.35">
      <c r="A331" s="42" t="s">
        <v>897</v>
      </c>
      <c r="B331" s="29" t="s">
        <v>901</v>
      </c>
      <c r="C331" s="30">
        <v>2020</v>
      </c>
      <c r="D331" s="28" t="s">
        <v>899</v>
      </c>
      <c r="E331" s="31" t="s">
        <v>90</v>
      </c>
      <c r="F331" s="32">
        <v>4</v>
      </c>
      <c r="G331" s="28" t="str">
        <f>VLOOKUP(D331,customers!A331:$B$1001,2,0)</f>
        <v>Maitilde Boxill</v>
      </c>
      <c r="H331" s="28" t="s">
        <v>6548</v>
      </c>
      <c r="I331" s="28" t="str">
        <f>_xlfn.XLOOKUP(D331,customers!A331:A1330,customers!G331:G1330," ",0,1)</f>
        <v>United States</v>
      </c>
      <c r="J331" s="31" t="s">
        <v>6551</v>
      </c>
      <c r="K331" s="31" t="s">
        <v>6554</v>
      </c>
      <c r="L331" s="31">
        <f>VLOOKUP(E331,products!$A$2:$E$49,4,0)</f>
        <v>0.5</v>
      </c>
      <c r="M331" s="33">
        <f>VLOOKUP(E331,products!$A$2:$E$49,5,0)</f>
        <v>6.75</v>
      </c>
      <c r="N331" s="31">
        <f>VLOOKUP(A331,orders!$A$2:$F$914,5,0)</f>
        <v>4</v>
      </c>
      <c r="O331" s="34">
        <f t="shared" si="5"/>
        <v>27</v>
      </c>
      <c r="P331" s="44" t="str">
        <f xml:space="preserve"> VLOOKUP(D331,customers!$A$2:$I$1001,9,0)</f>
        <v>Yes</v>
      </c>
      <c r="Q331" s="27"/>
      <c r="R331" s="27"/>
      <c r="S331" s="27"/>
      <c r="T331" s="27"/>
      <c r="U331" s="27"/>
      <c r="V331" s="27"/>
      <c r="W331" s="27"/>
      <c r="X331" s="27"/>
      <c r="Y331" s="27"/>
      <c r="Z331" s="27"/>
    </row>
    <row r="332" spans="1:26" ht="15" thickBot="1" x14ac:dyDescent="0.35">
      <c r="A332" s="41" t="s">
        <v>900</v>
      </c>
      <c r="B332" s="21" t="s">
        <v>6671</v>
      </c>
      <c r="C332" s="22">
        <v>2021</v>
      </c>
      <c r="D332" s="20" t="s">
        <v>902</v>
      </c>
      <c r="E332" s="23" t="s">
        <v>221</v>
      </c>
      <c r="F332" s="24">
        <v>6</v>
      </c>
      <c r="G332" s="20" t="str">
        <f>VLOOKUP(D332,customers!A332:$B$1001,2,0)</f>
        <v>Jodee Caldicott</v>
      </c>
      <c r="H332" s="20" t="s">
        <v>3891</v>
      </c>
      <c r="I332" s="20" t="str">
        <f>_xlfn.XLOOKUP(D332,customers!A332:A1331,customers!G332:G1331," ",0,1)</f>
        <v>United States</v>
      </c>
      <c r="J332" s="23" t="s">
        <v>6551</v>
      </c>
      <c r="K332" s="23" t="s">
        <v>6554</v>
      </c>
      <c r="L332" s="23">
        <f>VLOOKUP(E332,products!$A$2:$E$49,4,0)</f>
        <v>2.5</v>
      </c>
      <c r="M332" s="25">
        <f>VLOOKUP(E332,products!$A$2:$E$49,5,0)</f>
        <v>25.875</v>
      </c>
      <c r="N332" s="23">
        <f>VLOOKUP(A332,orders!$A$2:$F$914,5,0)</f>
        <v>6</v>
      </c>
      <c r="O332" s="26">
        <f t="shared" si="5"/>
        <v>155.25</v>
      </c>
      <c r="P332" s="43" t="str">
        <f xml:space="preserve"> VLOOKUP(D332,customers!$A$2:$I$1001,9,0)</f>
        <v>No</v>
      </c>
      <c r="Q332" s="27"/>
      <c r="R332" s="27"/>
      <c r="S332" s="27"/>
      <c r="T332" s="27"/>
      <c r="U332" s="27"/>
      <c r="V332" s="27"/>
      <c r="W332" s="27"/>
      <c r="X332" s="27"/>
      <c r="Y332" s="27"/>
      <c r="Z332" s="27"/>
    </row>
    <row r="333" spans="1:26" ht="15" thickBot="1" x14ac:dyDescent="0.35">
      <c r="A333" s="42" t="s">
        <v>903</v>
      </c>
      <c r="B333" s="29" t="s">
        <v>6672</v>
      </c>
      <c r="C333" s="30">
        <v>2022</v>
      </c>
      <c r="D333" s="28" t="s">
        <v>904</v>
      </c>
      <c r="E333" s="31" t="s">
        <v>152</v>
      </c>
      <c r="F333" s="32">
        <v>5</v>
      </c>
      <c r="G333" s="28" t="str">
        <f>VLOOKUP(D333,customers!A333:$B$1001,2,0)</f>
        <v>Marianna Vedmore</v>
      </c>
      <c r="H333" s="28" t="s">
        <v>3895</v>
      </c>
      <c r="I333" s="28" t="str">
        <f>_xlfn.XLOOKUP(D333,customers!A333:A1332,customers!G333:G1332," ",0,1)</f>
        <v>United States</v>
      </c>
      <c r="J333" s="31" t="s">
        <v>6551</v>
      </c>
      <c r="K333" s="31" t="s">
        <v>6556</v>
      </c>
      <c r="L333" s="31">
        <f>VLOOKUP(E333,products!$A$2:$E$49,4,0)</f>
        <v>2.5</v>
      </c>
      <c r="M333" s="33">
        <f>VLOOKUP(E333,products!$A$2:$E$49,5,0)</f>
        <v>22.885000000000002</v>
      </c>
      <c r="N333" s="31">
        <f>VLOOKUP(A333,orders!$A$2:$F$914,5,0)</f>
        <v>5</v>
      </c>
      <c r="O333" s="34">
        <f t="shared" si="5"/>
        <v>114.42500000000001</v>
      </c>
      <c r="P333" s="44" t="str">
        <f xml:space="preserve"> VLOOKUP(D333,customers!$A$2:$I$1001,9,0)</f>
        <v>Yes</v>
      </c>
      <c r="Q333" s="27"/>
      <c r="R333" s="27"/>
      <c r="S333" s="27"/>
      <c r="T333" s="27"/>
      <c r="U333" s="27"/>
      <c r="V333" s="27"/>
      <c r="W333" s="27"/>
      <c r="X333" s="27"/>
      <c r="Y333" s="27"/>
      <c r="Z333" s="27"/>
    </row>
    <row r="334" spans="1:26" ht="15" thickBot="1" x14ac:dyDescent="0.35">
      <c r="A334" s="41" t="s">
        <v>905</v>
      </c>
      <c r="B334" s="21" t="s">
        <v>6673</v>
      </c>
      <c r="C334" s="22">
        <v>2021</v>
      </c>
      <c r="D334" s="20" t="s">
        <v>906</v>
      </c>
      <c r="E334" s="23" t="s">
        <v>26</v>
      </c>
      <c r="F334" s="24">
        <v>4</v>
      </c>
      <c r="G334" s="20" t="str">
        <f>VLOOKUP(D334,customers!A334:$B$1001,2,0)</f>
        <v>Willey Romao</v>
      </c>
      <c r="H334" s="20" t="s">
        <v>3899</v>
      </c>
      <c r="I334" s="20" t="str">
        <f>_xlfn.XLOOKUP(D334,customers!A334:A1333,customers!G334:G1333," ",0,1)</f>
        <v>United States</v>
      </c>
      <c r="J334" s="23" t="s">
        <v>6553</v>
      </c>
      <c r="K334" s="23" t="s">
        <v>6556</v>
      </c>
      <c r="L334" s="23">
        <f>VLOOKUP(E334,products!$A$2:$E$49,4,0)</f>
        <v>1</v>
      </c>
      <c r="M334" s="25">
        <f>VLOOKUP(E334,products!$A$2:$E$49,5,0)</f>
        <v>12.95</v>
      </c>
      <c r="N334" s="23">
        <f>VLOOKUP(A334,orders!$A$2:$F$914,5,0)</f>
        <v>4</v>
      </c>
      <c r="O334" s="26">
        <f t="shared" si="5"/>
        <v>51.8</v>
      </c>
      <c r="P334" s="43" t="str">
        <f xml:space="preserve"> VLOOKUP(D334,customers!$A$2:$I$1001,9,0)</f>
        <v>Yes</v>
      </c>
      <c r="Q334" s="27"/>
      <c r="R334" s="27"/>
      <c r="S334" s="27"/>
      <c r="T334" s="27"/>
      <c r="U334" s="27"/>
      <c r="V334" s="27"/>
      <c r="W334" s="27"/>
      <c r="X334" s="27"/>
      <c r="Y334" s="27"/>
      <c r="Z334" s="27"/>
    </row>
    <row r="335" spans="1:26" ht="15" thickBot="1" x14ac:dyDescent="0.35">
      <c r="A335" s="42" t="s">
        <v>907</v>
      </c>
      <c r="B335" s="29" t="s">
        <v>910</v>
      </c>
      <c r="C335" s="30">
        <v>2019</v>
      </c>
      <c r="D335" s="28" t="s">
        <v>908</v>
      </c>
      <c r="E335" s="31" t="s">
        <v>221</v>
      </c>
      <c r="F335" s="32">
        <v>6</v>
      </c>
      <c r="G335" s="28" t="str">
        <f>VLOOKUP(D335,customers!A335:$B$1001,2,0)</f>
        <v>Enriqueta Ixor</v>
      </c>
      <c r="H335" s="28" t="s">
        <v>6548</v>
      </c>
      <c r="I335" s="28" t="str">
        <f>_xlfn.XLOOKUP(D335,customers!A335:A1334,customers!G335:G1334," ",0,1)</f>
        <v>United States</v>
      </c>
      <c r="J335" s="31" t="s">
        <v>6551</v>
      </c>
      <c r="K335" s="31" t="s">
        <v>6554</v>
      </c>
      <c r="L335" s="31">
        <f>VLOOKUP(E335,products!$A$2:$E$49,4,0)</f>
        <v>2.5</v>
      </c>
      <c r="M335" s="33">
        <f>VLOOKUP(E335,products!$A$2:$E$49,5,0)</f>
        <v>25.875</v>
      </c>
      <c r="N335" s="31">
        <f>VLOOKUP(A335,orders!$A$2:$F$914,5,0)</f>
        <v>6</v>
      </c>
      <c r="O335" s="34">
        <f t="shared" si="5"/>
        <v>155.25</v>
      </c>
      <c r="P335" s="44" t="str">
        <f xml:space="preserve"> VLOOKUP(D335,customers!$A$2:$I$1001,9,0)</f>
        <v>No</v>
      </c>
      <c r="Q335" s="27"/>
      <c r="R335" s="27"/>
      <c r="S335" s="27"/>
      <c r="T335" s="27"/>
      <c r="U335" s="27"/>
      <c r="V335" s="27"/>
      <c r="W335" s="27"/>
      <c r="X335" s="27"/>
      <c r="Y335" s="27"/>
      <c r="Z335" s="27"/>
    </row>
    <row r="336" spans="1:26" ht="15" thickBot="1" x14ac:dyDescent="0.35">
      <c r="A336" s="41" t="s">
        <v>909</v>
      </c>
      <c r="B336" s="21" t="s">
        <v>6674</v>
      </c>
      <c r="C336" s="22">
        <v>2019</v>
      </c>
      <c r="D336" s="20" t="s">
        <v>911</v>
      </c>
      <c r="E336" s="23" t="s">
        <v>265</v>
      </c>
      <c r="F336" s="24">
        <v>1</v>
      </c>
      <c r="G336" s="20" t="str">
        <f>VLOOKUP(D336,customers!A336:$B$1001,2,0)</f>
        <v>Tomasina Cotmore</v>
      </c>
      <c r="H336" s="20" t="s">
        <v>3907</v>
      </c>
      <c r="I336" s="20" t="str">
        <f>_xlfn.XLOOKUP(D336,customers!A336:A1335,customers!G336:G1335," ",0,1)</f>
        <v>United States</v>
      </c>
      <c r="J336" s="23" t="s">
        <v>6551</v>
      </c>
      <c r="K336" s="23" t="s">
        <v>6555</v>
      </c>
      <c r="L336" s="23">
        <f>VLOOKUP(E336,products!$A$2:$E$49,4,0)</f>
        <v>2.5</v>
      </c>
      <c r="M336" s="25">
        <f>VLOOKUP(E336,products!$A$2:$E$49,5,0)</f>
        <v>29.785</v>
      </c>
      <c r="N336" s="23">
        <f>VLOOKUP(A336,orders!$A$2:$F$914,5,0)</f>
        <v>1</v>
      </c>
      <c r="O336" s="26">
        <f t="shared" si="5"/>
        <v>29.785</v>
      </c>
      <c r="P336" s="43" t="str">
        <f xml:space="preserve"> VLOOKUP(D336,customers!$A$2:$I$1001,9,0)</f>
        <v>No</v>
      </c>
      <c r="Q336" s="27"/>
      <c r="R336" s="27"/>
      <c r="S336" s="27"/>
      <c r="T336" s="27"/>
      <c r="U336" s="27"/>
      <c r="V336" s="27"/>
      <c r="W336" s="27"/>
      <c r="X336" s="27"/>
      <c r="Y336" s="27"/>
      <c r="Z336" s="27"/>
    </row>
    <row r="337" spans="1:26" ht="15" thickBot="1" x14ac:dyDescent="0.35">
      <c r="A337" s="42" t="s">
        <v>912</v>
      </c>
      <c r="B337" s="29" t="s">
        <v>915</v>
      </c>
      <c r="C337" s="30">
        <v>2020</v>
      </c>
      <c r="D337" s="28" t="s">
        <v>913</v>
      </c>
      <c r="E337" s="31" t="s">
        <v>236</v>
      </c>
      <c r="F337" s="32">
        <v>6</v>
      </c>
      <c r="G337" s="28" t="str">
        <f>VLOOKUP(D337,customers!A337:$B$1001,2,0)</f>
        <v>Yuma Skipsey</v>
      </c>
      <c r="H337" s="28" t="s">
        <v>3912</v>
      </c>
      <c r="I337" s="28" t="str">
        <f>_xlfn.XLOOKUP(D337,customers!A337:A1336,customers!G337:G1336," ",0,1)</f>
        <v>United Kingdom</v>
      </c>
      <c r="J337" s="31" t="s">
        <v>6550</v>
      </c>
      <c r="K337" s="31" t="s">
        <v>6555</v>
      </c>
      <c r="L337" s="31">
        <f>VLOOKUP(E337,products!$A$2:$E$49,4,0)</f>
        <v>0.2</v>
      </c>
      <c r="M337" s="33">
        <f>VLOOKUP(E337,products!$A$2:$E$49,5,0)</f>
        <v>3.585</v>
      </c>
      <c r="N337" s="31">
        <f>VLOOKUP(A337,orders!$A$2:$F$914,5,0)</f>
        <v>6</v>
      </c>
      <c r="O337" s="34">
        <f t="shared" si="5"/>
        <v>21.509999999999998</v>
      </c>
      <c r="P337" s="44" t="str">
        <f xml:space="preserve"> VLOOKUP(D337,customers!$A$2:$I$1001,9,0)</f>
        <v>No</v>
      </c>
      <c r="Q337" s="27"/>
      <c r="R337" s="27"/>
      <c r="S337" s="27"/>
      <c r="T337" s="27"/>
      <c r="U337" s="27"/>
      <c r="V337" s="27"/>
      <c r="W337" s="27"/>
      <c r="X337" s="27"/>
      <c r="Y337" s="27"/>
      <c r="Z337" s="27"/>
    </row>
    <row r="338" spans="1:26" ht="15" thickBot="1" x14ac:dyDescent="0.35">
      <c r="A338" s="41" t="s">
        <v>914</v>
      </c>
      <c r="B338" s="21" t="s">
        <v>6675</v>
      </c>
      <c r="C338" s="22">
        <v>2022</v>
      </c>
      <c r="D338" s="20" t="s">
        <v>916</v>
      </c>
      <c r="E338" s="23" t="s">
        <v>52</v>
      </c>
      <c r="F338" s="24">
        <v>2</v>
      </c>
      <c r="G338" s="20" t="str">
        <f>VLOOKUP(D338,customers!A338:$B$1001,2,0)</f>
        <v>Nicko Corps</v>
      </c>
      <c r="H338" s="20" t="s">
        <v>3918</v>
      </c>
      <c r="I338" s="20" t="str">
        <f>_xlfn.XLOOKUP(D338,customers!A338:A1337,customers!G338:G1337," ",0,1)</f>
        <v>United States</v>
      </c>
      <c r="J338" s="23" t="s">
        <v>6550</v>
      </c>
      <c r="K338" s="23" t="s">
        <v>6556</v>
      </c>
      <c r="L338" s="23">
        <f>VLOOKUP(E338,products!$A$2:$E$49,4,0)</f>
        <v>2.5</v>
      </c>
      <c r="M338" s="25">
        <f>VLOOKUP(E338,products!$A$2:$E$49,5,0)</f>
        <v>20.585000000000001</v>
      </c>
      <c r="N338" s="23">
        <f>VLOOKUP(A338,orders!$A$2:$F$914,5,0)</f>
        <v>2</v>
      </c>
      <c r="O338" s="26">
        <f t="shared" si="5"/>
        <v>41.17</v>
      </c>
      <c r="P338" s="43" t="str">
        <f xml:space="preserve"> VLOOKUP(D338,customers!$A$2:$I$1001,9,0)</f>
        <v>No</v>
      </c>
      <c r="Q338" s="27"/>
      <c r="R338" s="27"/>
      <c r="S338" s="27"/>
      <c r="T338" s="27"/>
      <c r="U338" s="27"/>
      <c r="V338" s="27"/>
      <c r="W338" s="27"/>
      <c r="X338" s="27"/>
      <c r="Y338" s="27"/>
      <c r="Z338" s="27"/>
    </row>
    <row r="339" spans="1:26" ht="15" thickBot="1" x14ac:dyDescent="0.35">
      <c r="A339" s="42" t="s">
        <v>917</v>
      </c>
      <c r="B339" s="29" t="s">
        <v>605</v>
      </c>
      <c r="C339" s="30">
        <v>2021</v>
      </c>
      <c r="D339" s="28" t="s">
        <v>918</v>
      </c>
      <c r="E339" s="31" t="s">
        <v>177</v>
      </c>
      <c r="F339" s="32">
        <v>5</v>
      </c>
      <c r="G339" s="28" t="str">
        <f>VLOOKUP(D339,customers!A339:$B$1001,2,0)</f>
        <v>Feliks Babber</v>
      </c>
      <c r="H339" s="28" t="s">
        <v>3927</v>
      </c>
      <c r="I339" s="28" t="str">
        <f>_xlfn.XLOOKUP(D339,customers!A339:A1338,customers!G339:G1338," ",0,1)</f>
        <v>United States</v>
      </c>
      <c r="J339" s="31" t="s">
        <v>6552</v>
      </c>
      <c r="K339" s="31" t="s">
        <v>6555</v>
      </c>
      <c r="L339" s="31">
        <f>VLOOKUP(E339,products!$A$2:$E$49,4,0)</f>
        <v>1</v>
      </c>
      <c r="M339" s="33">
        <f>VLOOKUP(E339,products!$A$2:$E$49,5,0)</f>
        <v>14.85</v>
      </c>
      <c r="N339" s="31">
        <f>VLOOKUP(A339,orders!$A$2:$F$914,5,0)</f>
        <v>5</v>
      </c>
      <c r="O339" s="34">
        <f t="shared" si="5"/>
        <v>74.25</v>
      </c>
      <c r="P339" s="44" t="str">
        <f xml:space="preserve"> VLOOKUP(D339,customers!$A$2:$I$1001,9,0)</f>
        <v>Yes</v>
      </c>
      <c r="Q339" s="27"/>
      <c r="R339" s="27"/>
      <c r="S339" s="27"/>
      <c r="T339" s="27"/>
      <c r="U339" s="27"/>
      <c r="V339" s="27"/>
      <c r="W339" s="27"/>
      <c r="X339" s="27"/>
      <c r="Y339" s="27"/>
      <c r="Z339" s="27"/>
    </row>
    <row r="340" spans="1:26" ht="15" thickBot="1" x14ac:dyDescent="0.35">
      <c r="A340" s="41" t="s">
        <v>919</v>
      </c>
      <c r="B340" s="21" t="s">
        <v>355</v>
      </c>
      <c r="C340" s="22">
        <v>2019</v>
      </c>
      <c r="D340" s="20" t="s">
        <v>920</v>
      </c>
      <c r="E340" s="23" t="s">
        <v>125</v>
      </c>
      <c r="F340" s="24">
        <v>6</v>
      </c>
      <c r="G340" s="20" t="str">
        <f>VLOOKUP(D340,customers!A340:$B$1001,2,0)</f>
        <v>Kaja Loxton</v>
      </c>
      <c r="H340" s="20" t="s">
        <v>3931</v>
      </c>
      <c r="I340" s="20" t="str">
        <f>_xlfn.XLOOKUP(D340,customers!A340:A1339,customers!G340:G1339," ",0,1)</f>
        <v>United States</v>
      </c>
      <c r="J340" s="23" t="s">
        <v>6553</v>
      </c>
      <c r="K340" s="23" t="s">
        <v>6554</v>
      </c>
      <c r="L340" s="23">
        <f>VLOOKUP(E340,products!$A$2:$E$49,4,0)</f>
        <v>1</v>
      </c>
      <c r="M340" s="25">
        <f>VLOOKUP(E340,products!$A$2:$E$49,5,0)</f>
        <v>14.55</v>
      </c>
      <c r="N340" s="23">
        <f>VLOOKUP(A340,orders!$A$2:$F$914,5,0)</f>
        <v>6</v>
      </c>
      <c r="O340" s="26">
        <f t="shared" si="5"/>
        <v>87.300000000000011</v>
      </c>
      <c r="P340" s="43" t="str">
        <f xml:space="preserve"> VLOOKUP(D340,customers!$A$2:$I$1001,9,0)</f>
        <v>No</v>
      </c>
      <c r="Q340" s="27"/>
      <c r="R340" s="27"/>
      <c r="S340" s="27"/>
      <c r="T340" s="27"/>
      <c r="U340" s="27"/>
      <c r="V340" s="27"/>
      <c r="W340" s="27"/>
      <c r="X340" s="27"/>
      <c r="Y340" s="27"/>
      <c r="Z340" s="27"/>
    </row>
    <row r="341" spans="1:26" ht="15" thickBot="1" x14ac:dyDescent="0.35">
      <c r="A341" s="42" t="s">
        <v>921</v>
      </c>
      <c r="B341" s="29" t="s">
        <v>99</v>
      </c>
      <c r="C341" s="30">
        <v>2021</v>
      </c>
      <c r="D341" s="28" t="s">
        <v>922</v>
      </c>
      <c r="E341" s="31" t="s">
        <v>315</v>
      </c>
      <c r="F341" s="32">
        <v>6</v>
      </c>
      <c r="G341" s="28" t="str">
        <f>VLOOKUP(D341,customers!A341:$B$1001,2,0)</f>
        <v>Parker Tofful</v>
      </c>
      <c r="H341" s="28" t="s">
        <v>3935</v>
      </c>
      <c r="I341" s="28" t="str">
        <f>_xlfn.XLOOKUP(D341,customers!A341:A1340,customers!G341:G1340," ",0,1)</f>
        <v>United States</v>
      </c>
      <c r="J341" s="31" t="s">
        <v>6552</v>
      </c>
      <c r="K341" s="31" t="s">
        <v>6556</v>
      </c>
      <c r="L341" s="31">
        <f>VLOOKUP(E341,products!$A$2:$E$49,4,0)</f>
        <v>1</v>
      </c>
      <c r="M341" s="33">
        <f>VLOOKUP(E341,products!$A$2:$E$49,5,0)</f>
        <v>12.15</v>
      </c>
      <c r="N341" s="31">
        <f>VLOOKUP(A341,orders!$A$2:$F$914,5,0)</f>
        <v>6</v>
      </c>
      <c r="O341" s="34">
        <f t="shared" si="5"/>
        <v>72.900000000000006</v>
      </c>
      <c r="P341" s="44" t="str">
        <f xml:space="preserve"> VLOOKUP(D341,customers!$A$2:$I$1001,9,0)</f>
        <v>Yes</v>
      </c>
      <c r="Q341" s="27"/>
      <c r="R341" s="27"/>
      <c r="S341" s="27"/>
      <c r="T341" s="27"/>
      <c r="U341" s="27"/>
      <c r="V341" s="27"/>
      <c r="W341" s="27"/>
      <c r="X341" s="27"/>
      <c r="Y341" s="27"/>
      <c r="Z341" s="27"/>
    </row>
    <row r="342" spans="1:26" ht="15" thickBot="1" x14ac:dyDescent="0.35">
      <c r="A342" s="41" t="s">
        <v>923</v>
      </c>
      <c r="B342" s="21" t="s">
        <v>926</v>
      </c>
      <c r="C342" s="22">
        <v>2020</v>
      </c>
      <c r="D342" s="20" t="s">
        <v>924</v>
      </c>
      <c r="E342" s="23" t="s">
        <v>159</v>
      </c>
      <c r="F342" s="24">
        <v>1</v>
      </c>
      <c r="G342" s="20" t="str">
        <f>VLOOKUP(D342,customers!A342:$B$1001,2,0)</f>
        <v>Casi Gwinnett</v>
      </c>
      <c r="H342" s="20" t="s">
        <v>3939</v>
      </c>
      <c r="I342" s="20" t="str">
        <f>_xlfn.XLOOKUP(D342,customers!A342:A1341,customers!G342:G1341," ",0,1)</f>
        <v>United States</v>
      </c>
      <c r="J342" s="23" t="s">
        <v>6553</v>
      </c>
      <c r="K342" s="23" t="s">
        <v>6556</v>
      </c>
      <c r="L342" s="23">
        <f>VLOOKUP(E342,products!$A$2:$E$49,4,0)</f>
        <v>0.5</v>
      </c>
      <c r="M342" s="25">
        <f>VLOOKUP(E342,products!$A$2:$E$49,5,0)</f>
        <v>7.77</v>
      </c>
      <c r="N342" s="23">
        <f>VLOOKUP(A342,orders!$A$2:$F$914,5,0)</f>
        <v>1</v>
      </c>
      <c r="O342" s="26">
        <f t="shared" si="5"/>
        <v>7.77</v>
      </c>
      <c r="P342" s="43" t="str">
        <f xml:space="preserve"> VLOOKUP(D342,customers!$A$2:$I$1001,9,0)</f>
        <v>No</v>
      </c>
      <c r="Q342" s="27"/>
      <c r="R342" s="27"/>
      <c r="S342" s="27"/>
      <c r="T342" s="27"/>
      <c r="U342" s="27"/>
      <c r="V342" s="27"/>
      <c r="W342" s="27"/>
      <c r="X342" s="27"/>
      <c r="Y342" s="27"/>
      <c r="Z342" s="27"/>
    </row>
    <row r="343" spans="1:26" ht="15" thickBot="1" x14ac:dyDescent="0.35">
      <c r="A343" s="42" t="s">
        <v>925</v>
      </c>
      <c r="B343" s="29" t="s">
        <v>929</v>
      </c>
      <c r="C343" s="30">
        <v>2021</v>
      </c>
      <c r="D343" s="28" t="s">
        <v>927</v>
      </c>
      <c r="E343" s="31" t="s">
        <v>30</v>
      </c>
      <c r="F343" s="32">
        <v>6</v>
      </c>
      <c r="G343" s="28" t="str">
        <f>VLOOKUP(D343,customers!A343:$B$1001,2,0)</f>
        <v>Saree Ellesworth</v>
      </c>
      <c r="H343" s="28" t="s">
        <v>6548</v>
      </c>
      <c r="I343" s="28" t="str">
        <f>_xlfn.XLOOKUP(D343,customers!A343:A1342,customers!G343:G1342," ",0,1)</f>
        <v>United States</v>
      </c>
      <c r="J343" s="31" t="s">
        <v>6552</v>
      </c>
      <c r="K343" s="31" t="s">
        <v>6556</v>
      </c>
      <c r="L343" s="31">
        <f>VLOOKUP(E343,products!$A$2:$E$49,4,0)</f>
        <v>0.5</v>
      </c>
      <c r="M343" s="33">
        <f>VLOOKUP(E343,products!$A$2:$E$49,5,0)</f>
        <v>7.29</v>
      </c>
      <c r="N343" s="31">
        <f>VLOOKUP(A343,orders!$A$2:$F$914,5,0)</f>
        <v>6</v>
      </c>
      <c r="O343" s="34">
        <f t="shared" si="5"/>
        <v>43.74</v>
      </c>
      <c r="P343" s="44" t="str">
        <f xml:space="preserve"> VLOOKUP(D343,customers!$A$2:$I$1001,9,0)</f>
        <v>No</v>
      </c>
      <c r="Q343" s="27"/>
      <c r="R343" s="27"/>
      <c r="S343" s="27"/>
      <c r="T343" s="27"/>
      <c r="U343" s="27"/>
      <c r="V343" s="27"/>
      <c r="W343" s="27"/>
      <c r="X343" s="27"/>
      <c r="Y343" s="27"/>
      <c r="Z343" s="27"/>
    </row>
    <row r="344" spans="1:26" ht="15" thickBot="1" x14ac:dyDescent="0.35">
      <c r="A344" s="41" t="s">
        <v>928</v>
      </c>
      <c r="B344" s="21" t="s">
        <v>6676</v>
      </c>
      <c r="C344" s="22">
        <v>2022</v>
      </c>
      <c r="D344" s="20" t="s">
        <v>930</v>
      </c>
      <c r="E344" s="23" t="s">
        <v>101</v>
      </c>
      <c r="F344" s="24">
        <v>2</v>
      </c>
      <c r="G344" s="20" t="str">
        <f>VLOOKUP(D344,customers!A344:$B$1001,2,0)</f>
        <v>Silvio Iorizzi</v>
      </c>
      <c r="H344" s="20" t="s">
        <v>6548</v>
      </c>
      <c r="I344" s="20" t="str">
        <f>_xlfn.XLOOKUP(D344,customers!A344:A1343,customers!G344:G1343," ",0,1)</f>
        <v>United States</v>
      </c>
      <c r="J344" s="23" t="s">
        <v>6553</v>
      </c>
      <c r="K344" s="23" t="s">
        <v>6554</v>
      </c>
      <c r="L344" s="23">
        <f>VLOOKUP(E344,products!$A$2:$E$49,4,0)</f>
        <v>0.2</v>
      </c>
      <c r="M344" s="25">
        <f>VLOOKUP(E344,products!$A$2:$E$49,5,0)</f>
        <v>4.3650000000000002</v>
      </c>
      <c r="N344" s="23">
        <f>VLOOKUP(A344,orders!$A$2:$F$914,5,0)</f>
        <v>2</v>
      </c>
      <c r="O344" s="26">
        <f t="shared" si="5"/>
        <v>8.73</v>
      </c>
      <c r="P344" s="43" t="str">
        <f xml:space="preserve"> VLOOKUP(D344,customers!$A$2:$I$1001,9,0)</f>
        <v>Yes</v>
      </c>
      <c r="Q344" s="27"/>
      <c r="R344" s="27"/>
      <c r="S344" s="27"/>
      <c r="T344" s="27"/>
      <c r="U344" s="27"/>
      <c r="V344" s="27"/>
      <c r="W344" s="27"/>
      <c r="X344" s="27"/>
      <c r="Y344" s="27"/>
      <c r="Z344" s="27"/>
    </row>
    <row r="345" spans="1:26" ht="15" thickBot="1" x14ac:dyDescent="0.35">
      <c r="A345" s="42" t="s">
        <v>931</v>
      </c>
      <c r="B345" s="29" t="s">
        <v>6677</v>
      </c>
      <c r="C345" s="30">
        <v>2019</v>
      </c>
      <c r="D345" s="28" t="s">
        <v>932</v>
      </c>
      <c r="E345" s="31" t="s">
        <v>145</v>
      </c>
      <c r="F345" s="32">
        <v>2</v>
      </c>
      <c r="G345" s="28" t="str">
        <f>VLOOKUP(D345,customers!A345:$B$1001,2,0)</f>
        <v>Leesa Flaonier</v>
      </c>
      <c r="H345" s="28" t="s">
        <v>3948</v>
      </c>
      <c r="I345" s="28" t="str">
        <f>_xlfn.XLOOKUP(D345,customers!A345:A1344,customers!G345:G1344," ",0,1)</f>
        <v>United States</v>
      </c>
      <c r="J345" s="31" t="s">
        <v>6552</v>
      </c>
      <c r="K345" s="31" t="s">
        <v>6554</v>
      </c>
      <c r="L345" s="31">
        <f>VLOOKUP(E345,products!$A$2:$E$49,4,0)</f>
        <v>2.5</v>
      </c>
      <c r="M345" s="33">
        <f>VLOOKUP(E345,products!$A$2:$E$49,5,0)</f>
        <v>31.625</v>
      </c>
      <c r="N345" s="31">
        <f>VLOOKUP(A345,orders!$A$2:$F$914,5,0)</f>
        <v>2</v>
      </c>
      <c r="O345" s="34">
        <f t="shared" si="5"/>
        <v>63.25</v>
      </c>
      <c r="P345" s="44" t="str">
        <f xml:space="preserve"> VLOOKUP(D345,customers!$A$2:$I$1001,9,0)</f>
        <v>No</v>
      </c>
      <c r="Q345" s="27"/>
      <c r="R345" s="27"/>
      <c r="S345" s="27"/>
      <c r="T345" s="27"/>
      <c r="U345" s="27"/>
      <c r="V345" s="27"/>
      <c r="W345" s="27"/>
      <c r="X345" s="27"/>
      <c r="Y345" s="27"/>
      <c r="Z345" s="27"/>
    </row>
    <row r="346" spans="1:26" ht="15" thickBot="1" x14ac:dyDescent="0.35">
      <c r="A346" s="41" t="s">
        <v>933</v>
      </c>
      <c r="B346" s="21" t="s">
        <v>6678</v>
      </c>
      <c r="C346" s="22">
        <v>2019</v>
      </c>
      <c r="D346" s="20" t="s">
        <v>934</v>
      </c>
      <c r="E346" s="23" t="s">
        <v>228</v>
      </c>
      <c r="F346" s="24">
        <v>1</v>
      </c>
      <c r="G346" s="20" t="str">
        <f>VLOOKUP(D346,customers!A346:$B$1001,2,0)</f>
        <v>Abba Pummell</v>
      </c>
      <c r="H346" s="20" t="s">
        <v>6548</v>
      </c>
      <c r="I346" s="20" t="str">
        <f>_xlfn.XLOOKUP(D346,customers!A346:A1345,customers!G346:G1345," ",0,1)</f>
        <v>United States</v>
      </c>
      <c r="J346" s="23" t="s">
        <v>6552</v>
      </c>
      <c r="K346" s="23" t="s">
        <v>6555</v>
      </c>
      <c r="L346" s="23">
        <f>VLOOKUP(E346,products!$A$2:$E$49,4,0)</f>
        <v>0.5</v>
      </c>
      <c r="M346" s="25">
        <f>VLOOKUP(E346,products!$A$2:$E$49,5,0)</f>
        <v>8.91</v>
      </c>
      <c r="N346" s="23">
        <f>VLOOKUP(A346,orders!$A$2:$F$914,5,0)</f>
        <v>1</v>
      </c>
      <c r="O346" s="26">
        <f t="shared" si="5"/>
        <v>8.91</v>
      </c>
      <c r="P346" s="43" t="str">
        <f xml:space="preserve"> VLOOKUP(D346,customers!$A$2:$I$1001,9,0)</f>
        <v>Yes</v>
      </c>
      <c r="Q346" s="27"/>
      <c r="R346" s="27"/>
      <c r="S346" s="27"/>
      <c r="T346" s="27"/>
      <c r="U346" s="27"/>
      <c r="V346" s="27"/>
      <c r="W346" s="27"/>
      <c r="X346" s="27"/>
      <c r="Y346" s="27"/>
      <c r="Z346" s="27"/>
    </row>
    <row r="347" spans="1:26" ht="15" thickBot="1" x14ac:dyDescent="0.35">
      <c r="A347" s="42" t="s">
        <v>935</v>
      </c>
      <c r="B347" s="29" t="s">
        <v>938</v>
      </c>
      <c r="C347" s="30">
        <v>2022</v>
      </c>
      <c r="D347" s="28" t="s">
        <v>936</v>
      </c>
      <c r="E347" s="31" t="s">
        <v>315</v>
      </c>
      <c r="F347" s="32">
        <v>2</v>
      </c>
      <c r="G347" s="28" t="str">
        <f>VLOOKUP(D347,customers!A347:$B$1001,2,0)</f>
        <v>Corinna Catcheside</v>
      </c>
      <c r="H347" s="28" t="s">
        <v>3954</v>
      </c>
      <c r="I347" s="28" t="str">
        <f>_xlfn.XLOOKUP(D347,customers!A347:A1346,customers!G347:G1346," ",0,1)</f>
        <v>United States</v>
      </c>
      <c r="J347" s="31" t="s">
        <v>6552</v>
      </c>
      <c r="K347" s="31" t="s">
        <v>6556</v>
      </c>
      <c r="L347" s="31">
        <f>VLOOKUP(E347,products!$A$2:$E$49,4,0)</f>
        <v>1</v>
      </c>
      <c r="M347" s="33">
        <f>VLOOKUP(E347,products!$A$2:$E$49,5,0)</f>
        <v>12.15</v>
      </c>
      <c r="N347" s="31">
        <f>VLOOKUP(A347,orders!$A$2:$F$914,5,0)</f>
        <v>2</v>
      </c>
      <c r="O347" s="34">
        <f t="shared" si="5"/>
        <v>24.3</v>
      </c>
      <c r="P347" s="44" t="str">
        <f xml:space="preserve"> VLOOKUP(D347,customers!$A$2:$I$1001,9,0)</f>
        <v>Yes</v>
      </c>
      <c r="Q347" s="27"/>
      <c r="R347" s="27"/>
      <c r="S347" s="27"/>
      <c r="T347" s="27"/>
      <c r="U347" s="27"/>
      <c r="V347" s="27"/>
      <c r="W347" s="27"/>
      <c r="X347" s="27"/>
      <c r="Y347" s="27"/>
      <c r="Z347" s="27"/>
    </row>
    <row r="348" spans="1:26" ht="15" thickBot="1" x14ac:dyDescent="0.35">
      <c r="A348" s="41" t="s">
        <v>937</v>
      </c>
      <c r="B348" s="21" t="s">
        <v>6609</v>
      </c>
      <c r="C348" s="22">
        <v>2020</v>
      </c>
      <c r="D348" s="20" t="s">
        <v>939</v>
      </c>
      <c r="E348" s="23" t="s">
        <v>249</v>
      </c>
      <c r="F348" s="24">
        <v>6</v>
      </c>
      <c r="G348" s="20" t="str">
        <f>VLOOKUP(D348,customers!A348:$B$1001,2,0)</f>
        <v>Cortney Gibbonson</v>
      </c>
      <c r="H348" s="20" t="s">
        <v>3958</v>
      </c>
      <c r="I348" s="20" t="str">
        <f>_xlfn.XLOOKUP(D348,customers!A348:A1347,customers!G348:G1347," ",0,1)</f>
        <v>United States</v>
      </c>
      <c r="J348" s="23" t="s">
        <v>6551</v>
      </c>
      <c r="K348" s="23" t="s">
        <v>6555</v>
      </c>
      <c r="L348" s="23">
        <f>VLOOKUP(E348,products!$A$2:$E$49,4,0)</f>
        <v>0.5</v>
      </c>
      <c r="M348" s="25">
        <f>VLOOKUP(E348,products!$A$2:$E$49,5,0)</f>
        <v>7.77</v>
      </c>
      <c r="N348" s="23">
        <f>VLOOKUP(A348,orders!$A$2:$F$914,5,0)</f>
        <v>6</v>
      </c>
      <c r="O348" s="26">
        <f t="shared" si="5"/>
        <v>46.62</v>
      </c>
      <c r="P348" s="43" t="str">
        <f xml:space="preserve"> VLOOKUP(D348,customers!$A$2:$I$1001,9,0)</f>
        <v>Yes</v>
      </c>
      <c r="Q348" s="27"/>
      <c r="R348" s="27"/>
      <c r="S348" s="27"/>
      <c r="T348" s="27"/>
      <c r="U348" s="27"/>
      <c r="V348" s="27"/>
      <c r="W348" s="27"/>
      <c r="X348" s="27"/>
      <c r="Y348" s="27"/>
      <c r="Z348" s="27"/>
    </row>
    <row r="349" spans="1:26" ht="15" thickBot="1" x14ac:dyDescent="0.35">
      <c r="A349" s="42" t="s">
        <v>940</v>
      </c>
      <c r="B349" s="29" t="s">
        <v>943</v>
      </c>
      <c r="C349" s="30">
        <v>2022</v>
      </c>
      <c r="D349" s="28" t="s">
        <v>941</v>
      </c>
      <c r="E349" s="31" t="s">
        <v>202</v>
      </c>
      <c r="F349" s="32">
        <v>6</v>
      </c>
      <c r="G349" s="28" t="str">
        <f>VLOOKUP(D349,customers!A349:$B$1001,2,0)</f>
        <v>Terri Farra</v>
      </c>
      <c r="H349" s="28" t="s">
        <v>3962</v>
      </c>
      <c r="I349" s="28" t="str">
        <f>_xlfn.XLOOKUP(D349,customers!A349:A1348,customers!G349:G1348," ",0,1)</f>
        <v>United States</v>
      </c>
      <c r="J349" s="31" t="s">
        <v>6550</v>
      </c>
      <c r="K349" s="31" t="s">
        <v>6555</v>
      </c>
      <c r="L349" s="31">
        <f>VLOOKUP(E349,products!$A$2:$E$49,4,0)</f>
        <v>0.5</v>
      </c>
      <c r="M349" s="33">
        <f>VLOOKUP(E349,products!$A$2:$E$49,5,0)</f>
        <v>7.17</v>
      </c>
      <c r="N349" s="31">
        <f>VLOOKUP(A349,orders!$A$2:$F$914,5,0)</f>
        <v>6</v>
      </c>
      <c r="O349" s="34">
        <f t="shared" si="5"/>
        <v>43.019999999999996</v>
      </c>
      <c r="P349" s="44" t="str">
        <f xml:space="preserve"> VLOOKUP(D349,customers!$A$2:$I$1001,9,0)</f>
        <v>No</v>
      </c>
      <c r="Q349" s="27"/>
      <c r="R349" s="27"/>
      <c r="S349" s="27"/>
      <c r="T349" s="27"/>
      <c r="U349" s="27"/>
      <c r="V349" s="27"/>
      <c r="W349" s="27"/>
      <c r="X349" s="27"/>
      <c r="Y349" s="27"/>
      <c r="Z349" s="27"/>
    </row>
    <row r="350" spans="1:26" ht="15" thickBot="1" x14ac:dyDescent="0.35">
      <c r="A350" s="41" t="s">
        <v>942</v>
      </c>
      <c r="B350" s="21" t="s">
        <v>946</v>
      </c>
      <c r="C350" s="22">
        <v>2020</v>
      </c>
      <c r="D350" s="20" t="s">
        <v>944</v>
      </c>
      <c r="E350" s="23" t="s">
        <v>95</v>
      </c>
      <c r="F350" s="24">
        <v>3</v>
      </c>
      <c r="G350" s="20" t="str">
        <f>VLOOKUP(D350,customers!A350:$B$1001,2,0)</f>
        <v>Corney Curme</v>
      </c>
      <c r="H350" s="20" t="s">
        <v>6548</v>
      </c>
      <c r="I350" s="20" t="str">
        <f>_xlfn.XLOOKUP(D350,customers!A350:A1349,customers!G350:G1349," ",0,1)</f>
        <v>Ireland</v>
      </c>
      <c r="J350" s="23" t="s">
        <v>6551</v>
      </c>
      <c r="K350" s="23" t="s">
        <v>6556</v>
      </c>
      <c r="L350" s="23">
        <f>VLOOKUP(E350,products!$A$2:$E$49,4,0)</f>
        <v>0.5</v>
      </c>
      <c r="M350" s="25">
        <f>VLOOKUP(E350,products!$A$2:$E$49,5,0)</f>
        <v>5.97</v>
      </c>
      <c r="N350" s="23">
        <f>VLOOKUP(A350,orders!$A$2:$F$914,5,0)</f>
        <v>3</v>
      </c>
      <c r="O350" s="26">
        <f t="shared" si="5"/>
        <v>17.91</v>
      </c>
      <c r="P350" s="43" t="str">
        <f xml:space="preserve"> VLOOKUP(D350,customers!$A$2:$I$1001,9,0)</f>
        <v>Yes</v>
      </c>
      <c r="Q350" s="27"/>
      <c r="R350" s="27"/>
      <c r="S350" s="27"/>
      <c r="T350" s="27"/>
      <c r="U350" s="27"/>
      <c r="V350" s="27"/>
      <c r="W350" s="27"/>
      <c r="X350" s="27"/>
      <c r="Y350" s="27"/>
      <c r="Z350" s="27"/>
    </row>
    <row r="351" spans="1:26" ht="15" thickBot="1" x14ac:dyDescent="0.35">
      <c r="A351" s="42" t="s">
        <v>945</v>
      </c>
      <c r="B351" s="29" t="s">
        <v>485</v>
      </c>
      <c r="C351" s="30">
        <v>2020</v>
      </c>
      <c r="D351" s="28" t="s">
        <v>947</v>
      </c>
      <c r="E351" s="31" t="s">
        <v>108</v>
      </c>
      <c r="F351" s="32">
        <v>4</v>
      </c>
      <c r="G351" s="28" t="str">
        <f>VLOOKUP(D351,customers!A351:$B$1001,2,0)</f>
        <v>Gothart Bamfield</v>
      </c>
      <c r="H351" s="28" t="s">
        <v>3972</v>
      </c>
      <c r="I351" s="28" t="str">
        <f>_xlfn.XLOOKUP(D351,customers!A351:A1350,customers!G351:G1350," ",0,1)</f>
        <v>United States</v>
      </c>
      <c r="J351" s="31" t="s">
        <v>6553</v>
      </c>
      <c r="K351" s="31" t="s">
        <v>6555</v>
      </c>
      <c r="L351" s="31">
        <f>VLOOKUP(E351,products!$A$2:$E$49,4,0)</f>
        <v>0.5</v>
      </c>
      <c r="M351" s="33">
        <f>VLOOKUP(E351,products!$A$2:$E$49,5,0)</f>
        <v>9.51</v>
      </c>
      <c r="N351" s="31">
        <f>VLOOKUP(A351,orders!$A$2:$F$914,5,0)</f>
        <v>4</v>
      </c>
      <c r="O351" s="34">
        <f t="shared" si="5"/>
        <v>38.04</v>
      </c>
      <c r="P351" s="44" t="str">
        <f xml:space="preserve"> VLOOKUP(D351,customers!$A$2:$I$1001,9,0)</f>
        <v>Yes</v>
      </c>
      <c r="Q351" s="27"/>
      <c r="R351" s="27"/>
      <c r="S351" s="27"/>
      <c r="T351" s="27"/>
      <c r="U351" s="27"/>
      <c r="V351" s="27"/>
      <c r="W351" s="27"/>
      <c r="X351" s="27"/>
      <c r="Y351" s="27"/>
      <c r="Z351" s="27"/>
    </row>
    <row r="352" spans="1:26" ht="15" thickBot="1" x14ac:dyDescent="0.35">
      <c r="A352" s="41" t="s">
        <v>948</v>
      </c>
      <c r="B352" s="21" t="s">
        <v>951</v>
      </c>
      <c r="C352" s="22">
        <v>2020</v>
      </c>
      <c r="D352" s="20" t="s">
        <v>949</v>
      </c>
      <c r="E352" s="23" t="s">
        <v>62</v>
      </c>
      <c r="F352" s="24">
        <v>2</v>
      </c>
      <c r="G352" s="20" t="str">
        <f>VLOOKUP(D352,customers!A352:$B$1001,2,0)</f>
        <v>Waylin Hollingdale</v>
      </c>
      <c r="H352" s="20" t="s">
        <v>3977</v>
      </c>
      <c r="I352" s="20" t="str">
        <f>_xlfn.XLOOKUP(D352,customers!A352:A1351,customers!G352:G1351," ",0,1)</f>
        <v>United States</v>
      </c>
      <c r="J352" s="23" t="s">
        <v>6551</v>
      </c>
      <c r="K352" s="23" t="s">
        <v>6554</v>
      </c>
      <c r="L352" s="23">
        <f>VLOOKUP(E352,products!$A$2:$E$49,4,0)</f>
        <v>0.2</v>
      </c>
      <c r="M352" s="25">
        <f>VLOOKUP(E352,products!$A$2:$E$49,5,0)</f>
        <v>3.375</v>
      </c>
      <c r="N352" s="23">
        <f>VLOOKUP(A352,orders!$A$2:$F$914,5,0)</f>
        <v>2</v>
      </c>
      <c r="O352" s="26">
        <f t="shared" si="5"/>
        <v>6.75</v>
      </c>
      <c r="P352" s="43" t="str">
        <f xml:space="preserve"> VLOOKUP(D352,customers!$A$2:$I$1001,9,0)</f>
        <v>Yes</v>
      </c>
      <c r="Q352" s="27"/>
      <c r="R352" s="27"/>
      <c r="S352" s="27"/>
      <c r="T352" s="27"/>
      <c r="U352" s="27"/>
      <c r="V352" s="27"/>
      <c r="W352" s="27"/>
      <c r="X352" s="27"/>
      <c r="Y352" s="27"/>
      <c r="Z352" s="27"/>
    </row>
    <row r="353" spans="1:26" ht="15" thickBot="1" x14ac:dyDescent="0.35">
      <c r="A353" s="42" t="s">
        <v>950</v>
      </c>
      <c r="B353" s="29" t="s">
        <v>6679</v>
      </c>
      <c r="C353" s="30">
        <v>2019</v>
      </c>
      <c r="D353" s="28" t="s">
        <v>952</v>
      </c>
      <c r="E353" s="31" t="s">
        <v>37</v>
      </c>
      <c r="F353" s="32">
        <v>1</v>
      </c>
      <c r="G353" s="28" t="str">
        <f>VLOOKUP(D353,customers!A353:$B$1001,2,0)</f>
        <v>Judd De Leek</v>
      </c>
      <c r="H353" s="28" t="s">
        <v>3981</v>
      </c>
      <c r="I353" s="28" t="str">
        <f>_xlfn.XLOOKUP(D353,customers!A353:A1352,customers!G353:G1352," ",0,1)</f>
        <v>United States</v>
      </c>
      <c r="J353" s="31" t="s">
        <v>6550</v>
      </c>
      <c r="K353" s="31" t="s">
        <v>6554</v>
      </c>
      <c r="L353" s="31">
        <f>VLOOKUP(E353,products!$A$2:$E$49,4,0)</f>
        <v>0.5</v>
      </c>
      <c r="M353" s="33">
        <f>VLOOKUP(E353,products!$A$2:$E$49,5,0)</f>
        <v>5.97</v>
      </c>
      <c r="N353" s="31">
        <f>VLOOKUP(A353,orders!$A$2:$F$914,5,0)</f>
        <v>1</v>
      </c>
      <c r="O353" s="34">
        <f t="shared" si="5"/>
        <v>5.97</v>
      </c>
      <c r="P353" s="44" t="str">
        <f xml:space="preserve"> VLOOKUP(D353,customers!$A$2:$I$1001,9,0)</f>
        <v>Yes</v>
      </c>
      <c r="Q353" s="27"/>
      <c r="R353" s="27"/>
      <c r="S353" s="27"/>
      <c r="T353" s="27"/>
      <c r="U353" s="27"/>
      <c r="V353" s="27"/>
      <c r="W353" s="27"/>
      <c r="X353" s="27"/>
      <c r="Y353" s="27"/>
      <c r="Z353" s="27"/>
    </row>
    <row r="354" spans="1:26" ht="15" thickBot="1" x14ac:dyDescent="0.35">
      <c r="A354" s="41" t="s">
        <v>953</v>
      </c>
      <c r="B354" s="21" t="s">
        <v>956</v>
      </c>
      <c r="C354" s="22">
        <v>2021</v>
      </c>
      <c r="D354" s="20" t="s">
        <v>954</v>
      </c>
      <c r="E354" s="23" t="s">
        <v>132</v>
      </c>
      <c r="F354" s="24">
        <v>3</v>
      </c>
      <c r="G354" s="20" t="str">
        <f>VLOOKUP(D354,customers!A354:$B$1001,2,0)</f>
        <v>Vanya Skullet</v>
      </c>
      <c r="H354" s="20" t="s">
        <v>3985</v>
      </c>
      <c r="I354" s="20" t="str">
        <f>_xlfn.XLOOKUP(D354,customers!A354:A1353,customers!G354:G1353," ",0,1)</f>
        <v>Ireland</v>
      </c>
      <c r="J354" s="23" t="s">
        <v>6550</v>
      </c>
      <c r="K354" s="23" t="s">
        <v>6556</v>
      </c>
      <c r="L354" s="23">
        <f>VLOOKUP(E354,products!$A$2:$E$49,4,0)</f>
        <v>0.2</v>
      </c>
      <c r="M354" s="25">
        <f>VLOOKUP(E354,products!$A$2:$E$49,5,0)</f>
        <v>2.6850000000000001</v>
      </c>
      <c r="N354" s="23">
        <f>VLOOKUP(A354,orders!$A$2:$F$914,5,0)</f>
        <v>3</v>
      </c>
      <c r="O354" s="26">
        <f t="shared" si="5"/>
        <v>8.0549999999999997</v>
      </c>
      <c r="P354" s="43" t="str">
        <f xml:space="preserve"> VLOOKUP(D354,customers!$A$2:$I$1001,9,0)</f>
        <v>No</v>
      </c>
      <c r="Q354" s="27"/>
      <c r="R354" s="27"/>
      <c r="S354" s="27"/>
      <c r="T354" s="27"/>
      <c r="U354" s="27"/>
      <c r="V354" s="27"/>
      <c r="W354" s="27"/>
      <c r="X354" s="27"/>
      <c r="Y354" s="27"/>
      <c r="Z354" s="27"/>
    </row>
    <row r="355" spans="1:26" ht="15" thickBot="1" x14ac:dyDescent="0.35">
      <c r="A355" s="42" t="s">
        <v>955</v>
      </c>
      <c r="B355" s="29" t="s">
        <v>959</v>
      </c>
      <c r="C355" s="30">
        <v>2019</v>
      </c>
      <c r="D355" s="28" t="s">
        <v>957</v>
      </c>
      <c r="E355" s="31" t="s">
        <v>249</v>
      </c>
      <c r="F355" s="32">
        <v>3</v>
      </c>
      <c r="G355" s="28" t="str">
        <f>VLOOKUP(D355,customers!A355:$B$1001,2,0)</f>
        <v>Jany Rudeforth</v>
      </c>
      <c r="H355" s="28" t="s">
        <v>3989</v>
      </c>
      <c r="I355" s="28" t="str">
        <f>_xlfn.XLOOKUP(D355,customers!A355:A1354,customers!G355:G1354," ",0,1)</f>
        <v>Ireland</v>
      </c>
      <c r="J355" s="31" t="s">
        <v>6551</v>
      </c>
      <c r="K355" s="31" t="s">
        <v>6555</v>
      </c>
      <c r="L355" s="31">
        <f>VLOOKUP(E355,products!$A$2:$E$49,4,0)</f>
        <v>0.5</v>
      </c>
      <c r="M355" s="33">
        <f>VLOOKUP(E355,products!$A$2:$E$49,5,0)</f>
        <v>7.77</v>
      </c>
      <c r="N355" s="31">
        <f>VLOOKUP(A355,orders!$A$2:$F$914,5,0)</f>
        <v>3</v>
      </c>
      <c r="O355" s="34">
        <f t="shared" si="5"/>
        <v>23.31</v>
      </c>
      <c r="P355" s="44" t="str">
        <f xml:space="preserve"> VLOOKUP(D355,customers!$A$2:$I$1001,9,0)</f>
        <v>Yes</v>
      </c>
      <c r="Q355" s="27"/>
      <c r="R355" s="27"/>
      <c r="S355" s="27"/>
      <c r="T355" s="27"/>
      <c r="U355" s="27"/>
      <c r="V355" s="27"/>
      <c r="W355" s="27"/>
      <c r="X355" s="27"/>
      <c r="Y355" s="27"/>
      <c r="Z355" s="27"/>
    </row>
    <row r="356" spans="1:26" ht="15" thickBot="1" x14ac:dyDescent="0.35">
      <c r="A356" s="41" t="s">
        <v>958</v>
      </c>
      <c r="B356" s="21" t="s">
        <v>567</v>
      </c>
      <c r="C356" s="22">
        <v>2022</v>
      </c>
      <c r="D356" s="20" t="s">
        <v>960</v>
      </c>
      <c r="E356" s="23" t="s">
        <v>202</v>
      </c>
      <c r="F356" s="24">
        <v>6</v>
      </c>
      <c r="G356" s="20" t="str">
        <f>VLOOKUP(D356,customers!A356:$B$1001,2,0)</f>
        <v>Ashbey Tomaszewski</v>
      </c>
      <c r="H356" s="20" t="s">
        <v>3994</v>
      </c>
      <c r="I356" s="20" t="str">
        <f>_xlfn.XLOOKUP(D356,customers!A356:A1355,customers!G356:G1355," ",0,1)</f>
        <v>United Kingdom</v>
      </c>
      <c r="J356" s="23" t="s">
        <v>6550</v>
      </c>
      <c r="K356" s="23" t="s">
        <v>6555</v>
      </c>
      <c r="L356" s="23">
        <f>VLOOKUP(E356,products!$A$2:$E$49,4,0)</f>
        <v>0.5</v>
      </c>
      <c r="M356" s="25">
        <f>VLOOKUP(E356,products!$A$2:$E$49,5,0)</f>
        <v>7.17</v>
      </c>
      <c r="N356" s="23">
        <f>VLOOKUP(A356,orders!$A$2:$F$914,5,0)</f>
        <v>6</v>
      </c>
      <c r="O356" s="26">
        <f t="shared" si="5"/>
        <v>43.019999999999996</v>
      </c>
      <c r="P356" s="43" t="str">
        <f xml:space="preserve"> VLOOKUP(D356,customers!$A$2:$I$1001,9,0)</f>
        <v>Yes</v>
      </c>
      <c r="Q356" s="27"/>
      <c r="R356" s="27"/>
      <c r="S356" s="27"/>
      <c r="T356" s="27"/>
      <c r="U356" s="27"/>
      <c r="V356" s="27"/>
      <c r="W356" s="27"/>
      <c r="X356" s="27"/>
      <c r="Y356" s="27"/>
      <c r="Z356" s="27"/>
    </row>
    <row r="357" spans="1:26" ht="15" thickBot="1" x14ac:dyDescent="0.35">
      <c r="A357" s="42" t="s">
        <v>961</v>
      </c>
      <c r="B357" s="29" t="s">
        <v>6680</v>
      </c>
      <c r="C357" s="30">
        <v>2020</v>
      </c>
      <c r="D357" s="28" t="s">
        <v>962</v>
      </c>
      <c r="E357" s="31" t="s">
        <v>73</v>
      </c>
      <c r="F357" s="32">
        <v>5</v>
      </c>
      <c r="G357" s="28" t="str">
        <f>VLOOKUP(D357,customers!A357:$B$1001,2,0)</f>
        <v>Pren Bess</v>
      </c>
      <c r="H357" s="28" t="s">
        <v>4004</v>
      </c>
      <c r="I357" s="28" t="str">
        <f>_xlfn.XLOOKUP(D357,customers!A357:A1356,customers!G357:G1356," ",0,1)</f>
        <v>United States</v>
      </c>
      <c r="J357" s="31" t="s">
        <v>6551</v>
      </c>
      <c r="K357" s="31" t="s">
        <v>6556</v>
      </c>
      <c r="L357" s="31">
        <f>VLOOKUP(E357,products!$A$2:$E$49,4,0)</f>
        <v>0.2</v>
      </c>
      <c r="M357" s="33">
        <f>VLOOKUP(E357,products!$A$2:$E$49,5,0)</f>
        <v>2.9849999999999999</v>
      </c>
      <c r="N357" s="31">
        <f>VLOOKUP(A357,orders!$A$2:$F$914,5,0)</f>
        <v>5</v>
      </c>
      <c r="O357" s="34">
        <f t="shared" si="5"/>
        <v>14.924999999999999</v>
      </c>
      <c r="P357" s="44" t="str">
        <f xml:space="preserve"> VLOOKUP(D357,customers!$A$2:$I$1001,9,0)</f>
        <v>Yes</v>
      </c>
      <c r="Q357" s="27"/>
      <c r="R357" s="27"/>
      <c r="S357" s="27"/>
      <c r="T357" s="27"/>
      <c r="U357" s="27"/>
      <c r="V357" s="27"/>
      <c r="W357" s="27"/>
      <c r="X357" s="27"/>
      <c r="Y357" s="27"/>
      <c r="Z357" s="27"/>
    </row>
    <row r="358" spans="1:26" ht="15" thickBot="1" x14ac:dyDescent="0.35">
      <c r="A358" s="41" t="s">
        <v>963</v>
      </c>
      <c r="B358" s="21" t="s">
        <v>6681</v>
      </c>
      <c r="C358" s="22">
        <v>2019</v>
      </c>
      <c r="D358" s="20" t="s">
        <v>964</v>
      </c>
      <c r="E358" s="23" t="s">
        <v>30</v>
      </c>
      <c r="F358" s="24">
        <v>3</v>
      </c>
      <c r="G358" s="20" t="str">
        <f>VLOOKUP(D358,customers!A358:$B$1001,2,0)</f>
        <v>Elka Windress</v>
      </c>
      <c r="H358" s="20" t="s">
        <v>4008</v>
      </c>
      <c r="I358" s="20" t="str">
        <f>_xlfn.XLOOKUP(D358,customers!A358:A1357,customers!G358:G1357," ",0,1)</f>
        <v>United States</v>
      </c>
      <c r="J358" s="23" t="s">
        <v>6552</v>
      </c>
      <c r="K358" s="23" t="s">
        <v>6556</v>
      </c>
      <c r="L358" s="23">
        <f>VLOOKUP(E358,products!$A$2:$E$49,4,0)</f>
        <v>0.5</v>
      </c>
      <c r="M358" s="25">
        <f>VLOOKUP(E358,products!$A$2:$E$49,5,0)</f>
        <v>7.29</v>
      </c>
      <c r="N358" s="23">
        <f>VLOOKUP(A358,orders!$A$2:$F$914,5,0)</f>
        <v>3</v>
      </c>
      <c r="O358" s="26">
        <f t="shared" si="5"/>
        <v>21.87</v>
      </c>
      <c r="P358" s="43" t="str">
        <f xml:space="preserve"> VLOOKUP(D358,customers!$A$2:$I$1001,9,0)</f>
        <v>No</v>
      </c>
      <c r="Q358" s="27"/>
      <c r="R358" s="27"/>
      <c r="S358" s="27"/>
      <c r="T358" s="27"/>
      <c r="U358" s="27"/>
      <c r="V358" s="27"/>
      <c r="W358" s="27"/>
      <c r="X358" s="27"/>
      <c r="Y358" s="27"/>
      <c r="Z358" s="27"/>
    </row>
    <row r="359" spans="1:26" ht="15" thickBot="1" x14ac:dyDescent="0.35">
      <c r="A359" s="42" t="s">
        <v>965</v>
      </c>
      <c r="B359" s="29" t="s">
        <v>6682</v>
      </c>
      <c r="C359" s="30">
        <v>2020</v>
      </c>
      <c r="D359" s="28" t="s">
        <v>966</v>
      </c>
      <c r="E359" s="31" t="s">
        <v>228</v>
      </c>
      <c r="F359" s="32">
        <v>6</v>
      </c>
      <c r="G359" s="28" t="str">
        <f>VLOOKUP(D359,customers!A359:$B$1001,2,0)</f>
        <v>Marty Kidstoun</v>
      </c>
      <c r="H359" s="28" t="s">
        <v>6548</v>
      </c>
      <c r="I359" s="28" t="str">
        <f>_xlfn.XLOOKUP(D359,customers!A359:A1358,customers!G359:G1358," ",0,1)</f>
        <v>United States</v>
      </c>
      <c r="J359" s="31" t="s">
        <v>6552</v>
      </c>
      <c r="K359" s="31" t="s">
        <v>6555</v>
      </c>
      <c r="L359" s="31">
        <f>VLOOKUP(E359,products!$A$2:$E$49,4,0)</f>
        <v>0.5</v>
      </c>
      <c r="M359" s="33">
        <f>VLOOKUP(E359,products!$A$2:$E$49,5,0)</f>
        <v>8.91</v>
      </c>
      <c r="N359" s="31">
        <f>VLOOKUP(A359,orders!$A$2:$F$914,5,0)</f>
        <v>6</v>
      </c>
      <c r="O359" s="34">
        <f t="shared" si="5"/>
        <v>53.46</v>
      </c>
      <c r="P359" s="44" t="str">
        <f xml:space="preserve"> VLOOKUP(D359,customers!$A$2:$I$1001,9,0)</f>
        <v>Yes</v>
      </c>
      <c r="Q359" s="27"/>
      <c r="R359" s="27"/>
      <c r="S359" s="27"/>
      <c r="T359" s="27"/>
      <c r="U359" s="27"/>
      <c r="V359" s="27"/>
      <c r="W359" s="27"/>
      <c r="X359" s="27"/>
      <c r="Y359" s="27"/>
      <c r="Z359" s="27"/>
    </row>
    <row r="360" spans="1:26" ht="15" thickBot="1" x14ac:dyDescent="0.35">
      <c r="A360" s="41" t="s">
        <v>967</v>
      </c>
      <c r="B360" s="21" t="s">
        <v>970</v>
      </c>
      <c r="C360" s="22">
        <v>2021</v>
      </c>
      <c r="D360" s="20" t="s">
        <v>968</v>
      </c>
      <c r="E360" s="23" t="s">
        <v>265</v>
      </c>
      <c r="F360" s="24">
        <v>4</v>
      </c>
      <c r="G360" s="20" t="str">
        <f>VLOOKUP(D360,customers!A360:$B$1001,2,0)</f>
        <v>Nickey Dimbleby</v>
      </c>
      <c r="H360" s="20" t="s">
        <v>6548</v>
      </c>
      <c r="I360" s="20" t="str">
        <f>_xlfn.XLOOKUP(D360,customers!A360:A1359,customers!G360:G1359," ",0,1)</f>
        <v>United States</v>
      </c>
      <c r="J360" s="23" t="s">
        <v>6551</v>
      </c>
      <c r="K360" s="23" t="s">
        <v>6555</v>
      </c>
      <c r="L360" s="23">
        <f>VLOOKUP(E360,products!$A$2:$E$49,4,0)</f>
        <v>2.5</v>
      </c>
      <c r="M360" s="25">
        <f>VLOOKUP(E360,products!$A$2:$E$49,5,0)</f>
        <v>29.785</v>
      </c>
      <c r="N360" s="23">
        <f>VLOOKUP(A360,orders!$A$2:$F$914,5,0)</f>
        <v>4</v>
      </c>
      <c r="O360" s="26">
        <f t="shared" si="5"/>
        <v>119.14</v>
      </c>
      <c r="P360" s="43" t="str">
        <f xml:space="preserve"> VLOOKUP(D360,customers!$A$2:$I$1001,9,0)</f>
        <v>No</v>
      </c>
      <c r="Q360" s="27"/>
      <c r="R360" s="27"/>
      <c r="S360" s="27"/>
      <c r="T360" s="27"/>
      <c r="U360" s="27"/>
      <c r="V360" s="27"/>
      <c r="W360" s="27"/>
      <c r="X360" s="27"/>
      <c r="Y360" s="27"/>
      <c r="Z360" s="27"/>
    </row>
    <row r="361" spans="1:26" ht="15" thickBot="1" x14ac:dyDescent="0.35">
      <c r="A361" s="42" t="s">
        <v>969</v>
      </c>
      <c r="B361" s="29" t="s">
        <v>6606</v>
      </c>
      <c r="C361" s="30">
        <v>2020</v>
      </c>
      <c r="D361" s="28" t="s">
        <v>971</v>
      </c>
      <c r="E361" s="31" t="s">
        <v>182</v>
      </c>
      <c r="F361" s="32">
        <v>5</v>
      </c>
      <c r="G361" s="28" t="str">
        <f>VLOOKUP(D361,customers!A361:$B$1001,2,0)</f>
        <v>Virgil Baumadier</v>
      </c>
      <c r="H361" s="28" t="s">
        <v>4019</v>
      </c>
      <c r="I361" s="28" t="str">
        <f>_xlfn.XLOOKUP(D361,customers!A361:A1360,customers!G361:G1360," ",0,1)</f>
        <v>United States</v>
      </c>
      <c r="J361" s="31" t="s">
        <v>6553</v>
      </c>
      <c r="K361" s="31" t="s">
        <v>6554</v>
      </c>
      <c r="L361" s="31">
        <f>VLOOKUP(E361,products!$A$2:$E$49,4,0)</f>
        <v>0.5</v>
      </c>
      <c r="M361" s="33">
        <f>VLOOKUP(E361,products!$A$2:$E$49,5,0)</f>
        <v>8.73</v>
      </c>
      <c r="N361" s="31">
        <f>VLOOKUP(A361,orders!$A$2:$F$914,5,0)</f>
        <v>5</v>
      </c>
      <c r="O361" s="34">
        <f t="shared" si="5"/>
        <v>43.650000000000006</v>
      </c>
      <c r="P361" s="44" t="str">
        <f xml:space="preserve"> VLOOKUP(D361,customers!$A$2:$I$1001,9,0)</f>
        <v>Yes</v>
      </c>
      <c r="Q361" s="27"/>
      <c r="R361" s="27"/>
      <c r="S361" s="27"/>
      <c r="T361" s="27"/>
      <c r="U361" s="27"/>
      <c r="V361" s="27"/>
      <c r="W361" s="27"/>
      <c r="X361" s="27"/>
      <c r="Y361" s="27"/>
      <c r="Z361" s="27"/>
    </row>
    <row r="362" spans="1:26" ht="15" thickBot="1" x14ac:dyDescent="0.35">
      <c r="A362" s="41" t="s">
        <v>972</v>
      </c>
      <c r="B362" s="21" t="s">
        <v>975</v>
      </c>
      <c r="C362" s="22">
        <v>2021</v>
      </c>
      <c r="D362" s="20" t="s">
        <v>973</v>
      </c>
      <c r="E362" s="23" t="s">
        <v>73</v>
      </c>
      <c r="F362" s="24">
        <v>6</v>
      </c>
      <c r="G362" s="20" t="str">
        <f>VLOOKUP(D362,customers!A362:$B$1001,2,0)</f>
        <v>Lenore Messenbird</v>
      </c>
      <c r="H362" s="20" t="s">
        <v>6548</v>
      </c>
      <c r="I362" s="20" t="str">
        <f>_xlfn.XLOOKUP(D362,customers!A362:A1361,customers!G362:G1361," ",0,1)</f>
        <v>United States</v>
      </c>
      <c r="J362" s="23" t="s">
        <v>6551</v>
      </c>
      <c r="K362" s="23" t="s">
        <v>6556</v>
      </c>
      <c r="L362" s="23">
        <f>VLOOKUP(E362,products!$A$2:$E$49,4,0)</f>
        <v>0.2</v>
      </c>
      <c r="M362" s="25">
        <f>VLOOKUP(E362,products!$A$2:$E$49,5,0)</f>
        <v>2.9849999999999999</v>
      </c>
      <c r="N362" s="23">
        <f>VLOOKUP(A362,orders!$A$2:$F$914,5,0)</f>
        <v>6</v>
      </c>
      <c r="O362" s="26">
        <f t="shared" si="5"/>
        <v>17.91</v>
      </c>
      <c r="P362" s="43" t="str">
        <f xml:space="preserve"> VLOOKUP(D362,customers!$A$2:$I$1001,9,0)</f>
        <v>Yes</v>
      </c>
      <c r="Q362" s="27"/>
      <c r="R362" s="27"/>
      <c r="S362" s="27"/>
      <c r="T362" s="27"/>
      <c r="U362" s="27"/>
      <c r="V362" s="27"/>
      <c r="W362" s="27"/>
      <c r="X362" s="27"/>
      <c r="Y362" s="27"/>
      <c r="Z362" s="27"/>
    </row>
    <row r="363" spans="1:26" ht="15" thickBot="1" x14ac:dyDescent="0.35">
      <c r="A363" s="42" t="s">
        <v>974</v>
      </c>
      <c r="B363" s="29" t="s">
        <v>978</v>
      </c>
      <c r="C363" s="30">
        <v>2020</v>
      </c>
      <c r="D363" s="28" t="s">
        <v>976</v>
      </c>
      <c r="E363" s="31" t="s">
        <v>177</v>
      </c>
      <c r="F363" s="32">
        <v>5</v>
      </c>
      <c r="G363" s="28" t="str">
        <f>VLOOKUP(D363,customers!A363:$B$1001,2,0)</f>
        <v>Shirleen Welds</v>
      </c>
      <c r="H363" s="28" t="s">
        <v>4026</v>
      </c>
      <c r="I363" s="28" t="str">
        <f>_xlfn.XLOOKUP(D363,customers!A363:A1362,customers!G363:G1362," ",0,1)</f>
        <v>United States</v>
      </c>
      <c r="J363" s="31" t="s">
        <v>6552</v>
      </c>
      <c r="K363" s="31" t="s">
        <v>6555</v>
      </c>
      <c r="L363" s="31">
        <f>VLOOKUP(E363,products!$A$2:$E$49,4,0)</f>
        <v>1</v>
      </c>
      <c r="M363" s="33">
        <f>VLOOKUP(E363,products!$A$2:$E$49,5,0)</f>
        <v>14.85</v>
      </c>
      <c r="N363" s="31">
        <f>VLOOKUP(A363,orders!$A$2:$F$914,5,0)</f>
        <v>5</v>
      </c>
      <c r="O363" s="34">
        <f t="shared" si="5"/>
        <v>74.25</v>
      </c>
      <c r="P363" s="44" t="str">
        <f xml:space="preserve"> VLOOKUP(D363,customers!$A$2:$I$1001,9,0)</f>
        <v>Yes</v>
      </c>
      <c r="Q363" s="27"/>
      <c r="R363" s="27"/>
      <c r="S363" s="27"/>
      <c r="T363" s="27"/>
      <c r="U363" s="27"/>
      <c r="V363" s="27"/>
      <c r="W363" s="27"/>
      <c r="X363" s="27"/>
      <c r="Y363" s="27"/>
      <c r="Z363" s="27"/>
    </row>
    <row r="364" spans="1:26" ht="15" thickBot="1" x14ac:dyDescent="0.35">
      <c r="A364" s="41" t="s">
        <v>977</v>
      </c>
      <c r="B364" s="21" t="s">
        <v>6683</v>
      </c>
      <c r="C364" s="22">
        <v>2019</v>
      </c>
      <c r="D364" s="20" t="s">
        <v>979</v>
      </c>
      <c r="E364" s="23" t="s">
        <v>55</v>
      </c>
      <c r="F364" s="24">
        <v>3</v>
      </c>
      <c r="G364" s="20" t="str">
        <f>VLOOKUP(D364,customers!A364:$B$1001,2,0)</f>
        <v>Maisie Sarvar</v>
      </c>
      <c r="H364" s="20" t="s">
        <v>4031</v>
      </c>
      <c r="I364" s="20" t="str">
        <f>_xlfn.XLOOKUP(D364,customers!A364:A1363,customers!G364:G1363," ",0,1)</f>
        <v>United States</v>
      </c>
      <c r="J364" s="23" t="s">
        <v>6553</v>
      </c>
      <c r="K364" s="23" t="s">
        <v>6556</v>
      </c>
      <c r="L364" s="23">
        <f>VLOOKUP(E364,products!$A$2:$E$49,4,0)</f>
        <v>0.2</v>
      </c>
      <c r="M364" s="25">
        <f>VLOOKUP(E364,products!$A$2:$E$49,5,0)</f>
        <v>3.8849999999999998</v>
      </c>
      <c r="N364" s="23">
        <f>VLOOKUP(A364,orders!$A$2:$F$914,5,0)</f>
        <v>3</v>
      </c>
      <c r="O364" s="26">
        <f t="shared" si="5"/>
        <v>11.654999999999999</v>
      </c>
      <c r="P364" s="43" t="str">
        <f xml:space="preserve"> VLOOKUP(D364,customers!$A$2:$I$1001,9,0)</f>
        <v>Yes</v>
      </c>
      <c r="Q364" s="27"/>
      <c r="R364" s="27"/>
      <c r="S364" s="27"/>
      <c r="T364" s="27"/>
      <c r="U364" s="27"/>
      <c r="V364" s="27"/>
      <c r="W364" s="27"/>
      <c r="X364" s="27"/>
      <c r="Y364" s="27"/>
      <c r="Z364" s="27"/>
    </row>
    <row r="365" spans="1:26" ht="15" thickBot="1" x14ac:dyDescent="0.35">
      <c r="A365" s="42" t="s">
        <v>980</v>
      </c>
      <c r="B365" s="29" t="s">
        <v>983</v>
      </c>
      <c r="C365" s="30">
        <v>2021</v>
      </c>
      <c r="D365" s="28" t="s">
        <v>981</v>
      </c>
      <c r="E365" s="31" t="s">
        <v>159</v>
      </c>
      <c r="F365" s="32">
        <v>3</v>
      </c>
      <c r="G365" s="28" t="str">
        <f>VLOOKUP(D365,customers!A365:$B$1001,2,0)</f>
        <v>Andrej Havick</v>
      </c>
      <c r="H365" s="28" t="s">
        <v>4036</v>
      </c>
      <c r="I365" s="28" t="str">
        <f>_xlfn.XLOOKUP(D365,customers!A365:A1364,customers!G365:G1364," ",0,1)</f>
        <v>United States</v>
      </c>
      <c r="J365" s="31" t="s">
        <v>6553</v>
      </c>
      <c r="K365" s="31" t="s">
        <v>6556</v>
      </c>
      <c r="L365" s="31">
        <f>VLOOKUP(E365,products!$A$2:$E$49,4,0)</f>
        <v>0.5</v>
      </c>
      <c r="M365" s="33">
        <f>VLOOKUP(E365,products!$A$2:$E$49,5,0)</f>
        <v>7.77</v>
      </c>
      <c r="N365" s="31">
        <f>VLOOKUP(A365,orders!$A$2:$F$914,5,0)</f>
        <v>3</v>
      </c>
      <c r="O365" s="34">
        <f t="shared" si="5"/>
        <v>23.31</v>
      </c>
      <c r="P365" s="44" t="str">
        <f xml:space="preserve"> VLOOKUP(D365,customers!$A$2:$I$1001,9,0)</f>
        <v>Yes</v>
      </c>
      <c r="Q365" s="27"/>
      <c r="R365" s="27"/>
      <c r="S365" s="27"/>
      <c r="T365" s="27"/>
      <c r="U365" s="27"/>
      <c r="V365" s="27"/>
      <c r="W365" s="27"/>
      <c r="X365" s="27"/>
      <c r="Y365" s="27"/>
      <c r="Z365" s="27"/>
    </row>
    <row r="366" spans="1:26" ht="15" thickBot="1" x14ac:dyDescent="0.35">
      <c r="A366" s="41" t="s">
        <v>982</v>
      </c>
      <c r="B366" s="21" t="s">
        <v>986</v>
      </c>
      <c r="C366" s="22">
        <v>2020</v>
      </c>
      <c r="D366" s="20" t="s">
        <v>984</v>
      </c>
      <c r="E366" s="23" t="s">
        <v>30</v>
      </c>
      <c r="F366" s="24">
        <v>2</v>
      </c>
      <c r="G366" s="20" t="str">
        <f>VLOOKUP(D366,customers!A366:$B$1001,2,0)</f>
        <v>Sloan Diviny</v>
      </c>
      <c r="H366" s="20" t="s">
        <v>4041</v>
      </c>
      <c r="I366" s="20" t="str">
        <f>_xlfn.XLOOKUP(D366,customers!A366:A1365,customers!G366:G1365," ",0,1)</f>
        <v>United States</v>
      </c>
      <c r="J366" s="23" t="s">
        <v>6552</v>
      </c>
      <c r="K366" s="23" t="s">
        <v>6556</v>
      </c>
      <c r="L366" s="23">
        <f>VLOOKUP(E366,products!$A$2:$E$49,4,0)</f>
        <v>0.5</v>
      </c>
      <c r="M366" s="25">
        <f>VLOOKUP(E366,products!$A$2:$E$49,5,0)</f>
        <v>7.29</v>
      </c>
      <c r="N366" s="23">
        <f>VLOOKUP(A366,orders!$A$2:$F$914,5,0)</f>
        <v>2</v>
      </c>
      <c r="O366" s="26">
        <f t="shared" si="5"/>
        <v>14.58</v>
      </c>
      <c r="P366" s="43" t="str">
        <f xml:space="preserve"> VLOOKUP(D366,customers!$A$2:$I$1001,9,0)</f>
        <v>Yes</v>
      </c>
      <c r="Q366" s="27"/>
      <c r="R366" s="27"/>
      <c r="S366" s="27"/>
      <c r="T366" s="27"/>
      <c r="U366" s="27"/>
      <c r="V366" s="27"/>
      <c r="W366" s="27"/>
      <c r="X366" s="27"/>
      <c r="Y366" s="27"/>
      <c r="Z366" s="27"/>
    </row>
    <row r="367" spans="1:26" ht="15" thickBot="1" x14ac:dyDescent="0.35">
      <c r="A367" s="42" t="s">
        <v>985</v>
      </c>
      <c r="B367" s="29" t="s">
        <v>6684</v>
      </c>
      <c r="C367" s="30">
        <v>2021</v>
      </c>
      <c r="D367" s="28" t="s">
        <v>987</v>
      </c>
      <c r="E367" s="31" t="s">
        <v>90</v>
      </c>
      <c r="F367" s="32">
        <v>2</v>
      </c>
      <c r="G367" s="28" t="str">
        <f>VLOOKUP(D367,customers!A367:$B$1001,2,0)</f>
        <v>Itch Norquoy</v>
      </c>
      <c r="H367" s="28" t="s">
        <v>4044</v>
      </c>
      <c r="I367" s="28" t="str">
        <f>_xlfn.XLOOKUP(D367,customers!A367:A1366,customers!G367:G1366," ",0,1)</f>
        <v>United States</v>
      </c>
      <c r="J367" s="31" t="s">
        <v>6551</v>
      </c>
      <c r="K367" s="31" t="s">
        <v>6554</v>
      </c>
      <c r="L367" s="31">
        <f>VLOOKUP(E367,products!$A$2:$E$49,4,0)</f>
        <v>0.5</v>
      </c>
      <c r="M367" s="33">
        <f>VLOOKUP(E367,products!$A$2:$E$49,5,0)</f>
        <v>6.75</v>
      </c>
      <c r="N367" s="31">
        <f>VLOOKUP(A367,orders!$A$2:$F$914,5,0)</f>
        <v>2</v>
      </c>
      <c r="O367" s="34">
        <f t="shared" si="5"/>
        <v>13.5</v>
      </c>
      <c r="P367" s="44" t="str">
        <f xml:space="preserve"> VLOOKUP(D367,customers!$A$2:$I$1001,9,0)</f>
        <v>No</v>
      </c>
      <c r="Q367" s="27"/>
      <c r="R367" s="27"/>
      <c r="S367" s="27"/>
      <c r="T367" s="27"/>
      <c r="U367" s="27"/>
      <c r="V367" s="27"/>
      <c r="W367" s="27"/>
      <c r="X367" s="27"/>
      <c r="Y367" s="27"/>
      <c r="Z367" s="27"/>
    </row>
    <row r="368" spans="1:26" ht="15" thickBot="1" x14ac:dyDescent="0.35">
      <c r="A368" s="41" t="s">
        <v>988</v>
      </c>
      <c r="B368" s="21" t="s">
        <v>6606</v>
      </c>
      <c r="C368" s="22">
        <v>2020</v>
      </c>
      <c r="D368" s="20" t="s">
        <v>989</v>
      </c>
      <c r="E368" s="23" t="s">
        <v>177</v>
      </c>
      <c r="F368" s="24">
        <v>6</v>
      </c>
      <c r="G368" s="20" t="str">
        <f>VLOOKUP(D368,customers!A368:$B$1001,2,0)</f>
        <v>Anson Iddison</v>
      </c>
      <c r="H368" s="20" t="s">
        <v>4047</v>
      </c>
      <c r="I368" s="20" t="str">
        <f>_xlfn.XLOOKUP(D368,customers!A368:A1367,customers!G368:G1367," ",0,1)</f>
        <v>United States</v>
      </c>
      <c r="J368" s="23" t="s">
        <v>6552</v>
      </c>
      <c r="K368" s="23" t="s">
        <v>6555</v>
      </c>
      <c r="L368" s="23">
        <f>VLOOKUP(E368,products!$A$2:$E$49,4,0)</f>
        <v>1</v>
      </c>
      <c r="M368" s="25">
        <f>VLOOKUP(E368,products!$A$2:$E$49,5,0)</f>
        <v>14.85</v>
      </c>
      <c r="N368" s="23">
        <f>VLOOKUP(A368,orders!$A$2:$F$914,5,0)</f>
        <v>6</v>
      </c>
      <c r="O368" s="26">
        <f t="shared" si="5"/>
        <v>89.1</v>
      </c>
      <c r="P368" s="43" t="str">
        <f xml:space="preserve"> VLOOKUP(D368,customers!$A$2:$I$1001,9,0)</f>
        <v>No</v>
      </c>
      <c r="Q368" s="27"/>
      <c r="R368" s="27"/>
      <c r="S368" s="27"/>
      <c r="T368" s="27"/>
      <c r="U368" s="27"/>
      <c r="V368" s="27"/>
      <c r="W368" s="27"/>
      <c r="X368" s="27"/>
      <c r="Y368" s="27"/>
      <c r="Z368" s="27"/>
    </row>
    <row r="369" spans="1:26" ht="15" thickBot="1" x14ac:dyDescent="0.35">
      <c r="A369" s="42" t="s">
        <v>990</v>
      </c>
      <c r="B369" s="29" t="s">
        <v>993</v>
      </c>
      <c r="C369" s="30">
        <v>2021</v>
      </c>
      <c r="D369" s="28" t="s">
        <v>991</v>
      </c>
      <c r="E369" s="31" t="s">
        <v>487</v>
      </c>
      <c r="F369" s="32">
        <v>4</v>
      </c>
      <c r="G369" s="28" t="str">
        <f>VLOOKUP(D369,customers!A369:$B$1001,2,0)</f>
        <v>Randal Longfield</v>
      </c>
      <c r="H369" s="28" t="s">
        <v>4057</v>
      </c>
      <c r="I369" s="28" t="str">
        <f>_xlfn.XLOOKUP(D369,customers!A369:A1368,customers!G369:G1368," ",0,1)</f>
        <v>United States</v>
      </c>
      <c r="J369" s="31" t="s">
        <v>6550</v>
      </c>
      <c r="K369" s="31" t="s">
        <v>6555</v>
      </c>
      <c r="L369" s="31">
        <f>VLOOKUP(E369,products!$A$2:$E$49,4,0)</f>
        <v>2.5</v>
      </c>
      <c r="M369" s="33">
        <f>VLOOKUP(E369,products!$A$2:$E$49,5,0)</f>
        <v>27.484999999999999</v>
      </c>
      <c r="N369" s="31">
        <f>VLOOKUP(A369,orders!$A$2:$F$914,5,0)</f>
        <v>4</v>
      </c>
      <c r="O369" s="34">
        <f t="shared" si="5"/>
        <v>109.94</v>
      </c>
      <c r="P369" s="44" t="str">
        <f xml:space="preserve"> VLOOKUP(D369,customers!$A$2:$I$1001,9,0)</f>
        <v>No</v>
      </c>
      <c r="Q369" s="27"/>
      <c r="R369" s="27"/>
      <c r="S369" s="27"/>
      <c r="T369" s="27"/>
      <c r="U369" s="27"/>
      <c r="V369" s="27"/>
      <c r="W369" s="27"/>
      <c r="X369" s="27"/>
      <c r="Y369" s="27"/>
      <c r="Z369" s="27"/>
    </row>
    <row r="370" spans="1:26" ht="15" thickBot="1" x14ac:dyDescent="0.35">
      <c r="A370" s="41" t="s">
        <v>992</v>
      </c>
      <c r="B370" s="21" t="s">
        <v>6685</v>
      </c>
      <c r="C370" s="22">
        <v>2020</v>
      </c>
      <c r="D370" s="20" t="s">
        <v>994</v>
      </c>
      <c r="E370" s="23" t="s">
        <v>159</v>
      </c>
      <c r="F370" s="24">
        <v>6</v>
      </c>
      <c r="G370" s="20" t="str">
        <f>VLOOKUP(D370,customers!A370:$B$1001,2,0)</f>
        <v>Gregorius Kislingbury</v>
      </c>
      <c r="H370" s="20" t="s">
        <v>4061</v>
      </c>
      <c r="I370" s="20" t="str">
        <f>_xlfn.XLOOKUP(D370,customers!A370:A1369,customers!G370:G1369," ",0,1)</f>
        <v>United States</v>
      </c>
      <c r="J370" s="23" t="s">
        <v>6553</v>
      </c>
      <c r="K370" s="23" t="s">
        <v>6556</v>
      </c>
      <c r="L370" s="23">
        <f>VLOOKUP(E370,products!$A$2:$E$49,4,0)</f>
        <v>0.5</v>
      </c>
      <c r="M370" s="25">
        <f>VLOOKUP(E370,products!$A$2:$E$49,5,0)</f>
        <v>7.77</v>
      </c>
      <c r="N370" s="23">
        <f>VLOOKUP(A370,orders!$A$2:$F$914,5,0)</f>
        <v>6</v>
      </c>
      <c r="O370" s="26">
        <f t="shared" si="5"/>
        <v>46.62</v>
      </c>
      <c r="P370" s="43" t="str">
        <f xml:space="preserve"> VLOOKUP(D370,customers!$A$2:$I$1001,9,0)</f>
        <v>Yes</v>
      </c>
      <c r="Q370" s="27"/>
      <c r="R370" s="27"/>
      <c r="S370" s="27"/>
      <c r="T370" s="27"/>
      <c r="U370" s="27"/>
      <c r="V370" s="27"/>
      <c r="W370" s="27"/>
      <c r="X370" s="27"/>
      <c r="Y370" s="27"/>
      <c r="Z370" s="27"/>
    </row>
    <row r="371" spans="1:26" ht="15" thickBot="1" x14ac:dyDescent="0.35">
      <c r="A371" s="42" t="s">
        <v>995</v>
      </c>
      <c r="B371" s="29" t="s">
        <v>6686</v>
      </c>
      <c r="C371" s="30">
        <v>2019</v>
      </c>
      <c r="D371" s="28" t="s">
        <v>996</v>
      </c>
      <c r="E371" s="31" t="s">
        <v>249</v>
      </c>
      <c r="F371" s="32">
        <v>5</v>
      </c>
      <c r="G371" s="28" t="str">
        <f>VLOOKUP(D371,customers!A371:$B$1001,2,0)</f>
        <v>Xenos Gibbons</v>
      </c>
      <c r="H371" s="28" t="s">
        <v>4064</v>
      </c>
      <c r="I371" s="28" t="str">
        <f>_xlfn.XLOOKUP(D371,customers!A371:A1370,customers!G371:G1370," ",0,1)</f>
        <v>United States</v>
      </c>
      <c r="J371" s="31" t="s">
        <v>6551</v>
      </c>
      <c r="K371" s="31" t="s">
        <v>6555</v>
      </c>
      <c r="L371" s="31">
        <f>VLOOKUP(E371,products!$A$2:$E$49,4,0)</f>
        <v>0.5</v>
      </c>
      <c r="M371" s="33">
        <f>VLOOKUP(E371,products!$A$2:$E$49,5,0)</f>
        <v>7.77</v>
      </c>
      <c r="N371" s="31">
        <f>VLOOKUP(A371,orders!$A$2:$F$914,5,0)</f>
        <v>5</v>
      </c>
      <c r="O371" s="34">
        <f t="shared" si="5"/>
        <v>38.849999999999994</v>
      </c>
      <c r="P371" s="44" t="str">
        <f xml:space="preserve"> VLOOKUP(D371,customers!$A$2:$I$1001,9,0)</f>
        <v>No</v>
      </c>
      <c r="Q371" s="27"/>
      <c r="R371" s="27"/>
      <c r="S371" s="27"/>
      <c r="T371" s="27"/>
      <c r="U371" s="27"/>
      <c r="V371" s="27"/>
      <c r="W371" s="27"/>
      <c r="X371" s="27"/>
      <c r="Y371" s="27"/>
      <c r="Z371" s="27"/>
    </row>
    <row r="372" spans="1:26" ht="15" thickBot="1" x14ac:dyDescent="0.35">
      <c r="A372" s="41" t="s">
        <v>997</v>
      </c>
      <c r="B372" s="21" t="s">
        <v>1000</v>
      </c>
      <c r="C372" s="22">
        <v>2019</v>
      </c>
      <c r="D372" s="20" t="s">
        <v>998</v>
      </c>
      <c r="E372" s="23" t="s">
        <v>159</v>
      </c>
      <c r="F372" s="24">
        <v>4</v>
      </c>
      <c r="G372" s="20" t="str">
        <f>VLOOKUP(D372,customers!A372:$B$1001,2,0)</f>
        <v>Fleur Parres</v>
      </c>
      <c r="H372" s="20" t="s">
        <v>4068</v>
      </c>
      <c r="I372" s="20" t="str">
        <f>_xlfn.XLOOKUP(D372,customers!A372:A1371,customers!G372:G1371," ",0,1)</f>
        <v>United States</v>
      </c>
      <c r="J372" s="23" t="s">
        <v>6553</v>
      </c>
      <c r="K372" s="23" t="s">
        <v>6556</v>
      </c>
      <c r="L372" s="23">
        <f>VLOOKUP(E372,products!$A$2:$E$49,4,0)</f>
        <v>0.5</v>
      </c>
      <c r="M372" s="25">
        <f>VLOOKUP(E372,products!$A$2:$E$49,5,0)</f>
        <v>7.77</v>
      </c>
      <c r="N372" s="23">
        <f>VLOOKUP(A372,orders!$A$2:$F$914,5,0)</f>
        <v>4</v>
      </c>
      <c r="O372" s="26">
        <f t="shared" si="5"/>
        <v>31.08</v>
      </c>
      <c r="P372" s="43" t="str">
        <f xml:space="preserve"> VLOOKUP(D372,customers!$A$2:$I$1001,9,0)</f>
        <v>Yes</v>
      </c>
      <c r="Q372" s="27"/>
      <c r="R372" s="27"/>
      <c r="S372" s="27"/>
      <c r="T372" s="27"/>
      <c r="U372" s="27"/>
      <c r="V372" s="27"/>
      <c r="W372" s="27"/>
      <c r="X372" s="27"/>
      <c r="Y372" s="27"/>
      <c r="Z372" s="27"/>
    </row>
    <row r="373" spans="1:26" ht="15" thickBot="1" x14ac:dyDescent="0.35">
      <c r="A373" s="42" t="s">
        <v>999</v>
      </c>
      <c r="B373" s="29" t="s">
        <v>1003</v>
      </c>
      <c r="C373" s="30">
        <v>2019</v>
      </c>
      <c r="D373" s="28" t="s">
        <v>1001</v>
      </c>
      <c r="E373" s="31" t="s">
        <v>73</v>
      </c>
      <c r="F373" s="32">
        <v>6</v>
      </c>
      <c r="G373" s="28" t="str">
        <f>VLOOKUP(D373,customers!A373:$B$1001,2,0)</f>
        <v>Gran Sibray</v>
      </c>
      <c r="H373" s="28" t="s">
        <v>4072</v>
      </c>
      <c r="I373" s="28" t="str">
        <f>_xlfn.XLOOKUP(D373,customers!A373:A1372,customers!G373:G1372," ",0,1)</f>
        <v>United States</v>
      </c>
      <c r="J373" s="31" t="s">
        <v>6551</v>
      </c>
      <c r="K373" s="31" t="s">
        <v>6556</v>
      </c>
      <c r="L373" s="31">
        <f>VLOOKUP(E373,products!$A$2:$E$49,4,0)</f>
        <v>0.2</v>
      </c>
      <c r="M373" s="33">
        <f>VLOOKUP(E373,products!$A$2:$E$49,5,0)</f>
        <v>2.9849999999999999</v>
      </c>
      <c r="N373" s="31">
        <f>VLOOKUP(A373,orders!$A$2:$F$914,5,0)</f>
        <v>6</v>
      </c>
      <c r="O373" s="34">
        <f t="shared" si="5"/>
        <v>17.91</v>
      </c>
      <c r="P373" s="44" t="str">
        <f xml:space="preserve"> VLOOKUP(D373,customers!$A$2:$I$1001,9,0)</f>
        <v>Yes</v>
      </c>
      <c r="Q373" s="27"/>
      <c r="R373" s="27"/>
      <c r="S373" s="27"/>
      <c r="T373" s="27"/>
      <c r="U373" s="27"/>
      <c r="V373" s="27"/>
      <c r="W373" s="27"/>
      <c r="X373" s="27"/>
      <c r="Y373" s="27"/>
      <c r="Z373" s="27"/>
    </row>
    <row r="374" spans="1:26" ht="15" thickBot="1" x14ac:dyDescent="0.35">
      <c r="A374" s="41" t="s">
        <v>1002</v>
      </c>
      <c r="B374" s="21" t="s">
        <v>1006</v>
      </c>
      <c r="C374" s="22">
        <v>2021</v>
      </c>
      <c r="D374" s="20" t="s">
        <v>1004</v>
      </c>
      <c r="E374" s="23" t="s">
        <v>675</v>
      </c>
      <c r="F374" s="24">
        <v>6</v>
      </c>
      <c r="G374" s="20" t="str">
        <f>VLOOKUP(D374,customers!A374:$B$1001,2,0)</f>
        <v>Ingelbert Hotchkin</v>
      </c>
      <c r="H374" s="20" t="s">
        <v>4076</v>
      </c>
      <c r="I374" s="20" t="str">
        <f>_xlfn.XLOOKUP(D374,customers!A374:A1373,customers!G374:G1373," ",0,1)</f>
        <v>United Kingdom</v>
      </c>
      <c r="J374" s="23" t="s">
        <v>6552</v>
      </c>
      <c r="K374" s="23" t="s">
        <v>6556</v>
      </c>
      <c r="L374" s="23">
        <f>VLOOKUP(E374,products!$A$2:$E$49,4,0)</f>
        <v>2.5</v>
      </c>
      <c r="M374" s="25">
        <f>VLOOKUP(E374,products!$A$2:$E$49,5,0)</f>
        <v>27.945</v>
      </c>
      <c r="N374" s="23">
        <f>VLOOKUP(A374,orders!$A$2:$F$914,5,0)</f>
        <v>6</v>
      </c>
      <c r="O374" s="26">
        <f t="shared" si="5"/>
        <v>167.67000000000002</v>
      </c>
      <c r="P374" s="43" t="str">
        <f xml:space="preserve"> VLOOKUP(D374,customers!$A$2:$I$1001,9,0)</f>
        <v>No</v>
      </c>
      <c r="Q374" s="27"/>
      <c r="R374" s="27"/>
      <c r="S374" s="27"/>
      <c r="T374" s="27"/>
      <c r="U374" s="27"/>
      <c r="V374" s="27"/>
      <c r="W374" s="27"/>
      <c r="X374" s="27"/>
      <c r="Y374" s="27"/>
      <c r="Z374" s="27"/>
    </row>
    <row r="375" spans="1:26" ht="15" thickBot="1" x14ac:dyDescent="0.35">
      <c r="A375" s="42" t="s">
        <v>1005</v>
      </c>
      <c r="B375" s="29" t="s">
        <v>6687</v>
      </c>
      <c r="C375" s="30">
        <v>2019</v>
      </c>
      <c r="D375" s="28" t="s">
        <v>1007</v>
      </c>
      <c r="E375" s="31" t="s">
        <v>170</v>
      </c>
      <c r="F375" s="32">
        <v>4</v>
      </c>
      <c r="G375" s="28" t="str">
        <f>VLOOKUP(D375,customers!A375:$B$1001,2,0)</f>
        <v>Neely Broadberrie</v>
      </c>
      <c r="H375" s="28" t="s">
        <v>4082</v>
      </c>
      <c r="I375" s="28" t="str">
        <f>_xlfn.XLOOKUP(D375,customers!A375:A1374,customers!G375:G1374," ",0,1)</f>
        <v>United States</v>
      </c>
      <c r="J375" s="31" t="s">
        <v>6553</v>
      </c>
      <c r="K375" s="31" t="s">
        <v>6555</v>
      </c>
      <c r="L375" s="31">
        <f>VLOOKUP(E375,products!$A$2:$E$49,4,0)</f>
        <v>1</v>
      </c>
      <c r="M375" s="33">
        <f>VLOOKUP(E375,products!$A$2:$E$49,5,0)</f>
        <v>15.85</v>
      </c>
      <c r="N375" s="31">
        <f>VLOOKUP(A375,orders!$A$2:$F$914,5,0)</f>
        <v>4</v>
      </c>
      <c r="O375" s="34">
        <f t="shared" si="5"/>
        <v>63.4</v>
      </c>
      <c r="P375" s="44" t="str">
        <f xml:space="preserve"> VLOOKUP(D375,customers!$A$2:$I$1001,9,0)</f>
        <v>No</v>
      </c>
      <c r="Q375" s="27"/>
      <c r="R375" s="27"/>
      <c r="S375" s="27"/>
      <c r="T375" s="27"/>
      <c r="U375" s="27"/>
      <c r="V375" s="27"/>
      <c r="W375" s="27"/>
      <c r="X375" s="27"/>
      <c r="Y375" s="27"/>
      <c r="Z375" s="27"/>
    </row>
    <row r="376" spans="1:26" ht="15" thickBot="1" x14ac:dyDescent="0.35">
      <c r="A376" s="41" t="s">
        <v>1008</v>
      </c>
      <c r="B376" s="21" t="s">
        <v>6688</v>
      </c>
      <c r="C376" s="22">
        <v>2019</v>
      </c>
      <c r="D376" s="20" t="s">
        <v>1009</v>
      </c>
      <c r="E376" s="23" t="s">
        <v>101</v>
      </c>
      <c r="F376" s="24">
        <v>2</v>
      </c>
      <c r="G376" s="20" t="str">
        <f>VLOOKUP(D376,customers!A376:$B$1001,2,0)</f>
        <v>Rutger Pithcock</v>
      </c>
      <c r="H376" s="20" t="s">
        <v>4086</v>
      </c>
      <c r="I376" s="20" t="str">
        <f>_xlfn.XLOOKUP(D376,customers!A376:A1375,customers!G376:G1375," ",0,1)</f>
        <v>United States</v>
      </c>
      <c r="J376" s="23" t="s">
        <v>6553</v>
      </c>
      <c r="K376" s="23" t="s">
        <v>6554</v>
      </c>
      <c r="L376" s="23">
        <f>VLOOKUP(E376,products!$A$2:$E$49,4,0)</f>
        <v>0.2</v>
      </c>
      <c r="M376" s="25">
        <f>VLOOKUP(E376,products!$A$2:$E$49,5,0)</f>
        <v>4.3650000000000002</v>
      </c>
      <c r="N376" s="23">
        <f>VLOOKUP(A376,orders!$A$2:$F$914,5,0)</f>
        <v>2</v>
      </c>
      <c r="O376" s="26">
        <f t="shared" si="5"/>
        <v>8.73</v>
      </c>
      <c r="P376" s="43" t="str">
        <f xml:space="preserve"> VLOOKUP(D376,customers!$A$2:$I$1001,9,0)</f>
        <v>Yes</v>
      </c>
      <c r="Q376" s="27"/>
      <c r="R376" s="27"/>
      <c r="S376" s="27"/>
      <c r="T376" s="27"/>
      <c r="U376" s="27"/>
      <c r="V376" s="27"/>
      <c r="W376" s="27"/>
      <c r="X376" s="27"/>
      <c r="Y376" s="27"/>
      <c r="Z376" s="27"/>
    </row>
    <row r="377" spans="1:26" ht="15" thickBot="1" x14ac:dyDescent="0.35">
      <c r="A377" s="42" t="s">
        <v>1010</v>
      </c>
      <c r="B377" s="29" t="s">
        <v>6689</v>
      </c>
      <c r="C377" s="30">
        <v>2021</v>
      </c>
      <c r="D377" s="28" t="s">
        <v>1011</v>
      </c>
      <c r="E377" s="31" t="s">
        <v>232</v>
      </c>
      <c r="F377" s="32">
        <v>3</v>
      </c>
      <c r="G377" s="28" t="str">
        <f>VLOOKUP(D377,customers!A377:$B$1001,2,0)</f>
        <v>Gale Croysdale</v>
      </c>
      <c r="H377" s="28" t="s">
        <v>4090</v>
      </c>
      <c r="I377" s="28" t="str">
        <f>_xlfn.XLOOKUP(D377,customers!A377:A1376,customers!G377:G1376," ",0,1)</f>
        <v>United States</v>
      </c>
      <c r="J377" s="31" t="s">
        <v>6550</v>
      </c>
      <c r="K377" s="31" t="s">
        <v>6556</v>
      </c>
      <c r="L377" s="31">
        <f>VLOOKUP(E377,products!$A$2:$E$49,4,0)</f>
        <v>1</v>
      </c>
      <c r="M377" s="33">
        <f>VLOOKUP(E377,products!$A$2:$E$49,5,0)</f>
        <v>8.9499999999999993</v>
      </c>
      <c r="N377" s="31">
        <f>VLOOKUP(A377,orders!$A$2:$F$914,5,0)</f>
        <v>3</v>
      </c>
      <c r="O377" s="34">
        <f t="shared" si="5"/>
        <v>26.849999999999998</v>
      </c>
      <c r="P377" s="44" t="str">
        <f xml:space="preserve"> VLOOKUP(D377,customers!$A$2:$I$1001,9,0)</f>
        <v>Yes</v>
      </c>
      <c r="Q377" s="27"/>
      <c r="R377" s="27"/>
      <c r="S377" s="27"/>
      <c r="T377" s="27"/>
      <c r="U377" s="27"/>
      <c r="V377" s="27"/>
      <c r="W377" s="27"/>
      <c r="X377" s="27"/>
      <c r="Y377" s="27"/>
      <c r="Z377" s="27"/>
    </row>
    <row r="378" spans="1:26" ht="15" thickBot="1" x14ac:dyDescent="0.35">
      <c r="A378" s="41" t="s">
        <v>1012</v>
      </c>
      <c r="B378" s="21" t="s">
        <v>275</v>
      </c>
      <c r="C378" s="22">
        <v>2020</v>
      </c>
      <c r="D378" s="20" t="s">
        <v>1013</v>
      </c>
      <c r="E378" s="23" t="s">
        <v>34</v>
      </c>
      <c r="F378" s="24">
        <v>2</v>
      </c>
      <c r="G378" s="20" t="str">
        <f>VLOOKUP(D378,customers!A378:$B$1001,2,0)</f>
        <v>Benedetto Gozzett</v>
      </c>
      <c r="H378" s="20" t="s">
        <v>4094</v>
      </c>
      <c r="I378" s="20" t="str">
        <f>_xlfn.XLOOKUP(D378,customers!A378:A1377,customers!G378:G1377," ",0,1)</f>
        <v>United States</v>
      </c>
      <c r="J378" s="23" t="s">
        <v>6553</v>
      </c>
      <c r="K378" s="23" t="s">
        <v>6555</v>
      </c>
      <c r="L378" s="23">
        <f>VLOOKUP(E378,products!$A$2:$E$49,4,0)</f>
        <v>0.2</v>
      </c>
      <c r="M378" s="25">
        <f>VLOOKUP(E378,products!$A$2:$E$49,5,0)</f>
        <v>4.7549999999999999</v>
      </c>
      <c r="N378" s="23">
        <f>VLOOKUP(A378,orders!$A$2:$F$914,5,0)</f>
        <v>2</v>
      </c>
      <c r="O378" s="26">
        <f t="shared" si="5"/>
        <v>9.51</v>
      </c>
      <c r="P378" s="43" t="str">
        <f xml:space="preserve"> VLOOKUP(D378,customers!$A$2:$I$1001,9,0)</f>
        <v>No</v>
      </c>
      <c r="Q378" s="27"/>
      <c r="R378" s="27"/>
      <c r="S378" s="27"/>
      <c r="T378" s="27"/>
      <c r="U378" s="27"/>
      <c r="V378" s="27"/>
      <c r="W378" s="27"/>
      <c r="X378" s="27"/>
      <c r="Y378" s="27"/>
      <c r="Z378" s="27"/>
    </row>
    <row r="379" spans="1:26" ht="15" thickBot="1" x14ac:dyDescent="0.35">
      <c r="A379" s="42" t="s">
        <v>1014</v>
      </c>
      <c r="B379" s="29" t="s">
        <v>6690</v>
      </c>
      <c r="C379" s="30">
        <v>2020</v>
      </c>
      <c r="D379" s="28" t="s">
        <v>1015</v>
      </c>
      <c r="E379" s="31" t="s">
        <v>42</v>
      </c>
      <c r="F379" s="32">
        <v>4</v>
      </c>
      <c r="G379" s="28" t="str">
        <f>VLOOKUP(D379,customers!A379:$B$1001,2,0)</f>
        <v>Tania Craggs</v>
      </c>
      <c r="H379" s="28" t="s">
        <v>4098</v>
      </c>
      <c r="I379" s="28" t="str">
        <f>_xlfn.XLOOKUP(D379,customers!A379:A1378,customers!G379:G1378," ",0,1)</f>
        <v>Ireland</v>
      </c>
      <c r="J379" s="31" t="s">
        <v>6551</v>
      </c>
      <c r="K379" s="31" t="s">
        <v>6556</v>
      </c>
      <c r="L379" s="31">
        <f>VLOOKUP(E379,products!$A$2:$E$49,4,0)</f>
        <v>1</v>
      </c>
      <c r="M379" s="33">
        <f>VLOOKUP(E379,products!$A$2:$E$49,5,0)</f>
        <v>9.9499999999999993</v>
      </c>
      <c r="N379" s="31">
        <f>VLOOKUP(A379,orders!$A$2:$F$914,5,0)</f>
        <v>4</v>
      </c>
      <c r="O379" s="34">
        <f t="shared" si="5"/>
        <v>39.799999999999997</v>
      </c>
      <c r="P379" s="44" t="str">
        <f xml:space="preserve"> VLOOKUP(D379,customers!$A$2:$I$1001,9,0)</f>
        <v>No</v>
      </c>
      <c r="Q379" s="27"/>
      <c r="R379" s="27"/>
      <c r="S379" s="27"/>
      <c r="T379" s="27"/>
      <c r="U379" s="27"/>
      <c r="V379" s="27"/>
      <c r="W379" s="27"/>
      <c r="X379" s="27"/>
      <c r="Y379" s="27"/>
      <c r="Z379" s="27"/>
    </row>
    <row r="380" spans="1:26" ht="15" thickBot="1" x14ac:dyDescent="0.35">
      <c r="A380" s="41" t="s">
        <v>1016</v>
      </c>
      <c r="B380" s="21" t="s">
        <v>6691</v>
      </c>
      <c r="C380" s="22">
        <v>2021</v>
      </c>
      <c r="D380" s="20" t="s">
        <v>1017</v>
      </c>
      <c r="E380" s="23" t="s">
        <v>138</v>
      </c>
      <c r="F380" s="24">
        <v>3</v>
      </c>
      <c r="G380" s="20" t="str">
        <f>VLOOKUP(D380,customers!A380:$B$1001,2,0)</f>
        <v>Leonie Cullrford</v>
      </c>
      <c r="H380" s="20" t="s">
        <v>4104</v>
      </c>
      <c r="I380" s="20" t="str">
        <f>_xlfn.XLOOKUP(D380,customers!A380:A1379,customers!G380:G1379," ",0,1)</f>
        <v>United States</v>
      </c>
      <c r="J380" s="23" t="s">
        <v>6552</v>
      </c>
      <c r="K380" s="23" t="s">
        <v>6554</v>
      </c>
      <c r="L380" s="23">
        <f>VLOOKUP(E380,products!$A$2:$E$49,4,0)</f>
        <v>0.5</v>
      </c>
      <c r="M380" s="25">
        <f>VLOOKUP(E380,products!$A$2:$E$49,5,0)</f>
        <v>8.25</v>
      </c>
      <c r="N380" s="23">
        <f>VLOOKUP(A380,orders!$A$2:$F$914,5,0)</f>
        <v>3</v>
      </c>
      <c r="O380" s="26">
        <f t="shared" si="5"/>
        <v>24.75</v>
      </c>
      <c r="P380" s="43" t="str">
        <f xml:space="preserve"> VLOOKUP(D380,customers!$A$2:$I$1001,9,0)</f>
        <v>Yes</v>
      </c>
      <c r="Q380" s="27"/>
      <c r="R380" s="27"/>
      <c r="S380" s="27"/>
      <c r="T380" s="27"/>
      <c r="U380" s="27"/>
      <c r="V380" s="27"/>
      <c r="W380" s="27"/>
      <c r="X380" s="27"/>
      <c r="Y380" s="27"/>
      <c r="Z380" s="27"/>
    </row>
    <row r="381" spans="1:26" ht="15" thickBot="1" x14ac:dyDescent="0.35">
      <c r="A381" s="42" t="s">
        <v>1018</v>
      </c>
      <c r="B381" s="29" t="s">
        <v>6692</v>
      </c>
      <c r="C381" s="30">
        <v>2022</v>
      </c>
      <c r="D381" s="28" t="s">
        <v>1019</v>
      </c>
      <c r="E381" s="31" t="s">
        <v>23</v>
      </c>
      <c r="F381" s="32">
        <v>5</v>
      </c>
      <c r="G381" s="28" t="str">
        <f>VLOOKUP(D381,customers!A381:$B$1001,2,0)</f>
        <v>Auguste Rizon</v>
      </c>
      <c r="H381" s="28" t="s">
        <v>4109</v>
      </c>
      <c r="I381" s="28" t="str">
        <f>_xlfn.XLOOKUP(D381,customers!A381:A1380,customers!G381:G1380," ",0,1)</f>
        <v>United States</v>
      </c>
      <c r="J381" s="31" t="s">
        <v>6552</v>
      </c>
      <c r="K381" s="31" t="s">
        <v>6554</v>
      </c>
      <c r="L381" s="31">
        <f>VLOOKUP(E381,products!$A$2:$E$49,4,0)</f>
        <v>1</v>
      </c>
      <c r="M381" s="33">
        <f>VLOOKUP(E381,products!$A$2:$E$49,5,0)</f>
        <v>13.75</v>
      </c>
      <c r="N381" s="31">
        <f>VLOOKUP(A381,orders!$A$2:$F$914,5,0)</f>
        <v>5</v>
      </c>
      <c r="O381" s="34">
        <f t="shared" si="5"/>
        <v>68.75</v>
      </c>
      <c r="P381" s="44" t="str">
        <f xml:space="preserve"> VLOOKUP(D381,customers!$A$2:$I$1001,9,0)</f>
        <v>Yes</v>
      </c>
      <c r="Q381" s="27"/>
      <c r="R381" s="27"/>
      <c r="S381" s="27"/>
      <c r="T381" s="27"/>
      <c r="U381" s="27"/>
      <c r="V381" s="27"/>
      <c r="W381" s="27"/>
      <c r="X381" s="27"/>
      <c r="Y381" s="27"/>
      <c r="Z381" s="27"/>
    </row>
    <row r="382" spans="1:26" ht="15" thickBot="1" x14ac:dyDescent="0.35">
      <c r="A382" s="41" t="s">
        <v>1020</v>
      </c>
      <c r="B382" s="21" t="s">
        <v>6627</v>
      </c>
      <c r="C382" s="22">
        <v>2022</v>
      </c>
      <c r="D382" s="20" t="s">
        <v>1021</v>
      </c>
      <c r="E382" s="23" t="s">
        <v>138</v>
      </c>
      <c r="F382" s="24">
        <v>6</v>
      </c>
      <c r="G382" s="20" t="str">
        <f>VLOOKUP(D382,customers!A382:$B$1001,2,0)</f>
        <v>Lorin Guerrazzi</v>
      </c>
      <c r="H382" s="20" t="s">
        <v>6548</v>
      </c>
      <c r="I382" s="20" t="str">
        <f>_xlfn.XLOOKUP(D382,customers!A382:A1381,customers!G382:G1381," ",0,1)</f>
        <v>Ireland</v>
      </c>
      <c r="J382" s="23" t="s">
        <v>6552</v>
      </c>
      <c r="K382" s="23" t="s">
        <v>6554</v>
      </c>
      <c r="L382" s="23">
        <f>VLOOKUP(E382,products!$A$2:$E$49,4,0)</f>
        <v>0.5</v>
      </c>
      <c r="M382" s="25">
        <f>VLOOKUP(E382,products!$A$2:$E$49,5,0)</f>
        <v>8.25</v>
      </c>
      <c r="N382" s="23">
        <f>VLOOKUP(A382,orders!$A$2:$F$914,5,0)</f>
        <v>6</v>
      </c>
      <c r="O382" s="26">
        <f t="shared" si="5"/>
        <v>49.5</v>
      </c>
      <c r="P382" s="43" t="str">
        <f xml:space="preserve"> VLOOKUP(D382,customers!$A$2:$I$1001,9,0)</f>
        <v>No</v>
      </c>
      <c r="Q382" s="27"/>
      <c r="R382" s="27"/>
      <c r="S382" s="27"/>
      <c r="T382" s="27"/>
      <c r="U382" s="27"/>
      <c r="V382" s="27"/>
      <c r="W382" s="27"/>
      <c r="X382" s="27"/>
      <c r="Y382" s="27"/>
      <c r="Z382" s="27"/>
    </row>
    <row r="383" spans="1:26" ht="15" thickBot="1" x14ac:dyDescent="0.35">
      <c r="A383" s="42" t="s">
        <v>1022</v>
      </c>
      <c r="B383" s="29" t="s">
        <v>6693</v>
      </c>
      <c r="C383" s="30">
        <v>2021</v>
      </c>
      <c r="D383" s="28" t="s">
        <v>1023</v>
      </c>
      <c r="E383" s="31" t="s">
        <v>221</v>
      </c>
      <c r="F383" s="32">
        <v>2</v>
      </c>
      <c r="G383" s="28" t="str">
        <f>VLOOKUP(D383,customers!A383:$B$1001,2,0)</f>
        <v>Felice Miell</v>
      </c>
      <c r="H383" s="28" t="s">
        <v>4118</v>
      </c>
      <c r="I383" s="28" t="str">
        <f>_xlfn.XLOOKUP(D383,customers!A383:A1382,customers!G383:G1382," ",0,1)</f>
        <v>United States</v>
      </c>
      <c r="J383" s="31" t="s">
        <v>6551</v>
      </c>
      <c r="K383" s="31" t="s">
        <v>6554</v>
      </c>
      <c r="L383" s="31">
        <f>VLOOKUP(E383,products!$A$2:$E$49,4,0)</f>
        <v>2.5</v>
      </c>
      <c r="M383" s="33">
        <f>VLOOKUP(E383,products!$A$2:$E$49,5,0)</f>
        <v>25.875</v>
      </c>
      <c r="N383" s="31">
        <f>VLOOKUP(A383,orders!$A$2:$F$914,5,0)</f>
        <v>2</v>
      </c>
      <c r="O383" s="34">
        <f t="shared" si="5"/>
        <v>51.75</v>
      </c>
      <c r="P383" s="44" t="str">
        <f xml:space="preserve"> VLOOKUP(D383,customers!$A$2:$I$1001,9,0)</f>
        <v>Yes</v>
      </c>
      <c r="Q383" s="27"/>
      <c r="R383" s="27"/>
      <c r="S383" s="27"/>
      <c r="T383" s="27"/>
      <c r="U383" s="27"/>
      <c r="V383" s="27"/>
      <c r="W383" s="27"/>
      <c r="X383" s="27"/>
      <c r="Y383" s="27"/>
      <c r="Z383" s="27"/>
    </row>
    <row r="384" spans="1:26" ht="15" thickBot="1" x14ac:dyDescent="0.35">
      <c r="A384" s="41" t="s">
        <v>1024</v>
      </c>
      <c r="B384" s="21" t="s">
        <v>6694</v>
      </c>
      <c r="C384" s="22">
        <v>2021</v>
      </c>
      <c r="D384" s="20" t="s">
        <v>1025</v>
      </c>
      <c r="E384" s="23" t="s">
        <v>170</v>
      </c>
      <c r="F384" s="24">
        <v>3</v>
      </c>
      <c r="G384" s="20" t="str">
        <f>VLOOKUP(D384,customers!A384:$B$1001,2,0)</f>
        <v>Hamish Skeech</v>
      </c>
      <c r="H384" s="20" t="s">
        <v>6548</v>
      </c>
      <c r="I384" s="20" t="str">
        <f>_xlfn.XLOOKUP(D384,customers!A384:A1383,customers!G384:G1383," ",0,1)</f>
        <v>Ireland</v>
      </c>
      <c r="J384" s="23" t="s">
        <v>6553</v>
      </c>
      <c r="K384" s="23" t="s">
        <v>6555</v>
      </c>
      <c r="L384" s="23">
        <f>VLOOKUP(E384,products!$A$2:$E$49,4,0)</f>
        <v>1</v>
      </c>
      <c r="M384" s="25">
        <f>VLOOKUP(E384,products!$A$2:$E$49,5,0)</f>
        <v>15.85</v>
      </c>
      <c r="N384" s="23">
        <f>VLOOKUP(A384,orders!$A$2:$F$914,5,0)</f>
        <v>3</v>
      </c>
      <c r="O384" s="26">
        <f t="shared" si="5"/>
        <v>47.55</v>
      </c>
      <c r="P384" s="43" t="str">
        <f xml:space="preserve"> VLOOKUP(D384,customers!$A$2:$I$1001,9,0)</f>
        <v>Yes</v>
      </c>
      <c r="Q384" s="27"/>
      <c r="R384" s="27"/>
      <c r="S384" s="27"/>
      <c r="T384" s="27"/>
      <c r="U384" s="27"/>
      <c r="V384" s="27"/>
      <c r="W384" s="27"/>
      <c r="X384" s="27"/>
      <c r="Y384" s="27"/>
      <c r="Z384" s="27"/>
    </row>
    <row r="385" spans="1:26" ht="15" thickBot="1" x14ac:dyDescent="0.35">
      <c r="A385" s="42" t="s">
        <v>1026</v>
      </c>
      <c r="B385" s="29" t="s">
        <v>6695</v>
      </c>
      <c r="C385" s="30">
        <v>2021</v>
      </c>
      <c r="D385" s="28" t="s">
        <v>1027</v>
      </c>
      <c r="E385" s="31" t="s">
        <v>149</v>
      </c>
      <c r="F385" s="32">
        <v>4</v>
      </c>
      <c r="G385" s="28" t="str">
        <f>VLOOKUP(D385,customers!A385:$B$1001,2,0)</f>
        <v>Giordano Lorenzin</v>
      </c>
      <c r="H385" s="28" t="s">
        <v>6548</v>
      </c>
      <c r="I385" s="28" t="str">
        <f>_xlfn.XLOOKUP(D385,customers!A385:A1384,customers!G385:G1384," ",0,1)</f>
        <v>United States</v>
      </c>
      <c r="J385" s="31" t="s">
        <v>6551</v>
      </c>
      <c r="K385" s="31" t="s">
        <v>6555</v>
      </c>
      <c r="L385" s="31">
        <f>VLOOKUP(E385,products!$A$2:$E$49,4,0)</f>
        <v>0.2</v>
      </c>
      <c r="M385" s="33">
        <f>VLOOKUP(E385,products!$A$2:$E$49,5,0)</f>
        <v>3.8849999999999998</v>
      </c>
      <c r="N385" s="31">
        <f>VLOOKUP(A385,orders!$A$2:$F$914,5,0)</f>
        <v>4</v>
      </c>
      <c r="O385" s="34">
        <f t="shared" si="5"/>
        <v>15.54</v>
      </c>
      <c r="P385" s="44" t="str">
        <f xml:space="preserve"> VLOOKUP(D385,customers!$A$2:$I$1001,9,0)</f>
        <v>No</v>
      </c>
      <c r="Q385" s="27"/>
      <c r="R385" s="27"/>
      <c r="S385" s="27"/>
      <c r="T385" s="27"/>
      <c r="U385" s="27"/>
      <c r="V385" s="27"/>
      <c r="W385" s="27"/>
      <c r="X385" s="27"/>
      <c r="Y385" s="27"/>
      <c r="Z385" s="27"/>
    </row>
    <row r="386" spans="1:26" ht="15" thickBot="1" x14ac:dyDescent="0.35">
      <c r="A386" s="41" t="s">
        <v>1028</v>
      </c>
      <c r="B386" s="21" t="s">
        <v>6696</v>
      </c>
      <c r="C386" s="22">
        <v>2021</v>
      </c>
      <c r="D386" s="20" t="s">
        <v>1029</v>
      </c>
      <c r="E386" s="23" t="s">
        <v>125</v>
      </c>
      <c r="F386" s="24">
        <v>6</v>
      </c>
      <c r="G386" s="20" t="str">
        <f>VLOOKUP(D386,customers!A386:$B$1001,2,0)</f>
        <v>Harwilll Bishell</v>
      </c>
      <c r="H386" s="20" t="s">
        <v>6548</v>
      </c>
      <c r="I386" s="20" t="str">
        <f>_xlfn.XLOOKUP(D386,customers!A386:A1385,customers!G386:G1385," ",0,1)</f>
        <v>United States</v>
      </c>
      <c r="J386" s="23" t="s">
        <v>6553</v>
      </c>
      <c r="K386" s="23" t="s">
        <v>6554</v>
      </c>
      <c r="L386" s="23">
        <f>VLOOKUP(E386,products!$A$2:$E$49,4,0)</f>
        <v>1</v>
      </c>
      <c r="M386" s="25">
        <f>VLOOKUP(E386,products!$A$2:$E$49,5,0)</f>
        <v>14.55</v>
      </c>
      <c r="N386" s="23">
        <f>VLOOKUP(A386,orders!$A$2:$F$914,5,0)</f>
        <v>6</v>
      </c>
      <c r="O386" s="26">
        <f t="shared" si="5"/>
        <v>87.300000000000011</v>
      </c>
      <c r="P386" s="43" t="str">
        <f xml:space="preserve"> VLOOKUP(D386,customers!$A$2:$I$1001,9,0)</f>
        <v>Yes</v>
      </c>
      <c r="Q386" s="27"/>
      <c r="R386" s="27"/>
      <c r="S386" s="27"/>
      <c r="T386" s="27"/>
      <c r="U386" s="27"/>
      <c r="V386" s="27"/>
      <c r="W386" s="27"/>
      <c r="X386" s="27"/>
      <c r="Y386" s="27"/>
      <c r="Z386" s="27"/>
    </row>
    <row r="387" spans="1:26" ht="15" thickBot="1" x14ac:dyDescent="0.35">
      <c r="A387" s="42" t="s">
        <v>1030</v>
      </c>
      <c r="B387" s="29" t="s">
        <v>172</v>
      </c>
      <c r="C387" s="30">
        <v>2020</v>
      </c>
      <c r="D387" s="28" t="s">
        <v>1031</v>
      </c>
      <c r="E387" s="31" t="s">
        <v>82</v>
      </c>
      <c r="F387" s="32">
        <v>5</v>
      </c>
      <c r="G387" s="28" t="str">
        <f>VLOOKUP(D387,customers!A387:$B$1001,2,0)</f>
        <v>Freeland Missenden</v>
      </c>
      <c r="H387" s="28" t="s">
        <v>6548</v>
      </c>
      <c r="I387" s="28" t="str">
        <f>_xlfn.XLOOKUP(D387,customers!A387:A1386,customers!G387:G1386," ",0,1)</f>
        <v>United States</v>
      </c>
      <c r="J387" s="31" t="s">
        <v>6551</v>
      </c>
      <c r="K387" s="31" t="s">
        <v>6554</v>
      </c>
      <c r="L387" s="31">
        <f>VLOOKUP(E387,products!$A$2:$E$49,4,0)</f>
        <v>1</v>
      </c>
      <c r="M387" s="33">
        <f>VLOOKUP(E387,products!$A$2:$E$49,5,0)</f>
        <v>11.25</v>
      </c>
      <c r="N387" s="31">
        <f>VLOOKUP(A387,orders!$A$2:$F$914,5,0)</f>
        <v>5</v>
      </c>
      <c r="O387" s="34">
        <f t="shared" ref="O387:O450" si="6">N387*M387</f>
        <v>56.25</v>
      </c>
      <c r="P387" s="44" t="str">
        <f xml:space="preserve"> VLOOKUP(D387,customers!$A$2:$I$1001,9,0)</f>
        <v>Yes</v>
      </c>
      <c r="Q387" s="27"/>
      <c r="R387" s="27"/>
      <c r="S387" s="27"/>
      <c r="T387" s="27"/>
      <c r="U387" s="27"/>
      <c r="V387" s="27"/>
      <c r="W387" s="27"/>
      <c r="X387" s="27"/>
      <c r="Y387" s="27"/>
      <c r="Z387" s="27"/>
    </row>
    <row r="388" spans="1:26" ht="15" thickBot="1" x14ac:dyDescent="0.35">
      <c r="A388" s="41" t="s">
        <v>1032</v>
      </c>
      <c r="B388" s="21" t="s">
        <v>6697</v>
      </c>
      <c r="C388" s="22">
        <v>2019</v>
      </c>
      <c r="D388" s="20" t="s">
        <v>1033</v>
      </c>
      <c r="E388" s="23" t="s">
        <v>135</v>
      </c>
      <c r="F388" s="24">
        <v>1</v>
      </c>
      <c r="G388" s="20" t="str">
        <f>VLOOKUP(D388,customers!A388:$B$1001,2,0)</f>
        <v>Waylan Springall</v>
      </c>
      <c r="H388" s="20" t="s">
        <v>4139</v>
      </c>
      <c r="I388" s="20" t="str">
        <f>_xlfn.XLOOKUP(D388,customers!A388:A1387,customers!G388:G1387," ",0,1)</f>
        <v>United States</v>
      </c>
      <c r="J388" s="23" t="s">
        <v>6553</v>
      </c>
      <c r="K388" s="23" t="s">
        <v>6555</v>
      </c>
      <c r="L388" s="23">
        <f>VLOOKUP(E388,products!$A$2:$E$49,4,0)</f>
        <v>2.5</v>
      </c>
      <c r="M388" s="25">
        <f>VLOOKUP(E388,products!$A$2:$E$49,5,0)</f>
        <v>36.454999999999998</v>
      </c>
      <c r="N388" s="23">
        <f>VLOOKUP(A388,orders!$A$2:$F$914,5,0)</f>
        <v>1</v>
      </c>
      <c r="O388" s="26">
        <f t="shared" si="6"/>
        <v>36.454999999999998</v>
      </c>
      <c r="P388" s="43" t="str">
        <f xml:space="preserve"> VLOOKUP(D388,customers!$A$2:$I$1001,9,0)</f>
        <v>Yes</v>
      </c>
      <c r="Q388" s="27"/>
      <c r="R388" s="27"/>
      <c r="S388" s="27"/>
      <c r="T388" s="27"/>
      <c r="U388" s="27"/>
      <c r="V388" s="27"/>
      <c r="W388" s="27"/>
      <c r="X388" s="27"/>
      <c r="Y388" s="27"/>
      <c r="Z388" s="27"/>
    </row>
    <row r="389" spans="1:26" ht="15" thickBot="1" x14ac:dyDescent="0.35">
      <c r="A389" s="42" t="s">
        <v>1034</v>
      </c>
      <c r="B389" s="29" t="s">
        <v>6625</v>
      </c>
      <c r="C389" s="30">
        <v>2019</v>
      </c>
      <c r="D389" s="28" t="s">
        <v>1035</v>
      </c>
      <c r="E389" s="31" t="s">
        <v>236</v>
      </c>
      <c r="F389" s="32">
        <v>3</v>
      </c>
      <c r="G389" s="28" t="str">
        <f>VLOOKUP(D389,customers!A389:$B$1001,2,0)</f>
        <v>Kiri Avramow</v>
      </c>
      <c r="H389" s="28" t="s">
        <v>6548</v>
      </c>
      <c r="I389" s="28" t="str">
        <f>_xlfn.XLOOKUP(D389,customers!A389:A1388,customers!G389:G1388," ",0,1)</f>
        <v>United States</v>
      </c>
      <c r="J389" s="31" t="s">
        <v>6550</v>
      </c>
      <c r="K389" s="31" t="s">
        <v>6555</v>
      </c>
      <c r="L389" s="31">
        <f>VLOOKUP(E389,products!$A$2:$E$49,4,0)</f>
        <v>0.2</v>
      </c>
      <c r="M389" s="33">
        <f>VLOOKUP(E389,products!$A$2:$E$49,5,0)</f>
        <v>3.585</v>
      </c>
      <c r="N389" s="31">
        <f>VLOOKUP(A389,orders!$A$2:$F$914,5,0)</f>
        <v>3</v>
      </c>
      <c r="O389" s="34">
        <f t="shared" si="6"/>
        <v>10.754999999999999</v>
      </c>
      <c r="P389" s="44" t="str">
        <f xml:space="preserve"> VLOOKUP(D389,customers!$A$2:$I$1001,9,0)</f>
        <v>Yes</v>
      </c>
      <c r="Q389" s="27"/>
      <c r="R389" s="27"/>
      <c r="S389" s="27"/>
      <c r="T389" s="27"/>
      <c r="U389" s="27"/>
      <c r="V389" s="27"/>
      <c r="W389" s="27"/>
      <c r="X389" s="27"/>
      <c r="Y389" s="27"/>
      <c r="Z389" s="27"/>
    </row>
    <row r="390" spans="1:26" ht="15" thickBot="1" x14ac:dyDescent="0.35">
      <c r="A390" s="41" t="s">
        <v>1036</v>
      </c>
      <c r="B390" s="21" t="s">
        <v>6698</v>
      </c>
      <c r="C390" s="22">
        <v>2020</v>
      </c>
      <c r="D390" s="20" t="s">
        <v>1037</v>
      </c>
      <c r="E390" s="23" t="s">
        <v>209</v>
      </c>
      <c r="F390" s="24">
        <v>3</v>
      </c>
      <c r="G390" s="20" t="str">
        <f>VLOOKUP(D390,customers!A390:$B$1001,2,0)</f>
        <v>Gregg Hawkyens</v>
      </c>
      <c r="H390" s="20" t="s">
        <v>4147</v>
      </c>
      <c r="I390" s="20" t="str">
        <f>_xlfn.XLOOKUP(D390,customers!A390:A1389,customers!G390:G1389," ",0,1)</f>
        <v>United States</v>
      </c>
      <c r="J390" s="23" t="s">
        <v>6550</v>
      </c>
      <c r="K390" s="23" t="s">
        <v>6554</v>
      </c>
      <c r="L390" s="23">
        <f>VLOOKUP(E390,products!$A$2:$E$49,4,0)</f>
        <v>0.2</v>
      </c>
      <c r="M390" s="25">
        <f>VLOOKUP(E390,products!$A$2:$E$49,5,0)</f>
        <v>2.9849999999999999</v>
      </c>
      <c r="N390" s="23">
        <f>VLOOKUP(A390,orders!$A$2:$F$914,5,0)</f>
        <v>3</v>
      </c>
      <c r="O390" s="26">
        <f t="shared" si="6"/>
        <v>8.9550000000000001</v>
      </c>
      <c r="P390" s="43" t="str">
        <f xml:space="preserve"> VLOOKUP(D390,customers!$A$2:$I$1001,9,0)</f>
        <v>No</v>
      </c>
      <c r="Q390" s="27"/>
      <c r="R390" s="27"/>
      <c r="S390" s="27"/>
      <c r="T390" s="27"/>
      <c r="U390" s="27"/>
      <c r="V390" s="27"/>
      <c r="W390" s="27"/>
      <c r="X390" s="27"/>
      <c r="Y390" s="27"/>
      <c r="Z390" s="27"/>
    </row>
    <row r="391" spans="1:26" ht="15" thickBot="1" x14ac:dyDescent="0.35">
      <c r="A391" s="42" t="s">
        <v>1038</v>
      </c>
      <c r="B391" s="29" t="s">
        <v>1041</v>
      </c>
      <c r="C391" s="30">
        <v>2021</v>
      </c>
      <c r="D391" s="28" t="s">
        <v>1039</v>
      </c>
      <c r="E391" s="31" t="s">
        <v>249</v>
      </c>
      <c r="F391" s="32">
        <v>3</v>
      </c>
      <c r="G391" s="28" t="str">
        <f>VLOOKUP(D391,customers!A391:$B$1001,2,0)</f>
        <v>Reggis Pracy</v>
      </c>
      <c r="H391" s="28" t="s">
        <v>6548</v>
      </c>
      <c r="I391" s="28" t="str">
        <f>_xlfn.XLOOKUP(D391,customers!A391:A1390,customers!G391:G1390," ",0,1)</f>
        <v>United States</v>
      </c>
      <c r="J391" s="31" t="s">
        <v>6551</v>
      </c>
      <c r="K391" s="31" t="s">
        <v>6555</v>
      </c>
      <c r="L391" s="31">
        <f>VLOOKUP(E391,products!$A$2:$E$49,4,0)</f>
        <v>0.5</v>
      </c>
      <c r="M391" s="33">
        <f>VLOOKUP(E391,products!$A$2:$E$49,5,0)</f>
        <v>7.77</v>
      </c>
      <c r="N391" s="31">
        <f>VLOOKUP(A391,orders!$A$2:$F$914,5,0)</f>
        <v>3</v>
      </c>
      <c r="O391" s="34">
        <f t="shared" si="6"/>
        <v>23.31</v>
      </c>
      <c r="P391" s="44" t="str">
        <f xml:space="preserve"> VLOOKUP(D391,customers!$A$2:$I$1001,9,0)</f>
        <v>Yes</v>
      </c>
      <c r="Q391" s="27"/>
      <c r="R391" s="27"/>
      <c r="S391" s="27"/>
      <c r="T391" s="27"/>
      <c r="U391" s="27"/>
      <c r="V391" s="27"/>
      <c r="W391" s="27"/>
      <c r="X391" s="27"/>
      <c r="Y391" s="27"/>
      <c r="Z391" s="27"/>
    </row>
    <row r="392" spans="1:26" ht="15" thickBot="1" x14ac:dyDescent="0.35">
      <c r="A392" s="41" t="s">
        <v>1040</v>
      </c>
      <c r="B392" s="21" t="s">
        <v>6699</v>
      </c>
      <c r="C392" s="22">
        <v>2020</v>
      </c>
      <c r="D392" s="20" t="s">
        <v>1042</v>
      </c>
      <c r="E392" s="23" t="s">
        <v>265</v>
      </c>
      <c r="F392" s="24">
        <v>1</v>
      </c>
      <c r="G392" s="20" t="str">
        <f>VLOOKUP(D392,customers!A392:$B$1001,2,0)</f>
        <v>Paula Denis</v>
      </c>
      <c r="H392" s="20" t="s">
        <v>6548</v>
      </c>
      <c r="I392" s="20" t="str">
        <f>_xlfn.XLOOKUP(D392,customers!A392:A1391,customers!G392:G1391," ",0,1)</f>
        <v>United States</v>
      </c>
      <c r="J392" s="23" t="s">
        <v>6551</v>
      </c>
      <c r="K392" s="23" t="s">
        <v>6555</v>
      </c>
      <c r="L392" s="23">
        <f>VLOOKUP(E392,products!$A$2:$E$49,4,0)</f>
        <v>2.5</v>
      </c>
      <c r="M392" s="25">
        <f>VLOOKUP(E392,products!$A$2:$E$49,5,0)</f>
        <v>29.785</v>
      </c>
      <c r="N392" s="23">
        <f>VLOOKUP(A392,orders!$A$2:$F$914,5,0)</f>
        <v>1</v>
      </c>
      <c r="O392" s="26">
        <f t="shared" si="6"/>
        <v>29.785</v>
      </c>
      <c r="P392" s="43" t="str">
        <f xml:space="preserve"> VLOOKUP(D392,customers!$A$2:$I$1001,9,0)</f>
        <v>Yes</v>
      </c>
      <c r="Q392" s="27"/>
      <c r="R392" s="27"/>
      <c r="S392" s="27"/>
      <c r="T392" s="27"/>
      <c r="U392" s="27"/>
      <c r="V392" s="27"/>
      <c r="W392" s="27"/>
      <c r="X392" s="27"/>
      <c r="Y392" s="27"/>
      <c r="Z392" s="27"/>
    </row>
    <row r="393" spans="1:26" ht="15" thickBot="1" x14ac:dyDescent="0.35">
      <c r="A393" s="42" t="s">
        <v>1043</v>
      </c>
      <c r="B393" s="29" t="s">
        <v>1046</v>
      </c>
      <c r="C393" s="30">
        <v>2022</v>
      </c>
      <c r="D393" s="28" t="s">
        <v>1044</v>
      </c>
      <c r="E393" s="31" t="s">
        <v>265</v>
      </c>
      <c r="F393" s="32">
        <v>5</v>
      </c>
      <c r="G393" s="28" t="str">
        <f>VLOOKUP(D393,customers!A393:$B$1001,2,0)</f>
        <v>Broderick McGilvra</v>
      </c>
      <c r="H393" s="28" t="s">
        <v>4156</v>
      </c>
      <c r="I393" s="28" t="str">
        <f>_xlfn.XLOOKUP(D393,customers!A393:A1392,customers!G393:G1392," ",0,1)</f>
        <v>United States</v>
      </c>
      <c r="J393" s="31" t="s">
        <v>6551</v>
      </c>
      <c r="K393" s="31" t="s">
        <v>6555</v>
      </c>
      <c r="L393" s="31">
        <f>VLOOKUP(E393,products!$A$2:$E$49,4,0)</f>
        <v>2.5</v>
      </c>
      <c r="M393" s="33">
        <f>VLOOKUP(E393,products!$A$2:$E$49,5,0)</f>
        <v>29.785</v>
      </c>
      <c r="N393" s="31">
        <f>VLOOKUP(A393,orders!$A$2:$F$914,5,0)</f>
        <v>5</v>
      </c>
      <c r="O393" s="34">
        <f t="shared" si="6"/>
        <v>148.92500000000001</v>
      </c>
      <c r="P393" s="44" t="str">
        <f xml:space="preserve"> VLOOKUP(D393,customers!$A$2:$I$1001,9,0)</f>
        <v>Yes</v>
      </c>
      <c r="Q393" s="27"/>
      <c r="R393" s="27"/>
      <c r="S393" s="27"/>
      <c r="T393" s="27"/>
      <c r="U393" s="27"/>
      <c r="V393" s="27"/>
      <c r="W393" s="27"/>
      <c r="X393" s="27"/>
      <c r="Y393" s="27"/>
      <c r="Z393" s="27"/>
    </row>
    <row r="394" spans="1:26" ht="15" thickBot="1" x14ac:dyDescent="0.35">
      <c r="A394" s="41" t="s">
        <v>1045</v>
      </c>
      <c r="B394" s="21" t="s">
        <v>6580</v>
      </c>
      <c r="C394" s="22">
        <v>2020</v>
      </c>
      <c r="D394" s="20" t="s">
        <v>1047</v>
      </c>
      <c r="E394" s="23" t="s">
        <v>182</v>
      </c>
      <c r="F394" s="24">
        <v>1</v>
      </c>
      <c r="G394" s="20" t="str">
        <f>VLOOKUP(D394,customers!A394:$B$1001,2,0)</f>
        <v>Annabella Danzey</v>
      </c>
      <c r="H394" s="20" t="s">
        <v>4159</v>
      </c>
      <c r="I394" s="20" t="str">
        <f>_xlfn.XLOOKUP(D394,customers!A394:A1393,customers!G394:G1393," ",0,1)</f>
        <v>United States</v>
      </c>
      <c r="J394" s="23" t="s">
        <v>6553</v>
      </c>
      <c r="K394" s="23" t="s">
        <v>6554</v>
      </c>
      <c r="L394" s="23">
        <f>VLOOKUP(E394,products!$A$2:$E$49,4,0)</f>
        <v>0.5</v>
      </c>
      <c r="M394" s="25">
        <f>VLOOKUP(E394,products!$A$2:$E$49,5,0)</f>
        <v>8.73</v>
      </c>
      <c r="N394" s="23">
        <f>VLOOKUP(A394,orders!$A$2:$F$914,5,0)</f>
        <v>1</v>
      </c>
      <c r="O394" s="26">
        <f t="shared" si="6"/>
        <v>8.73</v>
      </c>
      <c r="P394" s="43" t="str">
        <f xml:space="preserve"> VLOOKUP(D394,customers!$A$2:$I$1001,9,0)</f>
        <v>Yes</v>
      </c>
      <c r="Q394" s="27"/>
      <c r="R394" s="27"/>
      <c r="S394" s="27"/>
      <c r="T394" s="27"/>
      <c r="U394" s="27"/>
      <c r="V394" s="27"/>
      <c r="W394" s="27"/>
      <c r="X394" s="27"/>
      <c r="Y394" s="27"/>
      <c r="Z394" s="27"/>
    </row>
    <row r="395" spans="1:26" ht="15" thickBot="1" x14ac:dyDescent="0.35">
      <c r="A395" s="42" t="s">
        <v>1048</v>
      </c>
      <c r="B395" s="29" t="s">
        <v>719</v>
      </c>
      <c r="C395" s="30">
        <v>2020</v>
      </c>
      <c r="D395" s="28" t="s">
        <v>1049</v>
      </c>
      <c r="E395" s="31" t="s">
        <v>95</v>
      </c>
      <c r="F395" s="32">
        <v>5</v>
      </c>
      <c r="G395" s="28" t="str">
        <f>VLOOKUP(D395,customers!A395:$B$1001,2,0)</f>
        <v>Nevins Glowacz</v>
      </c>
      <c r="H395" s="28" t="s">
        <v>6548</v>
      </c>
      <c r="I395" s="28" t="str">
        <f>_xlfn.XLOOKUP(D395,customers!A395:A1394,customers!G395:G1394," ",0,1)</f>
        <v>United States</v>
      </c>
      <c r="J395" s="31" t="s">
        <v>6551</v>
      </c>
      <c r="K395" s="31" t="s">
        <v>6556</v>
      </c>
      <c r="L395" s="31">
        <f>VLOOKUP(E395,products!$A$2:$E$49,4,0)</f>
        <v>0.5</v>
      </c>
      <c r="M395" s="33">
        <f>VLOOKUP(E395,products!$A$2:$E$49,5,0)</f>
        <v>5.97</v>
      </c>
      <c r="N395" s="31">
        <f>VLOOKUP(A395,orders!$A$2:$F$914,5,0)</f>
        <v>5</v>
      </c>
      <c r="O395" s="34">
        <f t="shared" si="6"/>
        <v>29.849999999999998</v>
      </c>
      <c r="P395" s="44" t="str">
        <f xml:space="preserve"> VLOOKUP(D395,customers!$A$2:$I$1001,9,0)</f>
        <v>No</v>
      </c>
      <c r="Q395" s="27"/>
      <c r="R395" s="27"/>
      <c r="S395" s="27"/>
      <c r="T395" s="27"/>
      <c r="U395" s="27"/>
      <c r="V395" s="27"/>
      <c r="W395" s="27"/>
      <c r="X395" s="27"/>
      <c r="Y395" s="27"/>
      <c r="Z395" s="27"/>
    </row>
    <row r="396" spans="1:26" ht="15" thickBot="1" x14ac:dyDescent="0.35">
      <c r="A396" s="41" t="s">
        <v>1050</v>
      </c>
      <c r="B396" s="21" t="s">
        <v>1053</v>
      </c>
      <c r="C396" s="22">
        <v>2021</v>
      </c>
      <c r="D396" s="20" t="s">
        <v>1051</v>
      </c>
      <c r="E396" s="23" t="s">
        <v>37</v>
      </c>
      <c r="F396" s="24">
        <v>3</v>
      </c>
      <c r="G396" s="20" t="str">
        <f>VLOOKUP(D396,customers!A396:$B$1001,2,0)</f>
        <v>Adelice Isabell</v>
      </c>
      <c r="H396" s="20" t="s">
        <v>6548</v>
      </c>
      <c r="I396" s="20" t="str">
        <f>_xlfn.XLOOKUP(D396,customers!A396:A1395,customers!G396:G1395," ",0,1)</f>
        <v>United States</v>
      </c>
      <c r="J396" s="23" t="s">
        <v>6550</v>
      </c>
      <c r="K396" s="23" t="s">
        <v>6554</v>
      </c>
      <c r="L396" s="23">
        <f>VLOOKUP(E396,products!$A$2:$E$49,4,0)</f>
        <v>0.5</v>
      </c>
      <c r="M396" s="25">
        <f>VLOOKUP(E396,products!$A$2:$E$49,5,0)</f>
        <v>5.97</v>
      </c>
      <c r="N396" s="23">
        <f>VLOOKUP(A396,orders!$A$2:$F$914,5,0)</f>
        <v>3</v>
      </c>
      <c r="O396" s="26">
        <f t="shared" si="6"/>
        <v>17.91</v>
      </c>
      <c r="P396" s="43" t="str">
        <f xml:space="preserve"> VLOOKUP(D396,customers!$A$2:$I$1001,9,0)</f>
        <v>No</v>
      </c>
      <c r="Q396" s="27"/>
      <c r="R396" s="27"/>
      <c r="S396" s="27"/>
      <c r="T396" s="27"/>
      <c r="U396" s="27"/>
      <c r="V396" s="27"/>
      <c r="W396" s="27"/>
      <c r="X396" s="27"/>
      <c r="Y396" s="27"/>
      <c r="Z396" s="27"/>
    </row>
    <row r="397" spans="1:26" ht="15" thickBot="1" x14ac:dyDescent="0.35">
      <c r="A397" s="42" t="s">
        <v>1052</v>
      </c>
      <c r="B397" s="29" t="s">
        <v>1056</v>
      </c>
      <c r="C397" s="30">
        <v>2021</v>
      </c>
      <c r="D397" s="28" t="s">
        <v>1054</v>
      </c>
      <c r="E397" s="31" t="s">
        <v>228</v>
      </c>
      <c r="F397" s="32">
        <v>3</v>
      </c>
      <c r="G397" s="28" t="str">
        <f>VLOOKUP(D397,customers!A397:$B$1001,2,0)</f>
        <v>Yulma Dombrell</v>
      </c>
      <c r="H397" s="28" t="s">
        <v>4180</v>
      </c>
      <c r="I397" s="28" t="str">
        <f>_xlfn.XLOOKUP(D397,customers!A397:A1396,customers!G397:G1396," ",0,1)</f>
        <v>United States</v>
      </c>
      <c r="J397" s="31" t="s">
        <v>6552</v>
      </c>
      <c r="K397" s="31" t="s">
        <v>6555</v>
      </c>
      <c r="L397" s="31">
        <f>VLOOKUP(E397,products!$A$2:$E$49,4,0)</f>
        <v>0.5</v>
      </c>
      <c r="M397" s="33">
        <f>VLOOKUP(E397,products!$A$2:$E$49,5,0)</f>
        <v>8.91</v>
      </c>
      <c r="N397" s="31">
        <f>VLOOKUP(A397,orders!$A$2:$F$914,5,0)</f>
        <v>3</v>
      </c>
      <c r="O397" s="34">
        <f t="shared" si="6"/>
        <v>26.73</v>
      </c>
      <c r="P397" s="44" t="str">
        <f xml:space="preserve"> VLOOKUP(D397,customers!$A$2:$I$1001,9,0)</f>
        <v>Yes</v>
      </c>
      <c r="Q397" s="27"/>
      <c r="R397" s="27"/>
      <c r="S397" s="27"/>
      <c r="T397" s="27"/>
      <c r="U397" s="27"/>
      <c r="V397" s="27"/>
      <c r="W397" s="27"/>
      <c r="X397" s="27"/>
      <c r="Y397" s="27"/>
      <c r="Z397" s="27"/>
    </row>
    <row r="398" spans="1:26" ht="15" thickBot="1" x14ac:dyDescent="0.35">
      <c r="A398" s="41" t="s">
        <v>1055</v>
      </c>
      <c r="B398" s="21" t="s">
        <v>6597</v>
      </c>
      <c r="C398" s="22">
        <v>2019</v>
      </c>
      <c r="D398" s="20" t="s">
        <v>1057</v>
      </c>
      <c r="E398" s="23" t="s">
        <v>232</v>
      </c>
      <c r="F398" s="24">
        <v>2</v>
      </c>
      <c r="G398" s="20" t="str">
        <f>VLOOKUP(D398,customers!A398:$B$1001,2,0)</f>
        <v>Alric Darth</v>
      </c>
      <c r="H398" s="20" t="s">
        <v>4184</v>
      </c>
      <c r="I398" s="20" t="str">
        <f>_xlfn.XLOOKUP(D398,customers!A398:A1397,customers!G398:G1397," ",0,1)</f>
        <v>United States</v>
      </c>
      <c r="J398" s="23" t="s">
        <v>6550</v>
      </c>
      <c r="K398" s="23" t="s">
        <v>6556</v>
      </c>
      <c r="L398" s="23">
        <f>VLOOKUP(E398,products!$A$2:$E$49,4,0)</f>
        <v>1</v>
      </c>
      <c r="M398" s="25">
        <f>VLOOKUP(E398,products!$A$2:$E$49,5,0)</f>
        <v>8.9499999999999993</v>
      </c>
      <c r="N398" s="23">
        <f>VLOOKUP(A398,orders!$A$2:$F$914,5,0)</f>
        <v>2</v>
      </c>
      <c r="O398" s="26">
        <f t="shared" si="6"/>
        <v>17.899999999999999</v>
      </c>
      <c r="P398" s="43" t="str">
        <f xml:space="preserve"> VLOOKUP(D398,customers!$A$2:$I$1001,9,0)</f>
        <v>No</v>
      </c>
      <c r="Q398" s="27"/>
      <c r="R398" s="27"/>
      <c r="S398" s="27"/>
      <c r="T398" s="27"/>
      <c r="U398" s="27"/>
      <c r="V398" s="27"/>
      <c r="W398" s="27"/>
      <c r="X398" s="27"/>
      <c r="Y398" s="27"/>
      <c r="Z398" s="27"/>
    </row>
    <row r="399" spans="1:26" ht="15" thickBot="1" x14ac:dyDescent="0.35">
      <c r="A399" s="42" t="s">
        <v>1058</v>
      </c>
      <c r="B399" s="29" t="s">
        <v>1061</v>
      </c>
      <c r="C399" s="30">
        <v>2021</v>
      </c>
      <c r="D399" s="28" t="s">
        <v>1059</v>
      </c>
      <c r="E399" s="31" t="s">
        <v>236</v>
      </c>
      <c r="F399" s="32">
        <v>4</v>
      </c>
      <c r="G399" s="28" t="str">
        <f>VLOOKUP(D399,customers!A399:$B$1001,2,0)</f>
        <v>Manuel Darrigoe</v>
      </c>
      <c r="H399" s="28" t="s">
        <v>4188</v>
      </c>
      <c r="I399" s="28" t="str">
        <f>_xlfn.XLOOKUP(D399,customers!A399:A1398,customers!G399:G1398," ",0,1)</f>
        <v>Ireland</v>
      </c>
      <c r="J399" s="31" t="s">
        <v>6550</v>
      </c>
      <c r="K399" s="31" t="s">
        <v>6555</v>
      </c>
      <c r="L399" s="31">
        <f>VLOOKUP(E399,products!$A$2:$E$49,4,0)</f>
        <v>0.2</v>
      </c>
      <c r="M399" s="33">
        <f>VLOOKUP(E399,products!$A$2:$E$49,5,0)</f>
        <v>3.585</v>
      </c>
      <c r="N399" s="31">
        <f>VLOOKUP(A399,orders!$A$2:$F$914,5,0)</f>
        <v>4</v>
      </c>
      <c r="O399" s="34">
        <f t="shared" si="6"/>
        <v>14.34</v>
      </c>
      <c r="P399" s="44" t="str">
        <f xml:space="preserve"> VLOOKUP(D399,customers!$A$2:$I$1001,9,0)</f>
        <v>Yes</v>
      </c>
      <c r="Q399" s="27"/>
      <c r="R399" s="27"/>
      <c r="S399" s="27"/>
      <c r="T399" s="27"/>
      <c r="U399" s="27"/>
      <c r="V399" s="27"/>
      <c r="W399" s="27"/>
      <c r="X399" s="27"/>
      <c r="Y399" s="27"/>
      <c r="Z399" s="27"/>
    </row>
    <row r="400" spans="1:26" ht="15" thickBot="1" x14ac:dyDescent="0.35">
      <c r="A400" s="41" t="s">
        <v>1060</v>
      </c>
      <c r="B400" s="21" t="s">
        <v>1064</v>
      </c>
      <c r="C400" s="22">
        <v>2019</v>
      </c>
      <c r="D400" s="20" t="s">
        <v>1062</v>
      </c>
      <c r="E400" s="23" t="s">
        <v>221</v>
      </c>
      <c r="F400" s="24">
        <v>3</v>
      </c>
      <c r="G400" s="20" t="str">
        <f>VLOOKUP(D400,customers!A400:$B$1001,2,0)</f>
        <v>Kynthia Berick</v>
      </c>
      <c r="H400" s="20" t="s">
        <v>6548</v>
      </c>
      <c r="I400" s="20" t="str">
        <f>_xlfn.XLOOKUP(D400,customers!A400:A1399,customers!G400:G1399," ",0,1)</f>
        <v>United States</v>
      </c>
      <c r="J400" s="23" t="s">
        <v>6551</v>
      </c>
      <c r="K400" s="23" t="s">
        <v>6554</v>
      </c>
      <c r="L400" s="23">
        <f>VLOOKUP(E400,products!$A$2:$E$49,4,0)</f>
        <v>2.5</v>
      </c>
      <c r="M400" s="25">
        <f>VLOOKUP(E400,products!$A$2:$E$49,5,0)</f>
        <v>25.875</v>
      </c>
      <c r="N400" s="23">
        <f>VLOOKUP(A400,orders!$A$2:$F$914,5,0)</f>
        <v>3</v>
      </c>
      <c r="O400" s="26">
        <f t="shared" si="6"/>
        <v>77.625</v>
      </c>
      <c r="P400" s="43" t="str">
        <f xml:space="preserve"> VLOOKUP(D400,customers!$A$2:$I$1001,9,0)</f>
        <v>Yes</v>
      </c>
      <c r="Q400" s="27"/>
      <c r="R400" s="27"/>
      <c r="S400" s="27"/>
      <c r="T400" s="27"/>
      <c r="U400" s="27"/>
      <c r="V400" s="27"/>
      <c r="W400" s="27"/>
      <c r="X400" s="27"/>
      <c r="Y400" s="27"/>
      <c r="Z400" s="27"/>
    </row>
    <row r="401" spans="1:26" ht="15" thickBot="1" x14ac:dyDescent="0.35">
      <c r="A401" s="42" t="s">
        <v>1063</v>
      </c>
      <c r="B401" s="29" t="s">
        <v>6695</v>
      </c>
      <c r="C401" s="30">
        <v>2021</v>
      </c>
      <c r="D401" s="28" t="s">
        <v>1065</v>
      </c>
      <c r="E401" s="31" t="s">
        <v>245</v>
      </c>
      <c r="F401" s="32">
        <v>5</v>
      </c>
      <c r="G401" s="28" t="str">
        <f>VLOOKUP(D401,customers!A401:$B$1001,2,0)</f>
        <v>Minetta Ackrill</v>
      </c>
      <c r="H401" s="28" t="s">
        <v>4197</v>
      </c>
      <c r="I401" s="28" t="str">
        <f>_xlfn.XLOOKUP(D401,customers!A401:A1400,customers!G401:G1400," ",0,1)</f>
        <v>United States</v>
      </c>
      <c r="J401" s="31" t="s">
        <v>6550</v>
      </c>
      <c r="K401" s="31" t="s">
        <v>6555</v>
      </c>
      <c r="L401" s="31">
        <f>VLOOKUP(E401,products!$A$2:$E$49,4,0)</f>
        <v>1</v>
      </c>
      <c r="M401" s="33">
        <f>VLOOKUP(E401,products!$A$2:$E$49,5,0)</f>
        <v>11.95</v>
      </c>
      <c r="N401" s="31">
        <f>VLOOKUP(A401,orders!$A$2:$F$914,5,0)</f>
        <v>5</v>
      </c>
      <c r="O401" s="34">
        <f t="shared" si="6"/>
        <v>59.75</v>
      </c>
      <c r="P401" s="44" t="str">
        <f xml:space="preserve"> VLOOKUP(D401,customers!$A$2:$I$1001,9,0)</f>
        <v>No</v>
      </c>
      <c r="Q401" s="27"/>
      <c r="R401" s="27"/>
      <c r="S401" s="27"/>
      <c r="T401" s="27"/>
      <c r="U401" s="27"/>
      <c r="V401" s="27"/>
      <c r="W401" s="27"/>
      <c r="X401" s="27"/>
      <c r="Y401" s="27"/>
      <c r="Z401" s="27"/>
    </row>
    <row r="402" spans="1:26" ht="15" thickBot="1" x14ac:dyDescent="0.35">
      <c r="A402" s="41" t="s">
        <v>1066</v>
      </c>
      <c r="B402" s="21" t="s">
        <v>6591</v>
      </c>
      <c r="C402" s="22">
        <v>2021</v>
      </c>
      <c r="D402" s="20" t="s">
        <v>1067</v>
      </c>
      <c r="E402" s="23" t="s">
        <v>132</v>
      </c>
      <c r="F402" s="24">
        <v>2</v>
      </c>
      <c r="G402" s="20" t="str">
        <f>VLOOKUP(D402,customers!A402:$B$1001,2,0)</f>
        <v>Melosa Kippen</v>
      </c>
      <c r="H402" s="20" t="s">
        <v>4207</v>
      </c>
      <c r="I402" s="20" t="str">
        <f>_xlfn.XLOOKUP(D402,customers!A402:A1401,customers!G402:G1401," ",0,1)</f>
        <v>United States</v>
      </c>
      <c r="J402" s="23" t="s">
        <v>6550</v>
      </c>
      <c r="K402" s="23" t="s">
        <v>6556</v>
      </c>
      <c r="L402" s="23">
        <f>VLOOKUP(E402,products!$A$2:$E$49,4,0)</f>
        <v>0.2</v>
      </c>
      <c r="M402" s="25">
        <f>VLOOKUP(E402,products!$A$2:$E$49,5,0)</f>
        <v>2.6850000000000001</v>
      </c>
      <c r="N402" s="23">
        <f>VLOOKUP(A402,orders!$A$2:$F$914,5,0)</f>
        <v>2</v>
      </c>
      <c r="O402" s="26">
        <f t="shared" si="6"/>
        <v>5.37</v>
      </c>
      <c r="P402" s="43" t="str">
        <f xml:space="preserve"> VLOOKUP(D402,customers!$A$2:$I$1001,9,0)</f>
        <v>Yes</v>
      </c>
      <c r="Q402" s="27"/>
      <c r="R402" s="27"/>
      <c r="S402" s="27"/>
      <c r="T402" s="27"/>
      <c r="U402" s="27"/>
      <c r="V402" s="27"/>
      <c r="W402" s="27"/>
      <c r="X402" s="27"/>
      <c r="Y402" s="27"/>
      <c r="Z402" s="27"/>
    </row>
    <row r="403" spans="1:26" ht="15" thickBot="1" x14ac:dyDescent="0.35">
      <c r="A403" s="42" t="s">
        <v>1068</v>
      </c>
      <c r="B403" s="29" t="s">
        <v>6700</v>
      </c>
      <c r="C403" s="30">
        <v>2019</v>
      </c>
      <c r="D403" s="28" t="s">
        <v>1069</v>
      </c>
      <c r="E403" s="31" t="s">
        <v>675</v>
      </c>
      <c r="F403" s="32">
        <v>3</v>
      </c>
      <c r="G403" s="28" t="str">
        <f>VLOOKUP(D403,customers!A403:$B$1001,2,0)</f>
        <v>Witty Ranson</v>
      </c>
      <c r="H403" s="28" t="s">
        <v>4212</v>
      </c>
      <c r="I403" s="28" t="str">
        <f>_xlfn.XLOOKUP(D403,customers!A403:A1402,customers!G403:G1402," ",0,1)</f>
        <v>Ireland</v>
      </c>
      <c r="J403" s="31" t="s">
        <v>6552</v>
      </c>
      <c r="K403" s="31" t="s">
        <v>6556</v>
      </c>
      <c r="L403" s="31">
        <f>VLOOKUP(E403,products!$A$2:$E$49,4,0)</f>
        <v>2.5</v>
      </c>
      <c r="M403" s="33">
        <f>VLOOKUP(E403,products!$A$2:$E$49,5,0)</f>
        <v>27.945</v>
      </c>
      <c r="N403" s="31">
        <f>VLOOKUP(A403,orders!$A$2:$F$914,5,0)</f>
        <v>3</v>
      </c>
      <c r="O403" s="34">
        <f t="shared" si="6"/>
        <v>83.835000000000008</v>
      </c>
      <c r="P403" s="44" t="str">
        <f xml:space="preserve"> VLOOKUP(D403,customers!$A$2:$I$1001,9,0)</f>
        <v>Yes</v>
      </c>
      <c r="Q403" s="27"/>
      <c r="R403" s="27"/>
      <c r="S403" s="27"/>
      <c r="T403" s="27"/>
      <c r="U403" s="27"/>
      <c r="V403" s="27"/>
      <c r="W403" s="27"/>
      <c r="X403" s="27"/>
      <c r="Y403" s="27"/>
      <c r="Z403" s="27"/>
    </row>
    <row r="404" spans="1:26" ht="15" thickBot="1" x14ac:dyDescent="0.35">
      <c r="A404" s="41" t="s">
        <v>1070</v>
      </c>
      <c r="B404" s="21" t="s">
        <v>6638</v>
      </c>
      <c r="C404" s="22">
        <v>2022</v>
      </c>
      <c r="D404" s="20" t="s">
        <v>1071</v>
      </c>
      <c r="E404" s="23" t="s">
        <v>82</v>
      </c>
      <c r="F404" s="24">
        <v>2</v>
      </c>
      <c r="G404" s="20" t="str">
        <f>VLOOKUP(D404,customers!A404:$B$1001,2,0)</f>
        <v>Rod Gowdie</v>
      </c>
      <c r="H404" s="20" t="s">
        <v>6548</v>
      </c>
      <c r="I404" s="20" t="str">
        <f>_xlfn.XLOOKUP(D404,customers!A404:A1403,customers!G404:G1403," ",0,1)</f>
        <v>United States</v>
      </c>
      <c r="J404" s="23" t="s">
        <v>6551</v>
      </c>
      <c r="K404" s="23" t="s">
        <v>6554</v>
      </c>
      <c r="L404" s="23">
        <f>VLOOKUP(E404,products!$A$2:$E$49,4,0)</f>
        <v>1</v>
      </c>
      <c r="M404" s="25">
        <f>VLOOKUP(E404,products!$A$2:$E$49,5,0)</f>
        <v>11.25</v>
      </c>
      <c r="N404" s="23">
        <f>VLOOKUP(A404,orders!$A$2:$F$914,5,0)</f>
        <v>2</v>
      </c>
      <c r="O404" s="26">
        <f t="shared" si="6"/>
        <v>22.5</v>
      </c>
      <c r="P404" s="43" t="str">
        <f xml:space="preserve"> VLOOKUP(D404,customers!$A$2:$I$1001,9,0)</f>
        <v>No</v>
      </c>
      <c r="Q404" s="27"/>
      <c r="R404" s="27"/>
      <c r="S404" s="27"/>
      <c r="T404" s="27"/>
      <c r="U404" s="27"/>
      <c r="V404" s="27"/>
      <c r="W404" s="27"/>
      <c r="X404" s="27"/>
      <c r="Y404" s="27"/>
      <c r="Z404" s="27"/>
    </row>
    <row r="405" spans="1:26" ht="15" thickBot="1" x14ac:dyDescent="0.35">
      <c r="A405" s="42" t="s">
        <v>1072</v>
      </c>
      <c r="B405" s="29" t="s">
        <v>6701</v>
      </c>
      <c r="C405" s="30">
        <v>2019</v>
      </c>
      <c r="D405" s="28" t="s">
        <v>1073</v>
      </c>
      <c r="E405" s="31" t="s">
        <v>256</v>
      </c>
      <c r="F405" s="32">
        <v>6</v>
      </c>
      <c r="G405" s="28" t="str">
        <f>VLOOKUP(D405,customers!A405:$B$1001,2,0)</f>
        <v>Lemuel Rignold</v>
      </c>
      <c r="H405" s="28" t="s">
        <v>4221</v>
      </c>
      <c r="I405" s="28" t="str">
        <f>_xlfn.XLOOKUP(D405,customers!A405:A1404,customers!G405:G1404," ",0,1)</f>
        <v>United States</v>
      </c>
      <c r="J405" s="31" t="s">
        <v>6553</v>
      </c>
      <c r="K405" s="31" t="s">
        <v>6554</v>
      </c>
      <c r="L405" s="31">
        <f>VLOOKUP(E405,products!$A$2:$E$49,4,0)</f>
        <v>2.5</v>
      </c>
      <c r="M405" s="33">
        <f>VLOOKUP(E405,products!$A$2:$E$49,5,0)</f>
        <v>33.465000000000003</v>
      </c>
      <c r="N405" s="31">
        <f>VLOOKUP(A405,orders!$A$2:$F$914,5,0)</f>
        <v>6</v>
      </c>
      <c r="O405" s="34">
        <f t="shared" si="6"/>
        <v>200.79000000000002</v>
      </c>
      <c r="P405" s="44" t="str">
        <f xml:space="preserve"> VLOOKUP(D405,customers!$A$2:$I$1001,9,0)</f>
        <v>Yes</v>
      </c>
      <c r="Q405" s="27"/>
      <c r="R405" s="27"/>
      <c r="S405" s="27"/>
      <c r="T405" s="27"/>
      <c r="U405" s="27"/>
      <c r="V405" s="27"/>
      <c r="W405" s="27"/>
      <c r="X405" s="27"/>
      <c r="Y405" s="27"/>
      <c r="Z405" s="27"/>
    </row>
    <row r="406" spans="1:26" ht="15" thickBot="1" x14ac:dyDescent="0.35">
      <c r="A406" s="41" t="s">
        <v>1074</v>
      </c>
      <c r="B406" s="21" t="s">
        <v>1077</v>
      </c>
      <c r="C406" s="22">
        <v>2021</v>
      </c>
      <c r="D406" s="20" t="s">
        <v>1075</v>
      </c>
      <c r="E406" s="23" t="s">
        <v>82</v>
      </c>
      <c r="F406" s="24">
        <v>6</v>
      </c>
      <c r="G406" s="20" t="str">
        <f>VLOOKUP(D406,customers!A406:$B$1001,2,0)</f>
        <v>Nevsa Fields</v>
      </c>
      <c r="H406" s="20" t="s">
        <v>6548</v>
      </c>
      <c r="I406" s="20" t="str">
        <f>_xlfn.XLOOKUP(D406,customers!A406:A1405,customers!G406:G1405," ",0,1)</f>
        <v>United States</v>
      </c>
      <c r="J406" s="23" t="s">
        <v>6551</v>
      </c>
      <c r="K406" s="23" t="s">
        <v>6554</v>
      </c>
      <c r="L406" s="23">
        <f>VLOOKUP(E406,products!$A$2:$E$49,4,0)</f>
        <v>1</v>
      </c>
      <c r="M406" s="25">
        <f>VLOOKUP(E406,products!$A$2:$E$49,5,0)</f>
        <v>11.25</v>
      </c>
      <c r="N406" s="23">
        <f>VLOOKUP(A406,orders!$A$2:$F$914,5,0)</f>
        <v>6</v>
      </c>
      <c r="O406" s="26">
        <f t="shared" si="6"/>
        <v>67.5</v>
      </c>
      <c r="P406" s="43" t="str">
        <f xml:space="preserve"> VLOOKUP(D406,customers!$A$2:$I$1001,9,0)</f>
        <v>No</v>
      </c>
      <c r="Q406" s="27"/>
      <c r="R406" s="27"/>
      <c r="S406" s="27"/>
      <c r="T406" s="27"/>
      <c r="U406" s="27"/>
      <c r="V406" s="27"/>
      <c r="W406" s="27"/>
      <c r="X406" s="27"/>
      <c r="Y406" s="27"/>
      <c r="Z406" s="27"/>
    </row>
    <row r="407" spans="1:26" ht="15" thickBot="1" x14ac:dyDescent="0.35">
      <c r="A407" s="42" t="s">
        <v>1076</v>
      </c>
      <c r="B407" s="29" t="s">
        <v>6672</v>
      </c>
      <c r="C407" s="30">
        <v>2022</v>
      </c>
      <c r="D407" s="28" t="s">
        <v>1078</v>
      </c>
      <c r="E407" s="31" t="s">
        <v>138</v>
      </c>
      <c r="F407" s="32">
        <v>1</v>
      </c>
      <c r="G407" s="28" t="str">
        <f>VLOOKUP(D407,customers!A407:$B$1001,2,0)</f>
        <v>Chance Rowthorn</v>
      </c>
      <c r="H407" s="28" t="s">
        <v>4228</v>
      </c>
      <c r="I407" s="28" t="str">
        <f>_xlfn.XLOOKUP(D407,customers!A407:A1406,customers!G407:G1406," ",0,1)</f>
        <v>United States</v>
      </c>
      <c r="J407" s="31" t="s">
        <v>6552</v>
      </c>
      <c r="K407" s="31" t="s">
        <v>6554</v>
      </c>
      <c r="L407" s="31">
        <f>VLOOKUP(E407,products!$A$2:$E$49,4,0)</f>
        <v>0.5</v>
      </c>
      <c r="M407" s="33">
        <f>VLOOKUP(E407,products!$A$2:$E$49,5,0)</f>
        <v>8.25</v>
      </c>
      <c r="N407" s="31">
        <f>VLOOKUP(A407,orders!$A$2:$F$914,5,0)</f>
        <v>1</v>
      </c>
      <c r="O407" s="34">
        <f t="shared" si="6"/>
        <v>8.25</v>
      </c>
      <c r="P407" s="44" t="str">
        <f xml:space="preserve"> VLOOKUP(D407,customers!$A$2:$I$1001,9,0)</f>
        <v>No</v>
      </c>
      <c r="Q407" s="27"/>
      <c r="R407" s="27"/>
      <c r="S407" s="27"/>
      <c r="T407" s="27"/>
      <c r="U407" s="27"/>
      <c r="V407" s="27"/>
      <c r="W407" s="27"/>
      <c r="X407" s="27"/>
      <c r="Y407" s="27"/>
      <c r="Z407" s="27"/>
    </row>
    <row r="408" spans="1:26" ht="15" thickBot="1" x14ac:dyDescent="0.35">
      <c r="A408" s="41" t="s">
        <v>1079</v>
      </c>
      <c r="B408" s="21" t="s">
        <v>1082</v>
      </c>
      <c r="C408" s="22">
        <v>2021</v>
      </c>
      <c r="D408" s="20" t="s">
        <v>1080</v>
      </c>
      <c r="E408" s="23" t="s">
        <v>34</v>
      </c>
      <c r="F408" s="24">
        <v>2</v>
      </c>
      <c r="G408" s="20" t="str">
        <f>VLOOKUP(D408,customers!A408:$B$1001,2,0)</f>
        <v>Orly Ryland</v>
      </c>
      <c r="H408" s="20" t="s">
        <v>4232</v>
      </c>
      <c r="I408" s="20" t="str">
        <f>_xlfn.XLOOKUP(D408,customers!A408:A1407,customers!G408:G1407," ",0,1)</f>
        <v>United States</v>
      </c>
      <c r="J408" s="23" t="s">
        <v>6553</v>
      </c>
      <c r="K408" s="23" t="s">
        <v>6555</v>
      </c>
      <c r="L408" s="23">
        <f>VLOOKUP(E408,products!$A$2:$E$49,4,0)</f>
        <v>0.2</v>
      </c>
      <c r="M408" s="25">
        <f>VLOOKUP(E408,products!$A$2:$E$49,5,0)</f>
        <v>4.7549999999999999</v>
      </c>
      <c r="N408" s="23">
        <f>VLOOKUP(A408,orders!$A$2:$F$914,5,0)</f>
        <v>2</v>
      </c>
      <c r="O408" s="26">
        <f t="shared" si="6"/>
        <v>9.51</v>
      </c>
      <c r="P408" s="43" t="str">
        <f xml:space="preserve"> VLOOKUP(D408,customers!$A$2:$I$1001,9,0)</f>
        <v>Yes</v>
      </c>
      <c r="Q408" s="27"/>
      <c r="R408" s="27"/>
      <c r="S408" s="27"/>
      <c r="T408" s="27"/>
      <c r="U408" s="27"/>
      <c r="V408" s="27"/>
      <c r="W408" s="27"/>
      <c r="X408" s="27"/>
      <c r="Y408" s="27"/>
      <c r="Z408" s="27"/>
    </row>
    <row r="409" spans="1:26" ht="15" thickBot="1" x14ac:dyDescent="0.35">
      <c r="A409" s="42" t="s">
        <v>1081</v>
      </c>
      <c r="B409" s="29" t="s">
        <v>504</v>
      </c>
      <c r="C409" s="30">
        <v>2019</v>
      </c>
      <c r="D409" s="28" t="s">
        <v>1083</v>
      </c>
      <c r="E409" s="31" t="s">
        <v>142</v>
      </c>
      <c r="F409" s="32">
        <v>1</v>
      </c>
      <c r="G409" s="28" t="str">
        <f>VLOOKUP(D409,customers!A409:$B$1001,2,0)</f>
        <v>Willabella Abramski</v>
      </c>
      <c r="H409" s="28" t="s">
        <v>6548</v>
      </c>
      <c r="I409" s="28" t="str">
        <f>_xlfn.XLOOKUP(D409,customers!A409:A1408,customers!G409:G1408," ",0,1)</f>
        <v>United States</v>
      </c>
      <c r="J409" s="31" t="s">
        <v>6553</v>
      </c>
      <c r="K409" s="31" t="s">
        <v>6556</v>
      </c>
      <c r="L409" s="31">
        <f>VLOOKUP(E409,products!$A$2:$E$49,4,0)</f>
        <v>2.5</v>
      </c>
      <c r="M409" s="33">
        <f>VLOOKUP(E409,products!$A$2:$E$49,5,0)</f>
        <v>29.785</v>
      </c>
      <c r="N409" s="31">
        <f>VLOOKUP(A409,orders!$A$2:$F$914,5,0)</f>
        <v>1</v>
      </c>
      <c r="O409" s="34">
        <f t="shared" si="6"/>
        <v>29.785</v>
      </c>
      <c r="P409" s="44" t="str">
        <f xml:space="preserve"> VLOOKUP(D409,customers!$A$2:$I$1001,9,0)</f>
        <v>No</v>
      </c>
      <c r="Q409" s="27"/>
      <c r="R409" s="27"/>
      <c r="S409" s="27"/>
      <c r="T409" s="27"/>
      <c r="U409" s="27"/>
      <c r="V409" s="27"/>
      <c r="W409" s="27"/>
      <c r="X409" s="27"/>
      <c r="Y409" s="27"/>
      <c r="Z409" s="27"/>
    </row>
    <row r="410" spans="1:26" ht="15" thickBot="1" x14ac:dyDescent="0.35">
      <c r="A410" s="41" t="s">
        <v>1084</v>
      </c>
      <c r="B410" s="21" t="s">
        <v>6607</v>
      </c>
      <c r="C410" s="22">
        <v>2019</v>
      </c>
      <c r="D410" s="20" t="s">
        <v>1085</v>
      </c>
      <c r="E410" s="23" t="s">
        <v>159</v>
      </c>
      <c r="F410" s="24">
        <v>2</v>
      </c>
      <c r="G410" s="20" t="str">
        <f>VLOOKUP(D410,customers!A410:$B$1001,2,0)</f>
        <v>Morgen Seson</v>
      </c>
      <c r="H410" s="20" t="s">
        <v>4304</v>
      </c>
      <c r="I410" s="20" t="str">
        <f>_xlfn.XLOOKUP(D410,customers!A410:A1409,customers!G410:G1409," ",0,1)</f>
        <v>United States</v>
      </c>
      <c r="J410" s="23" t="s">
        <v>6553</v>
      </c>
      <c r="K410" s="23" t="s">
        <v>6556</v>
      </c>
      <c r="L410" s="23">
        <f>VLOOKUP(E410,products!$A$2:$E$49,4,0)</f>
        <v>0.5</v>
      </c>
      <c r="M410" s="25">
        <f>VLOOKUP(E410,products!$A$2:$E$49,5,0)</f>
        <v>7.77</v>
      </c>
      <c r="N410" s="23">
        <f>VLOOKUP(A410,orders!$A$2:$F$914,5,0)</f>
        <v>2</v>
      </c>
      <c r="O410" s="26">
        <f t="shared" si="6"/>
        <v>15.54</v>
      </c>
      <c r="P410" s="43" t="str">
        <f xml:space="preserve"> VLOOKUP(D410,customers!$A$2:$I$1001,9,0)</f>
        <v>No</v>
      </c>
      <c r="Q410" s="27"/>
      <c r="R410" s="27"/>
      <c r="S410" s="27"/>
      <c r="T410" s="27"/>
      <c r="U410" s="27"/>
      <c r="V410" s="27"/>
      <c r="W410" s="27"/>
      <c r="X410" s="27"/>
      <c r="Y410" s="27"/>
      <c r="Z410" s="27"/>
    </row>
    <row r="411" spans="1:26" ht="15" thickBot="1" x14ac:dyDescent="0.35">
      <c r="A411" s="42" t="s">
        <v>1086</v>
      </c>
      <c r="B411" s="29" t="s">
        <v>6702</v>
      </c>
      <c r="C411" s="30">
        <v>2021</v>
      </c>
      <c r="D411" s="28" t="s">
        <v>1087</v>
      </c>
      <c r="E411" s="31" t="s">
        <v>228</v>
      </c>
      <c r="F411" s="32">
        <v>4</v>
      </c>
      <c r="G411" s="28" t="str">
        <f>VLOOKUP(D411,customers!A411:$B$1001,2,0)</f>
        <v>Chickie Ragless</v>
      </c>
      <c r="H411" s="28" t="s">
        <v>4244</v>
      </c>
      <c r="I411" s="28" t="str">
        <f>_xlfn.XLOOKUP(D411,customers!A411:A1410,customers!G411:G1410," ",0,1)</f>
        <v>Ireland</v>
      </c>
      <c r="J411" s="31" t="s">
        <v>6552</v>
      </c>
      <c r="K411" s="31" t="s">
        <v>6555</v>
      </c>
      <c r="L411" s="31">
        <f>VLOOKUP(E411,products!$A$2:$E$49,4,0)</f>
        <v>0.5</v>
      </c>
      <c r="M411" s="33">
        <f>VLOOKUP(E411,products!$A$2:$E$49,5,0)</f>
        <v>8.91</v>
      </c>
      <c r="N411" s="31">
        <f>VLOOKUP(A411,orders!$A$2:$F$914,5,0)</f>
        <v>4</v>
      </c>
      <c r="O411" s="34">
        <f t="shared" si="6"/>
        <v>35.64</v>
      </c>
      <c r="P411" s="44" t="str">
        <f xml:space="preserve"> VLOOKUP(D411,customers!$A$2:$I$1001,9,0)</f>
        <v>No</v>
      </c>
      <c r="Q411" s="27"/>
      <c r="R411" s="27"/>
      <c r="S411" s="27"/>
      <c r="T411" s="27"/>
      <c r="U411" s="27"/>
      <c r="V411" s="27"/>
      <c r="W411" s="27"/>
      <c r="X411" s="27"/>
      <c r="Y411" s="27"/>
      <c r="Z411" s="27"/>
    </row>
    <row r="412" spans="1:26" ht="15" thickBot="1" x14ac:dyDescent="0.35">
      <c r="A412" s="41" t="s">
        <v>1088</v>
      </c>
      <c r="B412" s="21" t="s">
        <v>1091</v>
      </c>
      <c r="C412" s="22">
        <v>2019</v>
      </c>
      <c r="D412" s="20" t="s">
        <v>1089</v>
      </c>
      <c r="E412" s="23" t="s">
        <v>221</v>
      </c>
      <c r="F412" s="24">
        <v>4</v>
      </c>
      <c r="G412" s="20" t="str">
        <f>VLOOKUP(D412,customers!A412:$B$1001,2,0)</f>
        <v>Freda Hollows</v>
      </c>
      <c r="H412" s="20" t="s">
        <v>4248</v>
      </c>
      <c r="I412" s="20" t="str">
        <f>_xlfn.XLOOKUP(D412,customers!A412:A1411,customers!G412:G1411," ",0,1)</f>
        <v>United States</v>
      </c>
      <c r="J412" s="23" t="s">
        <v>6551</v>
      </c>
      <c r="K412" s="23" t="s">
        <v>6554</v>
      </c>
      <c r="L412" s="23">
        <f>VLOOKUP(E412,products!$A$2:$E$49,4,0)</f>
        <v>2.5</v>
      </c>
      <c r="M412" s="25">
        <f>VLOOKUP(E412,products!$A$2:$E$49,5,0)</f>
        <v>25.875</v>
      </c>
      <c r="N412" s="23">
        <f>VLOOKUP(A412,orders!$A$2:$F$914,5,0)</f>
        <v>4</v>
      </c>
      <c r="O412" s="26">
        <f t="shared" si="6"/>
        <v>103.5</v>
      </c>
      <c r="P412" s="43" t="str">
        <f xml:space="preserve"> VLOOKUP(D412,customers!$A$2:$I$1001,9,0)</f>
        <v>Yes</v>
      </c>
      <c r="Q412" s="27"/>
      <c r="R412" s="27"/>
      <c r="S412" s="27"/>
      <c r="T412" s="27"/>
      <c r="U412" s="27"/>
      <c r="V412" s="27"/>
      <c r="W412" s="27"/>
      <c r="X412" s="27"/>
      <c r="Y412" s="27"/>
      <c r="Z412" s="27"/>
    </row>
    <row r="413" spans="1:26" ht="15" thickBot="1" x14ac:dyDescent="0.35">
      <c r="A413" s="42" t="s">
        <v>1090</v>
      </c>
      <c r="B413" s="29" t="s">
        <v>6703</v>
      </c>
      <c r="C413" s="30">
        <v>2021</v>
      </c>
      <c r="D413" s="28" t="s">
        <v>1092</v>
      </c>
      <c r="E413" s="31" t="s">
        <v>315</v>
      </c>
      <c r="F413" s="32">
        <v>3</v>
      </c>
      <c r="G413" s="28" t="str">
        <f>VLOOKUP(D413,customers!A413:$B$1001,2,0)</f>
        <v>Livy Lathleiff</v>
      </c>
      <c r="H413" s="28" t="s">
        <v>4252</v>
      </c>
      <c r="I413" s="28" t="str">
        <f>_xlfn.XLOOKUP(D413,customers!A413:A1412,customers!G413:G1412," ",0,1)</f>
        <v>Ireland</v>
      </c>
      <c r="J413" s="31" t="s">
        <v>6552</v>
      </c>
      <c r="K413" s="31" t="s">
        <v>6556</v>
      </c>
      <c r="L413" s="31">
        <f>VLOOKUP(E413,products!$A$2:$E$49,4,0)</f>
        <v>1</v>
      </c>
      <c r="M413" s="33">
        <f>VLOOKUP(E413,products!$A$2:$E$49,5,0)</f>
        <v>12.15</v>
      </c>
      <c r="N413" s="31">
        <f>VLOOKUP(A413,orders!$A$2:$F$914,5,0)</f>
        <v>3</v>
      </c>
      <c r="O413" s="34">
        <f t="shared" si="6"/>
        <v>36.450000000000003</v>
      </c>
      <c r="P413" s="44" t="str">
        <f xml:space="preserve"> VLOOKUP(D413,customers!$A$2:$I$1001,9,0)</f>
        <v>Yes</v>
      </c>
      <c r="Q413" s="27"/>
      <c r="R413" s="27"/>
      <c r="S413" s="27"/>
      <c r="T413" s="27"/>
      <c r="U413" s="27"/>
      <c r="V413" s="27"/>
      <c r="W413" s="27"/>
      <c r="X413" s="27"/>
      <c r="Y413" s="27"/>
      <c r="Z413" s="27"/>
    </row>
    <row r="414" spans="1:26" ht="15" thickBot="1" x14ac:dyDescent="0.35">
      <c r="A414" s="41" t="s">
        <v>1093</v>
      </c>
      <c r="B414" s="21" t="s">
        <v>1096</v>
      </c>
      <c r="C414" s="22">
        <v>2021</v>
      </c>
      <c r="D414" s="20" t="s">
        <v>1094</v>
      </c>
      <c r="E414" s="23" t="s">
        <v>202</v>
      </c>
      <c r="F414" s="24">
        <v>5</v>
      </c>
      <c r="G414" s="20" t="str">
        <f>VLOOKUP(D414,customers!A414:$B$1001,2,0)</f>
        <v>Koralle Heads</v>
      </c>
      <c r="H414" s="20" t="s">
        <v>4256</v>
      </c>
      <c r="I414" s="20" t="str">
        <f>_xlfn.XLOOKUP(D414,customers!A414:A1413,customers!G414:G1413," ",0,1)</f>
        <v>United States</v>
      </c>
      <c r="J414" s="23" t="s">
        <v>6550</v>
      </c>
      <c r="K414" s="23" t="s">
        <v>6555</v>
      </c>
      <c r="L414" s="23">
        <f>VLOOKUP(E414,products!$A$2:$E$49,4,0)</f>
        <v>0.5</v>
      </c>
      <c r="M414" s="25">
        <f>VLOOKUP(E414,products!$A$2:$E$49,5,0)</f>
        <v>7.17</v>
      </c>
      <c r="N414" s="23">
        <f>VLOOKUP(A414,orders!$A$2:$F$914,5,0)</f>
        <v>5</v>
      </c>
      <c r="O414" s="26">
        <f t="shared" si="6"/>
        <v>35.85</v>
      </c>
      <c r="P414" s="43" t="str">
        <f xml:space="preserve"> VLOOKUP(D414,customers!$A$2:$I$1001,9,0)</f>
        <v>No</v>
      </c>
      <c r="Q414" s="27"/>
      <c r="R414" s="27"/>
      <c r="S414" s="27"/>
      <c r="T414" s="27"/>
      <c r="U414" s="27"/>
      <c r="V414" s="27"/>
      <c r="W414" s="27"/>
      <c r="X414" s="27"/>
      <c r="Y414" s="27"/>
      <c r="Z414" s="27"/>
    </row>
    <row r="415" spans="1:26" ht="15" thickBot="1" x14ac:dyDescent="0.35">
      <c r="A415" s="42" t="s">
        <v>1095</v>
      </c>
      <c r="B415" s="29" t="s">
        <v>6704</v>
      </c>
      <c r="C415" s="30">
        <v>2021</v>
      </c>
      <c r="D415" s="28" t="s">
        <v>1097</v>
      </c>
      <c r="E415" s="31" t="s">
        <v>327</v>
      </c>
      <c r="F415" s="32">
        <v>5</v>
      </c>
      <c r="G415" s="28" t="str">
        <f>VLOOKUP(D415,customers!A415:$B$1001,2,0)</f>
        <v>Theo Bowne</v>
      </c>
      <c r="H415" s="28" t="s">
        <v>4261</v>
      </c>
      <c r="I415" s="28" t="str">
        <f>_xlfn.XLOOKUP(D415,customers!A415:A1414,customers!G415:G1414," ",0,1)</f>
        <v>Ireland</v>
      </c>
      <c r="J415" s="31" t="s">
        <v>6552</v>
      </c>
      <c r="K415" s="31" t="s">
        <v>6555</v>
      </c>
      <c r="L415" s="31">
        <f>VLOOKUP(E415,products!$A$2:$E$49,4,0)</f>
        <v>0.2</v>
      </c>
      <c r="M415" s="33">
        <f>VLOOKUP(E415,products!$A$2:$E$49,5,0)</f>
        <v>4.4550000000000001</v>
      </c>
      <c r="N415" s="31">
        <f>VLOOKUP(A415,orders!$A$2:$F$914,5,0)</f>
        <v>5</v>
      </c>
      <c r="O415" s="34">
        <f t="shared" si="6"/>
        <v>22.274999999999999</v>
      </c>
      <c r="P415" s="44" t="str">
        <f xml:space="preserve"> VLOOKUP(D415,customers!$A$2:$I$1001,9,0)</f>
        <v>Yes</v>
      </c>
      <c r="Q415" s="27"/>
      <c r="R415" s="27"/>
      <c r="S415" s="27"/>
      <c r="T415" s="27"/>
      <c r="U415" s="27"/>
      <c r="V415" s="27"/>
      <c r="W415" s="27"/>
      <c r="X415" s="27"/>
      <c r="Y415" s="27"/>
      <c r="Z415" s="27"/>
    </row>
    <row r="416" spans="1:26" ht="15" thickBot="1" x14ac:dyDescent="0.35">
      <c r="A416" s="41" t="s">
        <v>1098</v>
      </c>
      <c r="B416" s="21" t="s">
        <v>1101</v>
      </c>
      <c r="C416" s="22">
        <v>2019</v>
      </c>
      <c r="D416" s="20" t="s">
        <v>1099</v>
      </c>
      <c r="E416" s="23" t="s">
        <v>86</v>
      </c>
      <c r="F416" s="24">
        <v>6</v>
      </c>
      <c r="G416" s="20" t="str">
        <f>VLOOKUP(D416,customers!A416:$B$1001,2,0)</f>
        <v>Rasia Jacquemard</v>
      </c>
      <c r="H416" s="20" t="s">
        <v>4267</v>
      </c>
      <c r="I416" s="20" t="str">
        <f>_xlfn.XLOOKUP(D416,customers!A416:A1415,customers!G416:G1415," ",0,1)</f>
        <v>Ireland</v>
      </c>
      <c r="J416" s="23" t="s">
        <v>6552</v>
      </c>
      <c r="K416" s="23" t="s">
        <v>6554</v>
      </c>
      <c r="L416" s="23">
        <f>VLOOKUP(E416,products!$A$2:$E$49,4,0)</f>
        <v>0.2</v>
      </c>
      <c r="M416" s="25">
        <f>VLOOKUP(E416,products!$A$2:$E$49,5,0)</f>
        <v>4.125</v>
      </c>
      <c r="N416" s="23">
        <f>VLOOKUP(A416,orders!$A$2:$F$914,5,0)</f>
        <v>6</v>
      </c>
      <c r="O416" s="26">
        <f t="shared" si="6"/>
        <v>24.75</v>
      </c>
      <c r="P416" s="43" t="str">
        <f xml:space="preserve"> VLOOKUP(D416,customers!$A$2:$I$1001,9,0)</f>
        <v>No</v>
      </c>
      <c r="Q416" s="27"/>
      <c r="R416" s="27"/>
      <c r="S416" s="27"/>
      <c r="T416" s="27"/>
      <c r="U416" s="27"/>
      <c r="V416" s="27"/>
      <c r="W416" s="27"/>
      <c r="X416" s="27"/>
      <c r="Y416" s="27"/>
      <c r="Z416" s="27"/>
    </row>
    <row r="417" spans="1:26" ht="15" thickBot="1" x14ac:dyDescent="0.35">
      <c r="A417" s="42" t="s">
        <v>1100</v>
      </c>
      <c r="B417" s="29" t="s">
        <v>288</v>
      </c>
      <c r="C417" s="30">
        <v>2019</v>
      </c>
      <c r="D417" s="28" t="s">
        <v>1102</v>
      </c>
      <c r="E417" s="31" t="s">
        <v>256</v>
      </c>
      <c r="F417" s="32">
        <v>2</v>
      </c>
      <c r="G417" s="28" t="str">
        <f>VLOOKUP(D417,customers!A417:$B$1001,2,0)</f>
        <v>Kizzie Warman</v>
      </c>
      <c r="H417" s="28" t="s">
        <v>4273</v>
      </c>
      <c r="I417" s="28" t="str">
        <f>_xlfn.XLOOKUP(D417,customers!A417:A1416,customers!G417:G1416," ",0,1)</f>
        <v>Ireland</v>
      </c>
      <c r="J417" s="31" t="s">
        <v>6553</v>
      </c>
      <c r="K417" s="31" t="s">
        <v>6554</v>
      </c>
      <c r="L417" s="31">
        <f>VLOOKUP(E417,products!$A$2:$E$49,4,0)</f>
        <v>2.5</v>
      </c>
      <c r="M417" s="33">
        <f>VLOOKUP(E417,products!$A$2:$E$49,5,0)</f>
        <v>33.465000000000003</v>
      </c>
      <c r="N417" s="31">
        <f>VLOOKUP(A417,orders!$A$2:$F$914,5,0)</f>
        <v>2</v>
      </c>
      <c r="O417" s="34">
        <f t="shared" si="6"/>
        <v>66.930000000000007</v>
      </c>
      <c r="P417" s="44" t="str">
        <f xml:space="preserve"> VLOOKUP(D417,customers!$A$2:$I$1001,9,0)</f>
        <v>Yes</v>
      </c>
      <c r="Q417" s="27"/>
      <c r="R417" s="27"/>
      <c r="S417" s="27"/>
      <c r="T417" s="27"/>
      <c r="U417" s="27"/>
      <c r="V417" s="27"/>
      <c r="W417" s="27"/>
      <c r="X417" s="27"/>
      <c r="Y417" s="27"/>
      <c r="Z417" s="27"/>
    </row>
    <row r="418" spans="1:26" ht="15" thickBot="1" x14ac:dyDescent="0.35">
      <c r="A418" s="41" t="s">
        <v>1103</v>
      </c>
      <c r="B418" s="21" t="s">
        <v>1106</v>
      </c>
      <c r="C418" s="22">
        <v>2020</v>
      </c>
      <c r="D418" s="20" t="s">
        <v>1104</v>
      </c>
      <c r="E418" s="23" t="s">
        <v>182</v>
      </c>
      <c r="F418" s="24">
        <v>1</v>
      </c>
      <c r="G418" s="20" t="str">
        <f>VLOOKUP(D418,customers!A418:$B$1001,2,0)</f>
        <v>Wain Cholomin</v>
      </c>
      <c r="H418" s="20" t="s">
        <v>4276</v>
      </c>
      <c r="I418" s="20" t="str">
        <f>_xlfn.XLOOKUP(D418,customers!A418:A1417,customers!G418:G1417," ",0,1)</f>
        <v>United Kingdom</v>
      </c>
      <c r="J418" s="23" t="s">
        <v>6553</v>
      </c>
      <c r="K418" s="23" t="s">
        <v>6554</v>
      </c>
      <c r="L418" s="23">
        <f>VLOOKUP(E418,products!$A$2:$E$49,4,0)</f>
        <v>0.5</v>
      </c>
      <c r="M418" s="25">
        <f>VLOOKUP(E418,products!$A$2:$E$49,5,0)</f>
        <v>8.73</v>
      </c>
      <c r="N418" s="23">
        <f>VLOOKUP(A418,orders!$A$2:$F$914,5,0)</f>
        <v>1</v>
      </c>
      <c r="O418" s="26">
        <f t="shared" si="6"/>
        <v>8.73</v>
      </c>
      <c r="P418" s="43" t="str">
        <f xml:space="preserve"> VLOOKUP(D418,customers!$A$2:$I$1001,9,0)</f>
        <v>Yes</v>
      </c>
      <c r="Q418" s="27"/>
      <c r="R418" s="27"/>
      <c r="S418" s="27"/>
      <c r="T418" s="27"/>
      <c r="U418" s="27"/>
      <c r="V418" s="27"/>
      <c r="W418" s="27"/>
      <c r="X418" s="27"/>
      <c r="Y418" s="27"/>
      <c r="Z418" s="27"/>
    </row>
    <row r="419" spans="1:26" ht="15" thickBot="1" x14ac:dyDescent="0.35">
      <c r="A419" s="42" t="s">
        <v>1105</v>
      </c>
      <c r="B419" s="29" t="s">
        <v>6705</v>
      </c>
      <c r="C419" s="30">
        <v>2022</v>
      </c>
      <c r="D419" s="28" t="s">
        <v>1107</v>
      </c>
      <c r="E419" s="31" t="s">
        <v>37</v>
      </c>
      <c r="F419" s="32">
        <v>3</v>
      </c>
      <c r="G419" s="28" t="str">
        <f>VLOOKUP(D419,customers!A419:$B$1001,2,0)</f>
        <v>Arleen Braidman</v>
      </c>
      <c r="H419" s="28" t="s">
        <v>4281</v>
      </c>
      <c r="I419" s="28" t="str">
        <f>_xlfn.XLOOKUP(D419,customers!A419:A1418,customers!G419:G1418," ",0,1)</f>
        <v>United States</v>
      </c>
      <c r="J419" s="31" t="s">
        <v>6550</v>
      </c>
      <c r="K419" s="31" t="s">
        <v>6554</v>
      </c>
      <c r="L419" s="31">
        <f>VLOOKUP(E419,products!$A$2:$E$49,4,0)</f>
        <v>0.5</v>
      </c>
      <c r="M419" s="33">
        <f>VLOOKUP(E419,products!$A$2:$E$49,5,0)</f>
        <v>5.97</v>
      </c>
      <c r="N419" s="31">
        <f>VLOOKUP(A419,orders!$A$2:$F$914,5,0)</f>
        <v>3</v>
      </c>
      <c r="O419" s="34">
        <f t="shared" si="6"/>
        <v>17.91</v>
      </c>
      <c r="P419" s="44" t="str">
        <f xml:space="preserve"> VLOOKUP(D419,customers!$A$2:$I$1001,9,0)</f>
        <v>No</v>
      </c>
      <c r="Q419" s="27"/>
      <c r="R419" s="27"/>
      <c r="S419" s="27"/>
      <c r="T419" s="27"/>
      <c r="U419" s="27"/>
      <c r="V419" s="27"/>
      <c r="W419" s="27"/>
      <c r="X419" s="27"/>
      <c r="Y419" s="27"/>
      <c r="Z419" s="27"/>
    </row>
    <row r="420" spans="1:26" ht="15" thickBot="1" x14ac:dyDescent="0.35">
      <c r="A420" s="41" t="s">
        <v>1108</v>
      </c>
      <c r="B420" s="21" t="s">
        <v>1111</v>
      </c>
      <c r="C420" s="22">
        <v>2021</v>
      </c>
      <c r="D420" s="20" t="s">
        <v>1109</v>
      </c>
      <c r="E420" s="23" t="s">
        <v>202</v>
      </c>
      <c r="F420" s="24">
        <v>1</v>
      </c>
      <c r="G420" s="20" t="str">
        <f>VLOOKUP(D420,customers!A420:$B$1001,2,0)</f>
        <v>Pru Durban</v>
      </c>
      <c r="H420" s="20" t="s">
        <v>4284</v>
      </c>
      <c r="I420" s="20" t="str">
        <f>_xlfn.XLOOKUP(D420,customers!A420:A1419,customers!G420:G1419," ",0,1)</f>
        <v>Ireland</v>
      </c>
      <c r="J420" s="23" t="s">
        <v>6550</v>
      </c>
      <c r="K420" s="23" t="s">
        <v>6555</v>
      </c>
      <c r="L420" s="23">
        <f>VLOOKUP(E420,products!$A$2:$E$49,4,0)</f>
        <v>0.5</v>
      </c>
      <c r="M420" s="25">
        <f>VLOOKUP(E420,products!$A$2:$E$49,5,0)</f>
        <v>7.17</v>
      </c>
      <c r="N420" s="23">
        <f>VLOOKUP(A420,orders!$A$2:$F$914,5,0)</f>
        <v>1</v>
      </c>
      <c r="O420" s="26">
        <f t="shared" si="6"/>
        <v>7.17</v>
      </c>
      <c r="P420" s="43" t="str">
        <f xml:space="preserve"> VLOOKUP(D420,customers!$A$2:$I$1001,9,0)</f>
        <v>No</v>
      </c>
      <c r="Q420" s="27"/>
      <c r="R420" s="27"/>
      <c r="S420" s="27"/>
      <c r="T420" s="27"/>
      <c r="U420" s="27"/>
      <c r="V420" s="27"/>
      <c r="W420" s="27"/>
      <c r="X420" s="27"/>
      <c r="Y420" s="27"/>
      <c r="Z420" s="27"/>
    </row>
    <row r="421" spans="1:26" ht="15" thickBot="1" x14ac:dyDescent="0.35">
      <c r="A421" s="42" t="s">
        <v>1110</v>
      </c>
      <c r="B421" s="29" t="s">
        <v>6614</v>
      </c>
      <c r="C421" s="30">
        <v>2021</v>
      </c>
      <c r="D421" s="28" t="s">
        <v>1112</v>
      </c>
      <c r="E421" s="31" t="s">
        <v>132</v>
      </c>
      <c r="F421" s="32">
        <v>2</v>
      </c>
      <c r="G421" s="28" t="str">
        <f>VLOOKUP(D421,customers!A421:$B$1001,2,0)</f>
        <v>Antone Harrold</v>
      </c>
      <c r="H421" s="28" t="s">
        <v>4290</v>
      </c>
      <c r="I421" s="28" t="str">
        <f>_xlfn.XLOOKUP(D421,customers!A421:A1420,customers!G421:G1420," ",0,1)</f>
        <v>United States</v>
      </c>
      <c r="J421" s="31" t="s">
        <v>6550</v>
      </c>
      <c r="K421" s="31" t="s">
        <v>6556</v>
      </c>
      <c r="L421" s="31">
        <f>VLOOKUP(E421,products!$A$2:$E$49,4,0)</f>
        <v>0.2</v>
      </c>
      <c r="M421" s="33">
        <f>VLOOKUP(E421,products!$A$2:$E$49,5,0)</f>
        <v>2.6850000000000001</v>
      </c>
      <c r="N421" s="31">
        <f>VLOOKUP(A421,orders!$A$2:$F$914,5,0)</f>
        <v>2</v>
      </c>
      <c r="O421" s="34">
        <f t="shared" si="6"/>
        <v>5.37</v>
      </c>
      <c r="P421" s="44" t="str">
        <f xml:space="preserve"> VLOOKUP(D421,customers!$A$2:$I$1001,9,0)</f>
        <v>No</v>
      </c>
      <c r="Q421" s="27"/>
      <c r="R421" s="27"/>
      <c r="S421" s="27"/>
      <c r="T421" s="27"/>
      <c r="U421" s="27"/>
      <c r="V421" s="27"/>
      <c r="W421" s="27"/>
      <c r="X421" s="27"/>
      <c r="Y421" s="27"/>
      <c r="Z421" s="27"/>
    </row>
    <row r="422" spans="1:26" ht="15" thickBot="1" x14ac:dyDescent="0.35">
      <c r="A422" s="41" t="s">
        <v>1113</v>
      </c>
      <c r="B422" s="21" t="s">
        <v>1116</v>
      </c>
      <c r="C422" s="22">
        <v>2019</v>
      </c>
      <c r="D422" s="20" t="s">
        <v>1114</v>
      </c>
      <c r="E422" s="23" t="s">
        <v>34</v>
      </c>
      <c r="F422" s="24">
        <v>5</v>
      </c>
      <c r="G422" s="20" t="str">
        <f>VLOOKUP(D422,customers!A422:$B$1001,2,0)</f>
        <v>Sim Pamphilon</v>
      </c>
      <c r="H422" s="20" t="s">
        <v>4294</v>
      </c>
      <c r="I422" s="20" t="str">
        <f>_xlfn.XLOOKUP(D422,customers!A422:A1421,customers!G422:G1421," ",0,1)</f>
        <v>Ireland</v>
      </c>
      <c r="J422" s="23" t="s">
        <v>6553</v>
      </c>
      <c r="K422" s="23" t="s">
        <v>6555</v>
      </c>
      <c r="L422" s="23">
        <f>VLOOKUP(E422,products!$A$2:$E$49,4,0)</f>
        <v>0.2</v>
      </c>
      <c r="M422" s="25">
        <f>VLOOKUP(E422,products!$A$2:$E$49,5,0)</f>
        <v>4.7549999999999999</v>
      </c>
      <c r="N422" s="23">
        <f>VLOOKUP(A422,orders!$A$2:$F$914,5,0)</f>
        <v>5</v>
      </c>
      <c r="O422" s="26">
        <f t="shared" si="6"/>
        <v>23.774999999999999</v>
      </c>
      <c r="P422" s="43" t="str">
        <f xml:space="preserve"> VLOOKUP(D422,customers!$A$2:$I$1001,9,0)</f>
        <v>No</v>
      </c>
      <c r="Q422" s="27"/>
      <c r="R422" s="27"/>
      <c r="S422" s="27"/>
      <c r="T422" s="27"/>
      <c r="U422" s="27"/>
      <c r="V422" s="27"/>
      <c r="W422" s="27"/>
      <c r="X422" s="27"/>
      <c r="Y422" s="27"/>
      <c r="Z422" s="27"/>
    </row>
    <row r="423" spans="1:26" ht="15" thickBot="1" x14ac:dyDescent="0.35">
      <c r="A423" s="42" t="s">
        <v>1115</v>
      </c>
      <c r="B423" s="29" t="s">
        <v>1119</v>
      </c>
      <c r="C423" s="30">
        <v>2022</v>
      </c>
      <c r="D423" s="28" t="s">
        <v>1117</v>
      </c>
      <c r="E423" s="31" t="s">
        <v>52</v>
      </c>
      <c r="F423" s="32">
        <v>2</v>
      </c>
      <c r="G423" s="28" t="str">
        <f>VLOOKUP(D423,customers!A423:$B$1001,2,0)</f>
        <v>Mohandis Spurden</v>
      </c>
      <c r="H423" s="28" t="s">
        <v>4300</v>
      </c>
      <c r="I423" s="28" t="str">
        <f>_xlfn.XLOOKUP(D423,customers!A423:A1422,customers!G423:G1422," ",0,1)</f>
        <v>United States</v>
      </c>
      <c r="J423" s="31" t="s">
        <v>6550</v>
      </c>
      <c r="K423" s="31" t="s">
        <v>6556</v>
      </c>
      <c r="L423" s="31">
        <f>VLOOKUP(E423,products!$A$2:$E$49,4,0)</f>
        <v>2.5</v>
      </c>
      <c r="M423" s="33">
        <f>VLOOKUP(E423,products!$A$2:$E$49,5,0)</f>
        <v>20.585000000000001</v>
      </c>
      <c r="N423" s="31">
        <f>VLOOKUP(A423,orders!$A$2:$F$914,5,0)</f>
        <v>2</v>
      </c>
      <c r="O423" s="34">
        <f t="shared" si="6"/>
        <v>41.17</v>
      </c>
      <c r="P423" s="44" t="str">
        <f xml:space="preserve"> VLOOKUP(D423,customers!$A$2:$I$1001,9,0)</f>
        <v>Yes</v>
      </c>
      <c r="Q423" s="27"/>
      <c r="R423" s="27"/>
      <c r="S423" s="27"/>
      <c r="T423" s="27"/>
      <c r="U423" s="27"/>
      <c r="V423" s="27"/>
      <c r="W423" s="27"/>
      <c r="X423" s="27"/>
      <c r="Y423" s="27"/>
      <c r="Z423" s="27"/>
    </row>
    <row r="424" spans="1:26" ht="15" thickBot="1" x14ac:dyDescent="0.35">
      <c r="A424" s="41" t="s">
        <v>1118</v>
      </c>
      <c r="B424" s="21" t="s">
        <v>1122</v>
      </c>
      <c r="C424" s="22">
        <v>2021</v>
      </c>
      <c r="D424" s="20" t="s">
        <v>1120</v>
      </c>
      <c r="E424" s="23" t="s">
        <v>108</v>
      </c>
      <c r="F424" s="24">
        <v>4</v>
      </c>
      <c r="G424" s="20" t="str">
        <f>VLOOKUP(D424,customers!A424:$B$1001,2,0)</f>
        <v>Nalani Pirrone</v>
      </c>
      <c r="H424" s="20" t="s">
        <v>4308</v>
      </c>
      <c r="I424" s="20" t="str">
        <f>_xlfn.XLOOKUP(D424,customers!A424:A1423,customers!G424:G1423," ",0,1)</f>
        <v>United States</v>
      </c>
      <c r="J424" s="23" t="s">
        <v>6553</v>
      </c>
      <c r="K424" s="23" t="s">
        <v>6555</v>
      </c>
      <c r="L424" s="23">
        <f>VLOOKUP(E424,products!$A$2:$E$49,4,0)</f>
        <v>0.5</v>
      </c>
      <c r="M424" s="25">
        <f>VLOOKUP(E424,products!$A$2:$E$49,5,0)</f>
        <v>9.51</v>
      </c>
      <c r="N424" s="23">
        <f>VLOOKUP(A424,orders!$A$2:$F$914,5,0)</f>
        <v>4</v>
      </c>
      <c r="O424" s="26">
        <f t="shared" si="6"/>
        <v>38.04</v>
      </c>
      <c r="P424" s="43" t="str">
        <f xml:space="preserve"> VLOOKUP(D424,customers!$A$2:$I$1001,9,0)</f>
        <v>No</v>
      </c>
      <c r="Q424" s="27"/>
      <c r="R424" s="27"/>
      <c r="S424" s="27"/>
      <c r="T424" s="27"/>
      <c r="U424" s="27"/>
      <c r="V424" s="27"/>
      <c r="W424" s="27"/>
      <c r="X424" s="27"/>
      <c r="Y424" s="27"/>
      <c r="Z424" s="27"/>
    </row>
    <row r="425" spans="1:26" ht="15" thickBot="1" x14ac:dyDescent="0.35">
      <c r="A425" s="42" t="s">
        <v>1121</v>
      </c>
      <c r="B425" s="29" t="s">
        <v>6706</v>
      </c>
      <c r="C425" s="30">
        <v>2020</v>
      </c>
      <c r="D425" s="28" t="s">
        <v>1123</v>
      </c>
      <c r="E425" s="31" t="s">
        <v>52</v>
      </c>
      <c r="F425" s="32">
        <v>4</v>
      </c>
      <c r="G425" s="28" t="str">
        <f>VLOOKUP(D425,customers!A425:$B$1001,2,0)</f>
        <v>Reube Cawley</v>
      </c>
      <c r="H425" s="28" t="s">
        <v>4312</v>
      </c>
      <c r="I425" s="28" t="str">
        <f>_xlfn.XLOOKUP(D425,customers!A425:A1424,customers!G425:G1424," ",0,1)</f>
        <v>Ireland</v>
      </c>
      <c r="J425" s="31" t="s">
        <v>6550</v>
      </c>
      <c r="K425" s="31" t="s">
        <v>6556</v>
      </c>
      <c r="L425" s="31">
        <f>VLOOKUP(E425,products!$A$2:$E$49,4,0)</f>
        <v>2.5</v>
      </c>
      <c r="M425" s="33">
        <f>VLOOKUP(E425,products!$A$2:$E$49,5,0)</f>
        <v>20.585000000000001</v>
      </c>
      <c r="N425" s="31">
        <f>VLOOKUP(A425,orders!$A$2:$F$914,5,0)</f>
        <v>4</v>
      </c>
      <c r="O425" s="34">
        <f t="shared" si="6"/>
        <v>82.34</v>
      </c>
      <c r="P425" s="44" t="str">
        <f xml:space="preserve"> VLOOKUP(D425,customers!$A$2:$I$1001,9,0)</f>
        <v>Yes</v>
      </c>
      <c r="Q425" s="27"/>
      <c r="R425" s="27"/>
      <c r="S425" s="27"/>
      <c r="T425" s="27"/>
      <c r="U425" s="27"/>
      <c r="V425" s="27"/>
      <c r="W425" s="27"/>
      <c r="X425" s="27"/>
      <c r="Y425" s="27"/>
      <c r="Z425" s="27"/>
    </row>
    <row r="426" spans="1:26" ht="15" thickBot="1" x14ac:dyDescent="0.35">
      <c r="A426" s="41" t="s">
        <v>1124</v>
      </c>
      <c r="B426" s="21" t="s">
        <v>6707</v>
      </c>
      <c r="C426" s="22">
        <v>2020</v>
      </c>
      <c r="D426" s="20" t="s">
        <v>1125</v>
      </c>
      <c r="E426" s="23" t="s">
        <v>34</v>
      </c>
      <c r="F426" s="24">
        <v>2</v>
      </c>
      <c r="G426" s="20" t="str">
        <f>VLOOKUP(D426,customers!A426:$B$1001,2,0)</f>
        <v>Stan Barribal</v>
      </c>
      <c r="H426" s="20" t="s">
        <v>4316</v>
      </c>
      <c r="I426" s="20" t="str">
        <f>_xlfn.XLOOKUP(D426,customers!A426:A1425,customers!G426:G1425," ",0,1)</f>
        <v>Ireland</v>
      </c>
      <c r="J426" s="23" t="s">
        <v>6553</v>
      </c>
      <c r="K426" s="23" t="s">
        <v>6555</v>
      </c>
      <c r="L426" s="23">
        <f>VLOOKUP(E426,products!$A$2:$E$49,4,0)</f>
        <v>0.2</v>
      </c>
      <c r="M426" s="25">
        <f>VLOOKUP(E426,products!$A$2:$E$49,5,0)</f>
        <v>4.7549999999999999</v>
      </c>
      <c r="N426" s="23">
        <f>VLOOKUP(A426,orders!$A$2:$F$914,5,0)</f>
        <v>2</v>
      </c>
      <c r="O426" s="26">
        <f t="shared" si="6"/>
        <v>9.51</v>
      </c>
      <c r="P426" s="43" t="str">
        <f xml:space="preserve"> VLOOKUP(D426,customers!$A$2:$I$1001,9,0)</f>
        <v>Yes</v>
      </c>
      <c r="Q426" s="27"/>
      <c r="R426" s="27"/>
      <c r="S426" s="27"/>
      <c r="T426" s="27"/>
      <c r="U426" s="27"/>
      <c r="V426" s="27"/>
      <c r="W426" s="27"/>
      <c r="X426" s="27"/>
      <c r="Y426" s="27"/>
      <c r="Z426" s="27"/>
    </row>
    <row r="427" spans="1:26" ht="15" thickBot="1" x14ac:dyDescent="0.35">
      <c r="A427" s="42" t="s">
        <v>1126</v>
      </c>
      <c r="B427" s="29" t="s">
        <v>1129</v>
      </c>
      <c r="C427" s="30">
        <v>2019</v>
      </c>
      <c r="D427" s="28" t="s">
        <v>1127</v>
      </c>
      <c r="E427" s="31" t="s">
        <v>52</v>
      </c>
      <c r="F427" s="32">
        <v>2</v>
      </c>
      <c r="G427" s="28" t="str">
        <f>VLOOKUP(D427,customers!A427:$B$1001,2,0)</f>
        <v>Agnes Adamides</v>
      </c>
      <c r="H427" s="28" t="s">
        <v>4321</v>
      </c>
      <c r="I427" s="28" t="str">
        <f>_xlfn.XLOOKUP(D427,customers!A427:A1426,customers!G427:G1426," ",0,1)</f>
        <v>United Kingdom</v>
      </c>
      <c r="J427" s="31" t="s">
        <v>6550</v>
      </c>
      <c r="K427" s="31" t="s">
        <v>6556</v>
      </c>
      <c r="L427" s="31">
        <f>VLOOKUP(E427,products!$A$2:$E$49,4,0)</f>
        <v>2.5</v>
      </c>
      <c r="M427" s="33">
        <f>VLOOKUP(E427,products!$A$2:$E$49,5,0)</f>
        <v>20.585000000000001</v>
      </c>
      <c r="N427" s="31">
        <f>VLOOKUP(A427,orders!$A$2:$F$914,5,0)</f>
        <v>2</v>
      </c>
      <c r="O427" s="34">
        <f t="shared" si="6"/>
        <v>41.17</v>
      </c>
      <c r="P427" s="44" t="str">
        <f xml:space="preserve"> VLOOKUP(D427,customers!$A$2:$I$1001,9,0)</f>
        <v>No</v>
      </c>
      <c r="Q427" s="27"/>
      <c r="R427" s="27"/>
      <c r="S427" s="27"/>
      <c r="T427" s="27"/>
      <c r="U427" s="27"/>
      <c r="V427" s="27"/>
      <c r="W427" s="27"/>
      <c r="X427" s="27"/>
      <c r="Y427" s="27"/>
      <c r="Z427" s="27"/>
    </row>
    <row r="428" spans="1:26" ht="15" thickBot="1" x14ac:dyDescent="0.35">
      <c r="A428" s="41" t="s">
        <v>1128</v>
      </c>
      <c r="B428" s="21" t="s">
        <v>1132</v>
      </c>
      <c r="C428" s="22">
        <v>2022</v>
      </c>
      <c r="D428" s="20" t="s">
        <v>1130</v>
      </c>
      <c r="E428" s="23" t="s">
        <v>108</v>
      </c>
      <c r="F428" s="24">
        <v>5</v>
      </c>
      <c r="G428" s="20" t="str">
        <f>VLOOKUP(D428,customers!A428:$B$1001,2,0)</f>
        <v>Carmelita Thowes</v>
      </c>
      <c r="H428" s="20" t="s">
        <v>4326</v>
      </c>
      <c r="I428" s="20" t="str">
        <f>_xlfn.XLOOKUP(D428,customers!A428:A1427,customers!G428:G1427," ",0,1)</f>
        <v>United States</v>
      </c>
      <c r="J428" s="23" t="s">
        <v>6553</v>
      </c>
      <c r="K428" s="23" t="s">
        <v>6555</v>
      </c>
      <c r="L428" s="23">
        <f>VLOOKUP(E428,products!$A$2:$E$49,4,0)</f>
        <v>0.5</v>
      </c>
      <c r="M428" s="25">
        <f>VLOOKUP(E428,products!$A$2:$E$49,5,0)</f>
        <v>9.51</v>
      </c>
      <c r="N428" s="23">
        <f>VLOOKUP(A428,orders!$A$2:$F$914,5,0)</f>
        <v>5</v>
      </c>
      <c r="O428" s="26">
        <f t="shared" si="6"/>
        <v>47.55</v>
      </c>
      <c r="P428" s="43" t="str">
        <f xml:space="preserve"> VLOOKUP(D428,customers!$A$2:$I$1001,9,0)</f>
        <v>No</v>
      </c>
      <c r="Q428" s="27"/>
      <c r="R428" s="27"/>
      <c r="S428" s="27"/>
      <c r="T428" s="27"/>
      <c r="U428" s="27"/>
      <c r="V428" s="27"/>
      <c r="W428" s="27"/>
      <c r="X428" s="27"/>
      <c r="Y428" s="27"/>
      <c r="Z428" s="27"/>
    </row>
    <row r="429" spans="1:26" ht="15" thickBot="1" x14ac:dyDescent="0.35">
      <c r="A429" s="42" t="s">
        <v>1131</v>
      </c>
      <c r="B429" s="29" t="s">
        <v>6680</v>
      </c>
      <c r="C429" s="30">
        <v>2020</v>
      </c>
      <c r="D429" s="28" t="s">
        <v>1133</v>
      </c>
      <c r="E429" s="31" t="s">
        <v>82</v>
      </c>
      <c r="F429" s="32">
        <v>4</v>
      </c>
      <c r="G429" s="28" t="str">
        <f>VLOOKUP(D429,customers!A429:$B$1001,2,0)</f>
        <v>Rodolfo Willoway</v>
      </c>
      <c r="H429" s="28" t="s">
        <v>4330</v>
      </c>
      <c r="I429" s="28" t="str">
        <f>_xlfn.XLOOKUP(D429,customers!A429:A1428,customers!G429:G1428," ",0,1)</f>
        <v>United States</v>
      </c>
      <c r="J429" s="31" t="s">
        <v>6551</v>
      </c>
      <c r="K429" s="31" t="s">
        <v>6554</v>
      </c>
      <c r="L429" s="31">
        <f>VLOOKUP(E429,products!$A$2:$E$49,4,0)</f>
        <v>1</v>
      </c>
      <c r="M429" s="33">
        <f>VLOOKUP(E429,products!$A$2:$E$49,5,0)</f>
        <v>11.25</v>
      </c>
      <c r="N429" s="31">
        <f>VLOOKUP(A429,orders!$A$2:$F$914,5,0)</f>
        <v>4</v>
      </c>
      <c r="O429" s="34">
        <f t="shared" si="6"/>
        <v>45</v>
      </c>
      <c r="P429" s="44" t="str">
        <f xml:space="preserve"> VLOOKUP(D429,customers!$A$2:$I$1001,9,0)</f>
        <v>No</v>
      </c>
      <c r="Q429" s="27"/>
      <c r="R429" s="27"/>
      <c r="S429" s="27"/>
      <c r="T429" s="27"/>
      <c r="U429" s="27"/>
      <c r="V429" s="27"/>
      <c r="W429" s="27"/>
      <c r="X429" s="27"/>
      <c r="Y429" s="27"/>
      <c r="Z429" s="27"/>
    </row>
    <row r="430" spans="1:26" ht="15" thickBot="1" x14ac:dyDescent="0.35">
      <c r="A430" s="41" t="s">
        <v>1134</v>
      </c>
      <c r="B430" s="21" t="s">
        <v>1137</v>
      </c>
      <c r="C430" s="22">
        <v>2019</v>
      </c>
      <c r="D430" s="20" t="s">
        <v>1135</v>
      </c>
      <c r="E430" s="23" t="s">
        <v>34</v>
      </c>
      <c r="F430" s="24">
        <v>5</v>
      </c>
      <c r="G430" s="20" t="str">
        <f>VLOOKUP(D430,customers!A430:$B$1001,2,0)</f>
        <v>Alvis Elwin</v>
      </c>
      <c r="H430" s="20" t="s">
        <v>4334</v>
      </c>
      <c r="I430" s="20" t="str">
        <f>_xlfn.XLOOKUP(D430,customers!A430:A1429,customers!G430:G1429," ",0,1)</f>
        <v>United States</v>
      </c>
      <c r="J430" s="23" t="s">
        <v>6553</v>
      </c>
      <c r="K430" s="23" t="s">
        <v>6555</v>
      </c>
      <c r="L430" s="23">
        <f>VLOOKUP(E430,products!$A$2:$E$49,4,0)</f>
        <v>0.2</v>
      </c>
      <c r="M430" s="25">
        <f>VLOOKUP(E430,products!$A$2:$E$49,5,0)</f>
        <v>4.7549999999999999</v>
      </c>
      <c r="N430" s="23">
        <f>VLOOKUP(A430,orders!$A$2:$F$914,5,0)</f>
        <v>5</v>
      </c>
      <c r="O430" s="26">
        <f t="shared" si="6"/>
        <v>23.774999999999999</v>
      </c>
      <c r="P430" s="43" t="str">
        <f xml:space="preserve"> VLOOKUP(D430,customers!$A$2:$I$1001,9,0)</f>
        <v>No</v>
      </c>
      <c r="Q430" s="27"/>
      <c r="R430" s="27"/>
      <c r="S430" s="27"/>
      <c r="T430" s="27"/>
      <c r="U430" s="27"/>
      <c r="V430" s="27"/>
      <c r="W430" s="27"/>
      <c r="X430" s="27"/>
      <c r="Y430" s="27"/>
      <c r="Z430" s="27"/>
    </row>
    <row r="431" spans="1:26" ht="15" thickBot="1" x14ac:dyDescent="0.35">
      <c r="A431" s="42" t="s">
        <v>1136</v>
      </c>
      <c r="B431" s="29" t="s">
        <v>1140</v>
      </c>
      <c r="C431" s="30">
        <v>2020</v>
      </c>
      <c r="D431" s="28" t="s">
        <v>1138</v>
      </c>
      <c r="E431" s="31" t="s">
        <v>189</v>
      </c>
      <c r="F431" s="32">
        <v>3</v>
      </c>
      <c r="G431" s="28" t="str">
        <f>VLOOKUP(D431,customers!A431:$B$1001,2,0)</f>
        <v>Araldo Bilbrook</v>
      </c>
      <c r="H431" s="28" t="s">
        <v>4338</v>
      </c>
      <c r="I431" s="28" t="str">
        <f>_xlfn.XLOOKUP(D431,customers!A431:A1430,customers!G431:G1430," ",0,1)</f>
        <v>Ireland</v>
      </c>
      <c r="J431" s="31" t="s">
        <v>6550</v>
      </c>
      <c r="K431" s="31" t="s">
        <v>6556</v>
      </c>
      <c r="L431" s="31">
        <f>VLOOKUP(E431,products!$A$2:$E$49,4,0)</f>
        <v>0.5</v>
      </c>
      <c r="M431" s="33">
        <f>VLOOKUP(E431,products!$A$2:$E$49,5,0)</f>
        <v>5.37</v>
      </c>
      <c r="N431" s="31">
        <f>VLOOKUP(A431,orders!$A$2:$F$914,5,0)</f>
        <v>3</v>
      </c>
      <c r="O431" s="34">
        <f t="shared" si="6"/>
        <v>16.11</v>
      </c>
      <c r="P431" s="44" t="str">
        <f xml:space="preserve"> VLOOKUP(D431,customers!$A$2:$I$1001,9,0)</f>
        <v>Yes</v>
      </c>
      <c r="Q431" s="27"/>
      <c r="R431" s="27"/>
      <c r="S431" s="27"/>
      <c r="T431" s="27"/>
      <c r="U431" s="27"/>
      <c r="V431" s="27"/>
      <c r="W431" s="27"/>
      <c r="X431" s="27"/>
      <c r="Y431" s="27"/>
      <c r="Z431" s="27"/>
    </row>
    <row r="432" spans="1:26" ht="15" thickBot="1" x14ac:dyDescent="0.35">
      <c r="A432" s="41" t="s">
        <v>1139</v>
      </c>
      <c r="B432" s="21" t="s">
        <v>1143</v>
      </c>
      <c r="C432" s="22">
        <v>2020</v>
      </c>
      <c r="D432" s="20" t="s">
        <v>1141</v>
      </c>
      <c r="E432" s="23" t="s">
        <v>132</v>
      </c>
      <c r="F432" s="24">
        <v>4</v>
      </c>
      <c r="G432" s="20" t="str">
        <f>VLOOKUP(D432,customers!A432:$B$1001,2,0)</f>
        <v>Ransell McKall</v>
      </c>
      <c r="H432" s="20" t="s">
        <v>4344</v>
      </c>
      <c r="I432" s="20" t="str">
        <f>_xlfn.XLOOKUP(D432,customers!A432:A1431,customers!G432:G1431," ",0,1)</f>
        <v>United Kingdom</v>
      </c>
      <c r="J432" s="23" t="s">
        <v>6550</v>
      </c>
      <c r="K432" s="23" t="s">
        <v>6556</v>
      </c>
      <c r="L432" s="23">
        <f>VLOOKUP(E432,products!$A$2:$E$49,4,0)</f>
        <v>0.2</v>
      </c>
      <c r="M432" s="25">
        <f>VLOOKUP(E432,products!$A$2:$E$49,5,0)</f>
        <v>2.6850000000000001</v>
      </c>
      <c r="N432" s="23">
        <f>VLOOKUP(A432,orders!$A$2:$F$914,5,0)</f>
        <v>4</v>
      </c>
      <c r="O432" s="26">
        <f t="shared" si="6"/>
        <v>10.74</v>
      </c>
      <c r="P432" s="43" t="str">
        <f xml:space="preserve"> VLOOKUP(D432,customers!$A$2:$I$1001,9,0)</f>
        <v>Yes</v>
      </c>
      <c r="Q432" s="27"/>
      <c r="R432" s="27"/>
      <c r="S432" s="27"/>
      <c r="T432" s="27"/>
      <c r="U432" s="27"/>
      <c r="V432" s="27"/>
      <c r="W432" s="27"/>
      <c r="X432" s="27"/>
      <c r="Y432" s="27"/>
      <c r="Z432" s="27"/>
    </row>
    <row r="433" spans="1:26" ht="15" thickBot="1" x14ac:dyDescent="0.35">
      <c r="A433" s="42" t="s">
        <v>1142</v>
      </c>
      <c r="B433" s="29" t="s">
        <v>1146</v>
      </c>
      <c r="C433" s="30">
        <v>2019</v>
      </c>
      <c r="D433" s="28" t="s">
        <v>1144</v>
      </c>
      <c r="E433" s="31" t="s">
        <v>42</v>
      </c>
      <c r="F433" s="32">
        <v>5</v>
      </c>
      <c r="G433" s="28" t="str">
        <f>VLOOKUP(D433,customers!A433:$B$1001,2,0)</f>
        <v>Borg Daile</v>
      </c>
      <c r="H433" s="28" t="s">
        <v>4350</v>
      </c>
      <c r="I433" s="28" t="str">
        <f>_xlfn.XLOOKUP(D433,customers!A433:A1432,customers!G433:G1432," ",0,1)</f>
        <v>United States</v>
      </c>
      <c r="J433" s="31" t="s">
        <v>6551</v>
      </c>
      <c r="K433" s="31" t="s">
        <v>6556</v>
      </c>
      <c r="L433" s="31">
        <f>VLOOKUP(E433,products!$A$2:$E$49,4,0)</f>
        <v>1</v>
      </c>
      <c r="M433" s="33">
        <f>VLOOKUP(E433,products!$A$2:$E$49,5,0)</f>
        <v>9.9499999999999993</v>
      </c>
      <c r="N433" s="31">
        <f>VLOOKUP(A433,orders!$A$2:$F$914,5,0)</f>
        <v>5</v>
      </c>
      <c r="O433" s="34">
        <f t="shared" si="6"/>
        <v>49.75</v>
      </c>
      <c r="P433" s="44" t="str">
        <f xml:space="preserve"> VLOOKUP(D433,customers!$A$2:$I$1001,9,0)</f>
        <v>Yes</v>
      </c>
      <c r="Q433" s="27"/>
      <c r="R433" s="27"/>
      <c r="S433" s="27"/>
      <c r="T433" s="27"/>
      <c r="U433" s="27"/>
      <c r="V433" s="27"/>
      <c r="W433" s="27"/>
      <c r="X433" s="27"/>
      <c r="Y433" s="27"/>
      <c r="Z433" s="27"/>
    </row>
    <row r="434" spans="1:26" ht="15" thickBot="1" x14ac:dyDescent="0.35">
      <c r="A434" s="41" t="s">
        <v>1145</v>
      </c>
      <c r="B434" s="21" t="s">
        <v>6662</v>
      </c>
      <c r="C434" s="22">
        <v>2020</v>
      </c>
      <c r="D434" s="20" t="s">
        <v>1147</v>
      </c>
      <c r="E434" s="23" t="s">
        <v>23</v>
      </c>
      <c r="F434" s="24">
        <v>2</v>
      </c>
      <c r="G434" s="20" t="str">
        <f>VLOOKUP(D434,customers!A434:$B$1001,2,0)</f>
        <v>Adolphe Treherne</v>
      </c>
      <c r="H434" s="20" t="s">
        <v>4354</v>
      </c>
      <c r="I434" s="20" t="str">
        <f>_xlfn.XLOOKUP(D434,customers!A434:A1433,customers!G434:G1433," ",0,1)</f>
        <v>Ireland</v>
      </c>
      <c r="J434" s="23" t="s">
        <v>6552</v>
      </c>
      <c r="K434" s="23" t="s">
        <v>6554</v>
      </c>
      <c r="L434" s="23">
        <f>VLOOKUP(E434,products!$A$2:$E$49,4,0)</f>
        <v>1</v>
      </c>
      <c r="M434" s="25">
        <f>VLOOKUP(E434,products!$A$2:$E$49,5,0)</f>
        <v>13.75</v>
      </c>
      <c r="N434" s="23">
        <f>VLOOKUP(A434,orders!$A$2:$F$914,5,0)</f>
        <v>2</v>
      </c>
      <c r="O434" s="26">
        <f t="shared" si="6"/>
        <v>27.5</v>
      </c>
      <c r="P434" s="43" t="str">
        <f xml:space="preserve"> VLOOKUP(D434,customers!$A$2:$I$1001,9,0)</f>
        <v>No</v>
      </c>
      <c r="Q434" s="27"/>
      <c r="R434" s="27"/>
      <c r="S434" s="27"/>
      <c r="T434" s="27"/>
      <c r="U434" s="27"/>
      <c r="V434" s="27"/>
      <c r="W434" s="27"/>
      <c r="X434" s="27"/>
      <c r="Y434" s="27"/>
      <c r="Z434" s="27"/>
    </row>
    <row r="435" spans="1:26" ht="15" thickBot="1" x14ac:dyDescent="0.35">
      <c r="A435" s="42" t="s">
        <v>1148</v>
      </c>
      <c r="B435" s="29" t="s">
        <v>1151</v>
      </c>
      <c r="C435" s="30">
        <v>2019</v>
      </c>
      <c r="D435" s="28" t="s">
        <v>1149</v>
      </c>
      <c r="E435" s="31" t="s">
        <v>142</v>
      </c>
      <c r="F435" s="32">
        <v>4</v>
      </c>
      <c r="G435" s="28" t="str">
        <f>VLOOKUP(D435,customers!A435:$B$1001,2,0)</f>
        <v>Annetta Brentnall</v>
      </c>
      <c r="H435" s="28" t="s">
        <v>4360</v>
      </c>
      <c r="I435" s="28" t="str">
        <f>_xlfn.XLOOKUP(D435,customers!A435:A1434,customers!G435:G1434," ",0,1)</f>
        <v>United Kingdom</v>
      </c>
      <c r="J435" s="31" t="s">
        <v>6553</v>
      </c>
      <c r="K435" s="31" t="s">
        <v>6556</v>
      </c>
      <c r="L435" s="31">
        <f>VLOOKUP(E435,products!$A$2:$E$49,4,0)</f>
        <v>2.5</v>
      </c>
      <c r="M435" s="33">
        <f>VLOOKUP(E435,products!$A$2:$E$49,5,0)</f>
        <v>29.785</v>
      </c>
      <c r="N435" s="31">
        <f>VLOOKUP(A435,orders!$A$2:$F$914,5,0)</f>
        <v>4</v>
      </c>
      <c r="O435" s="34">
        <f t="shared" si="6"/>
        <v>119.14</v>
      </c>
      <c r="P435" s="44" t="str">
        <f xml:space="preserve"> VLOOKUP(D435,customers!$A$2:$I$1001,9,0)</f>
        <v>No</v>
      </c>
      <c r="Q435" s="27"/>
      <c r="R435" s="27"/>
      <c r="S435" s="27"/>
      <c r="T435" s="27"/>
      <c r="U435" s="27"/>
      <c r="V435" s="27"/>
      <c r="W435" s="27"/>
      <c r="X435" s="27"/>
      <c r="Y435" s="27"/>
      <c r="Z435" s="27"/>
    </row>
    <row r="436" spans="1:26" ht="15" thickBot="1" x14ac:dyDescent="0.35">
      <c r="A436" s="41" t="s">
        <v>1150</v>
      </c>
      <c r="B436" s="21" t="s">
        <v>6588</v>
      </c>
      <c r="C436" s="22">
        <v>2020</v>
      </c>
      <c r="D436" s="20" t="s">
        <v>1152</v>
      </c>
      <c r="E436" s="23" t="s">
        <v>52</v>
      </c>
      <c r="F436" s="24">
        <v>1</v>
      </c>
      <c r="G436" s="20" t="str">
        <f>VLOOKUP(D436,customers!A436:$B$1001,2,0)</f>
        <v>Dick Drinkall</v>
      </c>
      <c r="H436" s="20" t="s">
        <v>4364</v>
      </c>
      <c r="I436" s="20" t="str">
        <f>_xlfn.XLOOKUP(D436,customers!A436:A1435,customers!G436:G1435," ",0,1)</f>
        <v>United States</v>
      </c>
      <c r="J436" s="23" t="s">
        <v>6550</v>
      </c>
      <c r="K436" s="23" t="s">
        <v>6556</v>
      </c>
      <c r="L436" s="23">
        <f>VLOOKUP(E436,products!$A$2:$E$49,4,0)</f>
        <v>2.5</v>
      </c>
      <c r="M436" s="25">
        <f>VLOOKUP(E436,products!$A$2:$E$49,5,0)</f>
        <v>20.585000000000001</v>
      </c>
      <c r="N436" s="23">
        <f>VLOOKUP(A436,orders!$A$2:$F$914,5,0)</f>
        <v>1</v>
      </c>
      <c r="O436" s="26">
        <f t="shared" si="6"/>
        <v>20.585000000000001</v>
      </c>
      <c r="P436" s="43" t="str">
        <f xml:space="preserve"> VLOOKUP(D436,customers!$A$2:$I$1001,9,0)</f>
        <v>Yes</v>
      </c>
      <c r="Q436" s="27"/>
      <c r="R436" s="27"/>
      <c r="S436" s="27"/>
      <c r="T436" s="27"/>
      <c r="U436" s="27"/>
      <c r="V436" s="27"/>
      <c r="W436" s="27"/>
      <c r="X436" s="27"/>
      <c r="Y436" s="27"/>
      <c r="Z436" s="27"/>
    </row>
    <row r="437" spans="1:26" ht="15" thickBot="1" x14ac:dyDescent="0.35">
      <c r="A437" s="42" t="s">
        <v>1153</v>
      </c>
      <c r="B437" s="29" t="s">
        <v>6708</v>
      </c>
      <c r="C437" s="30">
        <v>2021</v>
      </c>
      <c r="D437" s="28" t="s">
        <v>1154</v>
      </c>
      <c r="E437" s="31" t="s">
        <v>73</v>
      </c>
      <c r="F437" s="32">
        <v>3</v>
      </c>
      <c r="G437" s="28" t="str">
        <f>VLOOKUP(D437,customers!A437:$B$1001,2,0)</f>
        <v>Dagny Kornel</v>
      </c>
      <c r="H437" s="28" t="s">
        <v>4368</v>
      </c>
      <c r="I437" s="28" t="str">
        <f>_xlfn.XLOOKUP(D437,customers!A437:A1436,customers!G437:G1436," ",0,1)</f>
        <v>United States</v>
      </c>
      <c r="J437" s="31" t="s">
        <v>6551</v>
      </c>
      <c r="K437" s="31" t="s">
        <v>6556</v>
      </c>
      <c r="L437" s="31">
        <f>VLOOKUP(E437,products!$A$2:$E$49,4,0)</f>
        <v>0.2</v>
      </c>
      <c r="M437" s="33">
        <f>VLOOKUP(E437,products!$A$2:$E$49,5,0)</f>
        <v>2.9849999999999999</v>
      </c>
      <c r="N437" s="31">
        <f>VLOOKUP(A437,orders!$A$2:$F$914,5,0)</f>
        <v>3</v>
      </c>
      <c r="O437" s="34">
        <f t="shared" si="6"/>
        <v>8.9550000000000001</v>
      </c>
      <c r="P437" s="44" t="str">
        <f xml:space="preserve"> VLOOKUP(D437,customers!$A$2:$I$1001,9,0)</f>
        <v>Yes</v>
      </c>
      <c r="Q437" s="27"/>
      <c r="R437" s="27"/>
      <c r="S437" s="27"/>
      <c r="T437" s="27"/>
      <c r="U437" s="27"/>
      <c r="V437" s="27"/>
      <c r="W437" s="27"/>
      <c r="X437" s="27"/>
      <c r="Y437" s="27"/>
      <c r="Z437" s="27"/>
    </row>
    <row r="438" spans="1:26" ht="15" thickBot="1" x14ac:dyDescent="0.35">
      <c r="A438" s="41" t="s">
        <v>1155</v>
      </c>
      <c r="B438" s="21" t="s">
        <v>6709</v>
      </c>
      <c r="C438" s="22">
        <v>2020</v>
      </c>
      <c r="D438" s="20" t="s">
        <v>1156</v>
      </c>
      <c r="E438" s="23" t="s">
        <v>95</v>
      </c>
      <c r="F438" s="24">
        <v>1</v>
      </c>
      <c r="G438" s="20" t="str">
        <f>VLOOKUP(D438,customers!A438:$B$1001,2,0)</f>
        <v>Rhona Lequeux</v>
      </c>
      <c r="H438" s="20" t="s">
        <v>4373</v>
      </c>
      <c r="I438" s="20" t="str">
        <f>_xlfn.XLOOKUP(D438,customers!A438:A1437,customers!G438:G1437," ",0,1)</f>
        <v>United States</v>
      </c>
      <c r="J438" s="23" t="s">
        <v>6551</v>
      </c>
      <c r="K438" s="23" t="s">
        <v>6556</v>
      </c>
      <c r="L438" s="23">
        <f>VLOOKUP(E438,products!$A$2:$E$49,4,0)</f>
        <v>0.5</v>
      </c>
      <c r="M438" s="25">
        <f>VLOOKUP(E438,products!$A$2:$E$49,5,0)</f>
        <v>5.97</v>
      </c>
      <c r="N438" s="23">
        <f>VLOOKUP(A438,orders!$A$2:$F$914,5,0)</f>
        <v>1</v>
      </c>
      <c r="O438" s="26">
        <f t="shared" si="6"/>
        <v>5.97</v>
      </c>
      <c r="P438" s="43" t="str">
        <f xml:space="preserve"> VLOOKUP(D438,customers!$A$2:$I$1001,9,0)</f>
        <v>No</v>
      </c>
      <c r="Q438" s="27"/>
      <c r="R438" s="27"/>
      <c r="S438" s="27"/>
      <c r="T438" s="27"/>
      <c r="U438" s="27"/>
      <c r="V438" s="27"/>
      <c r="W438" s="27"/>
      <c r="X438" s="27"/>
      <c r="Y438" s="27"/>
      <c r="Z438" s="27"/>
    </row>
    <row r="439" spans="1:26" ht="15" thickBot="1" x14ac:dyDescent="0.35">
      <c r="A439" s="42" t="s">
        <v>1157</v>
      </c>
      <c r="B439" s="29" t="s">
        <v>1160</v>
      </c>
      <c r="C439" s="30">
        <v>2021</v>
      </c>
      <c r="D439" s="28" t="s">
        <v>1158</v>
      </c>
      <c r="E439" s="31" t="s">
        <v>23</v>
      </c>
      <c r="F439" s="32">
        <v>3</v>
      </c>
      <c r="G439" s="28" t="str">
        <f>VLOOKUP(D439,customers!A439:$B$1001,2,0)</f>
        <v>Julius Mccaull</v>
      </c>
      <c r="H439" s="28" t="s">
        <v>4378</v>
      </c>
      <c r="I439" s="28" t="str">
        <f>_xlfn.XLOOKUP(D439,customers!A439:A1438,customers!G439:G1438," ",0,1)</f>
        <v>United States</v>
      </c>
      <c r="J439" s="31" t="s">
        <v>6552</v>
      </c>
      <c r="K439" s="31" t="s">
        <v>6554</v>
      </c>
      <c r="L439" s="31">
        <f>VLOOKUP(E439,products!$A$2:$E$49,4,0)</f>
        <v>1</v>
      </c>
      <c r="M439" s="33">
        <f>VLOOKUP(E439,products!$A$2:$E$49,5,0)</f>
        <v>13.75</v>
      </c>
      <c r="N439" s="31">
        <f>VLOOKUP(A439,orders!$A$2:$F$914,5,0)</f>
        <v>3</v>
      </c>
      <c r="O439" s="34">
        <f t="shared" si="6"/>
        <v>41.25</v>
      </c>
      <c r="P439" s="44" t="str">
        <f xml:space="preserve"> VLOOKUP(D439,customers!$A$2:$I$1001,9,0)</f>
        <v>Yes</v>
      </c>
      <c r="Q439" s="27"/>
      <c r="R439" s="27"/>
      <c r="S439" s="27"/>
      <c r="T439" s="27"/>
      <c r="U439" s="27"/>
      <c r="V439" s="27"/>
      <c r="W439" s="27"/>
      <c r="X439" s="27"/>
      <c r="Y439" s="27"/>
      <c r="Z439" s="27"/>
    </row>
    <row r="440" spans="1:26" ht="15" thickBot="1" x14ac:dyDescent="0.35">
      <c r="A440" s="41" t="s">
        <v>1159</v>
      </c>
      <c r="B440" s="21" t="s">
        <v>6562</v>
      </c>
      <c r="C440" s="22">
        <v>2022</v>
      </c>
      <c r="D440" s="20" t="s">
        <v>1161</v>
      </c>
      <c r="E440" s="23" t="s">
        <v>327</v>
      </c>
      <c r="F440" s="24">
        <v>5</v>
      </c>
      <c r="G440" s="20" t="str">
        <f>VLOOKUP(D440,customers!A440:$B$1001,2,0)</f>
        <v>Ailey Brash</v>
      </c>
      <c r="H440" s="20" t="s">
        <v>4418</v>
      </c>
      <c r="I440" s="20" t="str">
        <f>_xlfn.XLOOKUP(D440,customers!A440:A1439,customers!G440:G1439," ",0,1)</f>
        <v>United States</v>
      </c>
      <c r="J440" s="23" t="s">
        <v>6552</v>
      </c>
      <c r="K440" s="23" t="s">
        <v>6555</v>
      </c>
      <c r="L440" s="23">
        <f>VLOOKUP(E440,products!$A$2:$E$49,4,0)</f>
        <v>0.2</v>
      </c>
      <c r="M440" s="25">
        <f>VLOOKUP(E440,products!$A$2:$E$49,5,0)</f>
        <v>4.4550000000000001</v>
      </c>
      <c r="N440" s="23">
        <f>VLOOKUP(A440,orders!$A$2:$F$914,5,0)</f>
        <v>5</v>
      </c>
      <c r="O440" s="26">
        <f t="shared" si="6"/>
        <v>22.274999999999999</v>
      </c>
      <c r="P440" s="43" t="str">
        <f xml:space="preserve"> VLOOKUP(D440,customers!$A$2:$I$1001,9,0)</f>
        <v>Yes</v>
      </c>
      <c r="Q440" s="27"/>
      <c r="R440" s="27"/>
      <c r="S440" s="27"/>
      <c r="T440" s="27"/>
      <c r="U440" s="27"/>
      <c r="V440" s="27"/>
      <c r="W440" s="27"/>
      <c r="X440" s="27"/>
      <c r="Y440" s="27"/>
      <c r="Z440" s="27"/>
    </row>
    <row r="441" spans="1:26" ht="15" thickBot="1" x14ac:dyDescent="0.35">
      <c r="A441" s="42" t="s">
        <v>1162</v>
      </c>
      <c r="B441" s="29" t="s">
        <v>524</v>
      </c>
      <c r="C441" s="30">
        <v>2022</v>
      </c>
      <c r="D441" s="28" t="s">
        <v>1163</v>
      </c>
      <c r="E441" s="31" t="s">
        <v>90</v>
      </c>
      <c r="F441" s="32">
        <v>1</v>
      </c>
      <c r="G441" s="28" t="str">
        <f>VLOOKUP(D441,customers!A441:$B$1001,2,0)</f>
        <v>Alberto Hutchinson</v>
      </c>
      <c r="H441" s="28" t="s">
        <v>4387</v>
      </c>
      <c r="I441" s="28" t="str">
        <f>_xlfn.XLOOKUP(D441,customers!A441:A1440,customers!G441:G1440," ",0,1)</f>
        <v>United States</v>
      </c>
      <c r="J441" s="31" t="s">
        <v>6551</v>
      </c>
      <c r="K441" s="31" t="s">
        <v>6554</v>
      </c>
      <c r="L441" s="31">
        <f>VLOOKUP(E441,products!$A$2:$E$49,4,0)</f>
        <v>0.5</v>
      </c>
      <c r="M441" s="33">
        <f>VLOOKUP(E441,products!$A$2:$E$49,5,0)</f>
        <v>6.75</v>
      </c>
      <c r="N441" s="31">
        <f>VLOOKUP(A441,orders!$A$2:$F$914,5,0)</f>
        <v>1</v>
      </c>
      <c r="O441" s="34">
        <f t="shared" si="6"/>
        <v>6.75</v>
      </c>
      <c r="P441" s="44" t="str">
        <f xml:space="preserve"> VLOOKUP(D441,customers!$A$2:$I$1001,9,0)</f>
        <v>Yes</v>
      </c>
      <c r="Q441" s="27"/>
      <c r="R441" s="27"/>
      <c r="S441" s="27"/>
      <c r="T441" s="27"/>
      <c r="U441" s="27"/>
      <c r="V441" s="27"/>
      <c r="W441" s="27"/>
      <c r="X441" s="27"/>
      <c r="Y441" s="27"/>
      <c r="Z441" s="27"/>
    </row>
    <row r="442" spans="1:26" ht="15" thickBot="1" x14ac:dyDescent="0.35">
      <c r="A442" s="41" t="s">
        <v>1164</v>
      </c>
      <c r="B442" s="21" t="s">
        <v>6710</v>
      </c>
      <c r="C442" s="22">
        <v>2020</v>
      </c>
      <c r="D442" s="20" t="s">
        <v>1165</v>
      </c>
      <c r="E442" s="23" t="s">
        <v>256</v>
      </c>
      <c r="F442" s="24">
        <v>4</v>
      </c>
      <c r="G442" s="20" t="str">
        <f>VLOOKUP(D442,customers!A442:$B$1001,2,0)</f>
        <v>Lamond Gheeraert</v>
      </c>
      <c r="H442" s="20" t="s">
        <v>6548</v>
      </c>
      <c r="I442" s="20" t="str">
        <f>_xlfn.XLOOKUP(D442,customers!A442:A1441,customers!G442:G1441," ",0,1)</f>
        <v>United States</v>
      </c>
      <c r="J442" s="23" t="s">
        <v>6553</v>
      </c>
      <c r="K442" s="23" t="s">
        <v>6554</v>
      </c>
      <c r="L442" s="23">
        <f>VLOOKUP(E442,products!$A$2:$E$49,4,0)</f>
        <v>2.5</v>
      </c>
      <c r="M442" s="25">
        <f>VLOOKUP(E442,products!$A$2:$E$49,5,0)</f>
        <v>33.465000000000003</v>
      </c>
      <c r="N442" s="23">
        <f>VLOOKUP(A442,orders!$A$2:$F$914,5,0)</f>
        <v>4</v>
      </c>
      <c r="O442" s="26">
        <f t="shared" si="6"/>
        <v>133.86000000000001</v>
      </c>
      <c r="P442" s="43" t="str">
        <f xml:space="preserve"> VLOOKUP(D442,customers!$A$2:$I$1001,9,0)</f>
        <v>Yes</v>
      </c>
      <c r="Q442" s="27"/>
      <c r="R442" s="27"/>
      <c r="S442" s="27"/>
      <c r="T442" s="27"/>
      <c r="U442" s="27"/>
      <c r="V442" s="27"/>
      <c r="W442" s="27"/>
      <c r="X442" s="27"/>
      <c r="Y442" s="27"/>
      <c r="Z442" s="27"/>
    </row>
    <row r="443" spans="1:26" ht="15" thickBot="1" x14ac:dyDescent="0.35">
      <c r="A443" s="42" t="s">
        <v>1166</v>
      </c>
      <c r="B443" s="29" t="s">
        <v>6565</v>
      </c>
      <c r="C443" s="30">
        <v>2022</v>
      </c>
      <c r="D443" s="28" t="s">
        <v>1167</v>
      </c>
      <c r="E443" s="31" t="s">
        <v>73</v>
      </c>
      <c r="F443" s="32">
        <v>2</v>
      </c>
      <c r="G443" s="28" t="str">
        <f>VLOOKUP(D443,customers!A443:$B$1001,2,0)</f>
        <v>Roxine Drivers</v>
      </c>
      <c r="H443" s="28" t="s">
        <v>4394</v>
      </c>
      <c r="I443" s="28" t="str">
        <f>_xlfn.XLOOKUP(D443,customers!A443:A1442,customers!G443:G1442," ",0,1)</f>
        <v>United States</v>
      </c>
      <c r="J443" s="31" t="s">
        <v>6551</v>
      </c>
      <c r="K443" s="31" t="s">
        <v>6556</v>
      </c>
      <c r="L443" s="31">
        <f>VLOOKUP(E443,products!$A$2:$E$49,4,0)</f>
        <v>0.2</v>
      </c>
      <c r="M443" s="33">
        <f>VLOOKUP(E443,products!$A$2:$E$49,5,0)</f>
        <v>2.9849999999999999</v>
      </c>
      <c r="N443" s="31">
        <f>VLOOKUP(A443,orders!$A$2:$F$914,5,0)</f>
        <v>2</v>
      </c>
      <c r="O443" s="34">
        <f t="shared" si="6"/>
        <v>5.97</v>
      </c>
      <c r="P443" s="44" t="str">
        <f xml:space="preserve"> VLOOKUP(D443,customers!$A$2:$I$1001,9,0)</f>
        <v>No</v>
      </c>
      <c r="Q443" s="27"/>
      <c r="R443" s="27"/>
      <c r="S443" s="27"/>
      <c r="T443" s="27"/>
      <c r="U443" s="27"/>
      <c r="V443" s="27"/>
      <c r="W443" s="27"/>
      <c r="X443" s="27"/>
      <c r="Y443" s="27"/>
      <c r="Z443" s="27"/>
    </row>
    <row r="444" spans="1:26" ht="15" thickBot="1" x14ac:dyDescent="0.35">
      <c r="A444" s="41" t="s">
        <v>1168</v>
      </c>
      <c r="B444" s="21" t="s">
        <v>6587</v>
      </c>
      <c r="C444" s="22">
        <v>2020</v>
      </c>
      <c r="D444" s="20" t="s">
        <v>1169</v>
      </c>
      <c r="E444" s="23" t="s">
        <v>19</v>
      </c>
      <c r="F444" s="24">
        <v>2</v>
      </c>
      <c r="G444" s="20" t="str">
        <f>VLOOKUP(D444,customers!A444:$B$1001,2,0)</f>
        <v>Heloise Zeal</v>
      </c>
      <c r="H444" s="20" t="s">
        <v>4398</v>
      </c>
      <c r="I444" s="20" t="str">
        <f>_xlfn.XLOOKUP(D444,customers!A444:A1443,customers!G444:G1443," ",0,1)</f>
        <v>United States</v>
      </c>
      <c r="J444" s="23" t="s">
        <v>6551</v>
      </c>
      <c r="K444" s="23" t="s">
        <v>6555</v>
      </c>
      <c r="L444" s="23">
        <f>VLOOKUP(E444,products!$A$2:$E$49,4,0)</f>
        <v>1</v>
      </c>
      <c r="M444" s="25">
        <f>VLOOKUP(E444,products!$A$2:$E$49,5,0)</f>
        <v>12.95</v>
      </c>
      <c r="N444" s="23">
        <f>VLOOKUP(A444,orders!$A$2:$F$914,5,0)</f>
        <v>2</v>
      </c>
      <c r="O444" s="26">
        <f t="shared" si="6"/>
        <v>25.9</v>
      </c>
      <c r="P444" s="43" t="str">
        <f xml:space="preserve"> VLOOKUP(D444,customers!$A$2:$I$1001,9,0)</f>
        <v>No</v>
      </c>
      <c r="Q444" s="27"/>
      <c r="R444" s="27"/>
      <c r="S444" s="27"/>
      <c r="T444" s="27"/>
      <c r="U444" s="27"/>
      <c r="V444" s="27"/>
      <c r="W444" s="27"/>
      <c r="X444" s="27"/>
      <c r="Y444" s="27"/>
      <c r="Z444" s="27"/>
    </row>
    <row r="445" spans="1:26" ht="15" thickBot="1" x14ac:dyDescent="0.35">
      <c r="A445" s="42" t="s">
        <v>1170</v>
      </c>
      <c r="B445" s="29" t="s">
        <v>1173</v>
      </c>
      <c r="C445" s="30">
        <v>2022</v>
      </c>
      <c r="D445" s="28" t="s">
        <v>1171</v>
      </c>
      <c r="E445" s="31" t="s">
        <v>145</v>
      </c>
      <c r="F445" s="32">
        <v>1</v>
      </c>
      <c r="G445" s="28" t="str">
        <f>VLOOKUP(D445,customers!A445:$B$1001,2,0)</f>
        <v>Granger Smallcombe</v>
      </c>
      <c r="H445" s="28" t="s">
        <v>4402</v>
      </c>
      <c r="I445" s="28" t="str">
        <f>_xlfn.XLOOKUP(D445,customers!A445:A1444,customers!G445:G1444," ",0,1)</f>
        <v>Ireland</v>
      </c>
      <c r="J445" s="31" t="s">
        <v>6552</v>
      </c>
      <c r="K445" s="31" t="s">
        <v>6554</v>
      </c>
      <c r="L445" s="31">
        <f>VLOOKUP(E445,products!$A$2:$E$49,4,0)</f>
        <v>2.5</v>
      </c>
      <c r="M445" s="33">
        <f>VLOOKUP(E445,products!$A$2:$E$49,5,0)</f>
        <v>31.625</v>
      </c>
      <c r="N445" s="31">
        <f>VLOOKUP(A445,orders!$A$2:$F$914,5,0)</f>
        <v>1</v>
      </c>
      <c r="O445" s="34">
        <f t="shared" si="6"/>
        <v>31.625</v>
      </c>
      <c r="P445" s="44" t="str">
        <f xml:space="preserve"> VLOOKUP(D445,customers!$A$2:$I$1001,9,0)</f>
        <v>Yes</v>
      </c>
      <c r="Q445" s="27"/>
      <c r="R445" s="27"/>
      <c r="S445" s="27"/>
      <c r="T445" s="27"/>
      <c r="U445" s="27"/>
      <c r="V445" s="27"/>
      <c r="W445" s="27"/>
      <c r="X445" s="27"/>
      <c r="Y445" s="27"/>
      <c r="Z445" s="27"/>
    </row>
    <row r="446" spans="1:26" ht="15" thickBot="1" x14ac:dyDescent="0.35">
      <c r="A446" s="41" t="s">
        <v>1172</v>
      </c>
      <c r="B446" s="21" t="s">
        <v>1176</v>
      </c>
      <c r="C446" s="22">
        <v>2021</v>
      </c>
      <c r="D446" s="20" t="s">
        <v>1174</v>
      </c>
      <c r="E446" s="23" t="s">
        <v>101</v>
      </c>
      <c r="F446" s="24">
        <v>2</v>
      </c>
      <c r="G446" s="20" t="str">
        <f>VLOOKUP(D446,customers!A446:$B$1001,2,0)</f>
        <v>Daryn Dibley</v>
      </c>
      <c r="H446" s="20" t="s">
        <v>4406</v>
      </c>
      <c r="I446" s="20" t="str">
        <f>_xlfn.XLOOKUP(D446,customers!A446:A1445,customers!G446:G1445," ",0,1)</f>
        <v>United States</v>
      </c>
      <c r="J446" s="23" t="s">
        <v>6553</v>
      </c>
      <c r="K446" s="23" t="s">
        <v>6554</v>
      </c>
      <c r="L446" s="23">
        <f>VLOOKUP(E446,products!$A$2:$E$49,4,0)</f>
        <v>0.2</v>
      </c>
      <c r="M446" s="25">
        <f>VLOOKUP(E446,products!$A$2:$E$49,5,0)</f>
        <v>4.3650000000000002</v>
      </c>
      <c r="N446" s="23">
        <f>VLOOKUP(A446,orders!$A$2:$F$914,5,0)</f>
        <v>2</v>
      </c>
      <c r="O446" s="26">
        <f t="shared" si="6"/>
        <v>8.73</v>
      </c>
      <c r="P446" s="43" t="str">
        <f xml:space="preserve"> VLOOKUP(D446,customers!$A$2:$I$1001,9,0)</f>
        <v>No</v>
      </c>
      <c r="Q446" s="27"/>
      <c r="R446" s="27"/>
      <c r="S446" s="27"/>
      <c r="T446" s="27"/>
      <c r="U446" s="27"/>
      <c r="V446" s="27"/>
      <c r="W446" s="27"/>
      <c r="X446" s="27"/>
      <c r="Y446" s="27"/>
      <c r="Z446" s="27"/>
    </row>
    <row r="447" spans="1:26" ht="15" thickBot="1" x14ac:dyDescent="0.35">
      <c r="A447" s="42" t="s">
        <v>1175</v>
      </c>
      <c r="B447" s="29" t="s">
        <v>6711</v>
      </c>
      <c r="C447" s="30">
        <v>2020</v>
      </c>
      <c r="D447" s="28" t="s">
        <v>1177</v>
      </c>
      <c r="E447" s="31" t="s">
        <v>327</v>
      </c>
      <c r="F447" s="32">
        <v>6</v>
      </c>
      <c r="G447" s="28" t="str">
        <f>VLOOKUP(D447,customers!A447:$B$1001,2,0)</f>
        <v>Gardy Dimitriou</v>
      </c>
      <c r="H447" s="28" t="s">
        <v>4410</v>
      </c>
      <c r="I447" s="28" t="str">
        <f>_xlfn.XLOOKUP(D447,customers!A447:A1446,customers!G447:G1446," ",0,1)</f>
        <v>United States</v>
      </c>
      <c r="J447" s="31" t="s">
        <v>6552</v>
      </c>
      <c r="K447" s="31" t="s">
        <v>6555</v>
      </c>
      <c r="L447" s="31">
        <f>VLOOKUP(E447,products!$A$2:$E$49,4,0)</f>
        <v>0.2</v>
      </c>
      <c r="M447" s="33">
        <f>VLOOKUP(E447,products!$A$2:$E$49,5,0)</f>
        <v>4.4550000000000001</v>
      </c>
      <c r="N447" s="31">
        <f>VLOOKUP(A447,orders!$A$2:$F$914,5,0)</f>
        <v>6</v>
      </c>
      <c r="O447" s="34">
        <f t="shared" si="6"/>
        <v>26.73</v>
      </c>
      <c r="P447" s="44" t="str">
        <f xml:space="preserve"> VLOOKUP(D447,customers!$A$2:$I$1001,9,0)</f>
        <v>Yes</v>
      </c>
      <c r="Q447" s="27"/>
      <c r="R447" s="27"/>
      <c r="S447" s="27"/>
      <c r="T447" s="27"/>
      <c r="U447" s="27"/>
      <c r="V447" s="27"/>
      <c r="W447" s="27"/>
      <c r="X447" s="27"/>
      <c r="Y447" s="27"/>
      <c r="Z447" s="27"/>
    </row>
    <row r="448" spans="1:26" ht="15" thickBot="1" x14ac:dyDescent="0.35">
      <c r="A448" s="41" t="s">
        <v>1178</v>
      </c>
      <c r="B448" s="21" t="s">
        <v>6712</v>
      </c>
      <c r="C448" s="22">
        <v>2019</v>
      </c>
      <c r="D448" s="20" t="s">
        <v>1179</v>
      </c>
      <c r="E448" s="23" t="s">
        <v>101</v>
      </c>
      <c r="F448" s="24">
        <v>6</v>
      </c>
      <c r="G448" s="20" t="str">
        <f>VLOOKUP(D448,customers!A448:$B$1001,2,0)</f>
        <v>Fanny Flanagan</v>
      </c>
      <c r="H448" s="20" t="s">
        <v>4414</v>
      </c>
      <c r="I448" s="20" t="str">
        <f>_xlfn.XLOOKUP(D448,customers!A448:A1447,customers!G448:G1447," ",0,1)</f>
        <v>United States</v>
      </c>
      <c r="J448" s="23" t="s">
        <v>6553</v>
      </c>
      <c r="K448" s="23" t="s">
        <v>6554</v>
      </c>
      <c r="L448" s="23">
        <f>VLOOKUP(E448,products!$A$2:$E$49,4,0)</f>
        <v>0.2</v>
      </c>
      <c r="M448" s="25">
        <f>VLOOKUP(E448,products!$A$2:$E$49,5,0)</f>
        <v>4.3650000000000002</v>
      </c>
      <c r="N448" s="23">
        <f>VLOOKUP(A448,orders!$A$2:$F$914,5,0)</f>
        <v>6</v>
      </c>
      <c r="O448" s="26">
        <f t="shared" si="6"/>
        <v>26.19</v>
      </c>
      <c r="P448" s="43" t="str">
        <f xml:space="preserve"> VLOOKUP(D448,customers!$A$2:$I$1001,9,0)</f>
        <v>No</v>
      </c>
      <c r="Q448" s="27"/>
      <c r="R448" s="27"/>
      <c r="S448" s="27"/>
      <c r="T448" s="27"/>
      <c r="U448" s="27"/>
      <c r="V448" s="27"/>
      <c r="W448" s="27"/>
      <c r="X448" s="27"/>
      <c r="Y448" s="27"/>
      <c r="Z448" s="27"/>
    </row>
    <row r="449" spans="1:26" ht="15" thickBot="1" x14ac:dyDescent="0.35">
      <c r="A449" s="42" t="s">
        <v>1180</v>
      </c>
      <c r="B449" s="29" t="s">
        <v>1183</v>
      </c>
      <c r="C449" s="30">
        <v>2021</v>
      </c>
      <c r="D449" s="28" t="s">
        <v>1181</v>
      </c>
      <c r="E449" s="31" t="s">
        <v>245</v>
      </c>
      <c r="F449" s="32">
        <v>2</v>
      </c>
      <c r="G449" s="28" t="str">
        <f>VLOOKUP(D449,customers!A449:$B$1001,2,0)</f>
        <v>Nanny Izhakov</v>
      </c>
      <c r="H449" s="28" t="s">
        <v>4433</v>
      </c>
      <c r="I449" s="28" t="str">
        <f>_xlfn.XLOOKUP(D449,customers!A449:A1448,customers!G449:G1448," ",0,1)</f>
        <v>United Kingdom</v>
      </c>
      <c r="J449" s="31" t="s">
        <v>6550</v>
      </c>
      <c r="K449" s="31" t="s">
        <v>6555</v>
      </c>
      <c r="L449" s="31">
        <f>VLOOKUP(E449,products!$A$2:$E$49,4,0)</f>
        <v>1</v>
      </c>
      <c r="M449" s="33">
        <f>VLOOKUP(E449,products!$A$2:$E$49,5,0)</f>
        <v>11.95</v>
      </c>
      <c r="N449" s="31">
        <f>VLOOKUP(A449,orders!$A$2:$F$914,5,0)</f>
        <v>2</v>
      </c>
      <c r="O449" s="34">
        <f t="shared" si="6"/>
        <v>23.9</v>
      </c>
      <c r="P449" s="44" t="str">
        <f xml:space="preserve"> VLOOKUP(D449,customers!$A$2:$I$1001,9,0)</f>
        <v>No</v>
      </c>
      <c r="Q449" s="27"/>
      <c r="R449" s="27"/>
      <c r="S449" s="27"/>
      <c r="T449" s="27"/>
      <c r="U449" s="27"/>
      <c r="V449" s="27"/>
      <c r="W449" s="27"/>
      <c r="X449" s="27"/>
      <c r="Y449" s="27"/>
      <c r="Z449" s="27"/>
    </row>
    <row r="450" spans="1:26" ht="15" thickBot="1" x14ac:dyDescent="0.35">
      <c r="A450" s="41" t="s">
        <v>1182</v>
      </c>
      <c r="B450" s="21" t="s">
        <v>1186</v>
      </c>
      <c r="C450" s="22">
        <v>2019</v>
      </c>
      <c r="D450" s="20" t="s">
        <v>1184</v>
      </c>
      <c r="E450" s="23" t="s">
        <v>675</v>
      </c>
      <c r="F450" s="24">
        <v>5</v>
      </c>
      <c r="G450" s="20" t="str">
        <f>VLOOKUP(D450,customers!A450:$B$1001,2,0)</f>
        <v>Stanly Keets</v>
      </c>
      <c r="H450" s="20" t="s">
        <v>4438</v>
      </c>
      <c r="I450" s="20" t="str">
        <f>_xlfn.XLOOKUP(D450,customers!A450:A1449,customers!G450:G1449," ",0,1)</f>
        <v>United States</v>
      </c>
      <c r="J450" s="23" t="s">
        <v>6552</v>
      </c>
      <c r="K450" s="23" t="s">
        <v>6556</v>
      </c>
      <c r="L450" s="23">
        <f>VLOOKUP(E450,products!$A$2:$E$49,4,0)</f>
        <v>2.5</v>
      </c>
      <c r="M450" s="25">
        <f>VLOOKUP(E450,products!$A$2:$E$49,5,0)</f>
        <v>27.945</v>
      </c>
      <c r="N450" s="23">
        <f>VLOOKUP(A450,orders!$A$2:$F$914,5,0)</f>
        <v>5</v>
      </c>
      <c r="O450" s="26">
        <f t="shared" si="6"/>
        <v>139.72499999999999</v>
      </c>
      <c r="P450" s="43" t="str">
        <f xml:space="preserve"> VLOOKUP(D450,customers!$A$2:$I$1001,9,0)</f>
        <v>Yes</v>
      </c>
      <c r="Q450" s="27"/>
      <c r="R450" s="27"/>
      <c r="S450" s="27"/>
      <c r="T450" s="27"/>
      <c r="U450" s="27"/>
      <c r="V450" s="27"/>
      <c r="W450" s="27"/>
      <c r="X450" s="27"/>
      <c r="Y450" s="27"/>
      <c r="Z450" s="27"/>
    </row>
    <row r="451" spans="1:26" ht="15" thickBot="1" x14ac:dyDescent="0.35">
      <c r="A451" s="42" t="s">
        <v>1185</v>
      </c>
      <c r="B451" s="29" t="s">
        <v>6713</v>
      </c>
      <c r="C451" s="30">
        <v>2021</v>
      </c>
      <c r="D451" s="28" t="s">
        <v>1187</v>
      </c>
      <c r="E451" s="31" t="s">
        <v>142</v>
      </c>
      <c r="F451" s="32">
        <v>2</v>
      </c>
      <c r="G451" s="28" t="str">
        <f>VLOOKUP(D451,customers!A451:$B$1001,2,0)</f>
        <v>Orion Dyott</v>
      </c>
      <c r="H451" s="28" t="s">
        <v>6548</v>
      </c>
      <c r="I451" s="28" t="str">
        <f>_xlfn.XLOOKUP(D451,customers!A451:A1450,customers!G451:G1450," ",0,1)</f>
        <v>United States</v>
      </c>
      <c r="J451" s="31" t="s">
        <v>6553</v>
      </c>
      <c r="K451" s="31" t="s">
        <v>6556</v>
      </c>
      <c r="L451" s="31">
        <f>VLOOKUP(E451,products!$A$2:$E$49,4,0)</f>
        <v>2.5</v>
      </c>
      <c r="M451" s="33">
        <f>VLOOKUP(E451,products!$A$2:$E$49,5,0)</f>
        <v>29.785</v>
      </c>
      <c r="N451" s="31">
        <f>VLOOKUP(A451,orders!$A$2:$F$914,5,0)</f>
        <v>2</v>
      </c>
      <c r="O451" s="34">
        <f t="shared" ref="O451:O514" si="7">N451*M451</f>
        <v>59.57</v>
      </c>
      <c r="P451" s="44" t="str">
        <f xml:space="preserve"> VLOOKUP(D451,customers!$A$2:$I$1001,9,0)</f>
        <v>Yes</v>
      </c>
      <c r="Q451" s="27"/>
      <c r="R451" s="27"/>
      <c r="S451" s="27"/>
      <c r="T451" s="27"/>
      <c r="U451" s="27"/>
      <c r="V451" s="27"/>
      <c r="W451" s="27"/>
      <c r="X451" s="27"/>
      <c r="Y451" s="27"/>
      <c r="Z451" s="27"/>
    </row>
    <row r="452" spans="1:26" ht="15" thickBot="1" x14ac:dyDescent="0.35">
      <c r="A452" s="41" t="s">
        <v>1188</v>
      </c>
      <c r="B452" s="21" t="s">
        <v>6714</v>
      </c>
      <c r="C452" s="22">
        <v>2021</v>
      </c>
      <c r="D452" s="20" t="s">
        <v>1189</v>
      </c>
      <c r="E452" s="23" t="s">
        <v>108</v>
      </c>
      <c r="F452" s="24">
        <v>6</v>
      </c>
      <c r="G452" s="20" t="str">
        <f>VLOOKUP(D452,customers!A452:$B$1001,2,0)</f>
        <v>Keefer Cake</v>
      </c>
      <c r="H452" s="20" t="s">
        <v>4445</v>
      </c>
      <c r="I452" s="20" t="str">
        <f>_xlfn.XLOOKUP(D452,customers!A452:A1451,customers!G452:G1451," ",0,1)</f>
        <v>United States</v>
      </c>
      <c r="J452" s="23" t="s">
        <v>6553</v>
      </c>
      <c r="K452" s="23" t="s">
        <v>6555</v>
      </c>
      <c r="L452" s="23">
        <f>VLOOKUP(E452,products!$A$2:$E$49,4,0)</f>
        <v>0.5</v>
      </c>
      <c r="M452" s="25">
        <f>VLOOKUP(E452,products!$A$2:$E$49,5,0)</f>
        <v>9.51</v>
      </c>
      <c r="N452" s="23">
        <f>VLOOKUP(A452,orders!$A$2:$F$914,5,0)</f>
        <v>6</v>
      </c>
      <c r="O452" s="26">
        <f t="shared" si="7"/>
        <v>57.06</v>
      </c>
      <c r="P452" s="43" t="str">
        <f xml:space="preserve"> VLOOKUP(D452,customers!$A$2:$I$1001,9,0)</f>
        <v>No</v>
      </c>
      <c r="Q452" s="27"/>
      <c r="R452" s="27"/>
      <c r="S452" s="27"/>
      <c r="T452" s="27"/>
      <c r="U452" s="27"/>
      <c r="V452" s="27"/>
      <c r="W452" s="27"/>
      <c r="X452" s="27"/>
      <c r="Y452" s="27"/>
      <c r="Z452" s="27"/>
    </row>
    <row r="453" spans="1:26" ht="15" thickBot="1" x14ac:dyDescent="0.35">
      <c r="A453" s="42" t="s">
        <v>1190</v>
      </c>
      <c r="B453" s="29" t="s">
        <v>376</v>
      </c>
      <c r="C453" s="30">
        <v>2020</v>
      </c>
      <c r="D453" s="28" t="s">
        <v>1191</v>
      </c>
      <c r="E453" s="31" t="s">
        <v>236</v>
      </c>
      <c r="F453" s="32">
        <v>6</v>
      </c>
      <c r="G453" s="28" t="str">
        <f>VLOOKUP(D453,customers!A453:$B$1001,2,0)</f>
        <v>Morna Hansed</v>
      </c>
      <c r="H453" s="28" t="s">
        <v>4448</v>
      </c>
      <c r="I453" s="28" t="str">
        <f>_xlfn.XLOOKUP(D453,customers!A453:A1452,customers!G453:G1452," ",0,1)</f>
        <v>Ireland</v>
      </c>
      <c r="J453" s="31" t="s">
        <v>6550</v>
      </c>
      <c r="K453" s="31" t="s">
        <v>6555</v>
      </c>
      <c r="L453" s="31">
        <f>VLOOKUP(E453,products!$A$2:$E$49,4,0)</f>
        <v>0.2</v>
      </c>
      <c r="M453" s="33">
        <f>VLOOKUP(E453,products!$A$2:$E$49,5,0)</f>
        <v>3.585</v>
      </c>
      <c r="N453" s="31">
        <f>VLOOKUP(A453,orders!$A$2:$F$914,5,0)</f>
        <v>6</v>
      </c>
      <c r="O453" s="34">
        <f t="shared" si="7"/>
        <v>21.509999999999998</v>
      </c>
      <c r="P453" s="44" t="str">
        <f xml:space="preserve"> VLOOKUP(D453,customers!$A$2:$I$1001,9,0)</f>
        <v>Yes</v>
      </c>
      <c r="Q453" s="27"/>
      <c r="R453" s="27"/>
      <c r="S453" s="27"/>
      <c r="T453" s="27"/>
      <c r="U453" s="27"/>
      <c r="V453" s="27"/>
      <c r="W453" s="27"/>
      <c r="X453" s="27"/>
      <c r="Y453" s="27"/>
      <c r="Z453" s="27"/>
    </row>
    <row r="454" spans="1:26" ht="15" thickBot="1" x14ac:dyDescent="0.35">
      <c r="A454" s="41" t="s">
        <v>1192</v>
      </c>
      <c r="B454" s="21" t="s">
        <v>1195</v>
      </c>
      <c r="C454" s="22">
        <v>2020</v>
      </c>
      <c r="D454" s="20" t="s">
        <v>1193</v>
      </c>
      <c r="E454" s="23" t="s">
        <v>182</v>
      </c>
      <c r="F454" s="24">
        <v>6</v>
      </c>
      <c r="G454" s="20" t="str">
        <f>VLOOKUP(D454,customers!A454:$B$1001,2,0)</f>
        <v>Franny Kienlein</v>
      </c>
      <c r="H454" s="20" t="s">
        <v>4454</v>
      </c>
      <c r="I454" s="20" t="str">
        <f>_xlfn.XLOOKUP(D454,customers!A454:A1453,customers!G454:G1453," ",0,1)</f>
        <v>Ireland</v>
      </c>
      <c r="J454" s="23" t="s">
        <v>6553</v>
      </c>
      <c r="K454" s="23" t="s">
        <v>6554</v>
      </c>
      <c r="L454" s="23">
        <f>VLOOKUP(E454,products!$A$2:$E$49,4,0)</f>
        <v>0.5</v>
      </c>
      <c r="M454" s="25">
        <f>VLOOKUP(E454,products!$A$2:$E$49,5,0)</f>
        <v>8.73</v>
      </c>
      <c r="N454" s="23">
        <f>VLOOKUP(A454,orders!$A$2:$F$914,5,0)</f>
        <v>6</v>
      </c>
      <c r="O454" s="26">
        <f t="shared" si="7"/>
        <v>52.38</v>
      </c>
      <c r="P454" s="43" t="str">
        <f xml:space="preserve"> VLOOKUP(D454,customers!$A$2:$I$1001,9,0)</f>
        <v>Yes</v>
      </c>
      <c r="Q454" s="27"/>
      <c r="R454" s="27"/>
      <c r="S454" s="27"/>
      <c r="T454" s="27"/>
      <c r="U454" s="27"/>
      <c r="V454" s="27"/>
      <c r="W454" s="27"/>
      <c r="X454" s="27"/>
      <c r="Y454" s="27"/>
      <c r="Z454" s="27"/>
    </row>
    <row r="455" spans="1:26" ht="15" thickBot="1" x14ac:dyDescent="0.35">
      <c r="A455" s="42" t="s">
        <v>1194</v>
      </c>
      <c r="B455" s="29" t="s">
        <v>6715</v>
      </c>
      <c r="C455" s="30">
        <v>2020</v>
      </c>
      <c r="D455" s="28" t="s">
        <v>1196</v>
      </c>
      <c r="E455" s="31" t="s">
        <v>315</v>
      </c>
      <c r="F455" s="32">
        <v>6</v>
      </c>
      <c r="G455" s="28" t="str">
        <f>VLOOKUP(D455,customers!A455:$B$1001,2,0)</f>
        <v>Klarika Egglestone</v>
      </c>
      <c r="H455" s="28" t="s">
        <v>4459</v>
      </c>
      <c r="I455" s="28" t="str">
        <f>_xlfn.XLOOKUP(D455,customers!A455:A1454,customers!G455:G1454," ",0,1)</f>
        <v>Ireland</v>
      </c>
      <c r="J455" s="31" t="s">
        <v>6552</v>
      </c>
      <c r="K455" s="31" t="s">
        <v>6556</v>
      </c>
      <c r="L455" s="31">
        <f>VLOOKUP(E455,products!$A$2:$E$49,4,0)</f>
        <v>1</v>
      </c>
      <c r="M455" s="33">
        <f>VLOOKUP(E455,products!$A$2:$E$49,5,0)</f>
        <v>12.15</v>
      </c>
      <c r="N455" s="31">
        <f>VLOOKUP(A455,orders!$A$2:$F$914,5,0)</f>
        <v>6</v>
      </c>
      <c r="O455" s="34">
        <f t="shared" si="7"/>
        <v>72.900000000000006</v>
      </c>
      <c r="P455" s="44" t="str">
        <f xml:space="preserve"> VLOOKUP(D455,customers!$A$2:$I$1001,9,0)</f>
        <v>No</v>
      </c>
      <c r="Q455" s="27"/>
      <c r="R455" s="27"/>
      <c r="S455" s="27"/>
      <c r="T455" s="27"/>
      <c r="U455" s="27"/>
      <c r="V455" s="27"/>
      <c r="W455" s="27"/>
      <c r="X455" s="27"/>
      <c r="Y455" s="27"/>
      <c r="Z455" s="27"/>
    </row>
    <row r="456" spans="1:26" ht="15" thickBot="1" x14ac:dyDescent="0.35">
      <c r="A456" s="41" t="s">
        <v>1197</v>
      </c>
      <c r="B456" s="21" t="s">
        <v>6716</v>
      </c>
      <c r="C456" s="22">
        <v>2019</v>
      </c>
      <c r="D456" s="20" t="s">
        <v>1198</v>
      </c>
      <c r="E456" s="23" t="s">
        <v>209</v>
      </c>
      <c r="F456" s="24">
        <v>5</v>
      </c>
      <c r="G456" s="20" t="str">
        <f>VLOOKUP(D456,customers!A456:$B$1001,2,0)</f>
        <v>Becky Semkins</v>
      </c>
      <c r="H456" s="20" t="s">
        <v>4463</v>
      </c>
      <c r="I456" s="20" t="str">
        <f>_xlfn.XLOOKUP(D456,customers!A456:A1455,customers!G456:G1455," ",0,1)</f>
        <v>Ireland</v>
      </c>
      <c r="J456" s="23" t="s">
        <v>6550</v>
      </c>
      <c r="K456" s="23" t="s">
        <v>6554</v>
      </c>
      <c r="L456" s="23">
        <f>VLOOKUP(E456,products!$A$2:$E$49,4,0)</f>
        <v>0.2</v>
      </c>
      <c r="M456" s="25">
        <f>VLOOKUP(E456,products!$A$2:$E$49,5,0)</f>
        <v>2.9849999999999999</v>
      </c>
      <c r="N456" s="23">
        <f>VLOOKUP(A456,orders!$A$2:$F$914,5,0)</f>
        <v>5</v>
      </c>
      <c r="O456" s="26">
        <f t="shared" si="7"/>
        <v>14.924999999999999</v>
      </c>
      <c r="P456" s="43" t="str">
        <f xml:space="preserve"> VLOOKUP(D456,customers!$A$2:$I$1001,9,0)</f>
        <v>Yes</v>
      </c>
      <c r="Q456" s="27"/>
      <c r="R456" s="27"/>
      <c r="S456" s="27"/>
      <c r="T456" s="27"/>
      <c r="U456" s="27"/>
      <c r="V456" s="27"/>
      <c r="W456" s="27"/>
      <c r="X456" s="27"/>
      <c r="Y456" s="27"/>
      <c r="Z456" s="27"/>
    </row>
    <row r="457" spans="1:26" ht="15" thickBot="1" x14ac:dyDescent="0.35">
      <c r="A457" s="42" t="s">
        <v>1199</v>
      </c>
      <c r="B457" s="29" t="s">
        <v>434</v>
      </c>
      <c r="C457" s="30">
        <v>2019</v>
      </c>
      <c r="D457" s="28" t="s">
        <v>1200</v>
      </c>
      <c r="E457" s="31" t="s">
        <v>170</v>
      </c>
      <c r="F457" s="32">
        <v>6</v>
      </c>
      <c r="G457" s="28" t="str">
        <f>VLOOKUP(D457,customers!A457:$B$1001,2,0)</f>
        <v>Sean Lorenzetti</v>
      </c>
      <c r="H457" s="28" t="s">
        <v>4468</v>
      </c>
      <c r="I457" s="28" t="str">
        <f>_xlfn.XLOOKUP(D457,customers!A457:A1456,customers!G457:G1456," ",0,1)</f>
        <v>United States</v>
      </c>
      <c r="J457" s="31" t="s">
        <v>6553</v>
      </c>
      <c r="K457" s="31" t="s">
        <v>6555</v>
      </c>
      <c r="L457" s="31">
        <f>VLOOKUP(E457,products!$A$2:$E$49,4,0)</f>
        <v>1</v>
      </c>
      <c r="M457" s="33">
        <f>VLOOKUP(E457,products!$A$2:$E$49,5,0)</f>
        <v>15.85</v>
      </c>
      <c r="N457" s="31">
        <f>VLOOKUP(A457,orders!$A$2:$F$914,5,0)</f>
        <v>6</v>
      </c>
      <c r="O457" s="34">
        <f t="shared" si="7"/>
        <v>95.1</v>
      </c>
      <c r="P457" s="44" t="str">
        <f xml:space="preserve"> VLOOKUP(D457,customers!$A$2:$I$1001,9,0)</f>
        <v>No</v>
      </c>
      <c r="Q457" s="27"/>
      <c r="R457" s="27"/>
      <c r="S457" s="27"/>
      <c r="T457" s="27"/>
      <c r="U457" s="27"/>
      <c r="V457" s="27"/>
      <c r="W457" s="27"/>
      <c r="X457" s="27"/>
      <c r="Y457" s="27"/>
      <c r="Z457" s="27"/>
    </row>
    <row r="458" spans="1:26" ht="15" thickBot="1" x14ac:dyDescent="0.35">
      <c r="A458" s="41" t="s">
        <v>1201</v>
      </c>
      <c r="B458" s="21" t="s">
        <v>1204</v>
      </c>
      <c r="C458" s="22">
        <v>2020</v>
      </c>
      <c r="D458" s="20" t="s">
        <v>1202</v>
      </c>
      <c r="E458" s="23" t="s">
        <v>159</v>
      </c>
      <c r="F458" s="24">
        <v>2</v>
      </c>
      <c r="G458" s="20" t="str">
        <f>VLOOKUP(D458,customers!A458:$B$1001,2,0)</f>
        <v>Bob Giannazzi</v>
      </c>
      <c r="H458" s="20" t="s">
        <v>4472</v>
      </c>
      <c r="I458" s="20" t="str">
        <f>_xlfn.XLOOKUP(D458,customers!A458:A1457,customers!G458:G1457," ",0,1)</f>
        <v>United States</v>
      </c>
      <c r="J458" s="23" t="s">
        <v>6553</v>
      </c>
      <c r="K458" s="23" t="s">
        <v>6556</v>
      </c>
      <c r="L458" s="23">
        <f>VLOOKUP(E458,products!$A$2:$E$49,4,0)</f>
        <v>0.5</v>
      </c>
      <c r="M458" s="25">
        <f>VLOOKUP(E458,products!$A$2:$E$49,5,0)</f>
        <v>7.77</v>
      </c>
      <c r="N458" s="23">
        <f>VLOOKUP(A458,orders!$A$2:$F$914,5,0)</f>
        <v>2</v>
      </c>
      <c r="O458" s="26">
        <f t="shared" si="7"/>
        <v>15.54</v>
      </c>
      <c r="P458" s="43" t="str">
        <f xml:space="preserve"> VLOOKUP(D458,customers!$A$2:$I$1001,9,0)</f>
        <v>No</v>
      </c>
      <c r="Q458" s="27"/>
      <c r="R458" s="27"/>
      <c r="S458" s="27"/>
      <c r="T458" s="27"/>
      <c r="U458" s="27"/>
      <c r="V458" s="27"/>
      <c r="W458" s="27"/>
      <c r="X458" s="27"/>
      <c r="Y458" s="27"/>
      <c r="Z458" s="27"/>
    </row>
    <row r="459" spans="1:26" ht="15" thickBot="1" x14ac:dyDescent="0.35">
      <c r="A459" s="42" t="s">
        <v>1203</v>
      </c>
      <c r="B459" s="29" t="s">
        <v>1207</v>
      </c>
      <c r="C459" s="30">
        <v>2022</v>
      </c>
      <c r="D459" s="28" t="s">
        <v>1205</v>
      </c>
      <c r="E459" s="31" t="s">
        <v>55</v>
      </c>
      <c r="F459" s="32">
        <v>6</v>
      </c>
      <c r="G459" s="28" t="str">
        <f>VLOOKUP(D459,customers!A459:$B$1001,2,0)</f>
        <v>Kendra Backshell</v>
      </c>
      <c r="H459" s="28" t="s">
        <v>6548</v>
      </c>
      <c r="I459" s="28" t="str">
        <f>_xlfn.XLOOKUP(D459,customers!A459:A1458,customers!G459:G1458," ",0,1)</f>
        <v>United States</v>
      </c>
      <c r="J459" s="31" t="s">
        <v>6553</v>
      </c>
      <c r="K459" s="31" t="s">
        <v>6556</v>
      </c>
      <c r="L459" s="31">
        <f>VLOOKUP(E459,products!$A$2:$E$49,4,0)</f>
        <v>0.2</v>
      </c>
      <c r="M459" s="33">
        <f>VLOOKUP(E459,products!$A$2:$E$49,5,0)</f>
        <v>3.8849999999999998</v>
      </c>
      <c r="N459" s="31">
        <f>VLOOKUP(A459,orders!$A$2:$F$914,5,0)</f>
        <v>6</v>
      </c>
      <c r="O459" s="34">
        <f t="shared" si="7"/>
        <v>23.31</v>
      </c>
      <c r="P459" s="44" t="str">
        <f xml:space="preserve"> VLOOKUP(D459,customers!$A$2:$I$1001,9,0)</f>
        <v>No</v>
      </c>
      <c r="Q459" s="27"/>
      <c r="R459" s="27"/>
      <c r="S459" s="27"/>
      <c r="T459" s="27"/>
      <c r="U459" s="27"/>
      <c r="V459" s="27"/>
      <c r="W459" s="27"/>
      <c r="X459" s="27"/>
      <c r="Y459" s="27"/>
      <c r="Z459" s="27"/>
    </row>
    <row r="460" spans="1:26" ht="15" thickBot="1" x14ac:dyDescent="0.35">
      <c r="A460" s="41" t="s">
        <v>1206</v>
      </c>
      <c r="B460" s="21" t="s">
        <v>586</v>
      </c>
      <c r="C460" s="22">
        <v>2020</v>
      </c>
      <c r="D460" s="20" t="s">
        <v>1208</v>
      </c>
      <c r="E460" s="23" t="s">
        <v>86</v>
      </c>
      <c r="F460" s="24">
        <v>1</v>
      </c>
      <c r="G460" s="20" t="str">
        <f>VLOOKUP(D460,customers!A460:$B$1001,2,0)</f>
        <v>Uriah Lethbrig</v>
      </c>
      <c r="H460" s="20" t="s">
        <v>4479</v>
      </c>
      <c r="I460" s="20" t="str">
        <f>_xlfn.XLOOKUP(D460,customers!A460:A1459,customers!G460:G1459," ",0,1)</f>
        <v>United States</v>
      </c>
      <c r="J460" s="23" t="s">
        <v>6552</v>
      </c>
      <c r="K460" s="23" t="s">
        <v>6554</v>
      </c>
      <c r="L460" s="23">
        <f>VLOOKUP(E460,products!$A$2:$E$49,4,0)</f>
        <v>0.2</v>
      </c>
      <c r="M460" s="25">
        <f>VLOOKUP(E460,products!$A$2:$E$49,5,0)</f>
        <v>4.125</v>
      </c>
      <c r="N460" s="23">
        <f>VLOOKUP(A460,orders!$A$2:$F$914,5,0)</f>
        <v>1</v>
      </c>
      <c r="O460" s="26">
        <f t="shared" si="7"/>
        <v>4.125</v>
      </c>
      <c r="P460" s="43" t="str">
        <f xml:space="preserve"> VLOOKUP(D460,customers!$A$2:$I$1001,9,0)</f>
        <v>Yes</v>
      </c>
      <c r="Q460" s="27"/>
      <c r="R460" s="27"/>
      <c r="S460" s="27"/>
      <c r="T460" s="27"/>
      <c r="U460" s="27"/>
      <c r="V460" s="27"/>
      <c r="W460" s="27"/>
      <c r="X460" s="27"/>
      <c r="Y460" s="27"/>
      <c r="Z460" s="27"/>
    </row>
    <row r="461" spans="1:26" ht="15" thickBot="1" x14ac:dyDescent="0.35">
      <c r="A461" s="42" t="s">
        <v>1209</v>
      </c>
      <c r="B461" s="29" t="s">
        <v>44</v>
      </c>
      <c r="C461" s="30">
        <v>2020</v>
      </c>
      <c r="D461" s="28" t="s">
        <v>1210</v>
      </c>
      <c r="E461" s="31" t="s">
        <v>37</v>
      </c>
      <c r="F461" s="32">
        <v>6</v>
      </c>
      <c r="G461" s="28" t="str">
        <f>VLOOKUP(D461,customers!A461:$B$1001,2,0)</f>
        <v>Sky Farnish</v>
      </c>
      <c r="H461" s="28" t="s">
        <v>4483</v>
      </c>
      <c r="I461" s="28" t="str">
        <f>_xlfn.XLOOKUP(D461,customers!A461:A1460,customers!G461:G1460," ",0,1)</f>
        <v>United Kingdom</v>
      </c>
      <c r="J461" s="31" t="s">
        <v>6550</v>
      </c>
      <c r="K461" s="31" t="s">
        <v>6554</v>
      </c>
      <c r="L461" s="31">
        <f>VLOOKUP(E461,products!$A$2:$E$49,4,0)</f>
        <v>0.5</v>
      </c>
      <c r="M461" s="33">
        <f>VLOOKUP(E461,products!$A$2:$E$49,5,0)</f>
        <v>5.97</v>
      </c>
      <c r="N461" s="31">
        <f>VLOOKUP(A461,orders!$A$2:$F$914,5,0)</f>
        <v>6</v>
      </c>
      <c r="O461" s="34">
        <f t="shared" si="7"/>
        <v>35.82</v>
      </c>
      <c r="P461" s="44" t="str">
        <f xml:space="preserve"> VLOOKUP(D461,customers!$A$2:$I$1001,9,0)</f>
        <v>No</v>
      </c>
      <c r="Q461" s="27"/>
      <c r="R461" s="27"/>
      <c r="S461" s="27"/>
      <c r="T461" s="27"/>
      <c r="U461" s="27"/>
      <c r="V461" s="27"/>
      <c r="W461" s="27"/>
      <c r="X461" s="27"/>
      <c r="Y461" s="27"/>
      <c r="Z461" s="27"/>
    </row>
    <row r="462" spans="1:26" ht="15" thickBot="1" x14ac:dyDescent="0.35">
      <c r="A462" s="41" t="s">
        <v>1211</v>
      </c>
      <c r="B462" s="21" t="s">
        <v>6717</v>
      </c>
      <c r="C462" s="22">
        <v>2019</v>
      </c>
      <c r="D462" s="20" t="s">
        <v>1212</v>
      </c>
      <c r="E462" s="23" t="s">
        <v>170</v>
      </c>
      <c r="F462" s="24">
        <v>2</v>
      </c>
      <c r="G462" s="20" t="str">
        <f>VLOOKUP(D462,customers!A462:$B$1001,2,0)</f>
        <v>Felicia Jecock</v>
      </c>
      <c r="H462" s="20" t="s">
        <v>4487</v>
      </c>
      <c r="I462" s="20" t="str">
        <f>_xlfn.XLOOKUP(D462,customers!A462:A1461,customers!G462:G1461," ",0,1)</f>
        <v>United States</v>
      </c>
      <c r="J462" s="23" t="s">
        <v>6553</v>
      </c>
      <c r="K462" s="23" t="s">
        <v>6555</v>
      </c>
      <c r="L462" s="23">
        <f>VLOOKUP(E462,products!$A$2:$E$49,4,0)</f>
        <v>1</v>
      </c>
      <c r="M462" s="25">
        <f>VLOOKUP(E462,products!$A$2:$E$49,5,0)</f>
        <v>15.85</v>
      </c>
      <c r="N462" s="23">
        <f>VLOOKUP(A462,orders!$A$2:$F$914,5,0)</f>
        <v>2</v>
      </c>
      <c r="O462" s="26">
        <f t="shared" si="7"/>
        <v>31.7</v>
      </c>
      <c r="P462" s="43" t="str">
        <f xml:space="preserve"> VLOOKUP(D462,customers!$A$2:$I$1001,9,0)</f>
        <v>No</v>
      </c>
      <c r="Q462" s="27"/>
      <c r="R462" s="27"/>
      <c r="S462" s="27"/>
      <c r="T462" s="27"/>
      <c r="U462" s="27"/>
      <c r="V462" s="27"/>
      <c r="W462" s="27"/>
      <c r="X462" s="27"/>
      <c r="Y462" s="27"/>
      <c r="Z462" s="27"/>
    </row>
    <row r="463" spans="1:26" ht="15" thickBot="1" x14ac:dyDescent="0.35">
      <c r="A463" s="42" t="s">
        <v>1213</v>
      </c>
      <c r="B463" s="29" t="s">
        <v>1216</v>
      </c>
      <c r="C463" s="30">
        <v>2021</v>
      </c>
      <c r="D463" s="28" t="s">
        <v>1214</v>
      </c>
      <c r="E463" s="31" t="s">
        <v>170</v>
      </c>
      <c r="F463" s="32">
        <v>5</v>
      </c>
      <c r="G463" s="28" t="str">
        <f>VLOOKUP(D463,customers!A463:$B$1001,2,0)</f>
        <v>Currey MacAllister</v>
      </c>
      <c r="H463" s="28" t="s">
        <v>6548</v>
      </c>
      <c r="I463" s="28" t="str">
        <f>_xlfn.XLOOKUP(D463,customers!A463:A1462,customers!G463:G1462," ",0,1)</f>
        <v>United States</v>
      </c>
      <c r="J463" s="31" t="s">
        <v>6553</v>
      </c>
      <c r="K463" s="31" t="s">
        <v>6555</v>
      </c>
      <c r="L463" s="31">
        <f>VLOOKUP(E463,products!$A$2:$E$49,4,0)</f>
        <v>1</v>
      </c>
      <c r="M463" s="33">
        <f>VLOOKUP(E463,products!$A$2:$E$49,5,0)</f>
        <v>15.85</v>
      </c>
      <c r="N463" s="31">
        <f>VLOOKUP(A463,orders!$A$2:$F$914,5,0)</f>
        <v>5</v>
      </c>
      <c r="O463" s="34">
        <f t="shared" si="7"/>
        <v>79.25</v>
      </c>
      <c r="P463" s="44" t="str">
        <f xml:space="preserve"> VLOOKUP(D463,customers!$A$2:$I$1001,9,0)</f>
        <v>Yes</v>
      </c>
      <c r="Q463" s="27"/>
      <c r="R463" s="27"/>
      <c r="S463" s="27"/>
      <c r="T463" s="27"/>
      <c r="U463" s="27"/>
      <c r="V463" s="27"/>
      <c r="W463" s="27"/>
      <c r="X463" s="27"/>
      <c r="Y463" s="27"/>
      <c r="Z463" s="27"/>
    </row>
    <row r="464" spans="1:26" ht="15" thickBot="1" x14ac:dyDescent="0.35">
      <c r="A464" s="41" t="s">
        <v>1215</v>
      </c>
      <c r="B464" s="21" t="s">
        <v>6718</v>
      </c>
      <c r="C464" s="22">
        <v>2021</v>
      </c>
      <c r="D464" s="20" t="s">
        <v>1217</v>
      </c>
      <c r="E464" s="23" t="s">
        <v>128</v>
      </c>
      <c r="F464" s="24">
        <v>3</v>
      </c>
      <c r="G464" s="20" t="str">
        <f>VLOOKUP(D464,customers!A464:$B$1001,2,0)</f>
        <v>Hamlen Pallister</v>
      </c>
      <c r="H464" s="20" t="s">
        <v>4494</v>
      </c>
      <c r="I464" s="20" t="str">
        <f>_xlfn.XLOOKUP(D464,customers!A464:A1463,customers!G464:G1463," ",0,1)</f>
        <v>United States</v>
      </c>
      <c r="J464" s="23" t="s">
        <v>6552</v>
      </c>
      <c r="K464" s="23" t="s">
        <v>6556</v>
      </c>
      <c r="L464" s="23">
        <f>VLOOKUP(E464,products!$A$2:$E$49,4,0)</f>
        <v>0.2</v>
      </c>
      <c r="M464" s="25">
        <f>VLOOKUP(E464,products!$A$2:$E$49,5,0)</f>
        <v>3.645</v>
      </c>
      <c r="N464" s="23">
        <f>VLOOKUP(A464,orders!$A$2:$F$914,5,0)</f>
        <v>3</v>
      </c>
      <c r="O464" s="26">
        <f t="shared" si="7"/>
        <v>10.935</v>
      </c>
      <c r="P464" s="43" t="str">
        <f xml:space="preserve"> VLOOKUP(D464,customers!$A$2:$I$1001,9,0)</f>
        <v>No</v>
      </c>
      <c r="Q464" s="27"/>
      <c r="R464" s="27"/>
      <c r="S464" s="27"/>
      <c r="T464" s="27"/>
      <c r="U464" s="27"/>
      <c r="V464" s="27"/>
      <c r="W464" s="27"/>
      <c r="X464" s="27"/>
      <c r="Y464" s="27"/>
      <c r="Z464" s="27"/>
    </row>
    <row r="465" spans="1:26" ht="15" thickBot="1" x14ac:dyDescent="0.35">
      <c r="A465" s="42" t="s">
        <v>1218</v>
      </c>
      <c r="B465" s="29" t="s">
        <v>1221</v>
      </c>
      <c r="C465" s="30">
        <v>2020</v>
      </c>
      <c r="D465" s="28" t="s">
        <v>1219</v>
      </c>
      <c r="E465" s="31" t="s">
        <v>42</v>
      </c>
      <c r="F465" s="32">
        <v>4</v>
      </c>
      <c r="G465" s="28" t="str">
        <f>VLOOKUP(D465,customers!A465:$B$1001,2,0)</f>
        <v>Chantal Mersh</v>
      </c>
      <c r="H465" s="28" t="s">
        <v>4498</v>
      </c>
      <c r="I465" s="28" t="str">
        <f>_xlfn.XLOOKUP(D465,customers!A465:A1464,customers!G465:G1464," ",0,1)</f>
        <v>Ireland</v>
      </c>
      <c r="J465" s="31" t="s">
        <v>6551</v>
      </c>
      <c r="K465" s="31" t="s">
        <v>6556</v>
      </c>
      <c r="L465" s="31">
        <f>VLOOKUP(E465,products!$A$2:$E$49,4,0)</f>
        <v>1</v>
      </c>
      <c r="M465" s="33">
        <f>VLOOKUP(E465,products!$A$2:$E$49,5,0)</f>
        <v>9.9499999999999993</v>
      </c>
      <c r="N465" s="31">
        <f>VLOOKUP(A465,orders!$A$2:$F$914,5,0)</f>
        <v>4</v>
      </c>
      <c r="O465" s="34">
        <f t="shared" si="7"/>
        <v>39.799999999999997</v>
      </c>
      <c r="P465" s="44" t="str">
        <f xml:space="preserve"> VLOOKUP(D465,customers!$A$2:$I$1001,9,0)</f>
        <v>No</v>
      </c>
      <c r="Q465" s="27"/>
      <c r="R465" s="27"/>
      <c r="S465" s="27"/>
      <c r="T465" s="27"/>
      <c r="U465" s="27"/>
      <c r="V465" s="27"/>
      <c r="W465" s="27"/>
      <c r="X465" s="27"/>
      <c r="Y465" s="27"/>
      <c r="Z465" s="27"/>
    </row>
    <row r="466" spans="1:26" ht="15" thickBot="1" x14ac:dyDescent="0.35">
      <c r="A466" s="41" t="s">
        <v>1220</v>
      </c>
      <c r="B466" s="21" t="s">
        <v>1224</v>
      </c>
      <c r="C466" s="22">
        <v>2020</v>
      </c>
      <c r="D466" s="20" t="s">
        <v>1222</v>
      </c>
      <c r="E466" s="23" t="s">
        <v>15</v>
      </c>
      <c r="F466" s="24">
        <v>5</v>
      </c>
      <c r="G466" s="20" t="str">
        <f>VLOOKUP(D466,customers!A466:$B$1001,2,0)</f>
        <v>Marja Urion</v>
      </c>
      <c r="H466" s="20" t="s">
        <v>4553</v>
      </c>
      <c r="I466" s="20" t="str">
        <f>_xlfn.XLOOKUP(D466,customers!A466:A1465,customers!G466:G1465," ",0,1)</f>
        <v>Ireland</v>
      </c>
      <c r="J466" s="23" t="s">
        <v>6550</v>
      </c>
      <c r="K466" s="23" t="s">
        <v>6554</v>
      </c>
      <c r="L466" s="23">
        <f>VLOOKUP(E466,products!$A$2:$E$49,4,0)</f>
        <v>1</v>
      </c>
      <c r="M466" s="25">
        <f>VLOOKUP(E466,products!$A$2:$E$49,5,0)</f>
        <v>9.9499999999999993</v>
      </c>
      <c r="N466" s="23">
        <f>VLOOKUP(A466,orders!$A$2:$F$914,5,0)</f>
        <v>5</v>
      </c>
      <c r="O466" s="26">
        <f t="shared" si="7"/>
        <v>49.75</v>
      </c>
      <c r="P466" s="43" t="str">
        <f xml:space="preserve"> VLOOKUP(D466,customers!$A$2:$I$1001,9,0)</f>
        <v>Yes</v>
      </c>
      <c r="Q466" s="27"/>
      <c r="R466" s="27"/>
      <c r="S466" s="27"/>
      <c r="T466" s="27"/>
      <c r="U466" s="27"/>
      <c r="V466" s="27"/>
      <c r="W466" s="27"/>
      <c r="X466" s="27"/>
      <c r="Y466" s="27"/>
      <c r="Z466" s="27"/>
    </row>
    <row r="467" spans="1:26" ht="15" thickBot="1" x14ac:dyDescent="0.35">
      <c r="A467" s="42" t="s">
        <v>1223</v>
      </c>
      <c r="B467" s="29" t="s">
        <v>1227</v>
      </c>
      <c r="C467" s="30">
        <v>2020</v>
      </c>
      <c r="D467" s="28" t="s">
        <v>1225</v>
      </c>
      <c r="E467" s="31" t="s">
        <v>132</v>
      </c>
      <c r="F467" s="32">
        <v>3</v>
      </c>
      <c r="G467" s="28" t="str">
        <f>VLOOKUP(D467,customers!A467:$B$1001,2,0)</f>
        <v>Malynda Purbrick</v>
      </c>
      <c r="H467" s="28" t="s">
        <v>6548</v>
      </c>
      <c r="I467" s="28" t="str">
        <f>_xlfn.XLOOKUP(D467,customers!A467:A1466,customers!G467:G1466," ",0,1)</f>
        <v>Ireland</v>
      </c>
      <c r="J467" s="31" t="s">
        <v>6550</v>
      </c>
      <c r="K467" s="31" t="s">
        <v>6556</v>
      </c>
      <c r="L467" s="31">
        <f>VLOOKUP(E467,products!$A$2:$E$49,4,0)</f>
        <v>0.2</v>
      </c>
      <c r="M467" s="33">
        <f>VLOOKUP(E467,products!$A$2:$E$49,5,0)</f>
        <v>2.6850000000000001</v>
      </c>
      <c r="N467" s="31">
        <f>VLOOKUP(A467,orders!$A$2:$F$914,5,0)</f>
        <v>3</v>
      </c>
      <c r="O467" s="34">
        <f t="shared" si="7"/>
        <v>8.0549999999999997</v>
      </c>
      <c r="P467" s="44" t="str">
        <f xml:space="preserve"> VLOOKUP(D467,customers!$A$2:$I$1001,9,0)</f>
        <v>Yes</v>
      </c>
      <c r="Q467" s="27"/>
      <c r="R467" s="27"/>
      <c r="S467" s="27"/>
      <c r="T467" s="27"/>
      <c r="U467" s="27"/>
      <c r="V467" s="27"/>
      <c r="W467" s="27"/>
      <c r="X467" s="27"/>
      <c r="Y467" s="27"/>
      <c r="Z467" s="27"/>
    </row>
    <row r="468" spans="1:26" ht="15" thickBot="1" x14ac:dyDescent="0.35">
      <c r="A468" s="41" t="s">
        <v>1226</v>
      </c>
      <c r="B468" s="21" t="s">
        <v>6559</v>
      </c>
      <c r="C468" s="22">
        <v>2019</v>
      </c>
      <c r="D468" s="20" t="s">
        <v>1228</v>
      </c>
      <c r="E468" s="23" t="s">
        <v>245</v>
      </c>
      <c r="F468" s="24">
        <v>4</v>
      </c>
      <c r="G468" s="20" t="str">
        <f>VLOOKUP(D468,customers!A468:$B$1001,2,0)</f>
        <v>Alf Housaman</v>
      </c>
      <c r="H468" s="20" t="s">
        <v>6548</v>
      </c>
      <c r="I468" s="20" t="str">
        <f>_xlfn.XLOOKUP(D468,customers!A468:A1467,customers!G468:G1467," ",0,1)</f>
        <v>United States</v>
      </c>
      <c r="J468" s="23" t="s">
        <v>6550</v>
      </c>
      <c r="K468" s="23" t="s">
        <v>6555</v>
      </c>
      <c r="L468" s="23">
        <f>VLOOKUP(E468,products!$A$2:$E$49,4,0)</f>
        <v>1</v>
      </c>
      <c r="M468" s="25">
        <f>VLOOKUP(E468,products!$A$2:$E$49,5,0)</f>
        <v>11.95</v>
      </c>
      <c r="N468" s="23">
        <f>VLOOKUP(A468,orders!$A$2:$F$914,5,0)</f>
        <v>4</v>
      </c>
      <c r="O468" s="26">
        <f t="shared" si="7"/>
        <v>47.8</v>
      </c>
      <c r="P468" s="43" t="str">
        <f xml:space="preserve"> VLOOKUP(D468,customers!$A$2:$I$1001,9,0)</f>
        <v>No</v>
      </c>
      <c r="Q468" s="27"/>
      <c r="R468" s="27"/>
      <c r="S468" s="27"/>
      <c r="T468" s="27"/>
      <c r="U468" s="27"/>
      <c r="V468" s="27"/>
      <c r="W468" s="27"/>
      <c r="X468" s="27"/>
      <c r="Y468" s="27"/>
      <c r="Z468" s="27"/>
    </row>
    <row r="469" spans="1:26" ht="15" thickBot="1" x14ac:dyDescent="0.35">
      <c r="A469" s="42" t="s">
        <v>1229</v>
      </c>
      <c r="B469" s="29" t="s">
        <v>1232</v>
      </c>
      <c r="C469" s="30">
        <v>2022</v>
      </c>
      <c r="D469" s="28" t="s">
        <v>1230</v>
      </c>
      <c r="E469" s="31" t="s">
        <v>209</v>
      </c>
      <c r="F469" s="32">
        <v>4</v>
      </c>
      <c r="G469" s="28" t="str">
        <f>VLOOKUP(D469,customers!A469:$B$1001,2,0)</f>
        <v>Gladi Ducker</v>
      </c>
      <c r="H469" s="28" t="s">
        <v>4514</v>
      </c>
      <c r="I469" s="28" t="str">
        <f>_xlfn.XLOOKUP(D469,customers!A469:A1468,customers!G469:G1468," ",0,1)</f>
        <v>United Kingdom</v>
      </c>
      <c r="J469" s="31" t="s">
        <v>6550</v>
      </c>
      <c r="K469" s="31" t="s">
        <v>6554</v>
      </c>
      <c r="L469" s="31">
        <f>VLOOKUP(E469,products!$A$2:$E$49,4,0)</f>
        <v>0.2</v>
      </c>
      <c r="M469" s="33">
        <f>VLOOKUP(E469,products!$A$2:$E$49,5,0)</f>
        <v>2.9849999999999999</v>
      </c>
      <c r="N469" s="31">
        <f>VLOOKUP(A469,orders!$A$2:$F$914,5,0)</f>
        <v>4</v>
      </c>
      <c r="O469" s="34">
        <f t="shared" si="7"/>
        <v>11.94</v>
      </c>
      <c r="P469" s="44" t="str">
        <f xml:space="preserve"> VLOOKUP(D469,customers!$A$2:$I$1001,9,0)</f>
        <v>No</v>
      </c>
      <c r="Q469" s="27"/>
      <c r="R469" s="27"/>
      <c r="S469" s="27"/>
      <c r="T469" s="27"/>
      <c r="U469" s="27"/>
      <c r="V469" s="27"/>
      <c r="W469" s="27"/>
      <c r="X469" s="27"/>
      <c r="Y469" s="27"/>
      <c r="Z469" s="27"/>
    </row>
    <row r="470" spans="1:26" ht="15" thickBot="1" x14ac:dyDescent="0.35">
      <c r="A470" s="41" t="s">
        <v>1231</v>
      </c>
      <c r="B470" s="21" t="s">
        <v>1235</v>
      </c>
      <c r="C470" s="22">
        <v>2020</v>
      </c>
      <c r="D470" s="20" t="s">
        <v>1233</v>
      </c>
      <c r="E470" s="23" t="s">
        <v>101</v>
      </c>
      <c r="F470" s="24">
        <v>6</v>
      </c>
      <c r="G470" s="20" t="str">
        <f>VLOOKUP(D470,customers!A470:$B$1001,2,0)</f>
        <v>Wain Stearley</v>
      </c>
      <c r="H470" s="20" t="s">
        <v>4533</v>
      </c>
      <c r="I470" s="20" t="str">
        <f>_xlfn.XLOOKUP(D470,customers!A470:A1469,customers!G470:G1469," ",0,1)</f>
        <v>United States</v>
      </c>
      <c r="J470" s="23" t="s">
        <v>6553</v>
      </c>
      <c r="K470" s="23" t="s">
        <v>6554</v>
      </c>
      <c r="L470" s="23">
        <f>VLOOKUP(E470,products!$A$2:$E$49,4,0)</f>
        <v>0.2</v>
      </c>
      <c r="M470" s="25">
        <f>VLOOKUP(E470,products!$A$2:$E$49,5,0)</f>
        <v>4.3650000000000002</v>
      </c>
      <c r="N470" s="23">
        <f>VLOOKUP(A470,orders!$A$2:$F$914,5,0)</f>
        <v>6</v>
      </c>
      <c r="O470" s="26">
        <f t="shared" si="7"/>
        <v>26.19</v>
      </c>
      <c r="P470" s="43" t="str">
        <f xml:space="preserve"> VLOOKUP(D470,customers!$A$2:$I$1001,9,0)</f>
        <v>No</v>
      </c>
      <c r="Q470" s="27"/>
      <c r="R470" s="27"/>
      <c r="S470" s="27"/>
      <c r="T470" s="27"/>
      <c r="U470" s="27"/>
      <c r="V470" s="27"/>
      <c r="W470" s="27"/>
      <c r="X470" s="27"/>
      <c r="Y470" s="27"/>
      <c r="Z470" s="27"/>
    </row>
    <row r="471" spans="1:26" ht="15" thickBot="1" x14ac:dyDescent="0.35">
      <c r="A471" s="42" t="s">
        <v>1234</v>
      </c>
      <c r="B471" s="29" t="s">
        <v>88</v>
      </c>
      <c r="C471" s="30">
        <v>2019</v>
      </c>
      <c r="D471" s="28" t="s">
        <v>1236</v>
      </c>
      <c r="E471" s="31" t="s">
        <v>19</v>
      </c>
      <c r="F471" s="32">
        <v>2</v>
      </c>
      <c r="G471" s="28" t="str">
        <f>VLOOKUP(D471,customers!A471:$B$1001,2,0)</f>
        <v>Diane-marie Wincer</v>
      </c>
      <c r="H471" s="28" t="s">
        <v>4538</v>
      </c>
      <c r="I471" s="28" t="str">
        <f>_xlfn.XLOOKUP(D471,customers!A471:A1470,customers!G471:G1470," ",0,1)</f>
        <v>United States</v>
      </c>
      <c r="J471" s="31" t="s">
        <v>6551</v>
      </c>
      <c r="K471" s="31" t="s">
        <v>6555</v>
      </c>
      <c r="L471" s="31">
        <f>VLOOKUP(E471,products!$A$2:$E$49,4,0)</f>
        <v>1</v>
      </c>
      <c r="M471" s="33">
        <f>VLOOKUP(E471,products!$A$2:$E$49,5,0)</f>
        <v>12.95</v>
      </c>
      <c r="N471" s="31">
        <f>VLOOKUP(A471,orders!$A$2:$F$914,5,0)</f>
        <v>2</v>
      </c>
      <c r="O471" s="34">
        <f t="shared" si="7"/>
        <v>25.9</v>
      </c>
      <c r="P471" s="44" t="str">
        <f xml:space="preserve"> VLOOKUP(D471,customers!$A$2:$I$1001,9,0)</f>
        <v>Yes</v>
      </c>
      <c r="Q471" s="27"/>
      <c r="R471" s="27"/>
      <c r="S471" s="27"/>
      <c r="T471" s="27"/>
      <c r="U471" s="27"/>
      <c r="V471" s="27"/>
      <c r="W471" s="27"/>
      <c r="X471" s="27"/>
      <c r="Y471" s="27"/>
      <c r="Z471" s="27"/>
    </row>
    <row r="472" spans="1:26" ht="15" thickBot="1" x14ac:dyDescent="0.35">
      <c r="A472" s="41" t="s">
        <v>1237</v>
      </c>
      <c r="B472" s="21" t="s">
        <v>729</v>
      </c>
      <c r="C472" s="22">
        <v>2021</v>
      </c>
      <c r="D472" s="20" t="s">
        <v>1238</v>
      </c>
      <c r="E472" s="23" t="s">
        <v>265</v>
      </c>
      <c r="F472" s="24">
        <v>3</v>
      </c>
      <c r="G472" s="20" t="str">
        <f>VLOOKUP(D472,customers!A472:$B$1001,2,0)</f>
        <v>Perry Lyfield</v>
      </c>
      <c r="H472" s="20" t="s">
        <v>4542</v>
      </c>
      <c r="I472" s="20" t="str">
        <f>_xlfn.XLOOKUP(D472,customers!A472:A1471,customers!G472:G1471," ",0,1)</f>
        <v>United States</v>
      </c>
      <c r="J472" s="23" t="s">
        <v>6551</v>
      </c>
      <c r="K472" s="23" t="s">
        <v>6555</v>
      </c>
      <c r="L472" s="23">
        <f>VLOOKUP(E472,products!$A$2:$E$49,4,0)</f>
        <v>2.5</v>
      </c>
      <c r="M472" s="25">
        <f>VLOOKUP(E472,products!$A$2:$E$49,5,0)</f>
        <v>29.785</v>
      </c>
      <c r="N472" s="23">
        <f>VLOOKUP(A472,orders!$A$2:$F$914,5,0)</f>
        <v>3</v>
      </c>
      <c r="O472" s="26">
        <f t="shared" si="7"/>
        <v>89.355000000000004</v>
      </c>
      <c r="P472" s="43" t="str">
        <f xml:space="preserve"> VLOOKUP(D472,customers!$A$2:$I$1001,9,0)</f>
        <v>Yes</v>
      </c>
      <c r="Q472" s="27"/>
      <c r="R472" s="27"/>
      <c r="S472" s="27"/>
      <c r="T472" s="27"/>
      <c r="U472" s="27"/>
      <c r="V472" s="27"/>
      <c r="W472" s="27"/>
      <c r="X472" s="27"/>
      <c r="Y472" s="27"/>
      <c r="Z472" s="27"/>
    </row>
    <row r="473" spans="1:26" ht="15" thickBot="1" x14ac:dyDescent="0.35">
      <c r="A473" s="42" t="s">
        <v>1239</v>
      </c>
      <c r="B473" s="29" t="s">
        <v>6668</v>
      </c>
      <c r="C473" s="30">
        <v>2019</v>
      </c>
      <c r="D473" s="28" t="s">
        <v>1240</v>
      </c>
      <c r="E473" s="31" t="s">
        <v>159</v>
      </c>
      <c r="F473" s="32">
        <v>6</v>
      </c>
      <c r="G473" s="28" t="str">
        <f>VLOOKUP(D473,customers!A473:$B$1001,2,0)</f>
        <v>Heall Perris</v>
      </c>
      <c r="H473" s="28" t="s">
        <v>4547</v>
      </c>
      <c r="I473" s="28" t="str">
        <f>_xlfn.XLOOKUP(D473,customers!A473:A1472,customers!G473:G1472," ",0,1)</f>
        <v>Ireland</v>
      </c>
      <c r="J473" s="31" t="s">
        <v>6553</v>
      </c>
      <c r="K473" s="31" t="s">
        <v>6556</v>
      </c>
      <c r="L473" s="31">
        <f>VLOOKUP(E473,products!$A$2:$E$49,4,0)</f>
        <v>0.5</v>
      </c>
      <c r="M473" s="33">
        <f>VLOOKUP(E473,products!$A$2:$E$49,5,0)</f>
        <v>7.77</v>
      </c>
      <c r="N473" s="31">
        <f>VLOOKUP(A473,orders!$A$2:$F$914,5,0)</f>
        <v>6</v>
      </c>
      <c r="O473" s="34">
        <f t="shared" si="7"/>
        <v>46.62</v>
      </c>
      <c r="P473" s="44" t="str">
        <f xml:space="preserve"> VLOOKUP(D473,customers!$A$2:$I$1001,9,0)</f>
        <v>No</v>
      </c>
      <c r="Q473" s="27"/>
      <c r="R473" s="27"/>
      <c r="S473" s="27"/>
      <c r="T473" s="27"/>
      <c r="U473" s="27"/>
      <c r="V473" s="27"/>
      <c r="W473" s="27"/>
      <c r="X473" s="27"/>
      <c r="Y473" s="27"/>
      <c r="Z473" s="27"/>
    </row>
    <row r="474" spans="1:26" ht="15" thickBot="1" x14ac:dyDescent="0.35">
      <c r="A474" s="41" t="s">
        <v>1241</v>
      </c>
      <c r="B474" s="21" t="s">
        <v>376</v>
      </c>
      <c r="C474" s="22">
        <v>2020</v>
      </c>
      <c r="D474" s="20" t="s">
        <v>1242</v>
      </c>
      <c r="E474" s="23" t="s">
        <v>236</v>
      </c>
      <c r="F474" s="24">
        <v>3</v>
      </c>
      <c r="G474" s="20" t="str">
        <f>VLOOKUP(D474,customers!A474:$B$1001,2,0)</f>
        <v>Camellia Kid</v>
      </c>
      <c r="H474" s="20" t="s">
        <v>4559</v>
      </c>
      <c r="I474" s="20" t="str">
        <f>_xlfn.XLOOKUP(D474,customers!A474:A1473,customers!G474:G1473," ",0,1)</f>
        <v>Ireland</v>
      </c>
      <c r="J474" s="23" t="s">
        <v>6550</v>
      </c>
      <c r="K474" s="23" t="s">
        <v>6555</v>
      </c>
      <c r="L474" s="23">
        <f>VLOOKUP(E474,products!$A$2:$E$49,4,0)</f>
        <v>0.2</v>
      </c>
      <c r="M474" s="25">
        <f>VLOOKUP(E474,products!$A$2:$E$49,5,0)</f>
        <v>3.585</v>
      </c>
      <c r="N474" s="23">
        <f>VLOOKUP(A474,orders!$A$2:$F$914,5,0)</f>
        <v>3</v>
      </c>
      <c r="O474" s="26">
        <f t="shared" si="7"/>
        <v>10.754999999999999</v>
      </c>
      <c r="P474" s="43" t="str">
        <f xml:space="preserve"> VLOOKUP(D474,customers!$A$2:$I$1001,9,0)</f>
        <v>Yes</v>
      </c>
      <c r="Q474" s="27"/>
      <c r="R474" s="27"/>
      <c r="S474" s="27"/>
      <c r="T474" s="27"/>
      <c r="U474" s="27"/>
      <c r="V474" s="27"/>
      <c r="W474" s="27"/>
      <c r="X474" s="27"/>
      <c r="Y474" s="27"/>
      <c r="Z474" s="27"/>
    </row>
    <row r="475" spans="1:26" ht="15" thickBot="1" x14ac:dyDescent="0.35">
      <c r="A475" s="42" t="s">
        <v>1243</v>
      </c>
      <c r="B475" s="29" t="s">
        <v>6719</v>
      </c>
      <c r="C475" s="30">
        <v>2019</v>
      </c>
      <c r="D475" s="28" t="s">
        <v>1244</v>
      </c>
      <c r="E475" s="31" t="s">
        <v>62</v>
      </c>
      <c r="F475" s="32">
        <v>4</v>
      </c>
      <c r="G475" s="28" t="str">
        <f>VLOOKUP(D475,customers!A475:$B$1001,2,0)</f>
        <v>Carolann Beine</v>
      </c>
      <c r="H475" s="28" t="s">
        <v>4563</v>
      </c>
      <c r="I475" s="28" t="str">
        <f>_xlfn.XLOOKUP(D475,customers!A475:A1474,customers!G475:G1474," ",0,1)</f>
        <v>United States</v>
      </c>
      <c r="J475" s="31" t="s">
        <v>6551</v>
      </c>
      <c r="K475" s="31" t="s">
        <v>6554</v>
      </c>
      <c r="L475" s="31">
        <f>VLOOKUP(E475,products!$A$2:$E$49,4,0)</f>
        <v>0.2</v>
      </c>
      <c r="M475" s="33">
        <f>VLOOKUP(E475,products!$A$2:$E$49,5,0)</f>
        <v>3.375</v>
      </c>
      <c r="N475" s="31">
        <f>VLOOKUP(A475,orders!$A$2:$F$914,5,0)</f>
        <v>4</v>
      </c>
      <c r="O475" s="34">
        <f t="shared" si="7"/>
        <v>13.5</v>
      </c>
      <c r="P475" s="44" t="str">
        <f xml:space="preserve"> VLOOKUP(D475,customers!$A$2:$I$1001,9,0)</f>
        <v>Yes</v>
      </c>
      <c r="Q475" s="27"/>
      <c r="R475" s="27"/>
      <c r="S475" s="27"/>
      <c r="T475" s="27"/>
      <c r="U475" s="27"/>
      <c r="V475" s="27"/>
      <c r="W475" s="27"/>
      <c r="X475" s="27"/>
      <c r="Y475" s="27"/>
      <c r="Z475" s="27"/>
    </row>
    <row r="476" spans="1:26" ht="15" thickBot="1" x14ac:dyDescent="0.35">
      <c r="A476" s="41" t="s">
        <v>1245</v>
      </c>
      <c r="B476" s="21" t="s">
        <v>6720</v>
      </c>
      <c r="C476" s="22">
        <v>2022</v>
      </c>
      <c r="D476" s="20" t="s">
        <v>1246</v>
      </c>
      <c r="E476" s="23" t="s">
        <v>170</v>
      </c>
      <c r="F476" s="24">
        <v>3</v>
      </c>
      <c r="G476" s="20" t="str">
        <f>VLOOKUP(D476,customers!A476:$B$1001,2,0)</f>
        <v>Celia Bakeup</v>
      </c>
      <c r="H476" s="20" t="s">
        <v>4567</v>
      </c>
      <c r="I476" s="20" t="str">
        <f>_xlfn.XLOOKUP(D476,customers!A476:A1475,customers!G476:G1475," ",0,1)</f>
        <v>United States</v>
      </c>
      <c r="J476" s="23" t="s">
        <v>6553</v>
      </c>
      <c r="K476" s="23" t="s">
        <v>6555</v>
      </c>
      <c r="L476" s="23">
        <f>VLOOKUP(E476,products!$A$2:$E$49,4,0)</f>
        <v>1</v>
      </c>
      <c r="M476" s="25">
        <f>VLOOKUP(E476,products!$A$2:$E$49,5,0)</f>
        <v>15.85</v>
      </c>
      <c r="N476" s="23">
        <f>VLOOKUP(A476,orders!$A$2:$F$914,5,0)</f>
        <v>3</v>
      </c>
      <c r="O476" s="26">
        <f t="shared" si="7"/>
        <v>47.55</v>
      </c>
      <c r="P476" s="43" t="str">
        <f xml:space="preserve"> VLOOKUP(D476,customers!$A$2:$I$1001,9,0)</f>
        <v>No</v>
      </c>
      <c r="Q476" s="27"/>
      <c r="R476" s="27"/>
      <c r="S476" s="27"/>
      <c r="T476" s="27"/>
      <c r="U476" s="27"/>
      <c r="V476" s="27"/>
      <c r="W476" s="27"/>
      <c r="X476" s="27"/>
      <c r="Y476" s="27"/>
      <c r="Z476" s="27"/>
    </row>
    <row r="477" spans="1:26" ht="15" thickBot="1" x14ac:dyDescent="0.35">
      <c r="A477" s="42" t="s">
        <v>1247</v>
      </c>
      <c r="B477" s="29" t="s">
        <v>1250</v>
      </c>
      <c r="C477" s="30">
        <v>2021</v>
      </c>
      <c r="D477" s="28" t="s">
        <v>1248</v>
      </c>
      <c r="E477" s="31" t="s">
        <v>170</v>
      </c>
      <c r="F477" s="32">
        <v>5</v>
      </c>
      <c r="G477" s="28" t="str">
        <f>VLOOKUP(D477,customers!A477:$B$1001,2,0)</f>
        <v>Nataniel Helkin</v>
      </c>
      <c r="H477" s="28" t="s">
        <v>4572</v>
      </c>
      <c r="I477" s="28" t="str">
        <f>_xlfn.XLOOKUP(D477,customers!A477:A1476,customers!G477:G1476," ",0,1)</f>
        <v>United States</v>
      </c>
      <c r="J477" s="31" t="s">
        <v>6553</v>
      </c>
      <c r="K477" s="31" t="s">
        <v>6555</v>
      </c>
      <c r="L477" s="31">
        <f>VLOOKUP(E477,products!$A$2:$E$49,4,0)</f>
        <v>1</v>
      </c>
      <c r="M477" s="33">
        <f>VLOOKUP(E477,products!$A$2:$E$49,5,0)</f>
        <v>15.85</v>
      </c>
      <c r="N477" s="31">
        <f>VLOOKUP(A477,orders!$A$2:$F$914,5,0)</f>
        <v>5</v>
      </c>
      <c r="O477" s="34">
        <f t="shared" si="7"/>
        <v>79.25</v>
      </c>
      <c r="P477" s="44" t="str">
        <f xml:space="preserve"> VLOOKUP(D477,customers!$A$2:$I$1001,9,0)</f>
        <v>No</v>
      </c>
      <c r="Q477" s="27"/>
      <c r="R477" s="27"/>
      <c r="S477" s="27"/>
      <c r="T477" s="27"/>
      <c r="U477" s="27"/>
      <c r="V477" s="27"/>
      <c r="W477" s="27"/>
      <c r="X477" s="27"/>
      <c r="Y477" s="27"/>
      <c r="Z477" s="27"/>
    </row>
    <row r="478" spans="1:26" ht="15" thickBot="1" x14ac:dyDescent="0.35">
      <c r="A478" s="41" t="s">
        <v>1249</v>
      </c>
      <c r="B478" s="21" t="s">
        <v>1253</v>
      </c>
      <c r="C478" s="22">
        <v>2022</v>
      </c>
      <c r="D478" s="20" t="s">
        <v>1251</v>
      </c>
      <c r="E478" s="23" t="s">
        <v>101</v>
      </c>
      <c r="F478" s="24">
        <v>6</v>
      </c>
      <c r="G478" s="20" t="str">
        <f>VLOOKUP(D478,customers!A478:$B$1001,2,0)</f>
        <v>Pippo Witherington</v>
      </c>
      <c r="H478" s="20" t="s">
        <v>4575</v>
      </c>
      <c r="I478" s="20" t="str">
        <f>_xlfn.XLOOKUP(D478,customers!A478:A1477,customers!G478:G1477," ",0,1)</f>
        <v>United States</v>
      </c>
      <c r="J478" s="23" t="s">
        <v>6553</v>
      </c>
      <c r="K478" s="23" t="s">
        <v>6554</v>
      </c>
      <c r="L478" s="23">
        <f>VLOOKUP(E478,products!$A$2:$E$49,4,0)</f>
        <v>0.2</v>
      </c>
      <c r="M478" s="25">
        <f>VLOOKUP(E478,products!$A$2:$E$49,5,0)</f>
        <v>4.3650000000000002</v>
      </c>
      <c r="N478" s="23">
        <f>VLOOKUP(A478,orders!$A$2:$F$914,5,0)</f>
        <v>6</v>
      </c>
      <c r="O478" s="26">
        <f t="shared" si="7"/>
        <v>26.19</v>
      </c>
      <c r="P478" s="43" t="str">
        <f xml:space="preserve"> VLOOKUP(D478,customers!$A$2:$I$1001,9,0)</f>
        <v>Yes</v>
      </c>
      <c r="Q478" s="27"/>
      <c r="R478" s="27"/>
      <c r="S478" s="27"/>
      <c r="T478" s="27"/>
      <c r="U478" s="27"/>
      <c r="V478" s="27"/>
      <c r="W478" s="27"/>
      <c r="X478" s="27"/>
      <c r="Y478" s="27"/>
      <c r="Z478" s="27"/>
    </row>
    <row r="479" spans="1:26" ht="15" thickBot="1" x14ac:dyDescent="0.35">
      <c r="A479" s="42" t="s">
        <v>1252</v>
      </c>
      <c r="B479" s="29" t="s">
        <v>6721</v>
      </c>
      <c r="C479" s="30">
        <v>2022</v>
      </c>
      <c r="D479" s="28" t="s">
        <v>1254</v>
      </c>
      <c r="E479" s="31" t="s">
        <v>202</v>
      </c>
      <c r="F479" s="32">
        <v>3</v>
      </c>
      <c r="G479" s="28" t="str">
        <f>VLOOKUP(D479,customers!A479:$B$1001,2,0)</f>
        <v>Tildie Tilzey</v>
      </c>
      <c r="H479" s="28" t="s">
        <v>4579</v>
      </c>
      <c r="I479" s="28" t="str">
        <f>_xlfn.XLOOKUP(D479,customers!A479:A1478,customers!G479:G1478," ",0,1)</f>
        <v>United States</v>
      </c>
      <c r="J479" s="31" t="s">
        <v>6550</v>
      </c>
      <c r="K479" s="31" t="s">
        <v>6555</v>
      </c>
      <c r="L479" s="31">
        <f>VLOOKUP(E479,products!$A$2:$E$49,4,0)</f>
        <v>0.5</v>
      </c>
      <c r="M479" s="33">
        <f>VLOOKUP(E479,products!$A$2:$E$49,5,0)</f>
        <v>7.17</v>
      </c>
      <c r="N479" s="31">
        <f>VLOOKUP(A479,orders!$A$2:$F$914,5,0)</f>
        <v>3</v>
      </c>
      <c r="O479" s="34">
        <f t="shared" si="7"/>
        <v>21.509999999999998</v>
      </c>
      <c r="P479" s="44" t="str">
        <f xml:space="preserve"> VLOOKUP(D479,customers!$A$2:$I$1001,9,0)</f>
        <v>No</v>
      </c>
      <c r="Q479" s="27"/>
      <c r="R479" s="27"/>
      <c r="S479" s="27"/>
      <c r="T479" s="27"/>
      <c r="U479" s="27"/>
      <c r="V479" s="27"/>
      <c r="W479" s="27"/>
      <c r="X479" s="27"/>
      <c r="Y479" s="27"/>
      <c r="Z479" s="27"/>
    </row>
    <row r="480" spans="1:26" ht="15" thickBot="1" x14ac:dyDescent="0.35">
      <c r="A480" s="41" t="s">
        <v>1255</v>
      </c>
      <c r="B480" s="21" t="s">
        <v>404</v>
      </c>
      <c r="C480" s="22">
        <v>2022</v>
      </c>
      <c r="D480" s="20" t="s">
        <v>1256</v>
      </c>
      <c r="E480" s="23" t="s">
        <v>52</v>
      </c>
      <c r="F480" s="24">
        <v>5</v>
      </c>
      <c r="G480" s="20" t="str">
        <f>VLOOKUP(D480,customers!A480:$B$1001,2,0)</f>
        <v>Cindra Burling</v>
      </c>
      <c r="H480" s="20" t="s">
        <v>6548</v>
      </c>
      <c r="I480" s="20" t="str">
        <f>_xlfn.XLOOKUP(D480,customers!A480:A1479,customers!G480:G1479," ",0,1)</f>
        <v>United States</v>
      </c>
      <c r="J480" s="23" t="s">
        <v>6550</v>
      </c>
      <c r="K480" s="23" t="s">
        <v>6556</v>
      </c>
      <c r="L480" s="23">
        <f>VLOOKUP(E480,products!$A$2:$E$49,4,0)</f>
        <v>2.5</v>
      </c>
      <c r="M480" s="25">
        <f>VLOOKUP(E480,products!$A$2:$E$49,5,0)</f>
        <v>20.585000000000001</v>
      </c>
      <c r="N480" s="23">
        <f>VLOOKUP(A480,orders!$A$2:$F$914,5,0)</f>
        <v>5</v>
      </c>
      <c r="O480" s="26">
        <f t="shared" si="7"/>
        <v>102.92500000000001</v>
      </c>
      <c r="P480" s="43" t="str">
        <f xml:space="preserve"> VLOOKUP(D480,customers!$A$2:$I$1001,9,0)</f>
        <v>Yes</v>
      </c>
      <c r="Q480" s="27"/>
      <c r="R480" s="27"/>
      <c r="S480" s="27"/>
      <c r="T480" s="27"/>
      <c r="U480" s="27"/>
      <c r="V480" s="27"/>
      <c r="W480" s="27"/>
      <c r="X480" s="27"/>
      <c r="Y480" s="27"/>
      <c r="Z480" s="27"/>
    </row>
    <row r="481" spans="1:26" ht="15" thickBot="1" x14ac:dyDescent="0.35">
      <c r="A481" s="42" t="s">
        <v>1257</v>
      </c>
      <c r="B481" s="29" t="s">
        <v>1260</v>
      </c>
      <c r="C481" s="30">
        <v>2020</v>
      </c>
      <c r="D481" s="28" t="s">
        <v>1258</v>
      </c>
      <c r="E481" s="31" t="s">
        <v>55</v>
      </c>
      <c r="F481" s="32">
        <v>2</v>
      </c>
      <c r="G481" s="28" t="str">
        <f>VLOOKUP(D481,customers!A481:$B$1001,2,0)</f>
        <v>Channa Belamy</v>
      </c>
      <c r="H481" s="28" t="s">
        <v>6548</v>
      </c>
      <c r="I481" s="28" t="str">
        <f>_xlfn.XLOOKUP(D481,customers!A481:A1480,customers!G481:G1480," ",0,1)</f>
        <v>United States</v>
      </c>
      <c r="J481" s="31" t="s">
        <v>6553</v>
      </c>
      <c r="K481" s="31" t="s">
        <v>6556</v>
      </c>
      <c r="L481" s="31">
        <f>VLOOKUP(E481,products!$A$2:$E$49,4,0)</f>
        <v>0.2</v>
      </c>
      <c r="M481" s="33">
        <f>VLOOKUP(E481,products!$A$2:$E$49,5,0)</f>
        <v>3.8849999999999998</v>
      </c>
      <c r="N481" s="31">
        <f>VLOOKUP(A481,orders!$A$2:$F$914,5,0)</f>
        <v>2</v>
      </c>
      <c r="O481" s="34">
        <f t="shared" si="7"/>
        <v>7.77</v>
      </c>
      <c r="P481" s="44" t="str">
        <f xml:space="preserve"> VLOOKUP(D481,customers!$A$2:$I$1001,9,0)</f>
        <v>No</v>
      </c>
      <c r="Q481" s="27"/>
      <c r="R481" s="27"/>
      <c r="S481" s="27"/>
      <c r="T481" s="27"/>
      <c r="U481" s="27"/>
      <c r="V481" s="27"/>
      <c r="W481" s="27"/>
      <c r="X481" s="27"/>
      <c r="Y481" s="27"/>
      <c r="Z481" s="27"/>
    </row>
    <row r="482" spans="1:26" ht="15" thickBot="1" x14ac:dyDescent="0.35">
      <c r="A482" s="41" t="s">
        <v>1259</v>
      </c>
      <c r="B482" s="21" t="s">
        <v>6722</v>
      </c>
      <c r="C482" s="22">
        <v>2021</v>
      </c>
      <c r="D482" s="20" t="s">
        <v>1261</v>
      </c>
      <c r="E482" s="23" t="s">
        <v>675</v>
      </c>
      <c r="F482" s="24">
        <v>5</v>
      </c>
      <c r="G482" s="20" t="str">
        <f>VLOOKUP(D482,customers!A482:$B$1001,2,0)</f>
        <v>Karl Imorts</v>
      </c>
      <c r="H482" s="20" t="s">
        <v>4591</v>
      </c>
      <c r="I482" s="20" t="str">
        <f>_xlfn.XLOOKUP(D482,customers!A482:A1481,customers!G482:G1481," ",0,1)</f>
        <v>United States</v>
      </c>
      <c r="J482" s="23" t="s">
        <v>6552</v>
      </c>
      <c r="K482" s="23" t="s">
        <v>6556</v>
      </c>
      <c r="L482" s="23">
        <f>VLOOKUP(E482,products!$A$2:$E$49,4,0)</f>
        <v>2.5</v>
      </c>
      <c r="M482" s="25">
        <f>VLOOKUP(E482,products!$A$2:$E$49,5,0)</f>
        <v>27.945</v>
      </c>
      <c r="N482" s="23">
        <f>VLOOKUP(A482,orders!$A$2:$F$914,5,0)</f>
        <v>5</v>
      </c>
      <c r="O482" s="26">
        <f t="shared" si="7"/>
        <v>139.72499999999999</v>
      </c>
      <c r="P482" s="43" t="str">
        <f xml:space="preserve"> VLOOKUP(D482,customers!$A$2:$I$1001,9,0)</f>
        <v>No</v>
      </c>
      <c r="Q482" s="27"/>
      <c r="R482" s="27"/>
      <c r="S482" s="27"/>
      <c r="T482" s="27"/>
      <c r="U482" s="27"/>
      <c r="V482" s="27"/>
      <c r="W482" s="27"/>
      <c r="X482" s="27"/>
      <c r="Y482" s="27"/>
      <c r="Z482" s="27"/>
    </row>
    <row r="483" spans="1:26" ht="15" thickBot="1" x14ac:dyDescent="0.35">
      <c r="A483" s="42" t="s">
        <v>1262</v>
      </c>
      <c r="B483" s="29" t="s">
        <v>6723</v>
      </c>
      <c r="C483" s="30">
        <v>2019</v>
      </c>
      <c r="D483" s="28" t="s">
        <v>1263</v>
      </c>
      <c r="E483" s="31" t="s">
        <v>55</v>
      </c>
      <c r="F483" s="32">
        <v>1</v>
      </c>
      <c r="G483" s="28" t="str">
        <f>VLOOKUP(D483,customers!A483:$B$1001,2,0)</f>
        <v>Mag Armistead</v>
      </c>
      <c r="H483" s="28" t="s">
        <v>4601</v>
      </c>
      <c r="I483" s="28" t="str">
        <f>_xlfn.XLOOKUP(D483,customers!A483:A1482,customers!G483:G1482," ",0,1)</f>
        <v>United States</v>
      </c>
      <c r="J483" s="31" t="s">
        <v>6553</v>
      </c>
      <c r="K483" s="31" t="s">
        <v>6556</v>
      </c>
      <c r="L483" s="31">
        <f>VLOOKUP(E483,products!$A$2:$E$49,4,0)</f>
        <v>0.2</v>
      </c>
      <c r="M483" s="33">
        <f>VLOOKUP(E483,products!$A$2:$E$49,5,0)</f>
        <v>3.8849999999999998</v>
      </c>
      <c r="N483" s="31">
        <f>VLOOKUP(A483,orders!$A$2:$F$914,5,0)</f>
        <v>1</v>
      </c>
      <c r="O483" s="34">
        <f t="shared" si="7"/>
        <v>3.8849999999999998</v>
      </c>
      <c r="P483" s="44" t="str">
        <f xml:space="preserve"> VLOOKUP(D483,customers!$A$2:$I$1001,9,0)</f>
        <v>No</v>
      </c>
      <c r="Q483" s="27"/>
      <c r="R483" s="27"/>
      <c r="S483" s="27"/>
      <c r="T483" s="27"/>
      <c r="U483" s="27"/>
      <c r="V483" s="27"/>
      <c r="W483" s="27"/>
      <c r="X483" s="27"/>
      <c r="Y483" s="27"/>
      <c r="Z483" s="27"/>
    </row>
    <row r="484" spans="1:26" ht="15" thickBot="1" x14ac:dyDescent="0.35">
      <c r="A484" s="41" t="s">
        <v>1264</v>
      </c>
      <c r="B484" s="21" t="s">
        <v>1267</v>
      </c>
      <c r="C484" s="22">
        <v>2020</v>
      </c>
      <c r="D484" s="20" t="s">
        <v>1265</v>
      </c>
      <c r="E484" s="23" t="s">
        <v>37</v>
      </c>
      <c r="F484" s="24">
        <v>5</v>
      </c>
      <c r="G484" s="20" t="str">
        <f>VLOOKUP(D484,customers!A484:$B$1001,2,0)</f>
        <v>Vasili Upstone</v>
      </c>
      <c r="H484" s="20" t="s">
        <v>4610</v>
      </c>
      <c r="I484" s="20" t="str">
        <f>_xlfn.XLOOKUP(D484,customers!A484:A1483,customers!G484:G1483," ",0,1)</f>
        <v>United States</v>
      </c>
      <c r="J484" s="23" t="s">
        <v>6550</v>
      </c>
      <c r="K484" s="23" t="s">
        <v>6554</v>
      </c>
      <c r="L484" s="23">
        <f>VLOOKUP(E484,products!$A$2:$E$49,4,0)</f>
        <v>0.5</v>
      </c>
      <c r="M484" s="25">
        <f>VLOOKUP(E484,products!$A$2:$E$49,5,0)</f>
        <v>5.97</v>
      </c>
      <c r="N484" s="23">
        <f>VLOOKUP(A484,orders!$A$2:$F$914,5,0)</f>
        <v>5</v>
      </c>
      <c r="O484" s="26">
        <f t="shared" si="7"/>
        <v>29.849999999999998</v>
      </c>
      <c r="P484" s="43" t="str">
        <f xml:space="preserve"> VLOOKUP(D484,customers!$A$2:$I$1001,9,0)</f>
        <v>No</v>
      </c>
      <c r="Q484" s="27"/>
      <c r="R484" s="27"/>
      <c r="S484" s="27"/>
      <c r="T484" s="27"/>
      <c r="U484" s="27"/>
      <c r="V484" s="27"/>
      <c r="W484" s="27"/>
      <c r="X484" s="27"/>
      <c r="Y484" s="27"/>
      <c r="Z484" s="27"/>
    </row>
    <row r="485" spans="1:26" ht="15" thickBot="1" x14ac:dyDescent="0.35">
      <c r="A485" s="42" t="s">
        <v>1266</v>
      </c>
      <c r="B485" s="29" t="s">
        <v>1270</v>
      </c>
      <c r="C485" s="30">
        <v>2021</v>
      </c>
      <c r="D485" s="28" t="s">
        <v>1268</v>
      </c>
      <c r="E485" s="31" t="s">
        <v>142</v>
      </c>
      <c r="F485" s="32">
        <v>1</v>
      </c>
      <c r="G485" s="28" t="str">
        <f>VLOOKUP(D485,customers!A485:$B$1001,2,0)</f>
        <v>Berty Beelby</v>
      </c>
      <c r="H485" s="28" t="s">
        <v>4614</v>
      </c>
      <c r="I485" s="28" t="str">
        <f>_xlfn.XLOOKUP(D485,customers!A485:A1484,customers!G485:G1484," ",0,1)</f>
        <v>Ireland</v>
      </c>
      <c r="J485" s="31" t="s">
        <v>6553</v>
      </c>
      <c r="K485" s="31" t="s">
        <v>6556</v>
      </c>
      <c r="L485" s="31">
        <f>VLOOKUP(E485,products!$A$2:$E$49,4,0)</f>
        <v>2.5</v>
      </c>
      <c r="M485" s="33">
        <f>VLOOKUP(E485,products!$A$2:$E$49,5,0)</f>
        <v>29.785</v>
      </c>
      <c r="N485" s="31">
        <f>VLOOKUP(A485,orders!$A$2:$F$914,5,0)</f>
        <v>1</v>
      </c>
      <c r="O485" s="34">
        <f t="shared" si="7"/>
        <v>29.785</v>
      </c>
      <c r="P485" s="44" t="str">
        <f xml:space="preserve"> VLOOKUP(D485,customers!$A$2:$I$1001,9,0)</f>
        <v>No</v>
      </c>
      <c r="Q485" s="27"/>
      <c r="R485" s="27"/>
      <c r="S485" s="27"/>
      <c r="T485" s="27"/>
      <c r="U485" s="27"/>
      <c r="V485" s="27"/>
      <c r="W485" s="27"/>
      <c r="X485" s="27"/>
      <c r="Y485" s="27"/>
      <c r="Z485" s="27"/>
    </row>
    <row r="486" spans="1:26" ht="15" thickBot="1" x14ac:dyDescent="0.35">
      <c r="A486" s="41" t="s">
        <v>1269</v>
      </c>
      <c r="B486" s="21" t="s">
        <v>1273</v>
      </c>
      <c r="C486" s="22">
        <v>2020</v>
      </c>
      <c r="D486" s="20" t="s">
        <v>1271</v>
      </c>
      <c r="E486" s="23" t="s">
        <v>135</v>
      </c>
      <c r="F486" s="24">
        <v>2</v>
      </c>
      <c r="G486" s="20" t="str">
        <f>VLOOKUP(D486,customers!A486:$B$1001,2,0)</f>
        <v>Erny Stenyng</v>
      </c>
      <c r="H486" s="20" t="s">
        <v>6548</v>
      </c>
      <c r="I486" s="20" t="str">
        <f>_xlfn.XLOOKUP(D486,customers!A486:A1485,customers!G486:G1485," ",0,1)</f>
        <v>United States</v>
      </c>
      <c r="J486" s="23" t="s">
        <v>6553</v>
      </c>
      <c r="K486" s="23" t="s">
        <v>6555</v>
      </c>
      <c r="L486" s="23">
        <f>VLOOKUP(E486,products!$A$2:$E$49,4,0)</f>
        <v>2.5</v>
      </c>
      <c r="M486" s="25">
        <f>VLOOKUP(E486,products!$A$2:$E$49,5,0)</f>
        <v>36.454999999999998</v>
      </c>
      <c r="N486" s="23">
        <f>VLOOKUP(A486,orders!$A$2:$F$914,5,0)</f>
        <v>2</v>
      </c>
      <c r="O486" s="26">
        <f t="shared" si="7"/>
        <v>72.91</v>
      </c>
      <c r="P486" s="43" t="str">
        <f xml:space="preserve"> VLOOKUP(D486,customers!$A$2:$I$1001,9,0)</f>
        <v>No</v>
      </c>
      <c r="Q486" s="27"/>
      <c r="R486" s="27"/>
      <c r="S486" s="27"/>
      <c r="T486" s="27"/>
      <c r="U486" s="27"/>
      <c r="V486" s="27"/>
      <c r="W486" s="27"/>
      <c r="X486" s="27"/>
      <c r="Y486" s="27"/>
      <c r="Z486" s="27"/>
    </row>
    <row r="487" spans="1:26" ht="15" thickBot="1" x14ac:dyDescent="0.35">
      <c r="A487" s="42" t="s">
        <v>1272</v>
      </c>
      <c r="B487" s="29" t="s">
        <v>6724</v>
      </c>
      <c r="C487" s="30">
        <v>2022</v>
      </c>
      <c r="D487" s="28" t="s">
        <v>1274</v>
      </c>
      <c r="E487" s="31" t="s">
        <v>132</v>
      </c>
      <c r="F487" s="32">
        <v>5</v>
      </c>
      <c r="G487" s="28" t="str">
        <f>VLOOKUP(D487,customers!A487:$B$1001,2,0)</f>
        <v>Edin Yantsurev</v>
      </c>
      <c r="H487" s="28" t="s">
        <v>6548</v>
      </c>
      <c r="I487" s="28" t="str">
        <f>_xlfn.XLOOKUP(D487,customers!A487:A1486,customers!G487:G1486," ",0,1)</f>
        <v>United States</v>
      </c>
      <c r="J487" s="31" t="s">
        <v>6550</v>
      </c>
      <c r="K487" s="31" t="s">
        <v>6556</v>
      </c>
      <c r="L487" s="31">
        <f>VLOOKUP(E487,products!$A$2:$E$49,4,0)</f>
        <v>0.2</v>
      </c>
      <c r="M487" s="33">
        <f>VLOOKUP(E487,products!$A$2:$E$49,5,0)</f>
        <v>2.6850000000000001</v>
      </c>
      <c r="N487" s="31">
        <f>VLOOKUP(A487,orders!$A$2:$F$914,5,0)</f>
        <v>5</v>
      </c>
      <c r="O487" s="34">
        <f t="shared" si="7"/>
        <v>13.425000000000001</v>
      </c>
      <c r="P487" s="44" t="str">
        <f xml:space="preserve"> VLOOKUP(D487,customers!$A$2:$I$1001,9,0)</f>
        <v>Yes</v>
      </c>
      <c r="Q487" s="27"/>
      <c r="R487" s="27"/>
      <c r="S487" s="27"/>
      <c r="T487" s="27"/>
      <c r="U487" s="27"/>
      <c r="V487" s="27"/>
      <c r="W487" s="27"/>
      <c r="X487" s="27"/>
      <c r="Y487" s="27"/>
      <c r="Z487" s="27"/>
    </row>
    <row r="488" spans="1:26" ht="15" thickBot="1" x14ac:dyDescent="0.35">
      <c r="A488" s="41" t="s">
        <v>1275</v>
      </c>
      <c r="B488" s="21" t="s">
        <v>1278</v>
      </c>
      <c r="C488" s="22">
        <v>2019</v>
      </c>
      <c r="D488" s="20" t="s">
        <v>1276</v>
      </c>
      <c r="E488" s="23" t="s">
        <v>145</v>
      </c>
      <c r="F488" s="24">
        <v>4</v>
      </c>
      <c r="G488" s="20" t="str">
        <f>VLOOKUP(D488,customers!A488:$B$1001,2,0)</f>
        <v>Webb Speechly</v>
      </c>
      <c r="H488" s="20" t="s">
        <v>4626</v>
      </c>
      <c r="I488" s="20" t="str">
        <f>_xlfn.XLOOKUP(D488,customers!A488:A1487,customers!G488:G1487," ",0,1)</f>
        <v>United States</v>
      </c>
      <c r="J488" s="23" t="s">
        <v>6552</v>
      </c>
      <c r="K488" s="23" t="s">
        <v>6554</v>
      </c>
      <c r="L488" s="23">
        <f>VLOOKUP(E488,products!$A$2:$E$49,4,0)</f>
        <v>2.5</v>
      </c>
      <c r="M488" s="25">
        <f>VLOOKUP(E488,products!$A$2:$E$49,5,0)</f>
        <v>31.625</v>
      </c>
      <c r="N488" s="23">
        <f>VLOOKUP(A488,orders!$A$2:$F$914,5,0)</f>
        <v>4</v>
      </c>
      <c r="O488" s="26">
        <f t="shared" si="7"/>
        <v>126.5</v>
      </c>
      <c r="P488" s="43" t="str">
        <f xml:space="preserve"> VLOOKUP(D488,customers!$A$2:$I$1001,9,0)</f>
        <v>Yes</v>
      </c>
      <c r="Q488" s="27"/>
      <c r="R488" s="27"/>
      <c r="S488" s="27"/>
      <c r="T488" s="27"/>
      <c r="U488" s="27"/>
      <c r="V488" s="27"/>
      <c r="W488" s="27"/>
      <c r="X488" s="27"/>
      <c r="Y488" s="27"/>
      <c r="Z488" s="27"/>
    </row>
    <row r="489" spans="1:26" ht="15" thickBot="1" x14ac:dyDescent="0.35">
      <c r="A489" s="42" t="s">
        <v>1277</v>
      </c>
      <c r="B489" s="29" t="s">
        <v>6725</v>
      </c>
      <c r="C489" s="30">
        <v>2020</v>
      </c>
      <c r="D489" s="28" t="s">
        <v>1279</v>
      </c>
      <c r="E489" s="31" t="s">
        <v>138</v>
      </c>
      <c r="F489" s="32">
        <v>5</v>
      </c>
      <c r="G489" s="28" t="str">
        <f>VLOOKUP(D489,customers!A489:$B$1001,2,0)</f>
        <v>Irvine Phillpot</v>
      </c>
      <c r="H489" s="28" t="s">
        <v>4630</v>
      </c>
      <c r="I489" s="28" t="str">
        <f>_xlfn.XLOOKUP(D489,customers!A489:A1488,customers!G489:G1488," ",0,1)</f>
        <v>United Kingdom</v>
      </c>
      <c r="J489" s="31" t="s">
        <v>6552</v>
      </c>
      <c r="K489" s="31" t="s">
        <v>6554</v>
      </c>
      <c r="L489" s="31">
        <f>VLOOKUP(E489,products!$A$2:$E$49,4,0)</f>
        <v>0.5</v>
      </c>
      <c r="M489" s="33">
        <f>VLOOKUP(E489,products!$A$2:$E$49,5,0)</f>
        <v>8.25</v>
      </c>
      <c r="N489" s="31">
        <f>VLOOKUP(A489,orders!$A$2:$F$914,5,0)</f>
        <v>5</v>
      </c>
      <c r="O489" s="34">
        <f t="shared" si="7"/>
        <v>41.25</v>
      </c>
      <c r="P489" s="44" t="str">
        <f xml:space="preserve"> VLOOKUP(D489,customers!$A$2:$I$1001,9,0)</f>
        <v>No</v>
      </c>
      <c r="Q489" s="27"/>
      <c r="R489" s="27"/>
      <c r="S489" s="27"/>
      <c r="T489" s="27"/>
      <c r="U489" s="27"/>
      <c r="V489" s="27"/>
      <c r="W489" s="27"/>
      <c r="X489" s="27"/>
      <c r="Y489" s="27"/>
      <c r="Z489" s="27"/>
    </row>
    <row r="490" spans="1:26" ht="15" thickBot="1" x14ac:dyDescent="0.35">
      <c r="A490" s="41" t="s">
        <v>1280</v>
      </c>
      <c r="B490" s="21" t="s">
        <v>6726</v>
      </c>
      <c r="C490" s="22">
        <v>2019</v>
      </c>
      <c r="D490" s="20" t="s">
        <v>1281</v>
      </c>
      <c r="E490" s="23" t="s">
        <v>228</v>
      </c>
      <c r="F490" s="24">
        <v>6</v>
      </c>
      <c r="G490" s="20" t="str">
        <f>VLOOKUP(D490,customers!A490:$B$1001,2,0)</f>
        <v>Lem Pennacci</v>
      </c>
      <c r="H490" s="20" t="s">
        <v>4634</v>
      </c>
      <c r="I490" s="20" t="str">
        <f>_xlfn.XLOOKUP(D490,customers!A490:A1489,customers!G490:G1489," ",0,1)</f>
        <v>United States</v>
      </c>
      <c r="J490" s="23" t="s">
        <v>6552</v>
      </c>
      <c r="K490" s="23" t="s">
        <v>6555</v>
      </c>
      <c r="L490" s="23">
        <f>VLOOKUP(E490,products!$A$2:$E$49,4,0)</f>
        <v>0.5</v>
      </c>
      <c r="M490" s="25">
        <f>VLOOKUP(E490,products!$A$2:$E$49,5,0)</f>
        <v>8.91</v>
      </c>
      <c r="N490" s="23">
        <f>VLOOKUP(A490,orders!$A$2:$F$914,5,0)</f>
        <v>6</v>
      </c>
      <c r="O490" s="26">
        <f t="shared" si="7"/>
        <v>53.46</v>
      </c>
      <c r="P490" s="43" t="str">
        <f xml:space="preserve"> VLOOKUP(D490,customers!$A$2:$I$1001,9,0)</f>
        <v>No</v>
      </c>
      <c r="Q490" s="27"/>
      <c r="R490" s="27"/>
      <c r="S490" s="27"/>
      <c r="T490" s="27"/>
      <c r="U490" s="27"/>
      <c r="V490" s="27"/>
      <c r="W490" s="27"/>
      <c r="X490" s="27"/>
      <c r="Y490" s="27"/>
      <c r="Z490" s="27"/>
    </row>
    <row r="491" spans="1:26" ht="15" thickBot="1" x14ac:dyDescent="0.35">
      <c r="A491" s="42" t="s">
        <v>1282</v>
      </c>
      <c r="B491" s="29" t="s">
        <v>6727</v>
      </c>
      <c r="C491" s="30">
        <v>2022</v>
      </c>
      <c r="D491" s="28" t="s">
        <v>1283</v>
      </c>
      <c r="E491" s="31" t="s">
        <v>15</v>
      </c>
      <c r="F491" s="32">
        <v>6</v>
      </c>
      <c r="G491" s="28" t="str">
        <f>VLOOKUP(D491,customers!A491:$B$1001,2,0)</f>
        <v>Starr Arpin</v>
      </c>
      <c r="H491" s="28" t="s">
        <v>4639</v>
      </c>
      <c r="I491" s="28" t="str">
        <f>_xlfn.XLOOKUP(D491,customers!A491:A1490,customers!G491:G1490," ",0,1)</f>
        <v>United States</v>
      </c>
      <c r="J491" s="31" t="s">
        <v>6550</v>
      </c>
      <c r="K491" s="31" t="s">
        <v>6554</v>
      </c>
      <c r="L491" s="31">
        <f>VLOOKUP(E491,products!$A$2:$E$49,4,0)</f>
        <v>1</v>
      </c>
      <c r="M491" s="33">
        <f>VLOOKUP(E491,products!$A$2:$E$49,5,0)</f>
        <v>9.9499999999999993</v>
      </c>
      <c r="N491" s="31">
        <f>VLOOKUP(A491,orders!$A$2:$F$914,5,0)</f>
        <v>6</v>
      </c>
      <c r="O491" s="34">
        <f t="shared" si="7"/>
        <v>59.699999999999996</v>
      </c>
      <c r="P491" s="44" t="str">
        <f xml:space="preserve"> VLOOKUP(D491,customers!$A$2:$I$1001,9,0)</f>
        <v>No</v>
      </c>
      <c r="Q491" s="27"/>
      <c r="R491" s="27"/>
      <c r="S491" s="27"/>
      <c r="T491" s="27"/>
      <c r="U491" s="27"/>
      <c r="V491" s="27"/>
      <c r="W491" s="27"/>
      <c r="X491" s="27"/>
      <c r="Y491" s="27"/>
      <c r="Z491" s="27"/>
    </row>
    <row r="492" spans="1:26" ht="15" thickBot="1" x14ac:dyDescent="0.35">
      <c r="A492" s="41" t="s">
        <v>1284</v>
      </c>
      <c r="B492" s="21" t="s">
        <v>1287</v>
      </c>
      <c r="C492" s="22">
        <v>2022</v>
      </c>
      <c r="D492" s="20" t="s">
        <v>1285</v>
      </c>
      <c r="E492" s="23" t="s">
        <v>15</v>
      </c>
      <c r="F492" s="24">
        <v>6</v>
      </c>
      <c r="G492" s="20" t="str">
        <f>VLOOKUP(D492,customers!A492:$B$1001,2,0)</f>
        <v>Donny Fries</v>
      </c>
      <c r="H492" s="20" t="s">
        <v>4643</v>
      </c>
      <c r="I492" s="20" t="str">
        <f>_xlfn.XLOOKUP(D492,customers!A492:A1491,customers!G492:G1491," ",0,1)</f>
        <v>United States</v>
      </c>
      <c r="J492" s="23" t="s">
        <v>6550</v>
      </c>
      <c r="K492" s="23" t="s">
        <v>6554</v>
      </c>
      <c r="L492" s="23">
        <f>VLOOKUP(E492,products!$A$2:$E$49,4,0)</f>
        <v>1</v>
      </c>
      <c r="M492" s="25">
        <f>VLOOKUP(E492,products!$A$2:$E$49,5,0)</f>
        <v>9.9499999999999993</v>
      </c>
      <c r="N492" s="23">
        <f>VLOOKUP(A492,orders!$A$2:$F$914,5,0)</f>
        <v>6</v>
      </c>
      <c r="O492" s="26">
        <f t="shared" si="7"/>
        <v>59.699999999999996</v>
      </c>
      <c r="P492" s="43" t="str">
        <f xml:space="preserve"> VLOOKUP(D492,customers!$A$2:$I$1001,9,0)</f>
        <v>No</v>
      </c>
      <c r="Q492" s="27"/>
      <c r="R492" s="27"/>
      <c r="S492" s="27"/>
      <c r="T492" s="27"/>
      <c r="U492" s="27"/>
      <c r="V492" s="27"/>
      <c r="W492" s="27"/>
      <c r="X492" s="27"/>
      <c r="Y492" s="27"/>
      <c r="Z492" s="27"/>
    </row>
    <row r="493" spans="1:26" ht="15" thickBot="1" x14ac:dyDescent="0.35">
      <c r="A493" s="42" t="s">
        <v>1286</v>
      </c>
      <c r="B493" s="29" t="s">
        <v>1290</v>
      </c>
      <c r="C493" s="30">
        <v>2021</v>
      </c>
      <c r="D493" s="28" t="s">
        <v>1288</v>
      </c>
      <c r="E493" s="31" t="s">
        <v>232</v>
      </c>
      <c r="F493" s="32">
        <v>5</v>
      </c>
      <c r="G493" s="28" t="str">
        <f>VLOOKUP(D493,customers!A493:$B$1001,2,0)</f>
        <v>Rana Sharer</v>
      </c>
      <c r="H493" s="28" t="s">
        <v>4647</v>
      </c>
      <c r="I493" s="28" t="str">
        <f>_xlfn.XLOOKUP(D493,customers!A493:A1492,customers!G493:G1492," ",0,1)</f>
        <v>United States</v>
      </c>
      <c r="J493" s="31" t="s">
        <v>6550</v>
      </c>
      <c r="K493" s="31" t="s">
        <v>6556</v>
      </c>
      <c r="L493" s="31">
        <f>VLOOKUP(E493,products!$A$2:$E$49,4,0)</f>
        <v>1</v>
      </c>
      <c r="M493" s="33">
        <f>VLOOKUP(E493,products!$A$2:$E$49,5,0)</f>
        <v>8.9499999999999993</v>
      </c>
      <c r="N493" s="31">
        <f>VLOOKUP(A493,orders!$A$2:$F$914,5,0)</f>
        <v>5</v>
      </c>
      <c r="O493" s="34">
        <f t="shared" si="7"/>
        <v>44.75</v>
      </c>
      <c r="P493" s="44" t="str">
        <f xml:space="preserve"> VLOOKUP(D493,customers!$A$2:$I$1001,9,0)</f>
        <v>No</v>
      </c>
      <c r="Q493" s="27"/>
      <c r="R493" s="27"/>
      <c r="S493" s="27"/>
      <c r="T493" s="27"/>
      <c r="U493" s="27"/>
      <c r="V493" s="27"/>
      <c r="W493" s="27"/>
      <c r="X493" s="27"/>
      <c r="Y493" s="27"/>
      <c r="Z493" s="27"/>
    </row>
    <row r="494" spans="1:26" ht="15" thickBot="1" x14ac:dyDescent="0.35">
      <c r="A494" s="41" t="s">
        <v>1289</v>
      </c>
      <c r="B494" s="21" t="s">
        <v>6601</v>
      </c>
      <c r="C494" s="22">
        <v>2022</v>
      </c>
      <c r="D494" s="20" t="s">
        <v>1291</v>
      </c>
      <c r="E494" s="23" t="s">
        <v>138</v>
      </c>
      <c r="F494" s="24">
        <v>2</v>
      </c>
      <c r="G494" s="20" t="str">
        <f>VLOOKUP(D494,customers!A494:$B$1001,2,0)</f>
        <v>Nannie Naseby</v>
      </c>
      <c r="H494" s="20" t="s">
        <v>4651</v>
      </c>
      <c r="I494" s="20" t="str">
        <f>_xlfn.XLOOKUP(D494,customers!A494:A1493,customers!G494:G1493," ",0,1)</f>
        <v>United States</v>
      </c>
      <c r="J494" s="23" t="s">
        <v>6552</v>
      </c>
      <c r="K494" s="23" t="s">
        <v>6554</v>
      </c>
      <c r="L494" s="23">
        <f>VLOOKUP(E494,products!$A$2:$E$49,4,0)</f>
        <v>0.5</v>
      </c>
      <c r="M494" s="25">
        <f>VLOOKUP(E494,products!$A$2:$E$49,5,0)</f>
        <v>8.25</v>
      </c>
      <c r="N494" s="23">
        <f>VLOOKUP(A494,orders!$A$2:$F$914,5,0)</f>
        <v>2</v>
      </c>
      <c r="O494" s="26">
        <f t="shared" si="7"/>
        <v>16.5</v>
      </c>
      <c r="P494" s="43" t="str">
        <f xml:space="preserve"> VLOOKUP(D494,customers!$A$2:$I$1001,9,0)</f>
        <v>Yes</v>
      </c>
      <c r="Q494" s="27"/>
      <c r="R494" s="27"/>
      <c r="S494" s="27"/>
      <c r="T494" s="27"/>
      <c r="U494" s="27"/>
      <c r="V494" s="27"/>
      <c r="W494" s="27"/>
      <c r="X494" s="27"/>
      <c r="Y494" s="27"/>
      <c r="Z494" s="27"/>
    </row>
    <row r="495" spans="1:26" ht="15" thickBot="1" x14ac:dyDescent="0.35">
      <c r="A495" s="42" t="s">
        <v>1292</v>
      </c>
      <c r="B495" s="29" t="s">
        <v>6638</v>
      </c>
      <c r="C495" s="30">
        <v>2022</v>
      </c>
      <c r="D495" s="28" t="s">
        <v>1293</v>
      </c>
      <c r="E495" s="31" t="s">
        <v>189</v>
      </c>
      <c r="F495" s="32">
        <v>4</v>
      </c>
      <c r="G495" s="28" t="str">
        <f>VLOOKUP(D495,customers!A495:$B$1001,2,0)</f>
        <v>Rea Offell</v>
      </c>
      <c r="H495" s="28" t="s">
        <v>6548</v>
      </c>
      <c r="I495" s="28" t="str">
        <f>_xlfn.XLOOKUP(D495,customers!A495:A1494,customers!G495:G1494," ",0,1)</f>
        <v>United States</v>
      </c>
      <c r="J495" s="31" t="s">
        <v>6550</v>
      </c>
      <c r="K495" s="31" t="s">
        <v>6556</v>
      </c>
      <c r="L495" s="31">
        <f>VLOOKUP(E495,products!$A$2:$E$49,4,0)</f>
        <v>0.5</v>
      </c>
      <c r="M495" s="33">
        <f>VLOOKUP(E495,products!$A$2:$E$49,5,0)</f>
        <v>5.37</v>
      </c>
      <c r="N495" s="31">
        <f>VLOOKUP(A495,orders!$A$2:$F$914,5,0)</f>
        <v>4</v>
      </c>
      <c r="O495" s="34">
        <f t="shared" si="7"/>
        <v>21.48</v>
      </c>
      <c r="P495" s="44" t="str">
        <f xml:space="preserve"> VLOOKUP(D495,customers!$A$2:$I$1001,9,0)</f>
        <v>No</v>
      </c>
      <c r="Q495" s="27"/>
      <c r="R495" s="27"/>
      <c r="S495" s="27"/>
      <c r="T495" s="27"/>
      <c r="U495" s="27"/>
      <c r="V495" s="27"/>
      <c r="W495" s="27"/>
      <c r="X495" s="27"/>
      <c r="Y495" s="27"/>
      <c r="Z495" s="27"/>
    </row>
    <row r="496" spans="1:26" ht="15" thickBot="1" x14ac:dyDescent="0.35">
      <c r="A496" s="41" t="s">
        <v>1294</v>
      </c>
      <c r="B496" s="21" t="s">
        <v>1297</v>
      </c>
      <c r="C496" s="22">
        <v>2022</v>
      </c>
      <c r="D496" s="20" t="s">
        <v>1295</v>
      </c>
      <c r="E496" s="23" t="s">
        <v>58</v>
      </c>
      <c r="F496" s="24">
        <v>2</v>
      </c>
      <c r="G496" s="20" t="str">
        <f>VLOOKUP(D496,customers!A496:$B$1001,2,0)</f>
        <v>Kris O'Cullen</v>
      </c>
      <c r="H496" s="20" t="s">
        <v>4659</v>
      </c>
      <c r="I496" s="20" t="str">
        <f>_xlfn.XLOOKUP(D496,customers!A496:A1495,customers!G496:G1495," ",0,1)</f>
        <v>Ireland</v>
      </c>
      <c r="J496" s="23" t="s">
        <v>6550</v>
      </c>
      <c r="K496" s="23" t="s">
        <v>6554</v>
      </c>
      <c r="L496" s="23">
        <f>VLOOKUP(E496,products!$A$2:$E$49,4,0)</f>
        <v>2.5</v>
      </c>
      <c r="M496" s="25">
        <f>VLOOKUP(E496,products!$A$2:$E$49,5,0)</f>
        <v>22.885000000000002</v>
      </c>
      <c r="N496" s="23">
        <f>VLOOKUP(A496,orders!$A$2:$F$914,5,0)</f>
        <v>2</v>
      </c>
      <c r="O496" s="26">
        <f t="shared" si="7"/>
        <v>45.77</v>
      </c>
      <c r="P496" s="43" t="str">
        <f xml:space="preserve"> VLOOKUP(D496,customers!$A$2:$I$1001,9,0)</f>
        <v>Yes</v>
      </c>
      <c r="Q496" s="27"/>
      <c r="R496" s="27"/>
      <c r="S496" s="27"/>
      <c r="T496" s="27"/>
      <c r="U496" s="27"/>
      <c r="V496" s="27"/>
      <c r="W496" s="27"/>
      <c r="X496" s="27"/>
      <c r="Y496" s="27"/>
      <c r="Z496" s="27"/>
    </row>
    <row r="497" spans="1:26" ht="15" thickBot="1" x14ac:dyDescent="0.35">
      <c r="A497" s="42" t="s">
        <v>1296</v>
      </c>
      <c r="B497" s="29" t="s">
        <v>681</v>
      </c>
      <c r="C497" s="30">
        <v>2020</v>
      </c>
      <c r="D497" s="28" t="s">
        <v>1298</v>
      </c>
      <c r="E497" s="31" t="s">
        <v>34</v>
      </c>
      <c r="F497" s="32">
        <v>2</v>
      </c>
      <c r="G497" s="28" t="str">
        <f>VLOOKUP(D497,customers!A497:$B$1001,2,0)</f>
        <v>Timoteo Glisane</v>
      </c>
      <c r="H497" s="28" t="s">
        <v>6548</v>
      </c>
      <c r="I497" s="28" t="str">
        <f>_xlfn.XLOOKUP(D497,customers!A497:A1496,customers!G497:G1496," ",0,1)</f>
        <v>Ireland</v>
      </c>
      <c r="J497" s="31" t="s">
        <v>6553</v>
      </c>
      <c r="K497" s="31" t="s">
        <v>6555</v>
      </c>
      <c r="L497" s="31">
        <f>VLOOKUP(E497,products!$A$2:$E$49,4,0)</f>
        <v>0.2</v>
      </c>
      <c r="M497" s="33">
        <f>VLOOKUP(E497,products!$A$2:$E$49,5,0)</f>
        <v>4.7549999999999999</v>
      </c>
      <c r="N497" s="31">
        <f>VLOOKUP(A497,orders!$A$2:$F$914,5,0)</f>
        <v>2</v>
      </c>
      <c r="O497" s="34">
        <f t="shared" si="7"/>
        <v>9.51</v>
      </c>
      <c r="P497" s="44" t="str">
        <f xml:space="preserve"> VLOOKUP(D497,customers!$A$2:$I$1001,9,0)</f>
        <v>No</v>
      </c>
      <c r="Q497" s="27"/>
      <c r="R497" s="27"/>
      <c r="S497" s="27"/>
      <c r="T497" s="27"/>
      <c r="U497" s="27"/>
      <c r="V497" s="27"/>
      <c r="W497" s="27"/>
      <c r="X497" s="27"/>
      <c r="Y497" s="27"/>
      <c r="Z497" s="27"/>
    </row>
    <row r="498" spans="1:26" ht="15" thickBot="1" x14ac:dyDescent="0.35">
      <c r="A498" s="41" t="s">
        <v>1299</v>
      </c>
      <c r="B498" s="21" t="s">
        <v>668</v>
      </c>
      <c r="C498" s="22">
        <v>2021</v>
      </c>
      <c r="D498" s="20" t="s">
        <v>1300</v>
      </c>
      <c r="E498" s="23" t="s">
        <v>675</v>
      </c>
      <c r="F498" s="24">
        <v>4</v>
      </c>
      <c r="G498" s="20" t="str">
        <f>VLOOKUP(D498,customers!A498:$B$1001,2,0)</f>
        <v>Hildegarde Brangan</v>
      </c>
      <c r="H498" s="20" t="s">
        <v>4671</v>
      </c>
      <c r="I498" s="20" t="str">
        <f>_xlfn.XLOOKUP(D498,customers!A498:A1497,customers!G498:G1497," ",0,1)</f>
        <v>United States</v>
      </c>
      <c r="J498" s="23" t="s">
        <v>6552</v>
      </c>
      <c r="K498" s="23" t="s">
        <v>6556</v>
      </c>
      <c r="L498" s="23">
        <f>VLOOKUP(E498,products!$A$2:$E$49,4,0)</f>
        <v>2.5</v>
      </c>
      <c r="M498" s="25">
        <f>VLOOKUP(E498,products!$A$2:$E$49,5,0)</f>
        <v>27.945</v>
      </c>
      <c r="N498" s="23">
        <f>VLOOKUP(A498,orders!$A$2:$F$914,5,0)</f>
        <v>4</v>
      </c>
      <c r="O498" s="26">
        <f t="shared" si="7"/>
        <v>111.78</v>
      </c>
      <c r="P498" s="43" t="str">
        <f xml:space="preserve"> VLOOKUP(D498,customers!$A$2:$I$1001,9,0)</f>
        <v>Yes</v>
      </c>
      <c r="Q498" s="27"/>
      <c r="R498" s="27"/>
      <c r="S498" s="27"/>
      <c r="T498" s="27"/>
      <c r="U498" s="27"/>
      <c r="V498" s="27"/>
      <c r="W498" s="27"/>
      <c r="X498" s="27"/>
      <c r="Y498" s="27"/>
      <c r="Z498" s="27"/>
    </row>
    <row r="499" spans="1:26" ht="15" thickBot="1" x14ac:dyDescent="0.35">
      <c r="A499" s="42" t="s">
        <v>1301</v>
      </c>
      <c r="B499" s="29" t="s">
        <v>303</v>
      </c>
      <c r="C499" s="30">
        <v>2021</v>
      </c>
      <c r="D499" s="28" t="s">
        <v>1302</v>
      </c>
      <c r="E499" s="31" t="s">
        <v>132</v>
      </c>
      <c r="F499" s="32">
        <v>4</v>
      </c>
      <c r="G499" s="28" t="str">
        <f>VLOOKUP(D499,customers!A499:$B$1001,2,0)</f>
        <v>Amii Gallyon</v>
      </c>
      <c r="H499" s="28" t="s">
        <v>4674</v>
      </c>
      <c r="I499" s="28" t="str">
        <f>_xlfn.XLOOKUP(D499,customers!A499:A1498,customers!G499:G1498," ",0,1)</f>
        <v>United States</v>
      </c>
      <c r="J499" s="31" t="s">
        <v>6550</v>
      </c>
      <c r="K499" s="31" t="s">
        <v>6556</v>
      </c>
      <c r="L499" s="31">
        <f>VLOOKUP(E499,products!$A$2:$E$49,4,0)</f>
        <v>0.2</v>
      </c>
      <c r="M499" s="33">
        <f>VLOOKUP(E499,products!$A$2:$E$49,5,0)</f>
        <v>2.6850000000000001</v>
      </c>
      <c r="N499" s="31">
        <f>VLOOKUP(A499,orders!$A$2:$F$914,5,0)</f>
        <v>4</v>
      </c>
      <c r="O499" s="34">
        <f t="shared" si="7"/>
        <v>10.74</v>
      </c>
      <c r="P499" s="44" t="str">
        <f xml:space="preserve"> VLOOKUP(D499,customers!$A$2:$I$1001,9,0)</f>
        <v>Yes</v>
      </c>
      <c r="Q499" s="27"/>
      <c r="R499" s="27"/>
      <c r="S499" s="27"/>
      <c r="T499" s="27"/>
      <c r="U499" s="27"/>
      <c r="V499" s="27"/>
      <c r="W499" s="27"/>
      <c r="X499" s="27"/>
      <c r="Y499" s="27"/>
      <c r="Z499" s="27"/>
    </row>
    <row r="500" spans="1:26" ht="15" thickBot="1" x14ac:dyDescent="0.35">
      <c r="A500" s="41" t="s">
        <v>1303</v>
      </c>
      <c r="B500" s="21" t="s">
        <v>1306</v>
      </c>
      <c r="C500" s="22">
        <v>2019</v>
      </c>
      <c r="D500" s="20" t="s">
        <v>1304</v>
      </c>
      <c r="E500" s="23" t="s">
        <v>189</v>
      </c>
      <c r="F500" s="24">
        <v>5</v>
      </c>
      <c r="G500" s="20" t="str">
        <f>VLOOKUP(D500,customers!A500:$B$1001,2,0)</f>
        <v>Birgit Domange</v>
      </c>
      <c r="H500" s="20" t="s">
        <v>4678</v>
      </c>
      <c r="I500" s="20" t="str">
        <f>_xlfn.XLOOKUP(D500,customers!A500:A1499,customers!G500:G1499," ",0,1)</f>
        <v>United States</v>
      </c>
      <c r="J500" s="23" t="s">
        <v>6550</v>
      </c>
      <c r="K500" s="23" t="s">
        <v>6556</v>
      </c>
      <c r="L500" s="23">
        <f>VLOOKUP(E500,products!$A$2:$E$49,4,0)</f>
        <v>0.5</v>
      </c>
      <c r="M500" s="25">
        <f>VLOOKUP(E500,products!$A$2:$E$49,5,0)</f>
        <v>5.37</v>
      </c>
      <c r="N500" s="23">
        <f>VLOOKUP(A500,orders!$A$2:$F$914,5,0)</f>
        <v>5</v>
      </c>
      <c r="O500" s="26">
        <f t="shared" si="7"/>
        <v>26.85</v>
      </c>
      <c r="P500" s="43" t="str">
        <f xml:space="preserve"> VLOOKUP(D500,customers!$A$2:$I$1001,9,0)</f>
        <v>No</v>
      </c>
      <c r="Q500" s="27"/>
      <c r="R500" s="27"/>
      <c r="S500" s="27"/>
      <c r="T500" s="27"/>
      <c r="U500" s="27"/>
      <c r="V500" s="27"/>
      <c r="W500" s="27"/>
      <c r="X500" s="27"/>
      <c r="Y500" s="27"/>
      <c r="Z500" s="27"/>
    </row>
    <row r="501" spans="1:26" ht="15" thickBot="1" x14ac:dyDescent="0.35">
      <c r="A501" s="42" t="s">
        <v>1305</v>
      </c>
      <c r="B501" s="29" t="s">
        <v>6728</v>
      </c>
      <c r="C501" s="30">
        <v>2019</v>
      </c>
      <c r="D501" s="28" t="s">
        <v>1307</v>
      </c>
      <c r="E501" s="31" t="s">
        <v>170</v>
      </c>
      <c r="F501" s="32">
        <v>4</v>
      </c>
      <c r="G501" s="28" t="str">
        <f>VLOOKUP(D501,customers!A501:$B$1001,2,0)</f>
        <v>Killian Osler</v>
      </c>
      <c r="H501" s="28" t="s">
        <v>4681</v>
      </c>
      <c r="I501" s="28" t="str">
        <f>_xlfn.XLOOKUP(D501,customers!A501:A1500,customers!G501:G1500," ",0,1)</f>
        <v>United States</v>
      </c>
      <c r="J501" s="31" t="s">
        <v>6553</v>
      </c>
      <c r="K501" s="31" t="s">
        <v>6555</v>
      </c>
      <c r="L501" s="31">
        <f>VLOOKUP(E501,products!$A$2:$E$49,4,0)</f>
        <v>1</v>
      </c>
      <c r="M501" s="33">
        <f>VLOOKUP(E501,products!$A$2:$E$49,5,0)</f>
        <v>15.85</v>
      </c>
      <c r="N501" s="31">
        <f>VLOOKUP(A501,orders!$A$2:$F$914,5,0)</f>
        <v>4</v>
      </c>
      <c r="O501" s="34">
        <f t="shared" si="7"/>
        <v>63.4</v>
      </c>
      <c r="P501" s="44" t="str">
        <f xml:space="preserve"> VLOOKUP(D501,customers!$A$2:$I$1001,9,0)</f>
        <v>Yes</v>
      </c>
      <c r="Q501" s="27"/>
      <c r="R501" s="27"/>
      <c r="S501" s="27"/>
      <c r="T501" s="27"/>
      <c r="U501" s="27"/>
      <c r="V501" s="27"/>
      <c r="W501" s="27"/>
      <c r="X501" s="27"/>
      <c r="Y501" s="27"/>
      <c r="Z501" s="27"/>
    </row>
    <row r="502" spans="1:26" ht="15" thickBot="1" x14ac:dyDescent="0.35">
      <c r="A502" s="41" t="s">
        <v>1308</v>
      </c>
      <c r="B502" s="21" t="s">
        <v>1311</v>
      </c>
      <c r="C502" s="22">
        <v>2021</v>
      </c>
      <c r="D502" s="20" t="s">
        <v>1309</v>
      </c>
      <c r="E502" s="23" t="s">
        <v>152</v>
      </c>
      <c r="F502" s="24">
        <v>1</v>
      </c>
      <c r="G502" s="20" t="str">
        <f>VLOOKUP(D502,customers!A502:$B$1001,2,0)</f>
        <v>Lora Dukes</v>
      </c>
      <c r="H502" s="20" t="s">
        <v>6548</v>
      </c>
      <c r="I502" s="20" t="str">
        <f>_xlfn.XLOOKUP(D502,customers!A502:A1501,customers!G502:G1501," ",0,1)</f>
        <v>Ireland</v>
      </c>
      <c r="J502" s="23" t="s">
        <v>6551</v>
      </c>
      <c r="K502" s="23" t="s">
        <v>6556</v>
      </c>
      <c r="L502" s="23">
        <f>VLOOKUP(E502,products!$A$2:$E$49,4,0)</f>
        <v>2.5</v>
      </c>
      <c r="M502" s="25">
        <f>VLOOKUP(E502,products!$A$2:$E$49,5,0)</f>
        <v>22.885000000000002</v>
      </c>
      <c r="N502" s="23">
        <f>VLOOKUP(A502,orders!$A$2:$F$914,5,0)</f>
        <v>1</v>
      </c>
      <c r="O502" s="26">
        <f t="shared" si="7"/>
        <v>22.885000000000002</v>
      </c>
      <c r="P502" s="43" t="str">
        <f xml:space="preserve"> VLOOKUP(D502,customers!$A$2:$I$1001,9,0)</f>
        <v>Yes</v>
      </c>
      <c r="Q502" s="27"/>
      <c r="R502" s="27"/>
      <c r="S502" s="27"/>
      <c r="T502" s="27"/>
      <c r="U502" s="27"/>
      <c r="V502" s="27"/>
      <c r="W502" s="27"/>
      <c r="X502" s="27"/>
      <c r="Y502" s="27"/>
      <c r="Z502" s="27"/>
    </row>
    <row r="503" spans="1:26" ht="15" thickBot="1" x14ac:dyDescent="0.35">
      <c r="A503" s="42" t="s">
        <v>1310</v>
      </c>
      <c r="B503" s="29" t="s">
        <v>6729</v>
      </c>
      <c r="C503" s="30">
        <v>2021</v>
      </c>
      <c r="D503" s="28" t="s">
        <v>1312</v>
      </c>
      <c r="E503" s="31" t="s">
        <v>221</v>
      </c>
      <c r="F503" s="32">
        <v>4</v>
      </c>
      <c r="G503" s="28" t="str">
        <f>VLOOKUP(D503,customers!A503:$B$1001,2,0)</f>
        <v>Zack Pellett</v>
      </c>
      <c r="H503" s="28" t="s">
        <v>4689</v>
      </c>
      <c r="I503" s="28" t="str">
        <f>_xlfn.XLOOKUP(D503,customers!A503:A1502,customers!G503:G1502," ",0,1)</f>
        <v>United States</v>
      </c>
      <c r="J503" s="31" t="s">
        <v>6551</v>
      </c>
      <c r="K503" s="31" t="s">
        <v>6554</v>
      </c>
      <c r="L503" s="31">
        <f>VLOOKUP(E503,products!$A$2:$E$49,4,0)</f>
        <v>2.5</v>
      </c>
      <c r="M503" s="33">
        <f>VLOOKUP(E503,products!$A$2:$E$49,5,0)</f>
        <v>25.875</v>
      </c>
      <c r="N503" s="31">
        <f>VLOOKUP(A503,orders!$A$2:$F$914,5,0)</f>
        <v>4</v>
      </c>
      <c r="O503" s="34">
        <f t="shared" si="7"/>
        <v>103.5</v>
      </c>
      <c r="P503" s="44" t="str">
        <f xml:space="preserve"> VLOOKUP(D503,customers!$A$2:$I$1001,9,0)</f>
        <v>No</v>
      </c>
      <c r="Q503" s="27"/>
      <c r="R503" s="27"/>
      <c r="S503" s="27"/>
      <c r="T503" s="27"/>
      <c r="U503" s="27"/>
      <c r="V503" s="27"/>
      <c r="W503" s="27"/>
      <c r="X503" s="27"/>
      <c r="Y503" s="27"/>
      <c r="Z503" s="27"/>
    </row>
    <row r="504" spans="1:26" ht="15" thickBot="1" x14ac:dyDescent="0.35">
      <c r="A504" s="41" t="s">
        <v>1313</v>
      </c>
      <c r="B504" s="21" t="s">
        <v>6710</v>
      </c>
      <c r="C504" s="22">
        <v>2020</v>
      </c>
      <c r="D504" s="20" t="s">
        <v>1314</v>
      </c>
      <c r="E504" s="23" t="s">
        <v>487</v>
      </c>
      <c r="F504" s="24">
        <v>2</v>
      </c>
      <c r="G504" s="20" t="str">
        <f>VLOOKUP(D504,customers!A504:$B$1001,2,0)</f>
        <v>Ilaire Sprakes</v>
      </c>
      <c r="H504" s="20" t="s">
        <v>4693</v>
      </c>
      <c r="I504" s="20" t="str">
        <f>_xlfn.XLOOKUP(D504,customers!A504:A1503,customers!G504:G1503," ",0,1)</f>
        <v>United States</v>
      </c>
      <c r="J504" s="23" t="s">
        <v>6550</v>
      </c>
      <c r="K504" s="23" t="s">
        <v>6555</v>
      </c>
      <c r="L504" s="23">
        <f>VLOOKUP(E504,products!$A$2:$E$49,4,0)</f>
        <v>2.5</v>
      </c>
      <c r="M504" s="25">
        <f>VLOOKUP(E504,products!$A$2:$E$49,5,0)</f>
        <v>27.484999999999999</v>
      </c>
      <c r="N504" s="23">
        <f>VLOOKUP(A504,orders!$A$2:$F$914,5,0)</f>
        <v>2</v>
      </c>
      <c r="O504" s="26">
        <f t="shared" si="7"/>
        <v>54.97</v>
      </c>
      <c r="P504" s="43" t="str">
        <f xml:space="preserve"> VLOOKUP(D504,customers!$A$2:$I$1001,9,0)</f>
        <v>No</v>
      </c>
      <c r="Q504" s="27"/>
      <c r="R504" s="27"/>
      <c r="S504" s="27"/>
      <c r="T504" s="27"/>
      <c r="U504" s="27"/>
      <c r="V504" s="27"/>
      <c r="W504" s="27"/>
      <c r="X504" s="27"/>
      <c r="Y504" s="27"/>
      <c r="Z504" s="27"/>
    </row>
    <row r="505" spans="1:26" ht="15" thickBot="1" x14ac:dyDescent="0.35">
      <c r="A505" s="42" t="s">
        <v>1315</v>
      </c>
      <c r="B505" s="29" t="s">
        <v>485</v>
      </c>
      <c r="C505" s="30">
        <v>2020</v>
      </c>
      <c r="D505" s="28" t="s">
        <v>1316</v>
      </c>
      <c r="E505" s="31" t="s">
        <v>249</v>
      </c>
      <c r="F505" s="32">
        <v>2</v>
      </c>
      <c r="G505" s="28" t="str">
        <f>VLOOKUP(D505,customers!A505:$B$1001,2,0)</f>
        <v>Heda Fromant</v>
      </c>
      <c r="H505" s="28" t="s">
        <v>4697</v>
      </c>
      <c r="I505" s="28" t="str">
        <f>_xlfn.XLOOKUP(D505,customers!A505:A1504,customers!G505:G1504," ",0,1)</f>
        <v>United States</v>
      </c>
      <c r="J505" s="31" t="s">
        <v>6551</v>
      </c>
      <c r="K505" s="31" t="s">
        <v>6555</v>
      </c>
      <c r="L505" s="31">
        <f>VLOOKUP(E505,products!$A$2:$E$49,4,0)</f>
        <v>0.5</v>
      </c>
      <c r="M505" s="33">
        <f>VLOOKUP(E505,products!$A$2:$E$49,5,0)</f>
        <v>7.77</v>
      </c>
      <c r="N505" s="31">
        <f>VLOOKUP(A505,orders!$A$2:$F$914,5,0)</f>
        <v>2</v>
      </c>
      <c r="O505" s="34">
        <f t="shared" si="7"/>
        <v>15.54</v>
      </c>
      <c r="P505" s="44" t="str">
        <f xml:space="preserve"> VLOOKUP(D505,customers!$A$2:$I$1001,9,0)</f>
        <v>No</v>
      </c>
      <c r="Q505" s="27"/>
      <c r="R505" s="27"/>
      <c r="S505" s="27"/>
      <c r="T505" s="27"/>
      <c r="U505" s="27"/>
      <c r="V505" s="27"/>
      <c r="W505" s="27"/>
      <c r="X505" s="27"/>
      <c r="Y505" s="27"/>
      <c r="Z505" s="27"/>
    </row>
    <row r="506" spans="1:26" ht="15" thickBot="1" x14ac:dyDescent="0.35">
      <c r="A506" s="41" t="s">
        <v>1317</v>
      </c>
      <c r="B506" s="21" t="s">
        <v>1320</v>
      </c>
      <c r="C506" s="22">
        <v>2020</v>
      </c>
      <c r="D506" s="20" t="s">
        <v>1318</v>
      </c>
      <c r="E506" s="23" t="s">
        <v>55</v>
      </c>
      <c r="F506" s="24">
        <v>4</v>
      </c>
      <c r="G506" s="20" t="str">
        <f>VLOOKUP(D506,customers!A506:$B$1001,2,0)</f>
        <v>Rufus Flear</v>
      </c>
      <c r="H506" s="20" t="s">
        <v>4701</v>
      </c>
      <c r="I506" s="20" t="str">
        <f>_xlfn.XLOOKUP(D506,customers!A506:A1505,customers!G506:G1505," ",0,1)</f>
        <v>United Kingdom</v>
      </c>
      <c r="J506" s="23" t="s">
        <v>6553</v>
      </c>
      <c r="K506" s="23" t="s">
        <v>6556</v>
      </c>
      <c r="L506" s="23">
        <f>VLOOKUP(E506,products!$A$2:$E$49,4,0)</f>
        <v>0.2</v>
      </c>
      <c r="M506" s="25">
        <f>VLOOKUP(E506,products!$A$2:$E$49,5,0)</f>
        <v>3.8849999999999998</v>
      </c>
      <c r="N506" s="23">
        <f>VLOOKUP(A506,orders!$A$2:$F$914,5,0)</f>
        <v>4</v>
      </c>
      <c r="O506" s="26">
        <f t="shared" si="7"/>
        <v>15.54</v>
      </c>
      <c r="P506" s="43" t="str">
        <f xml:space="preserve"> VLOOKUP(D506,customers!$A$2:$I$1001,9,0)</f>
        <v>No</v>
      </c>
      <c r="Q506" s="27"/>
      <c r="R506" s="27"/>
      <c r="S506" s="27"/>
      <c r="T506" s="27"/>
      <c r="U506" s="27"/>
      <c r="V506" s="27"/>
      <c r="W506" s="27"/>
      <c r="X506" s="27"/>
      <c r="Y506" s="27"/>
      <c r="Z506" s="27"/>
    </row>
    <row r="507" spans="1:26" ht="15" thickBot="1" x14ac:dyDescent="0.35">
      <c r="A507" s="42" t="s">
        <v>1319</v>
      </c>
      <c r="B507" s="29" t="s">
        <v>6598</v>
      </c>
      <c r="C507" s="30">
        <v>2021</v>
      </c>
      <c r="D507" s="28" t="s">
        <v>1321</v>
      </c>
      <c r="E507" s="31" t="s">
        <v>675</v>
      </c>
      <c r="F507" s="32">
        <v>3</v>
      </c>
      <c r="G507" s="28" t="str">
        <f>VLOOKUP(D507,customers!A507:$B$1001,2,0)</f>
        <v>Dom Milella</v>
      </c>
      <c r="H507" s="28" t="s">
        <v>6548</v>
      </c>
      <c r="I507" s="28" t="str">
        <f>_xlfn.XLOOKUP(D507,customers!A507:A1506,customers!G507:G1506," ",0,1)</f>
        <v>Ireland</v>
      </c>
      <c r="J507" s="31" t="s">
        <v>6552</v>
      </c>
      <c r="K507" s="31" t="s">
        <v>6556</v>
      </c>
      <c r="L507" s="31">
        <f>VLOOKUP(E507,products!$A$2:$E$49,4,0)</f>
        <v>2.5</v>
      </c>
      <c r="M507" s="33">
        <f>VLOOKUP(E507,products!$A$2:$E$49,5,0)</f>
        <v>27.945</v>
      </c>
      <c r="N507" s="31">
        <f>VLOOKUP(A507,orders!$A$2:$F$914,5,0)</f>
        <v>3</v>
      </c>
      <c r="O507" s="34">
        <f t="shared" si="7"/>
        <v>83.835000000000008</v>
      </c>
      <c r="P507" s="44" t="str">
        <f xml:space="preserve"> VLOOKUP(D507,customers!$A$2:$I$1001,9,0)</f>
        <v>No</v>
      </c>
      <c r="Q507" s="27"/>
      <c r="R507" s="27"/>
      <c r="S507" s="27"/>
      <c r="T507" s="27"/>
      <c r="U507" s="27"/>
      <c r="V507" s="27"/>
      <c r="W507" s="27"/>
      <c r="X507" s="27"/>
      <c r="Y507" s="27"/>
      <c r="Z507" s="27"/>
    </row>
    <row r="508" spans="1:26" ht="15" thickBot="1" x14ac:dyDescent="0.35">
      <c r="A508" s="41" t="s">
        <v>1322</v>
      </c>
      <c r="B508" s="21" t="s">
        <v>6703</v>
      </c>
      <c r="C508" s="22">
        <v>2021</v>
      </c>
      <c r="D508" s="20" t="s">
        <v>1323</v>
      </c>
      <c r="E508" s="23" t="s">
        <v>236</v>
      </c>
      <c r="F508" s="24">
        <v>3</v>
      </c>
      <c r="G508" s="20" t="str">
        <f>VLOOKUP(D508,customers!A508:$B$1001,2,0)</f>
        <v>Wilek Lightollers</v>
      </c>
      <c r="H508" s="20" t="s">
        <v>4718</v>
      </c>
      <c r="I508" s="20" t="str">
        <f>_xlfn.XLOOKUP(D508,customers!A508:A1507,customers!G508:G1507," ",0,1)</f>
        <v>United States</v>
      </c>
      <c r="J508" s="23" t="s">
        <v>6550</v>
      </c>
      <c r="K508" s="23" t="s">
        <v>6555</v>
      </c>
      <c r="L508" s="23">
        <f>VLOOKUP(E508,products!$A$2:$E$49,4,0)</f>
        <v>0.2</v>
      </c>
      <c r="M508" s="25">
        <f>VLOOKUP(E508,products!$A$2:$E$49,5,0)</f>
        <v>3.585</v>
      </c>
      <c r="N508" s="23">
        <f>VLOOKUP(A508,orders!$A$2:$F$914,5,0)</f>
        <v>3</v>
      </c>
      <c r="O508" s="26">
        <f t="shared" si="7"/>
        <v>10.754999999999999</v>
      </c>
      <c r="P508" s="43" t="str">
        <f xml:space="preserve"> VLOOKUP(D508,customers!$A$2:$I$1001,9,0)</f>
        <v>Yes</v>
      </c>
      <c r="Q508" s="27"/>
      <c r="R508" s="27"/>
      <c r="S508" s="27"/>
      <c r="T508" s="27"/>
      <c r="U508" s="27"/>
      <c r="V508" s="27"/>
      <c r="W508" s="27"/>
      <c r="X508" s="27"/>
      <c r="Y508" s="27"/>
      <c r="Z508" s="27"/>
    </row>
    <row r="509" spans="1:26" ht="15" thickBot="1" x14ac:dyDescent="0.35">
      <c r="A509" s="42" t="s">
        <v>1324</v>
      </c>
      <c r="B509" s="29" t="s">
        <v>6730</v>
      </c>
      <c r="C509" s="30">
        <v>2020</v>
      </c>
      <c r="D509" s="28" t="s">
        <v>1325</v>
      </c>
      <c r="E509" s="31" t="s">
        <v>327</v>
      </c>
      <c r="F509" s="32">
        <v>3</v>
      </c>
      <c r="G509" s="28" t="str">
        <f>VLOOKUP(D509,customers!A509:$B$1001,2,0)</f>
        <v>Bette-ann Munden</v>
      </c>
      <c r="H509" s="28" t="s">
        <v>4714</v>
      </c>
      <c r="I509" s="28" t="str">
        <f>_xlfn.XLOOKUP(D509,customers!A509:A1508,customers!G509:G1508," ",0,1)</f>
        <v>United States</v>
      </c>
      <c r="J509" s="31" t="s">
        <v>6552</v>
      </c>
      <c r="K509" s="31" t="s">
        <v>6555</v>
      </c>
      <c r="L509" s="31">
        <f>VLOOKUP(E509,products!$A$2:$E$49,4,0)</f>
        <v>0.2</v>
      </c>
      <c r="M509" s="33">
        <f>VLOOKUP(E509,products!$A$2:$E$49,5,0)</f>
        <v>4.4550000000000001</v>
      </c>
      <c r="N509" s="31">
        <f>VLOOKUP(A509,orders!$A$2:$F$914,5,0)</f>
        <v>3</v>
      </c>
      <c r="O509" s="34">
        <f t="shared" si="7"/>
        <v>13.365</v>
      </c>
      <c r="P509" s="44" t="str">
        <f xml:space="preserve"> VLOOKUP(D509,customers!$A$2:$I$1001,9,0)</f>
        <v>Yes</v>
      </c>
      <c r="Q509" s="27"/>
      <c r="R509" s="27"/>
      <c r="S509" s="27"/>
      <c r="T509" s="27"/>
      <c r="U509" s="27"/>
      <c r="V509" s="27"/>
      <c r="W509" s="27"/>
      <c r="X509" s="27"/>
      <c r="Y509" s="27"/>
      <c r="Z509" s="27"/>
    </row>
    <row r="510" spans="1:26" ht="15" thickBot="1" x14ac:dyDescent="0.35">
      <c r="A510" s="41" t="s">
        <v>1326</v>
      </c>
      <c r="B510" s="21" t="s">
        <v>398</v>
      </c>
      <c r="C510" s="22">
        <v>2022</v>
      </c>
      <c r="D510" s="20" t="s">
        <v>1327</v>
      </c>
      <c r="E510" s="23" t="s">
        <v>55</v>
      </c>
      <c r="F510" s="24">
        <v>6</v>
      </c>
      <c r="G510" s="20" t="str">
        <f>VLOOKUP(D510,customers!A510:$B$1001,2,0)</f>
        <v>Nick Brakespear</v>
      </c>
      <c r="H510" s="20" t="s">
        <v>4722</v>
      </c>
      <c r="I510" s="20" t="str">
        <f>_xlfn.XLOOKUP(D510,customers!A510:A1509,customers!G510:G1509," ",0,1)</f>
        <v>United States</v>
      </c>
      <c r="J510" s="23" t="s">
        <v>6553</v>
      </c>
      <c r="K510" s="23" t="s">
        <v>6556</v>
      </c>
      <c r="L510" s="23">
        <f>VLOOKUP(E510,products!$A$2:$E$49,4,0)</f>
        <v>0.2</v>
      </c>
      <c r="M510" s="25">
        <f>VLOOKUP(E510,products!$A$2:$E$49,5,0)</f>
        <v>3.8849999999999998</v>
      </c>
      <c r="N510" s="23">
        <f>VLOOKUP(A510,orders!$A$2:$F$914,5,0)</f>
        <v>6</v>
      </c>
      <c r="O510" s="26">
        <f t="shared" si="7"/>
        <v>23.31</v>
      </c>
      <c r="P510" s="43" t="str">
        <f xml:space="preserve"> VLOOKUP(D510,customers!$A$2:$I$1001,9,0)</f>
        <v>Yes</v>
      </c>
      <c r="Q510" s="27"/>
      <c r="R510" s="27"/>
      <c r="S510" s="27"/>
      <c r="T510" s="27"/>
      <c r="U510" s="27"/>
      <c r="V510" s="27"/>
      <c r="W510" s="27"/>
      <c r="X510" s="27"/>
      <c r="Y510" s="27"/>
      <c r="Z510" s="27"/>
    </row>
    <row r="511" spans="1:26" ht="15" thickBot="1" x14ac:dyDescent="0.35">
      <c r="A511" s="42" t="s">
        <v>1328</v>
      </c>
      <c r="B511" s="29" t="s">
        <v>1331</v>
      </c>
      <c r="C511" s="30">
        <v>2019</v>
      </c>
      <c r="D511" s="28" t="s">
        <v>1329</v>
      </c>
      <c r="E511" s="31" t="s">
        <v>128</v>
      </c>
      <c r="F511" s="32">
        <v>2</v>
      </c>
      <c r="G511" s="28" t="str">
        <f>VLOOKUP(D511,customers!A511:$B$1001,2,0)</f>
        <v>Malynda Glawsop</v>
      </c>
      <c r="H511" s="28" t="s">
        <v>4726</v>
      </c>
      <c r="I511" s="28" t="str">
        <f>_xlfn.XLOOKUP(D511,customers!A511:A1510,customers!G511:G1510," ",0,1)</f>
        <v>United States</v>
      </c>
      <c r="J511" s="31" t="s">
        <v>6552</v>
      </c>
      <c r="K511" s="31" t="s">
        <v>6556</v>
      </c>
      <c r="L511" s="31">
        <f>VLOOKUP(E511,products!$A$2:$E$49,4,0)</f>
        <v>0.2</v>
      </c>
      <c r="M511" s="33">
        <f>VLOOKUP(E511,products!$A$2:$E$49,5,0)</f>
        <v>3.645</v>
      </c>
      <c r="N511" s="31">
        <f>VLOOKUP(A511,orders!$A$2:$F$914,5,0)</f>
        <v>2</v>
      </c>
      <c r="O511" s="34">
        <f t="shared" si="7"/>
        <v>7.29</v>
      </c>
      <c r="P511" s="44" t="str">
        <f xml:space="preserve"> VLOOKUP(D511,customers!$A$2:$I$1001,9,0)</f>
        <v>No</v>
      </c>
      <c r="Q511" s="27"/>
      <c r="R511" s="27"/>
      <c r="S511" s="27"/>
      <c r="T511" s="27"/>
      <c r="U511" s="27"/>
      <c r="V511" s="27"/>
      <c r="W511" s="27"/>
      <c r="X511" s="27"/>
      <c r="Y511" s="27"/>
      <c r="Z511" s="27"/>
    </row>
    <row r="512" spans="1:26" ht="15" thickBot="1" x14ac:dyDescent="0.35">
      <c r="A512" s="41" t="s">
        <v>1330</v>
      </c>
      <c r="B512" s="21" t="s">
        <v>6574</v>
      </c>
      <c r="C512" s="22">
        <v>2020</v>
      </c>
      <c r="D512" s="20" t="s">
        <v>1332</v>
      </c>
      <c r="E512" s="23" t="s">
        <v>327</v>
      </c>
      <c r="F512" s="24">
        <v>4</v>
      </c>
      <c r="G512" s="20" t="str">
        <f>VLOOKUP(D512,customers!A512:$B$1001,2,0)</f>
        <v>Granville Alberts</v>
      </c>
      <c r="H512" s="20" t="s">
        <v>4730</v>
      </c>
      <c r="I512" s="20" t="str">
        <f>_xlfn.XLOOKUP(D512,customers!A512:A1511,customers!G512:G1511," ",0,1)</f>
        <v>United Kingdom</v>
      </c>
      <c r="J512" s="23" t="s">
        <v>6552</v>
      </c>
      <c r="K512" s="23" t="s">
        <v>6555</v>
      </c>
      <c r="L512" s="23">
        <f>VLOOKUP(E512,products!$A$2:$E$49,4,0)</f>
        <v>0.2</v>
      </c>
      <c r="M512" s="25">
        <f>VLOOKUP(E512,products!$A$2:$E$49,5,0)</f>
        <v>4.4550000000000001</v>
      </c>
      <c r="N512" s="23">
        <f>VLOOKUP(A512,orders!$A$2:$F$914,5,0)</f>
        <v>4</v>
      </c>
      <c r="O512" s="26">
        <f t="shared" si="7"/>
        <v>17.82</v>
      </c>
      <c r="P512" s="43" t="str">
        <f xml:space="preserve"> VLOOKUP(D512,customers!$A$2:$I$1001,9,0)</f>
        <v>Yes</v>
      </c>
      <c r="Q512" s="27"/>
      <c r="R512" s="27"/>
      <c r="S512" s="27"/>
      <c r="T512" s="27"/>
      <c r="U512" s="27"/>
      <c r="V512" s="27"/>
      <c r="W512" s="27"/>
      <c r="X512" s="27"/>
      <c r="Y512" s="27"/>
      <c r="Z512" s="27"/>
    </row>
    <row r="513" spans="1:26" ht="15" thickBot="1" x14ac:dyDescent="0.35">
      <c r="A513" s="42" t="s">
        <v>1333</v>
      </c>
      <c r="B513" s="29" t="s">
        <v>1336</v>
      </c>
      <c r="C513" s="30">
        <v>2019</v>
      </c>
      <c r="D513" s="28" t="s">
        <v>1334</v>
      </c>
      <c r="E513" s="31" t="s">
        <v>23</v>
      </c>
      <c r="F513" s="32">
        <v>5</v>
      </c>
      <c r="G513" s="28" t="str">
        <f>VLOOKUP(D513,customers!A513:$B$1001,2,0)</f>
        <v>Vasily Polglase</v>
      </c>
      <c r="H513" s="28" t="s">
        <v>4734</v>
      </c>
      <c r="I513" s="28" t="str">
        <f>_xlfn.XLOOKUP(D513,customers!A513:A1512,customers!G513:G1512," ",0,1)</f>
        <v>United States</v>
      </c>
      <c r="J513" s="31" t="s">
        <v>6552</v>
      </c>
      <c r="K513" s="31" t="s">
        <v>6554</v>
      </c>
      <c r="L513" s="31">
        <f>VLOOKUP(E513,products!$A$2:$E$49,4,0)</f>
        <v>1</v>
      </c>
      <c r="M513" s="33">
        <f>VLOOKUP(E513,products!$A$2:$E$49,5,0)</f>
        <v>13.75</v>
      </c>
      <c r="N513" s="31">
        <f>VLOOKUP(A513,orders!$A$2:$F$914,5,0)</f>
        <v>5</v>
      </c>
      <c r="O513" s="34">
        <f t="shared" si="7"/>
        <v>68.75</v>
      </c>
      <c r="P513" s="44" t="str">
        <f xml:space="preserve"> VLOOKUP(D513,customers!$A$2:$I$1001,9,0)</f>
        <v>No</v>
      </c>
      <c r="Q513" s="27"/>
      <c r="R513" s="27"/>
      <c r="S513" s="27"/>
      <c r="T513" s="27"/>
      <c r="U513" s="27"/>
      <c r="V513" s="27"/>
      <c r="W513" s="27"/>
      <c r="X513" s="27"/>
      <c r="Y513" s="27"/>
      <c r="Z513" s="27"/>
    </row>
    <row r="514" spans="1:26" ht="15" thickBot="1" x14ac:dyDescent="0.35">
      <c r="A514" s="41" t="s">
        <v>1335</v>
      </c>
      <c r="B514" s="21" t="s">
        <v>6656</v>
      </c>
      <c r="C514" s="22">
        <v>2021</v>
      </c>
      <c r="D514" s="20" t="s">
        <v>1337</v>
      </c>
      <c r="E514" s="23" t="s">
        <v>487</v>
      </c>
      <c r="F514" s="24">
        <v>2</v>
      </c>
      <c r="G514" s="20" t="str">
        <f>VLOOKUP(D514,customers!A514:$B$1001,2,0)</f>
        <v>Madelaine Sharples</v>
      </c>
      <c r="H514" s="20" t="s">
        <v>6548</v>
      </c>
      <c r="I514" s="20" t="str">
        <f>_xlfn.XLOOKUP(D514,customers!A514:A1513,customers!G514:G1513," ",0,1)</f>
        <v>United Kingdom</v>
      </c>
      <c r="J514" s="23" t="s">
        <v>6550</v>
      </c>
      <c r="K514" s="23" t="s">
        <v>6555</v>
      </c>
      <c r="L514" s="23">
        <f>VLOOKUP(E514,products!$A$2:$E$49,4,0)</f>
        <v>2.5</v>
      </c>
      <c r="M514" s="25">
        <f>VLOOKUP(E514,products!$A$2:$E$49,5,0)</f>
        <v>27.484999999999999</v>
      </c>
      <c r="N514" s="23">
        <f>VLOOKUP(A514,orders!$A$2:$F$914,5,0)</f>
        <v>2</v>
      </c>
      <c r="O514" s="26">
        <f t="shared" si="7"/>
        <v>54.97</v>
      </c>
      <c r="P514" s="43" t="str">
        <f xml:space="preserve"> VLOOKUP(D514,customers!$A$2:$I$1001,9,0)</f>
        <v>Yes</v>
      </c>
      <c r="Q514" s="27"/>
      <c r="R514" s="27"/>
      <c r="S514" s="27"/>
      <c r="T514" s="27"/>
      <c r="U514" s="27"/>
      <c r="V514" s="27"/>
      <c r="W514" s="27"/>
      <c r="X514" s="27"/>
      <c r="Y514" s="27"/>
      <c r="Z514" s="27"/>
    </row>
    <row r="515" spans="1:26" ht="15" thickBot="1" x14ac:dyDescent="0.35">
      <c r="A515" s="42" t="s">
        <v>1338</v>
      </c>
      <c r="B515" s="29" t="s">
        <v>665</v>
      </c>
      <c r="C515" s="30">
        <v>2021</v>
      </c>
      <c r="D515" s="28" t="s">
        <v>1339</v>
      </c>
      <c r="E515" s="31" t="s">
        <v>23</v>
      </c>
      <c r="F515" s="32">
        <v>6</v>
      </c>
      <c r="G515" s="28" t="str">
        <f>VLOOKUP(D515,customers!A515:$B$1001,2,0)</f>
        <v>Sigfrid Busch</v>
      </c>
      <c r="H515" s="28" t="s">
        <v>4741</v>
      </c>
      <c r="I515" s="28" t="str">
        <f>_xlfn.XLOOKUP(D515,customers!A515:A1514,customers!G515:G1514," ",0,1)</f>
        <v>Ireland</v>
      </c>
      <c r="J515" s="31" t="s">
        <v>6552</v>
      </c>
      <c r="K515" s="31" t="s">
        <v>6554</v>
      </c>
      <c r="L515" s="31">
        <f>VLOOKUP(E515,products!$A$2:$E$49,4,0)</f>
        <v>1</v>
      </c>
      <c r="M515" s="33">
        <f>VLOOKUP(E515,products!$A$2:$E$49,5,0)</f>
        <v>13.75</v>
      </c>
      <c r="N515" s="31">
        <f>VLOOKUP(A515,orders!$A$2:$F$914,5,0)</f>
        <v>6</v>
      </c>
      <c r="O515" s="34">
        <f t="shared" ref="O515:O578" si="8">N515*M515</f>
        <v>82.5</v>
      </c>
      <c r="P515" s="44" t="str">
        <f xml:space="preserve"> VLOOKUP(D515,customers!$A$2:$I$1001,9,0)</f>
        <v>No</v>
      </c>
      <c r="Q515" s="27"/>
      <c r="R515" s="27"/>
      <c r="S515" s="27"/>
      <c r="T515" s="27"/>
      <c r="U515" s="27"/>
      <c r="V515" s="27"/>
      <c r="W515" s="27"/>
      <c r="X515" s="27"/>
      <c r="Y515" s="27"/>
      <c r="Z515" s="27"/>
    </row>
    <row r="516" spans="1:26" ht="15" thickBot="1" x14ac:dyDescent="0.35">
      <c r="A516" s="41" t="s">
        <v>1340</v>
      </c>
      <c r="B516" s="21" t="s">
        <v>1343</v>
      </c>
      <c r="C516" s="22">
        <v>2021</v>
      </c>
      <c r="D516" s="20" t="s">
        <v>1341</v>
      </c>
      <c r="E516" s="23" t="s">
        <v>101</v>
      </c>
      <c r="F516" s="24">
        <v>2</v>
      </c>
      <c r="G516" s="20" t="str">
        <f>VLOOKUP(D516,customers!A516:$B$1001,2,0)</f>
        <v>Cissiee Raisbeck</v>
      </c>
      <c r="H516" s="20" t="s">
        <v>4747</v>
      </c>
      <c r="I516" s="20" t="str">
        <f>_xlfn.XLOOKUP(D516,customers!A516:A1515,customers!G516:G1515," ",0,1)</f>
        <v>United States</v>
      </c>
      <c r="J516" s="23" t="s">
        <v>6553</v>
      </c>
      <c r="K516" s="23" t="s">
        <v>6554</v>
      </c>
      <c r="L516" s="23">
        <f>VLOOKUP(E516,products!$A$2:$E$49,4,0)</f>
        <v>0.2</v>
      </c>
      <c r="M516" s="25">
        <f>VLOOKUP(E516,products!$A$2:$E$49,5,0)</f>
        <v>4.3650000000000002</v>
      </c>
      <c r="N516" s="23">
        <f>VLOOKUP(A516,orders!$A$2:$F$914,5,0)</f>
        <v>2</v>
      </c>
      <c r="O516" s="26">
        <f t="shared" si="8"/>
        <v>8.73</v>
      </c>
      <c r="P516" s="43" t="str">
        <f xml:space="preserve"> VLOOKUP(D516,customers!$A$2:$I$1001,9,0)</f>
        <v>Yes</v>
      </c>
      <c r="Q516" s="27"/>
      <c r="R516" s="27"/>
      <c r="S516" s="27"/>
      <c r="T516" s="27"/>
      <c r="U516" s="27"/>
      <c r="V516" s="27"/>
      <c r="W516" s="27"/>
      <c r="X516" s="27"/>
      <c r="Y516" s="27"/>
      <c r="Z516" s="27"/>
    </row>
    <row r="517" spans="1:26" ht="15" thickBot="1" x14ac:dyDescent="0.35">
      <c r="A517" s="42" t="s">
        <v>1342</v>
      </c>
      <c r="B517" s="29" t="s">
        <v>1346</v>
      </c>
      <c r="C517" s="30">
        <v>2022</v>
      </c>
      <c r="D517" s="28" t="s">
        <v>1344</v>
      </c>
      <c r="E517" s="31" t="s">
        <v>55</v>
      </c>
      <c r="F517" s="32">
        <v>4</v>
      </c>
      <c r="G517" s="28" t="str">
        <f>VLOOKUP(D517,customers!A517:$B$1001,2,0)</f>
        <v>Kenton Wetherick</v>
      </c>
      <c r="H517" s="28" t="s">
        <v>6548</v>
      </c>
      <c r="I517" s="28" t="str">
        <f>_xlfn.XLOOKUP(D517,customers!A517:A1516,customers!G517:G1516," ",0,1)</f>
        <v>United States</v>
      </c>
      <c r="J517" s="31" t="s">
        <v>6553</v>
      </c>
      <c r="K517" s="31" t="s">
        <v>6556</v>
      </c>
      <c r="L517" s="31">
        <f>VLOOKUP(E517,products!$A$2:$E$49,4,0)</f>
        <v>0.2</v>
      </c>
      <c r="M517" s="33">
        <f>VLOOKUP(E517,products!$A$2:$E$49,5,0)</f>
        <v>3.8849999999999998</v>
      </c>
      <c r="N517" s="31">
        <f>VLOOKUP(A517,orders!$A$2:$F$914,5,0)</f>
        <v>4</v>
      </c>
      <c r="O517" s="34">
        <f t="shared" si="8"/>
        <v>15.54</v>
      </c>
      <c r="P517" s="44" t="str">
        <f xml:space="preserve"> VLOOKUP(D517,customers!$A$2:$I$1001,9,0)</f>
        <v>Yes</v>
      </c>
      <c r="Q517" s="27"/>
      <c r="R517" s="27"/>
      <c r="S517" s="27"/>
      <c r="T517" s="27"/>
      <c r="U517" s="27"/>
      <c r="V517" s="27"/>
      <c r="W517" s="27"/>
      <c r="X517" s="27"/>
      <c r="Y517" s="27"/>
      <c r="Z517" s="27"/>
    </row>
    <row r="518" spans="1:26" ht="15" thickBot="1" x14ac:dyDescent="0.35">
      <c r="A518" s="41" t="s">
        <v>1345</v>
      </c>
      <c r="B518" s="21" t="s">
        <v>1349</v>
      </c>
      <c r="C518" s="22">
        <v>2021</v>
      </c>
      <c r="D518" s="20" t="s">
        <v>1347</v>
      </c>
      <c r="E518" s="23" t="s">
        <v>19</v>
      </c>
      <c r="F518" s="24">
        <v>3</v>
      </c>
      <c r="G518" s="20" t="str">
        <f>VLOOKUP(D518,customers!A518:$B$1001,2,0)</f>
        <v>Reamonn Aynold</v>
      </c>
      <c r="H518" s="20" t="s">
        <v>4758</v>
      </c>
      <c r="I518" s="20" t="str">
        <f>_xlfn.XLOOKUP(D518,customers!A518:A1517,customers!G518:G1517," ",0,1)</f>
        <v>United States</v>
      </c>
      <c r="J518" s="23" t="s">
        <v>6551</v>
      </c>
      <c r="K518" s="23" t="s">
        <v>6555</v>
      </c>
      <c r="L518" s="23">
        <f>VLOOKUP(E518,products!$A$2:$E$49,4,0)</f>
        <v>1</v>
      </c>
      <c r="M518" s="25">
        <f>VLOOKUP(E518,products!$A$2:$E$49,5,0)</f>
        <v>12.95</v>
      </c>
      <c r="N518" s="23">
        <f>VLOOKUP(A518,orders!$A$2:$F$914,5,0)</f>
        <v>3</v>
      </c>
      <c r="O518" s="26">
        <f t="shared" si="8"/>
        <v>38.849999999999994</v>
      </c>
      <c r="P518" s="43" t="str">
        <f xml:space="preserve"> VLOOKUP(D518,customers!$A$2:$I$1001,9,0)</f>
        <v>Yes</v>
      </c>
      <c r="Q518" s="27"/>
      <c r="R518" s="27"/>
      <c r="S518" s="27"/>
      <c r="T518" s="27"/>
      <c r="U518" s="27"/>
      <c r="V518" s="27"/>
      <c r="W518" s="27"/>
      <c r="X518" s="27"/>
      <c r="Y518" s="27"/>
      <c r="Z518" s="27"/>
    </row>
    <row r="519" spans="1:26" ht="15" thickBot="1" x14ac:dyDescent="0.35">
      <c r="A519" s="42" t="s">
        <v>1348</v>
      </c>
      <c r="B519" s="29" t="s">
        <v>6731</v>
      </c>
      <c r="C519" s="30">
        <v>2019</v>
      </c>
      <c r="D519" s="28" t="s">
        <v>1350</v>
      </c>
      <c r="E519" s="31" t="s">
        <v>145</v>
      </c>
      <c r="F519" s="32">
        <v>6</v>
      </c>
      <c r="G519" s="28" t="str">
        <f>VLOOKUP(D519,customers!A519:$B$1001,2,0)</f>
        <v>Hatty Dovydenas</v>
      </c>
      <c r="H519" s="28" t="s">
        <v>6548</v>
      </c>
      <c r="I519" s="28" t="str">
        <f>_xlfn.XLOOKUP(D519,customers!A519:A1518,customers!G519:G1518," ",0,1)</f>
        <v>United States</v>
      </c>
      <c r="J519" s="31" t="s">
        <v>6552</v>
      </c>
      <c r="K519" s="31" t="s">
        <v>6554</v>
      </c>
      <c r="L519" s="31">
        <f>VLOOKUP(E519,products!$A$2:$E$49,4,0)</f>
        <v>2.5</v>
      </c>
      <c r="M519" s="33">
        <f>VLOOKUP(E519,products!$A$2:$E$49,5,0)</f>
        <v>31.625</v>
      </c>
      <c r="N519" s="31">
        <f>VLOOKUP(A519,orders!$A$2:$F$914,5,0)</f>
        <v>6</v>
      </c>
      <c r="O519" s="34">
        <f t="shared" si="8"/>
        <v>189.75</v>
      </c>
      <c r="P519" s="44" t="str">
        <f xml:space="preserve"> VLOOKUP(D519,customers!$A$2:$I$1001,9,0)</f>
        <v>Yes</v>
      </c>
      <c r="Q519" s="27"/>
      <c r="R519" s="27"/>
      <c r="S519" s="27"/>
      <c r="T519" s="27"/>
      <c r="U519" s="27"/>
      <c r="V519" s="27"/>
      <c r="W519" s="27"/>
      <c r="X519" s="27"/>
      <c r="Y519" s="27"/>
      <c r="Z519" s="27"/>
    </row>
    <row r="520" spans="1:26" ht="15" thickBot="1" x14ac:dyDescent="0.35">
      <c r="A520" s="41" t="s">
        <v>1351</v>
      </c>
      <c r="B520" s="21" t="s">
        <v>1354</v>
      </c>
      <c r="C520" s="22">
        <v>2019</v>
      </c>
      <c r="D520" s="20" t="s">
        <v>1352</v>
      </c>
      <c r="E520" s="23" t="s">
        <v>73</v>
      </c>
      <c r="F520" s="24">
        <v>6</v>
      </c>
      <c r="G520" s="20" t="str">
        <f>VLOOKUP(D520,customers!A520:$B$1001,2,0)</f>
        <v>Nathaniel Bloxland</v>
      </c>
      <c r="H520" s="20" t="s">
        <v>6548</v>
      </c>
      <c r="I520" s="20" t="str">
        <f>_xlfn.XLOOKUP(D520,customers!A520:A1519,customers!G520:G1519," ",0,1)</f>
        <v>Ireland</v>
      </c>
      <c r="J520" s="23" t="s">
        <v>6551</v>
      </c>
      <c r="K520" s="23" t="s">
        <v>6556</v>
      </c>
      <c r="L520" s="23">
        <f>VLOOKUP(E520,products!$A$2:$E$49,4,0)</f>
        <v>0.2</v>
      </c>
      <c r="M520" s="25">
        <f>VLOOKUP(E520,products!$A$2:$E$49,5,0)</f>
        <v>2.9849999999999999</v>
      </c>
      <c r="N520" s="23">
        <f>VLOOKUP(A520,orders!$A$2:$F$914,5,0)</f>
        <v>6</v>
      </c>
      <c r="O520" s="26">
        <f t="shared" si="8"/>
        <v>17.91</v>
      </c>
      <c r="P520" s="43" t="str">
        <f xml:space="preserve"> VLOOKUP(D520,customers!$A$2:$I$1001,9,0)</f>
        <v>Yes</v>
      </c>
      <c r="Q520" s="27"/>
      <c r="R520" s="27"/>
      <c r="S520" s="27"/>
      <c r="T520" s="27"/>
      <c r="U520" s="27"/>
      <c r="V520" s="27"/>
      <c r="W520" s="27"/>
      <c r="X520" s="27"/>
      <c r="Y520" s="27"/>
      <c r="Z520" s="27"/>
    </row>
    <row r="521" spans="1:26" ht="15" thickBot="1" x14ac:dyDescent="0.35">
      <c r="A521" s="42" t="s">
        <v>1353</v>
      </c>
      <c r="B521" s="29" t="s">
        <v>6732</v>
      </c>
      <c r="C521" s="30">
        <v>2020</v>
      </c>
      <c r="D521" s="28" t="s">
        <v>1355</v>
      </c>
      <c r="E521" s="31" t="s">
        <v>34</v>
      </c>
      <c r="F521" s="32">
        <v>6</v>
      </c>
      <c r="G521" s="28" t="str">
        <f>VLOOKUP(D521,customers!A521:$B$1001,2,0)</f>
        <v>Brendan Grece</v>
      </c>
      <c r="H521" s="28" t="s">
        <v>4771</v>
      </c>
      <c r="I521" s="28" t="str">
        <f>_xlfn.XLOOKUP(D521,customers!A521:A1520,customers!G521:G1520," ",0,1)</f>
        <v>United Kingdom</v>
      </c>
      <c r="J521" s="31" t="s">
        <v>6553</v>
      </c>
      <c r="K521" s="31" t="s">
        <v>6555</v>
      </c>
      <c r="L521" s="31">
        <f>VLOOKUP(E521,products!$A$2:$E$49,4,0)</f>
        <v>0.2</v>
      </c>
      <c r="M521" s="33">
        <f>VLOOKUP(E521,products!$A$2:$E$49,5,0)</f>
        <v>4.7549999999999999</v>
      </c>
      <c r="N521" s="31">
        <f>VLOOKUP(A521,orders!$A$2:$F$914,5,0)</f>
        <v>6</v>
      </c>
      <c r="O521" s="34">
        <f t="shared" si="8"/>
        <v>28.53</v>
      </c>
      <c r="P521" s="44" t="str">
        <f xml:space="preserve"> VLOOKUP(D521,customers!$A$2:$I$1001,9,0)</f>
        <v>No</v>
      </c>
      <c r="Q521" s="27"/>
      <c r="R521" s="27"/>
      <c r="S521" s="27"/>
      <c r="T521" s="27"/>
      <c r="U521" s="27"/>
      <c r="V521" s="27"/>
      <c r="W521" s="27"/>
      <c r="X521" s="27"/>
      <c r="Y521" s="27"/>
      <c r="Z521" s="27"/>
    </row>
    <row r="522" spans="1:26" ht="15" thickBot="1" x14ac:dyDescent="0.35">
      <c r="A522" s="41" t="s">
        <v>1356</v>
      </c>
      <c r="B522" s="21" t="s">
        <v>546</v>
      </c>
      <c r="C522" s="22">
        <v>2020</v>
      </c>
      <c r="D522" s="20" t="s">
        <v>1357</v>
      </c>
      <c r="E522" s="23" t="s">
        <v>23</v>
      </c>
      <c r="F522" s="24">
        <v>6</v>
      </c>
      <c r="G522" s="20" t="str">
        <f>VLOOKUP(D522,customers!A522:$B$1001,2,0)</f>
        <v>Don Flintiff</v>
      </c>
      <c r="H522" s="20" t="s">
        <v>4835</v>
      </c>
      <c r="I522" s="20" t="str">
        <f>_xlfn.XLOOKUP(D522,customers!A522:A1521,customers!G522:G1521," ",0,1)</f>
        <v>United Kingdom</v>
      </c>
      <c r="J522" s="23" t="s">
        <v>6552</v>
      </c>
      <c r="K522" s="23" t="s">
        <v>6554</v>
      </c>
      <c r="L522" s="23">
        <f>VLOOKUP(E522,products!$A$2:$E$49,4,0)</f>
        <v>1</v>
      </c>
      <c r="M522" s="25">
        <f>VLOOKUP(E522,products!$A$2:$E$49,5,0)</f>
        <v>13.75</v>
      </c>
      <c r="N522" s="23">
        <f>VLOOKUP(A522,orders!$A$2:$F$914,5,0)</f>
        <v>6</v>
      </c>
      <c r="O522" s="26">
        <f t="shared" si="8"/>
        <v>82.5</v>
      </c>
      <c r="P522" s="43" t="str">
        <f xml:space="preserve"> VLOOKUP(D522,customers!$A$2:$I$1001,9,0)</f>
        <v>No</v>
      </c>
      <c r="Q522" s="27"/>
      <c r="R522" s="27"/>
      <c r="S522" s="27"/>
      <c r="T522" s="27"/>
      <c r="U522" s="27"/>
      <c r="V522" s="27"/>
      <c r="W522" s="27"/>
      <c r="X522" s="27"/>
      <c r="Y522" s="27"/>
      <c r="Z522" s="27"/>
    </row>
    <row r="523" spans="1:26" ht="15" thickBot="1" x14ac:dyDescent="0.35">
      <c r="A523" s="42" t="s">
        <v>1358</v>
      </c>
      <c r="B523" s="29" t="s">
        <v>1361</v>
      </c>
      <c r="C523" s="30">
        <v>2020</v>
      </c>
      <c r="D523" s="28" t="s">
        <v>1359</v>
      </c>
      <c r="E523" s="31" t="s">
        <v>202</v>
      </c>
      <c r="F523" s="32">
        <v>2</v>
      </c>
      <c r="G523" s="28" t="str">
        <f>VLOOKUP(D523,customers!A523:$B$1001,2,0)</f>
        <v>Abbe Thys</v>
      </c>
      <c r="H523" s="28" t="s">
        <v>4782</v>
      </c>
      <c r="I523" s="28" t="str">
        <f>_xlfn.XLOOKUP(D523,customers!A523:A1522,customers!G523:G1522," ",0,1)</f>
        <v>United States</v>
      </c>
      <c r="J523" s="31" t="s">
        <v>6550</v>
      </c>
      <c r="K523" s="31" t="s">
        <v>6555</v>
      </c>
      <c r="L523" s="31">
        <f>VLOOKUP(E523,products!$A$2:$E$49,4,0)</f>
        <v>0.5</v>
      </c>
      <c r="M523" s="33">
        <f>VLOOKUP(E523,products!$A$2:$E$49,5,0)</f>
        <v>7.17</v>
      </c>
      <c r="N523" s="31">
        <f>VLOOKUP(A523,orders!$A$2:$F$914,5,0)</f>
        <v>2</v>
      </c>
      <c r="O523" s="34">
        <f t="shared" si="8"/>
        <v>14.34</v>
      </c>
      <c r="P523" s="44" t="str">
        <f xml:space="preserve"> VLOOKUP(D523,customers!$A$2:$I$1001,9,0)</f>
        <v>No</v>
      </c>
      <c r="Q523" s="27"/>
      <c r="R523" s="27"/>
      <c r="S523" s="27"/>
      <c r="T523" s="27"/>
      <c r="U523" s="27"/>
      <c r="V523" s="27"/>
      <c r="W523" s="27"/>
      <c r="X523" s="27"/>
      <c r="Y523" s="27"/>
      <c r="Z523" s="27"/>
    </row>
    <row r="524" spans="1:26" ht="15" thickBot="1" x14ac:dyDescent="0.35">
      <c r="A524" s="41" t="s">
        <v>1360</v>
      </c>
      <c r="B524" s="21" t="s">
        <v>1364</v>
      </c>
      <c r="C524" s="22">
        <v>2021</v>
      </c>
      <c r="D524" s="20" t="s">
        <v>1362</v>
      </c>
      <c r="E524" s="23" t="s">
        <v>52</v>
      </c>
      <c r="F524" s="24">
        <v>4</v>
      </c>
      <c r="G524" s="20" t="str">
        <f>VLOOKUP(D524,customers!A524:$B$1001,2,0)</f>
        <v>Jackquelin Chugg</v>
      </c>
      <c r="H524" s="20" t="s">
        <v>4786</v>
      </c>
      <c r="I524" s="20" t="str">
        <f>_xlfn.XLOOKUP(D524,customers!A524:A1523,customers!G524:G1523," ",0,1)</f>
        <v>United States</v>
      </c>
      <c r="J524" s="23" t="s">
        <v>6550</v>
      </c>
      <c r="K524" s="23" t="s">
        <v>6556</v>
      </c>
      <c r="L524" s="23">
        <f>VLOOKUP(E524,products!$A$2:$E$49,4,0)</f>
        <v>2.5</v>
      </c>
      <c r="M524" s="25">
        <f>VLOOKUP(E524,products!$A$2:$E$49,5,0)</f>
        <v>20.585000000000001</v>
      </c>
      <c r="N524" s="23">
        <f>VLOOKUP(A524,orders!$A$2:$F$914,5,0)</f>
        <v>4</v>
      </c>
      <c r="O524" s="26">
        <f t="shared" si="8"/>
        <v>82.34</v>
      </c>
      <c r="P524" s="43" t="str">
        <f xml:space="preserve"> VLOOKUP(D524,customers!$A$2:$I$1001,9,0)</f>
        <v>No</v>
      </c>
      <c r="Q524" s="27"/>
      <c r="R524" s="27"/>
      <c r="S524" s="27"/>
      <c r="T524" s="27"/>
      <c r="U524" s="27"/>
      <c r="V524" s="27"/>
      <c r="W524" s="27"/>
      <c r="X524" s="27"/>
      <c r="Y524" s="27"/>
      <c r="Z524" s="27"/>
    </row>
    <row r="525" spans="1:26" ht="15" thickBot="1" x14ac:dyDescent="0.35">
      <c r="A525" s="42" t="s">
        <v>1363</v>
      </c>
      <c r="B525" s="29" t="s">
        <v>6733</v>
      </c>
      <c r="C525" s="30">
        <v>2021</v>
      </c>
      <c r="D525" s="28" t="s">
        <v>1365</v>
      </c>
      <c r="E525" s="31" t="s">
        <v>62</v>
      </c>
      <c r="F525" s="32">
        <v>6</v>
      </c>
      <c r="G525" s="28" t="str">
        <f>VLOOKUP(D525,customers!A525:$B$1001,2,0)</f>
        <v>Audra Kelston</v>
      </c>
      <c r="H525" s="28" t="s">
        <v>4790</v>
      </c>
      <c r="I525" s="28" t="str">
        <f>_xlfn.XLOOKUP(D525,customers!A525:A1524,customers!G525:G1524," ",0,1)</f>
        <v>United States</v>
      </c>
      <c r="J525" s="31" t="s">
        <v>6551</v>
      </c>
      <c r="K525" s="31" t="s">
        <v>6554</v>
      </c>
      <c r="L525" s="31">
        <f>VLOOKUP(E525,products!$A$2:$E$49,4,0)</f>
        <v>0.2</v>
      </c>
      <c r="M525" s="33">
        <f>VLOOKUP(E525,products!$A$2:$E$49,5,0)</f>
        <v>3.375</v>
      </c>
      <c r="N525" s="31">
        <f>VLOOKUP(A525,orders!$A$2:$F$914,5,0)</f>
        <v>6</v>
      </c>
      <c r="O525" s="34">
        <f t="shared" si="8"/>
        <v>20.25</v>
      </c>
      <c r="P525" s="44" t="str">
        <f xml:space="preserve"> VLOOKUP(D525,customers!$A$2:$I$1001,9,0)</f>
        <v>Yes</v>
      </c>
      <c r="Q525" s="27"/>
      <c r="R525" s="27"/>
      <c r="S525" s="27"/>
      <c r="T525" s="27"/>
      <c r="U525" s="27"/>
      <c r="V525" s="27"/>
      <c r="W525" s="27"/>
      <c r="X525" s="27"/>
      <c r="Y525" s="27"/>
      <c r="Z525" s="27"/>
    </row>
    <row r="526" spans="1:26" ht="15" thickBot="1" x14ac:dyDescent="0.35">
      <c r="A526" s="41" t="s">
        <v>1366</v>
      </c>
      <c r="B526" s="21" t="s">
        <v>1369</v>
      </c>
      <c r="C526" s="22">
        <v>2021</v>
      </c>
      <c r="D526" s="20" t="s">
        <v>1367</v>
      </c>
      <c r="E526" s="23" t="s">
        <v>487</v>
      </c>
      <c r="F526" s="24">
        <v>6</v>
      </c>
      <c r="G526" s="20" t="str">
        <f>VLOOKUP(D526,customers!A526:$B$1001,2,0)</f>
        <v>Elvina Angel</v>
      </c>
      <c r="H526" s="20" t="s">
        <v>6548</v>
      </c>
      <c r="I526" s="20" t="str">
        <f>_xlfn.XLOOKUP(D526,customers!A526:A1525,customers!G526:G1525," ",0,1)</f>
        <v>Ireland</v>
      </c>
      <c r="J526" s="23" t="s">
        <v>6550</v>
      </c>
      <c r="K526" s="23" t="s">
        <v>6555</v>
      </c>
      <c r="L526" s="23">
        <f>VLOOKUP(E526,products!$A$2:$E$49,4,0)</f>
        <v>2.5</v>
      </c>
      <c r="M526" s="25">
        <f>VLOOKUP(E526,products!$A$2:$E$49,5,0)</f>
        <v>27.484999999999999</v>
      </c>
      <c r="N526" s="23">
        <f>VLOOKUP(A526,orders!$A$2:$F$914,5,0)</f>
        <v>6</v>
      </c>
      <c r="O526" s="26">
        <f t="shared" si="8"/>
        <v>164.91</v>
      </c>
      <c r="P526" s="43" t="str">
        <f xml:space="preserve"> VLOOKUP(D526,customers!$A$2:$I$1001,9,0)</f>
        <v>No</v>
      </c>
      <c r="Q526" s="27"/>
      <c r="R526" s="27"/>
      <c r="S526" s="27"/>
      <c r="T526" s="27"/>
      <c r="U526" s="27"/>
      <c r="V526" s="27"/>
      <c r="W526" s="27"/>
      <c r="X526" s="27"/>
      <c r="Y526" s="27"/>
      <c r="Z526" s="27"/>
    </row>
    <row r="527" spans="1:26" ht="15" thickBot="1" x14ac:dyDescent="0.35">
      <c r="A527" s="42" t="s">
        <v>1368</v>
      </c>
      <c r="B527" s="29" t="s">
        <v>6734</v>
      </c>
      <c r="C527" s="30">
        <v>2020</v>
      </c>
      <c r="D527" s="28" t="s">
        <v>1370</v>
      </c>
      <c r="E527" s="31" t="s">
        <v>34</v>
      </c>
      <c r="F527" s="32">
        <v>4</v>
      </c>
      <c r="G527" s="28" t="str">
        <f>VLOOKUP(D527,customers!A527:$B$1001,2,0)</f>
        <v>Claiborne Mottram</v>
      </c>
      <c r="H527" s="28" t="s">
        <v>4797</v>
      </c>
      <c r="I527" s="28" t="str">
        <f>_xlfn.XLOOKUP(D527,customers!A527:A1526,customers!G527:G1526," ",0,1)</f>
        <v>United States</v>
      </c>
      <c r="J527" s="31" t="s">
        <v>6553</v>
      </c>
      <c r="K527" s="31" t="s">
        <v>6555</v>
      </c>
      <c r="L527" s="31">
        <f>VLOOKUP(E527,products!$A$2:$E$49,4,0)</f>
        <v>0.2</v>
      </c>
      <c r="M527" s="33">
        <f>VLOOKUP(E527,products!$A$2:$E$49,5,0)</f>
        <v>4.7549999999999999</v>
      </c>
      <c r="N527" s="31">
        <f>VLOOKUP(A527,orders!$A$2:$F$914,5,0)</f>
        <v>4</v>
      </c>
      <c r="O527" s="34">
        <f t="shared" si="8"/>
        <v>19.02</v>
      </c>
      <c r="P527" s="44" t="str">
        <f xml:space="preserve"> VLOOKUP(D527,customers!$A$2:$I$1001,9,0)</f>
        <v>Yes</v>
      </c>
      <c r="Q527" s="27"/>
      <c r="R527" s="27"/>
      <c r="S527" s="27"/>
      <c r="T527" s="27"/>
      <c r="U527" s="27"/>
      <c r="V527" s="27"/>
      <c r="W527" s="27"/>
      <c r="X527" s="27"/>
      <c r="Y527" s="27"/>
      <c r="Z527" s="27"/>
    </row>
    <row r="528" spans="1:26" ht="15" thickBot="1" x14ac:dyDescent="0.35">
      <c r="A528" s="41" t="s">
        <v>1371</v>
      </c>
      <c r="B528" s="21" t="s">
        <v>140</v>
      </c>
      <c r="C528" s="22">
        <v>2022</v>
      </c>
      <c r="D528" s="20" t="s">
        <v>1372</v>
      </c>
      <c r="E528" s="23" t="s">
        <v>90</v>
      </c>
      <c r="F528" s="24">
        <v>4</v>
      </c>
      <c r="G528" s="20" t="str">
        <f>VLOOKUP(D528,customers!A528:$B$1001,2,0)</f>
        <v>Donalt Sangwin</v>
      </c>
      <c r="H528" s="20" t="s">
        <v>4806</v>
      </c>
      <c r="I528" s="20" t="str">
        <f>_xlfn.XLOOKUP(D528,customers!A528:A1527,customers!G528:G1527," ",0,1)</f>
        <v>United States</v>
      </c>
      <c r="J528" s="23" t="s">
        <v>6551</v>
      </c>
      <c r="K528" s="23" t="s">
        <v>6554</v>
      </c>
      <c r="L528" s="23">
        <f>VLOOKUP(E528,products!$A$2:$E$49,4,0)</f>
        <v>0.5</v>
      </c>
      <c r="M528" s="25">
        <f>VLOOKUP(E528,products!$A$2:$E$49,5,0)</f>
        <v>6.75</v>
      </c>
      <c r="N528" s="23">
        <f>VLOOKUP(A528,orders!$A$2:$F$914,5,0)</f>
        <v>4</v>
      </c>
      <c r="O528" s="26">
        <f t="shared" si="8"/>
        <v>27</v>
      </c>
      <c r="P528" s="43" t="str">
        <f xml:space="preserve"> VLOOKUP(D528,customers!$A$2:$I$1001,9,0)</f>
        <v>No</v>
      </c>
      <c r="Q528" s="27"/>
      <c r="R528" s="27"/>
      <c r="S528" s="27"/>
      <c r="T528" s="27"/>
      <c r="U528" s="27"/>
      <c r="V528" s="27"/>
      <c r="W528" s="27"/>
      <c r="X528" s="27"/>
      <c r="Y528" s="27"/>
      <c r="Z528" s="27"/>
    </row>
    <row r="529" spans="1:26" ht="15" thickBot="1" x14ac:dyDescent="0.35">
      <c r="A529" s="42" t="s">
        <v>1373</v>
      </c>
      <c r="B529" s="29" t="s">
        <v>1376</v>
      </c>
      <c r="C529" s="30">
        <v>2019</v>
      </c>
      <c r="D529" s="28" t="s">
        <v>1374</v>
      </c>
      <c r="E529" s="31" t="s">
        <v>228</v>
      </c>
      <c r="F529" s="32">
        <v>4</v>
      </c>
      <c r="G529" s="28" t="str">
        <f>VLOOKUP(D529,customers!A529:$B$1001,2,0)</f>
        <v>Elizabet Aizikowitz</v>
      </c>
      <c r="H529" s="28" t="s">
        <v>4811</v>
      </c>
      <c r="I529" s="28" t="str">
        <f>_xlfn.XLOOKUP(D529,customers!A529:A1528,customers!G529:G1528," ",0,1)</f>
        <v>United Kingdom</v>
      </c>
      <c r="J529" s="31" t="s">
        <v>6552</v>
      </c>
      <c r="K529" s="31" t="s">
        <v>6555</v>
      </c>
      <c r="L529" s="31">
        <f>VLOOKUP(E529,products!$A$2:$E$49,4,0)</f>
        <v>0.5</v>
      </c>
      <c r="M529" s="33">
        <f>VLOOKUP(E529,products!$A$2:$E$49,5,0)</f>
        <v>8.91</v>
      </c>
      <c r="N529" s="31">
        <f>VLOOKUP(A529,orders!$A$2:$F$914,5,0)</f>
        <v>4</v>
      </c>
      <c r="O529" s="34">
        <f t="shared" si="8"/>
        <v>35.64</v>
      </c>
      <c r="P529" s="44" t="str">
        <f xml:space="preserve"> VLOOKUP(D529,customers!$A$2:$I$1001,9,0)</f>
        <v>No</v>
      </c>
      <c r="Q529" s="27"/>
      <c r="R529" s="27"/>
      <c r="S529" s="27"/>
      <c r="T529" s="27"/>
      <c r="U529" s="27"/>
      <c r="V529" s="27"/>
      <c r="W529" s="27"/>
      <c r="X529" s="27"/>
      <c r="Y529" s="27"/>
      <c r="Z529" s="27"/>
    </row>
    <row r="530" spans="1:26" ht="15" thickBot="1" x14ac:dyDescent="0.35">
      <c r="A530" s="41" t="s">
        <v>1375</v>
      </c>
      <c r="B530" s="21" t="s">
        <v>6735</v>
      </c>
      <c r="C530" s="22">
        <v>2019</v>
      </c>
      <c r="D530" s="20" t="s">
        <v>1377</v>
      </c>
      <c r="E530" s="23" t="s">
        <v>73</v>
      </c>
      <c r="F530" s="24">
        <v>2</v>
      </c>
      <c r="G530" s="20" t="str">
        <f>VLOOKUP(D530,customers!A530:$B$1001,2,0)</f>
        <v>Herbie Peppard</v>
      </c>
      <c r="H530" s="20" t="s">
        <v>6548</v>
      </c>
      <c r="I530" s="20" t="str">
        <f>_xlfn.XLOOKUP(D530,customers!A530:A1529,customers!G530:G1529," ",0,1)</f>
        <v>United States</v>
      </c>
      <c r="J530" s="23" t="s">
        <v>6551</v>
      </c>
      <c r="K530" s="23" t="s">
        <v>6556</v>
      </c>
      <c r="L530" s="23">
        <f>VLOOKUP(E530,products!$A$2:$E$49,4,0)</f>
        <v>0.2</v>
      </c>
      <c r="M530" s="25">
        <f>VLOOKUP(E530,products!$A$2:$E$49,5,0)</f>
        <v>2.9849999999999999</v>
      </c>
      <c r="N530" s="23">
        <f>VLOOKUP(A530,orders!$A$2:$F$914,5,0)</f>
        <v>2</v>
      </c>
      <c r="O530" s="26">
        <f t="shared" si="8"/>
        <v>5.97</v>
      </c>
      <c r="P530" s="43" t="str">
        <f xml:space="preserve"> VLOOKUP(D530,customers!$A$2:$I$1001,9,0)</f>
        <v>Yes</v>
      </c>
      <c r="Q530" s="27"/>
      <c r="R530" s="27"/>
      <c r="S530" s="27"/>
      <c r="T530" s="27"/>
      <c r="U530" s="27"/>
      <c r="V530" s="27"/>
      <c r="W530" s="27"/>
      <c r="X530" s="27"/>
      <c r="Y530" s="27"/>
      <c r="Z530" s="27"/>
    </row>
    <row r="531" spans="1:26" ht="15" thickBot="1" x14ac:dyDescent="0.35">
      <c r="A531" s="42" t="s">
        <v>1378</v>
      </c>
      <c r="B531" s="29" t="s">
        <v>746</v>
      </c>
      <c r="C531" s="30">
        <v>2022</v>
      </c>
      <c r="D531" s="28" t="s">
        <v>1379</v>
      </c>
      <c r="E531" s="31" t="s">
        <v>82</v>
      </c>
      <c r="F531" s="32">
        <v>6</v>
      </c>
      <c r="G531" s="28" t="str">
        <f>VLOOKUP(D531,customers!A531:$B$1001,2,0)</f>
        <v>Cornie Venour</v>
      </c>
      <c r="H531" s="28" t="s">
        <v>4819</v>
      </c>
      <c r="I531" s="28" t="str">
        <f>_xlfn.XLOOKUP(D531,customers!A531:A1530,customers!G531:G1530," ",0,1)</f>
        <v>United States</v>
      </c>
      <c r="J531" s="31" t="s">
        <v>6551</v>
      </c>
      <c r="K531" s="31" t="s">
        <v>6554</v>
      </c>
      <c r="L531" s="31">
        <f>VLOOKUP(E531,products!$A$2:$E$49,4,0)</f>
        <v>1</v>
      </c>
      <c r="M531" s="33">
        <f>VLOOKUP(E531,products!$A$2:$E$49,5,0)</f>
        <v>11.25</v>
      </c>
      <c r="N531" s="31">
        <f>VLOOKUP(A531,orders!$A$2:$F$914,5,0)</f>
        <v>6</v>
      </c>
      <c r="O531" s="34">
        <f t="shared" si="8"/>
        <v>67.5</v>
      </c>
      <c r="P531" s="44" t="str">
        <f xml:space="preserve"> VLOOKUP(D531,customers!$A$2:$I$1001,9,0)</f>
        <v>No</v>
      </c>
      <c r="Q531" s="27"/>
      <c r="R531" s="27"/>
      <c r="S531" s="27"/>
      <c r="T531" s="27"/>
      <c r="U531" s="27"/>
      <c r="V531" s="27"/>
      <c r="W531" s="27"/>
      <c r="X531" s="27"/>
      <c r="Y531" s="27"/>
      <c r="Z531" s="27"/>
    </row>
    <row r="532" spans="1:26" ht="15" thickBot="1" x14ac:dyDescent="0.35">
      <c r="A532" s="41" t="s">
        <v>1380</v>
      </c>
      <c r="B532" s="21" t="s">
        <v>6736</v>
      </c>
      <c r="C532" s="22">
        <v>2021</v>
      </c>
      <c r="D532" s="20" t="s">
        <v>1381</v>
      </c>
      <c r="E532" s="23" t="s">
        <v>236</v>
      </c>
      <c r="F532" s="24">
        <v>6</v>
      </c>
      <c r="G532" s="20" t="str">
        <f>VLOOKUP(D532,customers!A532:$B$1001,2,0)</f>
        <v>Maggy Harby</v>
      </c>
      <c r="H532" s="20" t="s">
        <v>4823</v>
      </c>
      <c r="I532" s="20" t="str">
        <f>_xlfn.XLOOKUP(D532,customers!A532:A1531,customers!G532:G1531," ",0,1)</f>
        <v>United States</v>
      </c>
      <c r="J532" s="23" t="s">
        <v>6550</v>
      </c>
      <c r="K532" s="23" t="s">
        <v>6555</v>
      </c>
      <c r="L532" s="23">
        <f>VLOOKUP(E532,products!$A$2:$E$49,4,0)</f>
        <v>0.2</v>
      </c>
      <c r="M532" s="25">
        <f>VLOOKUP(E532,products!$A$2:$E$49,5,0)</f>
        <v>3.585</v>
      </c>
      <c r="N532" s="23">
        <f>VLOOKUP(A532,orders!$A$2:$F$914,5,0)</f>
        <v>6</v>
      </c>
      <c r="O532" s="26">
        <f t="shared" si="8"/>
        <v>21.509999999999998</v>
      </c>
      <c r="P532" s="43" t="str">
        <f xml:space="preserve"> VLOOKUP(D532,customers!$A$2:$I$1001,9,0)</f>
        <v>Yes</v>
      </c>
      <c r="Q532" s="27"/>
      <c r="R532" s="27"/>
      <c r="S532" s="27"/>
      <c r="T532" s="27"/>
      <c r="U532" s="27"/>
      <c r="V532" s="27"/>
      <c r="W532" s="27"/>
      <c r="X532" s="27"/>
      <c r="Y532" s="27"/>
      <c r="Z532" s="27"/>
    </row>
    <row r="533" spans="1:26" ht="15" thickBot="1" x14ac:dyDescent="0.35">
      <c r="A533" s="42" t="s">
        <v>1382</v>
      </c>
      <c r="B533" s="29" t="s">
        <v>6737</v>
      </c>
      <c r="C533" s="30">
        <v>2021</v>
      </c>
      <c r="D533" s="28" t="s">
        <v>1383</v>
      </c>
      <c r="E533" s="31" t="s">
        <v>256</v>
      </c>
      <c r="F533" s="32">
        <v>2</v>
      </c>
      <c r="G533" s="28" t="str">
        <f>VLOOKUP(D533,customers!A533:$B$1001,2,0)</f>
        <v>Reggie Thickpenny</v>
      </c>
      <c r="H533" s="28" t="s">
        <v>4826</v>
      </c>
      <c r="I533" s="28" t="str">
        <f>_xlfn.XLOOKUP(D533,customers!A533:A1532,customers!G533:G1532," ",0,1)</f>
        <v>United States</v>
      </c>
      <c r="J533" s="31" t="s">
        <v>6553</v>
      </c>
      <c r="K533" s="31" t="s">
        <v>6554</v>
      </c>
      <c r="L533" s="31">
        <f>VLOOKUP(E533,products!$A$2:$E$49,4,0)</f>
        <v>2.5</v>
      </c>
      <c r="M533" s="33">
        <f>VLOOKUP(E533,products!$A$2:$E$49,5,0)</f>
        <v>33.465000000000003</v>
      </c>
      <c r="N533" s="31">
        <f>VLOOKUP(A533,orders!$A$2:$F$914,5,0)</f>
        <v>2</v>
      </c>
      <c r="O533" s="34">
        <f t="shared" si="8"/>
        <v>66.930000000000007</v>
      </c>
      <c r="P533" s="44" t="str">
        <f xml:space="preserve"> VLOOKUP(D533,customers!$A$2:$I$1001,9,0)</f>
        <v>No</v>
      </c>
      <c r="Q533" s="27"/>
      <c r="R533" s="27"/>
      <c r="S533" s="27"/>
      <c r="T533" s="27"/>
      <c r="U533" s="27"/>
      <c r="V533" s="27"/>
      <c r="W533" s="27"/>
      <c r="X533" s="27"/>
      <c r="Y533" s="27"/>
      <c r="Z533" s="27"/>
    </row>
    <row r="534" spans="1:26" ht="15" thickBot="1" x14ac:dyDescent="0.35">
      <c r="A534" s="41" t="s">
        <v>1384</v>
      </c>
      <c r="B534" s="21" t="s">
        <v>6619</v>
      </c>
      <c r="C534" s="22">
        <v>2022</v>
      </c>
      <c r="D534" s="20" t="s">
        <v>1385</v>
      </c>
      <c r="E534" s="23" t="s">
        <v>73</v>
      </c>
      <c r="F534" s="24">
        <v>6</v>
      </c>
      <c r="G534" s="20" t="str">
        <f>VLOOKUP(D534,customers!A534:$B$1001,2,0)</f>
        <v>Phyllys Ormerod</v>
      </c>
      <c r="H534" s="20" t="s">
        <v>4830</v>
      </c>
      <c r="I534" s="20" t="str">
        <f>_xlfn.XLOOKUP(D534,customers!A534:A1533,customers!G534:G1533," ",0,1)</f>
        <v>United States</v>
      </c>
      <c r="J534" s="23" t="s">
        <v>6551</v>
      </c>
      <c r="K534" s="23" t="s">
        <v>6556</v>
      </c>
      <c r="L534" s="23">
        <f>VLOOKUP(E534,products!$A$2:$E$49,4,0)</f>
        <v>0.2</v>
      </c>
      <c r="M534" s="25">
        <f>VLOOKUP(E534,products!$A$2:$E$49,5,0)</f>
        <v>2.9849999999999999</v>
      </c>
      <c r="N534" s="23">
        <f>VLOOKUP(A534,orders!$A$2:$F$914,5,0)</f>
        <v>6</v>
      </c>
      <c r="O534" s="26">
        <f t="shared" si="8"/>
        <v>17.91</v>
      </c>
      <c r="P534" s="43" t="str">
        <f xml:space="preserve"> VLOOKUP(D534,customers!$A$2:$I$1001,9,0)</f>
        <v>No</v>
      </c>
      <c r="Q534" s="27"/>
      <c r="R534" s="27"/>
      <c r="S534" s="27"/>
      <c r="T534" s="27"/>
      <c r="U534" s="27"/>
      <c r="V534" s="27"/>
      <c r="W534" s="27"/>
      <c r="X534" s="27"/>
      <c r="Y534" s="27"/>
      <c r="Z534" s="27"/>
    </row>
    <row r="535" spans="1:26" ht="15" thickBot="1" x14ac:dyDescent="0.35">
      <c r="A535" s="42" t="s">
        <v>1386</v>
      </c>
      <c r="B535" s="29" t="s">
        <v>1389</v>
      </c>
      <c r="C535" s="30">
        <v>2020</v>
      </c>
      <c r="D535" s="28" t="s">
        <v>1387</v>
      </c>
      <c r="E535" s="31" t="s">
        <v>327</v>
      </c>
      <c r="F535" s="32">
        <v>3</v>
      </c>
      <c r="G535" s="28" t="str">
        <f>VLOOKUP(D535,customers!A535:$B$1001,2,0)</f>
        <v>Tymon Zanetti</v>
      </c>
      <c r="H535" s="28" t="s">
        <v>4840</v>
      </c>
      <c r="I535" s="28" t="str">
        <f>_xlfn.XLOOKUP(D535,customers!A535:A1534,customers!G535:G1534," ",0,1)</f>
        <v>Ireland</v>
      </c>
      <c r="J535" s="31" t="s">
        <v>6552</v>
      </c>
      <c r="K535" s="31" t="s">
        <v>6555</v>
      </c>
      <c r="L535" s="31">
        <f>VLOOKUP(E535,products!$A$2:$E$49,4,0)</f>
        <v>0.2</v>
      </c>
      <c r="M535" s="33">
        <f>VLOOKUP(E535,products!$A$2:$E$49,5,0)</f>
        <v>4.4550000000000001</v>
      </c>
      <c r="N535" s="31">
        <f>VLOOKUP(A535,orders!$A$2:$F$914,5,0)</f>
        <v>3</v>
      </c>
      <c r="O535" s="34">
        <f t="shared" si="8"/>
        <v>13.365</v>
      </c>
      <c r="P535" s="44" t="str">
        <f xml:space="preserve"> VLOOKUP(D535,customers!$A$2:$I$1001,9,0)</f>
        <v>No</v>
      </c>
      <c r="Q535" s="27"/>
      <c r="R535" s="27"/>
      <c r="S535" s="27"/>
      <c r="T535" s="27"/>
      <c r="U535" s="27"/>
      <c r="V535" s="27"/>
      <c r="W535" s="27"/>
      <c r="X535" s="27"/>
      <c r="Y535" s="27"/>
      <c r="Z535" s="27"/>
    </row>
    <row r="536" spans="1:26" ht="15" thickBot="1" x14ac:dyDescent="0.35">
      <c r="A536" s="41" t="s">
        <v>1388</v>
      </c>
      <c r="B536" s="21" t="s">
        <v>1392</v>
      </c>
      <c r="C536" s="22">
        <v>2020</v>
      </c>
      <c r="D536" s="20" t="s">
        <v>1390</v>
      </c>
      <c r="E536" s="23" t="s">
        <v>177</v>
      </c>
      <c r="F536" s="24">
        <v>3</v>
      </c>
      <c r="G536" s="20" t="str">
        <f>VLOOKUP(D536,customers!A536:$B$1001,2,0)</f>
        <v>Reinaldos Kirtley</v>
      </c>
      <c r="H536" s="20" t="s">
        <v>4851</v>
      </c>
      <c r="I536" s="20" t="str">
        <f>_xlfn.XLOOKUP(D536,customers!A536:A1535,customers!G536:G1535," ",0,1)</f>
        <v>United States</v>
      </c>
      <c r="J536" s="23" t="s">
        <v>6552</v>
      </c>
      <c r="K536" s="23" t="s">
        <v>6555</v>
      </c>
      <c r="L536" s="23">
        <f>VLOOKUP(E536,products!$A$2:$E$49,4,0)</f>
        <v>1</v>
      </c>
      <c r="M536" s="25">
        <f>VLOOKUP(E536,products!$A$2:$E$49,5,0)</f>
        <v>14.85</v>
      </c>
      <c r="N536" s="23">
        <f>VLOOKUP(A536,orders!$A$2:$F$914,5,0)</f>
        <v>3</v>
      </c>
      <c r="O536" s="26">
        <f t="shared" si="8"/>
        <v>44.55</v>
      </c>
      <c r="P536" s="43" t="str">
        <f xml:space="preserve"> VLOOKUP(D536,customers!$A$2:$I$1001,9,0)</f>
        <v>Yes</v>
      </c>
      <c r="Q536" s="27"/>
      <c r="R536" s="27"/>
      <c r="S536" s="27"/>
      <c r="T536" s="27"/>
      <c r="U536" s="27"/>
      <c r="V536" s="27"/>
      <c r="W536" s="27"/>
      <c r="X536" s="27"/>
      <c r="Y536" s="27"/>
      <c r="Z536" s="27"/>
    </row>
    <row r="537" spans="1:26" ht="15" thickBot="1" x14ac:dyDescent="0.35">
      <c r="A537" s="42" t="s">
        <v>1391</v>
      </c>
      <c r="B537" s="29" t="s">
        <v>6738</v>
      </c>
      <c r="C537" s="30">
        <v>2021</v>
      </c>
      <c r="D537" s="28" t="s">
        <v>1393</v>
      </c>
      <c r="E537" s="31" t="s">
        <v>228</v>
      </c>
      <c r="F537" s="32">
        <v>5</v>
      </c>
      <c r="G537" s="28" t="str">
        <f>VLOOKUP(D537,customers!A537:$B$1001,2,0)</f>
        <v>Carney Clemencet</v>
      </c>
      <c r="H537" s="28" t="s">
        <v>4855</v>
      </c>
      <c r="I537" s="28" t="str">
        <f>_xlfn.XLOOKUP(D537,customers!A537:A1536,customers!G537:G1536," ",0,1)</f>
        <v>United Kingdom</v>
      </c>
      <c r="J537" s="31" t="s">
        <v>6552</v>
      </c>
      <c r="K537" s="31" t="s">
        <v>6555</v>
      </c>
      <c r="L537" s="31">
        <f>VLOOKUP(E537,products!$A$2:$E$49,4,0)</f>
        <v>0.5</v>
      </c>
      <c r="M537" s="33">
        <f>VLOOKUP(E537,products!$A$2:$E$49,5,0)</f>
        <v>8.91</v>
      </c>
      <c r="N537" s="31">
        <f>VLOOKUP(A537,orders!$A$2:$F$914,5,0)</f>
        <v>5</v>
      </c>
      <c r="O537" s="34">
        <f t="shared" si="8"/>
        <v>44.55</v>
      </c>
      <c r="P537" s="44" t="str">
        <f xml:space="preserve"> VLOOKUP(D537,customers!$A$2:$I$1001,9,0)</f>
        <v>Yes</v>
      </c>
      <c r="Q537" s="27"/>
      <c r="R537" s="27"/>
      <c r="S537" s="27"/>
      <c r="T537" s="27"/>
      <c r="U537" s="27"/>
      <c r="V537" s="27"/>
      <c r="W537" s="27"/>
      <c r="X537" s="27"/>
      <c r="Y537" s="27"/>
      <c r="Z537" s="27"/>
    </row>
    <row r="538" spans="1:26" ht="15" thickBot="1" x14ac:dyDescent="0.35">
      <c r="A538" s="41" t="s">
        <v>1394</v>
      </c>
      <c r="B538" s="21" t="s">
        <v>283</v>
      </c>
      <c r="C538" s="22">
        <v>2019</v>
      </c>
      <c r="D538" s="20" t="s">
        <v>1395</v>
      </c>
      <c r="E538" s="23" t="s">
        <v>315</v>
      </c>
      <c r="F538" s="24">
        <v>5</v>
      </c>
      <c r="G538" s="20" t="str">
        <f>VLOOKUP(D538,customers!A538:$B$1001,2,0)</f>
        <v>Russell Donet</v>
      </c>
      <c r="H538" s="20" t="s">
        <v>4858</v>
      </c>
      <c r="I538" s="20" t="str">
        <f>_xlfn.XLOOKUP(D538,customers!A538:A1537,customers!G538:G1537," ",0,1)</f>
        <v>United States</v>
      </c>
      <c r="J538" s="23" t="s">
        <v>6552</v>
      </c>
      <c r="K538" s="23" t="s">
        <v>6556</v>
      </c>
      <c r="L538" s="23">
        <f>VLOOKUP(E538,products!$A$2:$E$49,4,0)</f>
        <v>1</v>
      </c>
      <c r="M538" s="25">
        <f>VLOOKUP(E538,products!$A$2:$E$49,5,0)</f>
        <v>12.15</v>
      </c>
      <c r="N538" s="23">
        <f>VLOOKUP(A538,orders!$A$2:$F$914,5,0)</f>
        <v>5</v>
      </c>
      <c r="O538" s="26">
        <f t="shared" si="8"/>
        <v>60.75</v>
      </c>
      <c r="P538" s="43" t="str">
        <f xml:space="preserve"> VLOOKUP(D538,customers!$A$2:$I$1001,9,0)</f>
        <v>No</v>
      </c>
      <c r="Q538" s="27"/>
      <c r="R538" s="27"/>
      <c r="S538" s="27"/>
      <c r="T538" s="27"/>
      <c r="U538" s="27"/>
      <c r="V538" s="27"/>
      <c r="W538" s="27"/>
      <c r="X538" s="27"/>
      <c r="Y538" s="27"/>
      <c r="Z538" s="27"/>
    </row>
    <row r="539" spans="1:26" ht="15" thickBot="1" x14ac:dyDescent="0.35">
      <c r="A539" s="42" t="s">
        <v>1396</v>
      </c>
      <c r="B539" s="29" t="s">
        <v>6739</v>
      </c>
      <c r="C539" s="30">
        <v>2021</v>
      </c>
      <c r="D539" s="28" t="s">
        <v>1397</v>
      </c>
      <c r="E539" s="31" t="s">
        <v>236</v>
      </c>
      <c r="F539" s="32">
        <v>1</v>
      </c>
      <c r="G539" s="28" t="str">
        <f>VLOOKUP(D539,customers!A539:$B$1001,2,0)</f>
        <v>Sidney Gawen</v>
      </c>
      <c r="H539" s="28" t="s">
        <v>4862</v>
      </c>
      <c r="I539" s="28" t="str">
        <f>_xlfn.XLOOKUP(D539,customers!A539:A1538,customers!G539:G1538," ",0,1)</f>
        <v>United States</v>
      </c>
      <c r="J539" s="31" t="s">
        <v>6550</v>
      </c>
      <c r="K539" s="31" t="s">
        <v>6555</v>
      </c>
      <c r="L539" s="31">
        <f>VLOOKUP(E539,products!$A$2:$E$49,4,0)</f>
        <v>0.2</v>
      </c>
      <c r="M539" s="33">
        <f>VLOOKUP(E539,products!$A$2:$E$49,5,0)</f>
        <v>3.585</v>
      </c>
      <c r="N539" s="31">
        <f>VLOOKUP(A539,orders!$A$2:$F$914,5,0)</f>
        <v>1</v>
      </c>
      <c r="O539" s="34">
        <f t="shared" si="8"/>
        <v>3.585</v>
      </c>
      <c r="P539" s="44" t="str">
        <f xml:space="preserve"> VLOOKUP(D539,customers!$A$2:$I$1001,9,0)</f>
        <v>Yes</v>
      </c>
      <c r="Q539" s="27"/>
      <c r="R539" s="27"/>
      <c r="S539" s="27"/>
      <c r="T539" s="27"/>
      <c r="U539" s="27"/>
      <c r="V539" s="27"/>
      <c r="W539" s="27"/>
      <c r="X539" s="27"/>
      <c r="Y539" s="27"/>
      <c r="Z539" s="27"/>
    </row>
    <row r="540" spans="1:26" ht="15" thickBot="1" x14ac:dyDescent="0.35">
      <c r="A540" s="41" t="s">
        <v>1398</v>
      </c>
      <c r="B540" s="21" t="s">
        <v>6740</v>
      </c>
      <c r="C540" s="22">
        <v>2021</v>
      </c>
      <c r="D540" s="20" t="s">
        <v>1399</v>
      </c>
      <c r="E540" s="23" t="s">
        <v>236</v>
      </c>
      <c r="F540" s="24">
        <v>6</v>
      </c>
      <c r="G540" s="20" t="str">
        <f>VLOOKUP(D540,customers!A540:$B$1001,2,0)</f>
        <v>Rickey Readie</v>
      </c>
      <c r="H540" s="20" t="s">
        <v>4866</v>
      </c>
      <c r="I540" s="20" t="str">
        <f>_xlfn.XLOOKUP(D540,customers!A540:A1539,customers!G540:G1539," ",0,1)</f>
        <v>United States</v>
      </c>
      <c r="J540" s="23" t="s">
        <v>6550</v>
      </c>
      <c r="K540" s="23" t="s">
        <v>6555</v>
      </c>
      <c r="L540" s="23">
        <f>VLOOKUP(E540,products!$A$2:$E$49,4,0)</f>
        <v>0.2</v>
      </c>
      <c r="M540" s="25">
        <f>VLOOKUP(E540,products!$A$2:$E$49,5,0)</f>
        <v>3.585</v>
      </c>
      <c r="N540" s="23">
        <f>VLOOKUP(A540,orders!$A$2:$F$914,5,0)</f>
        <v>6</v>
      </c>
      <c r="O540" s="26">
        <f t="shared" si="8"/>
        <v>21.509999999999998</v>
      </c>
      <c r="P540" s="43" t="str">
        <f xml:space="preserve"> VLOOKUP(D540,customers!$A$2:$I$1001,9,0)</f>
        <v>No</v>
      </c>
      <c r="Q540" s="27"/>
      <c r="R540" s="27"/>
      <c r="S540" s="27"/>
      <c r="T540" s="27"/>
      <c r="U540" s="27"/>
      <c r="V540" s="27"/>
      <c r="W540" s="27"/>
      <c r="X540" s="27"/>
      <c r="Y540" s="27"/>
      <c r="Z540" s="27"/>
    </row>
    <row r="541" spans="1:26" ht="15" thickBot="1" x14ac:dyDescent="0.35">
      <c r="A541" s="42" t="s">
        <v>1400</v>
      </c>
      <c r="B541" s="29" t="s">
        <v>6741</v>
      </c>
      <c r="C541" s="30">
        <v>2020</v>
      </c>
      <c r="D541" s="28" t="s">
        <v>1401</v>
      </c>
      <c r="E541" s="31" t="s">
        <v>138</v>
      </c>
      <c r="F541" s="32">
        <v>2</v>
      </c>
      <c r="G541" s="28" t="str">
        <f>VLOOKUP(D541,customers!A541:$B$1001,2,0)</f>
        <v>Cody Verissimo</v>
      </c>
      <c r="H541" s="28" t="s">
        <v>4900</v>
      </c>
      <c r="I541" s="28" t="str">
        <f>_xlfn.XLOOKUP(D541,customers!A541:A1540,customers!G541:G1540," ",0,1)</f>
        <v>United Kingdom</v>
      </c>
      <c r="J541" s="31" t="s">
        <v>6552</v>
      </c>
      <c r="K541" s="31" t="s">
        <v>6554</v>
      </c>
      <c r="L541" s="31">
        <f>VLOOKUP(E541,products!$A$2:$E$49,4,0)</f>
        <v>0.5</v>
      </c>
      <c r="M541" s="33">
        <f>VLOOKUP(E541,products!$A$2:$E$49,5,0)</f>
        <v>8.25</v>
      </c>
      <c r="N541" s="31">
        <f>VLOOKUP(A541,orders!$A$2:$F$914,5,0)</f>
        <v>2</v>
      </c>
      <c r="O541" s="34">
        <f t="shared" si="8"/>
        <v>16.5</v>
      </c>
      <c r="P541" s="44" t="str">
        <f xml:space="preserve"> VLOOKUP(D541,customers!$A$2:$I$1001,9,0)</f>
        <v>Yes</v>
      </c>
      <c r="Q541" s="27"/>
      <c r="R541" s="27"/>
      <c r="S541" s="27"/>
      <c r="T541" s="27"/>
      <c r="U541" s="27"/>
      <c r="V541" s="27"/>
      <c r="W541" s="27"/>
      <c r="X541" s="27"/>
      <c r="Y541" s="27"/>
      <c r="Z541" s="27"/>
    </row>
    <row r="542" spans="1:26" ht="15" thickBot="1" x14ac:dyDescent="0.35">
      <c r="A542" s="41" t="s">
        <v>1402</v>
      </c>
      <c r="B542" s="21" t="s">
        <v>6742</v>
      </c>
      <c r="C542" s="22">
        <v>2021</v>
      </c>
      <c r="D542" s="20" t="s">
        <v>1403</v>
      </c>
      <c r="E542" s="23" t="s">
        <v>487</v>
      </c>
      <c r="F542" s="24">
        <v>3</v>
      </c>
      <c r="G542" s="20" t="str">
        <f>VLOOKUP(D542,customers!A542:$B$1001,2,0)</f>
        <v>Zilvia Claisse</v>
      </c>
      <c r="H542" s="20" t="s">
        <v>6548</v>
      </c>
      <c r="I542" s="20" t="str">
        <f>_xlfn.XLOOKUP(D542,customers!A542:A1541,customers!G542:G1541," ",0,1)</f>
        <v>United States</v>
      </c>
      <c r="J542" s="23" t="s">
        <v>6550</v>
      </c>
      <c r="K542" s="23" t="s">
        <v>6555</v>
      </c>
      <c r="L542" s="23">
        <f>VLOOKUP(E542,products!$A$2:$E$49,4,0)</f>
        <v>2.5</v>
      </c>
      <c r="M542" s="25">
        <f>VLOOKUP(E542,products!$A$2:$E$49,5,0)</f>
        <v>27.484999999999999</v>
      </c>
      <c r="N542" s="23">
        <f>VLOOKUP(A542,orders!$A$2:$F$914,5,0)</f>
        <v>3</v>
      </c>
      <c r="O542" s="26">
        <f t="shared" si="8"/>
        <v>82.454999999999998</v>
      </c>
      <c r="P542" s="43" t="str">
        <f xml:space="preserve"> VLOOKUP(D542,customers!$A$2:$I$1001,9,0)</f>
        <v>No</v>
      </c>
      <c r="Q542" s="27"/>
      <c r="R542" s="27"/>
      <c r="S542" s="27"/>
      <c r="T542" s="27"/>
      <c r="U542" s="27"/>
      <c r="V542" s="27"/>
      <c r="W542" s="27"/>
      <c r="X542" s="27"/>
      <c r="Y542" s="27"/>
      <c r="Z542" s="27"/>
    </row>
    <row r="543" spans="1:26" ht="15" thickBot="1" x14ac:dyDescent="0.35">
      <c r="A543" s="42" t="s">
        <v>1404</v>
      </c>
      <c r="B543" s="29" t="s">
        <v>6743</v>
      </c>
      <c r="C543" s="30">
        <v>2020</v>
      </c>
      <c r="D543" s="28" t="s">
        <v>1405</v>
      </c>
      <c r="E543" s="31" t="s">
        <v>159</v>
      </c>
      <c r="F543" s="32">
        <v>1</v>
      </c>
      <c r="G543" s="28" t="str">
        <f>VLOOKUP(D543,customers!A543:$B$1001,2,0)</f>
        <v>Bar O' Mahony</v>
      </c>
      <c r="H543" s="28" t="s">
        <v>4878</v>
      </c>
      <c r="I543" s="28" t="str">
        <f>_xlfn.XLOOKUP(D543,customers!A543:A1542,customers!G543:G1542," ",0,1)</f>
        <v>United States</v>
      </c>
      <c r="J543" s="31" t="s">
        <v>6553</v>
      </c>
      <c r="K543" s="31" t="s">
        <v>6556</v>
      </c>
      <c r="L543" s="31">
        <f>VLOOKUP(E543,products!$A$2:$E$49,4,0)</f>
        <v>0.5</v>
      </c>
      <c r="M543" s="33">
        <f>VLOOKUP(E543,products!$A$2:$E$49,5,0)</f>
        <v>7.77</v>
      </c>
      <c r="N543" s="31">
        <f>VLOOKUP(A543,orders!$A$2:$F$914,5,0)</f>
        <v>1</v>
      </c>
      <c r="O543" s="34">
        <f t="shared" si="8"/>
        <v>7.77</v>
      </c>
      <c r="P543" s="44" t="str">
        <f xml:space="preserve"> VLOOKUP(D543,customers!$A$2:$I$1001,9,0)</f>
        <v>Yes</v>
      </c>
      <c r="Q543" s="27"/>
      <c r="R543" s="27"/>
      <c r="S543" s="27"/>
      <c r="T543" s="27"/>
      <c r="U543" s="27"/>
      <c r="V543" s="27"/>
      <c r="W543" s="27"/>
      <c r="X543" s="27"/>
      <c r="Y543" s="27"/>
      <c r="Z543" s="27"/>
    </row>
    <row r="544" spans="1:26" ht="15" thickBot="1" x14ac:dyDescent="0.35">
      <c r="A544" s="41" t="s">
        <v>1406</v>
      </c>
      <c r="B544" s="21" t="s">
        <v>1129</v>
      </c>
      <c r="C544" s="22">
        <v>2019</v>
      </c>
      <c r="D544" s="20" t="s">
        <v>1407</v>
      </c>
      <c r="E544" s="23" t="s">
        <v>37</v>
      </c>
      <c r="F544" s="24">
        <v>2</v>
      </c>
      <c r="G544" s="20" t="str">
        <f>VLOOKUP(D544,customers!A544:$B$1001,2,0)</f>
        <v>Valenka Stansbury</v>
      </c>
      <c r="H544" s="20" t="s">
        <v>4881</v>
      </c>
      <c r="I544" s="20" t="str">
        <f>_xlfn.XLOOKUP(D544,customers!A544:A1543,customers!G544:G1543," ",0,1)</f>
        <v>United States</v>
      </c>
      <c r="J544" s="23" t="s">
        <v>6550</v>
      </c>
      <c r="K544" s="23" t="s">
        <v>6554</v>
      </c>
      <c r="L544" s="23">
        <f>VLOOKUP(E544,products!$A$2:$E$49,4,0)</f>
        <v>0.5</v>
      </c>
      <c r="M544" s="25">
        <f>VLOOKUP(E544,products!$A$2:$E$49,5,0)</f>
        <v>5.97</v>
      </c>
      <c r="N544" s="23">
        <f>VLOOKUP(A544,orders!$A$2:$F$914,5,0)</f>
        <v>2</v>
      </c>
      <c r="O544" s="26">
        <f t="shared" si="8"/>
        <v>11.94</v>
      </c>
      <c r="P544" s="43" t="str">
        <f xml:space="preserve"> VLOOKUP(D544,customers!$A$2:$I$1001,9,0)</f>
        <v>Yes</v>
      </c>
      <c r="Q544" s="27"/>
      <c r="R544" s="27"/>
      <c r="S544" s="27"/>
      <c r="T544" s="27"/>
      <c r="U544" s="27"/>
      <c r="V544" s="27"/>
      <c r="W544" s="27"/>
      <c r="X544" s="27"/>
      <c r="Y544" s="27"/>
      <c r="Z544" s="27"/>
    </row>
    <row r="545" spans="1:26" ht="15" thickBot="1" x14ac:dyDescent="0.35">
      <c r="A545" s="42" t="s">
        <v>1408</v>
      </c>
      <c r="B545" s="29" t="s">
        <v>1411</v>
      </c>
      <c r="C545" s="30">
        <v>2020</v>
      </c>
      <c r="D545" s="28" t="s">
        <v>1409</v>
      </c>
      <c r="E545" s="31" t="s">
        <v>46</v>
      </c>
      <c r="F545" s="32">
        <v>6</v>
      </c>
      <c r="G545" s="28" t="str">
        <f>VLOOKUP(D545,customers!A545:$B$1001,2,0)</f>
        <v>Daniel Heinonen</v>
      </c>
      <c r="H545" s="28" t="s">
        <v>4885</v>
      </c>
      <c r="I545" s="28" t="str">
        <f>_xlfn.XLOOKUP(D545,customers!A545:A1544,customers!G545:G1544," ",0,1)</f>
        <v>United States</v>
      </c>
      <c r="J545" s="31" t="s">
        <v>6552</v>
      </c>
      <c r="K545" s="31" t="s">
        <v>6555</v>
      </c>
      <c r="L545" s="31">
        <f>VLOOKUP(E545,products!$A$2:$E$49,4,0)</f>
        <v>2.5</v>
      </c>
      <c r="M545" s="33">
        <f>VLOOKUP(E545,products!$A$2:$E$49,5,0)</f>
        <v>34.155000000000001</v>
      </c>
      <c r="N545" s="31">
        <f>VLOOKUP(A545,orders!$A$2:$F$914,5,0)</f>
        <v>6</v>
      </c>
      <c r="O545" s="34">
        <f t="shared" si="8"/>
        <v>204.93</v>
      </c>
      <c r="P545" s="44" t="str">
        <f xml:space="preserve"> VLOOKUP(D545,customers!$A$2:$I$1001,9,0)</f>
        <v>No</v>
      </c>
      <c r="Q545" s="27"/>
      <c r="R545" s="27"/>
      <c r="S545" s="27"/>
      <c r="T545" s="27"/>
      <c r="U545" s="27"/>
      <c r="V545" s="27"/>
      <c r="W545" s="27"/>
      <c r="X545" s="27"/>
      <c r="Y545" s="27"/>
      <c r="Z545" s="27"/>
    </row>
    <row r="546" spans="1:26" ht="15" thickBot="1" x14ac:dyDescent="0.35">
      <c r="A546" s="41" t="s">
        <v>1410</v>
      </c>
      <c r="B546" s="21" t="s">
        <v>6744</v>
      </c>
      <c r="C546" s="22">
        <v>2019</v>
      </c>
      <c r="D546" s="20" t="s">
        <v>1412</v>
      </c>
      <c r="E546" s="23" t="s">
        <v>145</v>
      </c>
      <c r="F546" s="24">
        <v>2</v>
      </c>
      <c r="G546" s="20" t="str">
        <f>VLOOKUP(D546,customers!A546:$B$1001,2,0)</f>
        <v>Jewelle Shenton</v>
      </c>
      <c r="H546" s="20" t="s">
        <v>4889</v>
      </c>
      <c r="I546" s="20" t="str">
        <f>_xlfn.XLOOKUP(D546,customers!A546:A1545,customers!G546:G1545," ",0,1)</f>
        <v>United States</v>
      </c>
      <c r="J546" s="23" t="s">
        <v>6552</v>
      </c>
      <c r="K546" s="23" t="s">
        <v>6554</v>
      </c>
      <c r="L546" s="23">
        <f>VLOOKUP(E546,products!$A$2:$E$49,4,0)</f>
        <v>2.5</v>
      </c>
      <c r="M546" s="25">
        <f>VLOOKUP(E546,products!$A$2:$E$49,5,0)</f>
        <v>31.625</v>
      </c>
      <c r="N546" s="23">
        <f>VLOOKUP(A546,orders!$A$2:$F$914,5,0)</f>
        <v>2</v>
      </c>
      <c r="O546" s="26">
        <f t="shared" si="8"/>
        <v>63.25</v>
      </c>
      <c r="P546" s="43" t="str">
        <f xml:space="preserve"> VLOOKUP(D546,customers!$A$2:$I$1001,9,0)</f>
        <v>Yes</v>
      </c>
      <c r="Q546" s="27"/>
      <c r="R546" s="27"/>
      <c r="S546" s="27"/>
      <c r="T546" s="27"/>
      <c r="U546" s="27"/>
      <c r="V546" s="27"/>
      <c r="W546" s="27"/>
      <c r="X546" s="27"/>
      <c r="Y546" s="27"/>
      <c r="Z546" s="27"/>
    </row>
    <row r="547" spans="1:26" ht="15" thickBot="1" x14ac:dyDescent="0.35">
      <c r="A547" s="42" t="s">
        <v>1413</v>
      </c>
      <c r="B547" s="29" t="s">
        <v>813</v>
      </c>
      <c r="C547" s="30">
        <v>2021</v>
      </c>
      <c r="D547" s="28" t="s">
        <v>1414</v>
      </c>
      <c r="E547" s="31" t="s">
        <v>132</v>
      </c>
      <c r="F547" s="32">
        <v>3</v>
      </c>
      <c r="G547" s="28" t="str">
        <f>VLOOKUP(D547,customers!A547:$B$1001,2,0)</f>
        <v>Jennifer Wilkisson</v>
      </c>
      <c r="H547" s="28" t="s">
        <v>4893</v>
      </c>
      <c r="I547" s="28" t="str">
        <f>_xlfn.XLOOKUP(D547,customers!A547:A1546,customers!G547:G1546," ",0,1)</f>
        <v>United States</v>
      </c>
      <c r="J547" s="31" t="s">
        <v>6550</v>
      </c>
      <c r="K547" s="31" t="s">
        <v>6556</v>
      </c>
      <c r="L547" s="31">
        <f>VLOOKUP(E547,products!$A$2:$E$49,4,0)</f>
        <v>0.2</v>
      </c>
      <c r="M547" s="33">
        <f>VLOOKUP(E547,products!$A$2:$E$49,5,0)</f>
        <v>2.6850000000000001</v>
      </c>
      <c r="N547" s="31">
        <f>VLOOKUP(A547,orders!$A$2:$F$914,5,0)</f>
        <v>3</v>
      </c>
      <c r="O547" s="34">
        <f t="shared" si="8"/>
        <v>8.0549999999999997</v>
      </c>
      <c r="P547" s="44" t="str">
        <f xml:space="preserve"> VLOOKUP(D547,customers!$A$2:$I$1001,9,0)</f>
        <v>Yes</v>
      </c>
      <c r="Q547" s="27"/>
      <c r="R547" s="27"/>
      <c r="S547" s="27"/>
      <c r="T547" s="27"/>
      <c r="U547" s="27"/>
      <c r="V547" s="27"/>
      <c r="W547" s="27"/>
      <c r="X547" s="27"/>
      <c r="Y547" s="27"/>
      <c r="Z547" s="27"/>
    </row>
    <row r="548" spans="1:26" ht="15" thickBot="1" x14ac:dyDescent="0.35">
      <c r="A548" s="41" t="s">
        <v>1415</v>
      </c>
      <c r="B548" s="21" t="s">
        <v>1418</v>
      </c>
      <c r="C548" s="22">
        <v>2019</v>
      </c>
      <c r="D548" s="20" t="s">
        <v>1416</v>
      </c>
      <c r="E548" s="23" t="s">
        <v>221</v>
      </c>
      <c r="F548" s="24">
        <v>2</v>
      </c>
      <c r="G548" s="20" t="str">
        <f>VLOOKUP(D548,customers!A548:$B$1001,2,0)</f>
        <v>Kylie Mowat</v>
      </c>
      <c r="H548" s="20" t="s">
        <v>6548</v>
      </c>
      <c r="I548" s="20" t="str">
        <f>_xlfn.XLOOKUP(D548,customers!A548:A1547,customers!G548:G1547," ",0,1)</f>
        <v>United States</v>
      </c>
      <c r="J548" s="23" t="s">
        <v>6551</v>
      </c>
      <c r="K548" s="23" t="s">
        <v>6554</v>
      </c>
      <c r="L548" s="23">
        <f>VLOOKUP(E548,products!$A$2:$E$49,4,0)</f>
        <v>2.5</v>
      </c>
      <c r="M548" s="25">
        <f>VLOOKUP(E548,products!$A$2:$E$49,5,0)</f>
        <v>25.875</v>
      </c>
      <c r="N548" s="23">
        <f>VLOOKUP(A548,orders!$A$2:$F$914,5,0)</f>
        <v>2</v>
      </c>
      <c r="O548" s="26">
        <f t="shared" si="8"/>
        <v>51.75</v>
      </c>
      <c r="P548" s="43" t="str">
        <f xml:space="preserve"> VLOOKUP(D548,customers!$A$2:$I$1001,9,0)</f>
        <v>No</v>
      </c>
      <c r="Q548" s="27"/>
      <c r="R548" s="27"/>
      <c r="S548" s="27"/>
      <c r="T548" s="27"/>
      <c r="U548" s="27"/>
      <c r="V548" s="27"/>
      <c r="W548" s="27"/>
      <c r="X548" s="27"/>
      <c r="Y548" s="27"/>
      <c r="Z548" s="27"/>
    </row>
    <row r="549" spans="1:26" ht="15" thickBot="1" x14ac:dyDescent="0.35">
      <c r="A549" s="42" t="s">
        <v>1417</v>
      </c>
      <c r="B549" s="29" t="s">
        <v>1421</v>
      </c>
      <c r="C549" s="30">
        <v>2021</v>
      </c>
      <c r="D549" s="28" t="s">
        <v>1419</v>
      </c>
      <c r="E549" s="31" t="s">
        <v>265</v>
      </c>
      <c r="F549" s="32">
        <v>2</v>
      </c>
      <c r="G549" s="28" t="str">
        <f>VLOOKUP(D549,customers!A549:$B$1001,2,0)</f>
        <v>Gabriel Starcks</v>
      </c>
      <c r="H549" s="28" t="s">
        <v>4903</v>
      </c>
      <c r="I549" s="28" t="str">
        <f>_xlfn.XLOOKUP(D549,customers!A549:A1548,customers!G549:G1548," ",0,1)</f>
        <v>United States</v>
      </c>
      <c r="J549" s="31" t="s">
        <v>6551</v>
      </c>
      <c r="K549" s="31" t="s">
        <v>6555</v>
      </c>
      <c r="L549" s="31">
        <f>VLOOKUP(E549,products!$A$2:$E$49,4,0)</f>
        <v>2.5</v>
      </c>
      <c r="M549" s="33">
        <f>VLOOKUP(E549,products!$A$2:$E$49,5,0)</f>
        <v>29.785</v>
      </c>
      <c r="N549" s="31">
        <f>VLOOKUP(A549,orders!$A$2:$F$914,5,0)</f>
        <v>2</v>
      </c>
      <c r="O549" s="34">
        <f t="shared" si="8"/>
        <v>59.57</v>
      </c>
      <c r="P549" s="44" t="str">
        <f xml:space="preserve"> VLOOKUP(D549,customers!$A$2:$I$1001,9,0)</f>
        <v>No</v>
      </c>
      <c r="Q549" s="27"/>
      <c r="R549" s="27"/>
      <c r="S549" s="27"/>
      <c r="T549" s="27"/>
      <c r="U549" s="27"/>
      <c r="V549" s="27"/>
      <c r="W549" s="27"/>
      <c r="X549" s="27"/>
      <c r="Y549" s="27"/>
      <c r="Z549" s="27"/>
    </row>
    <row r="550" spans="1:26" ht="15" thickBot="1" x14ac:dyDescent="0.35">
      <c r="A550" s="41" t="s">
        <v>1420</v>
      </c>
      <c r="B550" s="21" t="s">
        <v>665</v>
      </c>
      <c r="C550" s="22">
        <v>2021</v>
      </c>
      <c r="D550" s="20" t="s">
        <v>1422</v>
      </c>
      <c r="E550" s="23" t="s">
        <v>177</v>
      </c>
      <c r="F550" s="24">
        <v>1</v>
      </c>
      <c r="G550" s="20" t="str">
        <f>VLOOKUP(D550,customers!A550:$B$1001,2,0)</f>
        <v>Darby Dummer</v>
      </c>
      <c r="H550" s="20" t="s">
        <v>6548</v>
      </c>
      <c r="I550" s="20" t="str">
        <f>_xlfn.XLOOKUP(D550,customers!A550:A1549,customers!G550:G1549," ",0,1)</f>
        <v>United Kingdom</v>
      </c>
      <c r="J550" s="23" t="s">
        <v>6552</v>
      </c>
      <c r="K550" s="23" t="s">
        <v>6555</v>
      </c>
      <c r="L550" s="23">
        <f>VLOOKUP(E550,products!$A$2:$E$49,4,0)</f>
        <v>1</v>
      </c>
      <c r="M550" s="25">
        <f>VLOOKUP(E550,products!$A$2:$E$49,5,0)</f>
        <v>14.85</v>
      </c>
      <c r="N550" s="23">
        <f>VLOOKUP(A550,orders!$A$2:$F$914,5,0)</f>
        <v>1</v>
      </c>
      <c r="O550" s="26">
        <f t="shared" si="8"/>
        <v>14.85</v>
      </c>
      <c r="P550" s="43" t="str">
        <f xml:space="preserve"> VLOOKUP(D550,customers!$A$2:$I$1001,9,0)</f>
        <v>No</v>
      </c>
      <c r="Q550" s="27"/>
      <c r="R550" s="27"/>
      <c r="S550" s="27"/>
      <c r="T550" s="27"/>
      <c r="U550" s="27"/>
      <c r="V550" s="27"/>
      <c r="W550" s="27"/>
      <c r="X550" s="27"/>
      <c r="Y550" s="27"/>
      <c r="Z550" s="27"/>
    </row>
    <row r="551" spans="1:26" ht="15" thickBot="1" x14ac:dyDescent="0.35">
      <c r="A551" s="42" t="s">
        <v>1423</v>
      </c>
      <c r="B551" s="29" t="s">
        <v>6745</v>
      </c>
      <c r="C551" s="30">
        <v>2021</v>
      </c>
      <c r="D551" s="28" t="s">
        <v>1424</v>
      </c>
      <c r="E551" s="31" t="s">
        <v>90</v>
      </c>
      <c r="F551" s="32">
        <v>5</v>
      </c>
      <c r="G551" s="28" t="str">
        <f>VLOOKUP(D551,customers!A551:$B$1001,2,0)</f>
        <v>Kienan Scholard</v>
      </c>
      <c r="H551" s="28" t="s">
        <v>4911</v>
      </c>
      <c r="I551" s="28" t="str">
        <f>_xlfn.XLOOKUP(D551,customers!A551:A1550,customers!G551:G1550," ",0,1)</f>
        <v>United States</v>
      </c>
      <c r="J551" s="31" t="s">
        <v>6551</v>
      </c>
      <c r="K551" s="31" t="s">
        <v>6554</v>
      </c>
      <c r="L551" s="31">
        <f>VLOOKUP(E551,products!$A$2:$E$49,4,0)</f>
        <v>0.5</v>
      </c>
      <c r="M551" s="33">
        <f>VLOOKUP(E551,products!$A$2:$E$49,5,0)</f>
        <v>6.75</v>
      </c>
      <c r="N551" s="31">
        <f>VLOOKUP(A551,orders!$A$2:$F$914,5,0)</f>
        <v>5</v>
      </c>
      <c r="O551" s="34">
        <f t="shared" si="8"/>
        <v>33.75</v>
      </c>
      <c r="P551" s="44" t="str">
        <f xml:space="preserve"> VLOOKUP(D551,customers!$A$2:$I$1001,9,0)</f>
        <v>No</v>
      </c>
      <c r="Q551" s="27"/>
      <c r="R551" s="27"/>
      <c r="S551" s="27"/>
      <c r="T551" s="27"/>
      <c r="U551" s="27"/>
      <c r="V551" s="27"/>
      <c r="W551" s="27"/>
      <c r="X551" s="27"/>
      <c r="Y551" s="27"/>
      <c r="Z551" s="27"/>
    </row>
    <row r="552" spans="1:26" ht="15" thickBot="1" x14ac:dyDescent="0.35">
      <c r="A552" s="41" t="s">
        <v>1425</v>
      </c>
      <c r="B552" s="21" t="s">
        <v>6746</v>
      </c>
      <c r="C552" s="22">
        <v>2019</v>
      </c>
      <c r="D552" s="20" t="s">
        <v>1426</v>
      </c>
      <c r="E552" s="23" t="s">
        <v>135</v>
      </c>
      <c r="F552" s="24">
        <v>4</v>
      </c>
      <c r="G552" s="20" t="str">
        <f>VLOOKUP(D552,customers!A552:$B$1001,2,0)</f>
        <v>Bo Kindley</v>
      </c>
      <c r="H552" s="20" t="s">
        <v>4915</v>
      </c>
      <c r="I552" s="20" t="str">
        <f>_xlfn.XLOOKUP(D552,customers!A552:A1551,customers!G552:G1551," ",0,1)</f>
        <v>United States</v>
      </c>
      <c r="J552" s="23" t="s">
        <v>6553</v>
      </c>
      <c r="K552" s="23" t="s">
        <v>6555</v>
      </c>
      <c r="L552" s="23">
        <f>VLOOKUP(E552,products!$A$2:$E$49,4,0)</f>
        <v>2.5</v>
      </c>
      <c r="M552" s="25">
        <f>VLOOKUP(E552,products!$A$2:$E$49,5,0)</f>
        <v>36.454999999999998</v>
      </c>
      <c r="N552" s="23">
        <f>VLOOKUP(A552,orders!$A$2:$F$914,5,0)</f>
        <v>4</v>
      </c>
      <c r="O552" s="26">
        <f t="shared" si="8"/>
        <v>145.82</v>
      </c>
      <c r="P552" s="43" t="str">
        <f xml:space="preserve"> VLOOKUP(D552,customers!$A$2:$I$1001,9,0)</f>
        <v>Yes</v>
      </c>
      <c r="Q552" s="27"/>
      <c r="R552" s="27"/>
      <c r="S552" s="27"/>
      <c r="T552" s="27"/>
      <c r="U552" s="27"/>
      <c r="V552" s="27"/>
      <c r="W552" s="27"/>
      <c r="X552" s="27"/>
      <c r="Y552" s="27"/>
      <c r="Z552" s="27"/>
    </row>
    <row r="553" spans="1:26" ht="15" thickBot="1" x14ac:dyDescent="0.35">
      <c r="A553" s="42" t="s">
        <v>1427</v>
      </c>
      <c r="B553" s="29" t="s">
        <v>6747</v>
      </c>
      <c r="C553" s="30">
        <v>2021</v>
      </c>
      <c r="D553" s="28" t="s">
        <v>1428</v>
      </c>
      <c r="E553" s="31" t="s">
        <v>209</v>
      </c>
      <c r="F553" s="32">
        <v>4</v>
      </c>
      <c r="G553" s="28" t="str">
        <f>VLOOKUP(D553,customers!A553:$B$1001,2,0)</f>
        <v>Krissie Hammett</v>
      </c>
      <c r="H553" s="28" t="s">
        <v>4919</v>
      </c>
      <c r="I553" s="28" t="str">
        <f>_xlfn.XLOOKUP(D553,customers!A553:A1552,customers!G553:G1552," ",0,1)</f>
        <v>United States</v>
      </c>
      <c r="J553" s="31" t="s">
        <v>6550</v>
      </c>
      <c r="K553" s="31" t="s">
        <v>6554</v>
      </c>
      <c r="L553" s="31">
        <f>VLOOKUP(E553,products!$A$2:$E$49,4,0)</f>
        <v>0.2</v>
      </c>
      <c r="M553" s="33">
        <f>VLOOKUP(E553,products!$A$2:$E$49,5,0)</f>
        <v>2.9849999999999999</v>
      </c>
      <c r="N553" s="31">
        <f>VLOOKUP(A553,orders!$A$2:$F$914,5,0)</f>
        <v>4</v>
      </c>
      <c r="O553" s="34">
        <f t="shared" si="8"/>
        <v>11.94</v>
      </c>
      <c r="P553" s="44" t="str">
        <f xml:space="preserve"> VLOOKUP(D553,customers!$A$2:$I$1001,9,0)</f>
        <v>Yes</v>
      </c>
      <c r="Q553" s="27"/>
      <c r="R553" s="27"/>
      <c r="S553" s="27"/>
      <c r="T553" s="27"/>
      <c r="U553" s="27"/>
      <c r="V553" s="27"/>
      <c r="W553" s="27"/>
      <c r="X553" s="27"/>
      <c r="Y553" s="27"/>
      <c r="Z553" s="27"/>
    </row>
    <row r="554" spans="1:26" ht="15" thickBot="1" x14ac:dyDescent="0.35">
      <c r="A554" s="41" t="s">
        <v>1429</v>
      </c>
      <c r="B554" s="21" t="s">
        <v>1432</v>
      </c>
      <c r="C554" s="22">
        <v>2021</v>
      </c>
      <c r="D554" s="20" t="s">
        <v>1430</v>
      </c>
      <c r="E554" s="23" t="s">
        <v>73</v>
      </c>
      <c r="F554" s="24">
        <v>4</v>
      </c>
      <c r="G554" s="20" t="str">
        <f>VLOOKUP(D554,customers!A554:$B$1001,2,0)</f>
        <v>Alisha Hulburt</v>
      </c>
      <c r="H554" s="20" t="s">
        <v>4923</v>
      </c>
      <c r="I554" s="20" t="str">
        <f>_xlfn.XLOOKUP(D554,customers!A554:A1553,customers!G554:G1553," ",0,1)</f>
        <v>United States</v>
      </c>
      <c r="J554" s="23" t="s">
        <v>6551</v>
      </c>
      <c r="K554" s="23" t="s">
        <v>6556</v>
      </c>
      <c r="L554" s="23">
        <f>VLOOKUP(E554,products!$A$2:$E$49,4,0)</f>
        <v>0.2</v>
      </c>
      <c r="M554" s="25">
        <f>VLOOKUP(E554,products!$A$2:$E$49,5,0)</f>
        <v>2.9849999999999999</v>
      </c>
      <c r="N554" s="23">
        <f>VLOOKUP(A554,orders!$A$2:$F$914,5,0)</f>
        <v>4</v>
      </c>
      <c r="O554" s="26">
        <f t="shared" si="8"/>
        <v>11.94</v>
      </c>
      <c r="P554" s="43" t="str">
        <f xml:space="preserve"> VLOOKUP(D554,customers!$A$2:$I$1001,9,0)</f>
        <v>Yes</v>
      </c>
      <c r="Q554" s="27"/>
      <c r="R554" s="27"/>
      <c r="S554" s="27"/>
      <c r="T554" s="27"/>
      <c r="U554" s="27"/>
      <c r="V554" s="27"/>
      <c r="W554" s="27"/>
      <c r="X554" s="27"/>
      <c r="Y554" s="27"/>
      <c r="Z554" s="27"/>
    </row>
    <row r="555" spans="1:26" ht="15" thickBot="1" x14ac:dyDescent="0.35">
      <c r="A555" s="42" t="s">
        <v>1431</v>
      </c>
      <c r="B555" s="29" t="s">
        <v>1435</v>
      </c>
      <c r="C555" s="30">
        <v>2019</v>
      </c>
      <c r="D555" s="28" t="s">
        <v>1433</v>
      </c>
      <c r="E555" s="31" t="s">
        <v>159</v>
      </c>
      <c r="F555" s="32">
        <v>1</v>
      </c>
      <c r="G555" s="28" t="str">
        <f>VLOOKUP(D555,customers!A555:$B$1001,2,0)</f>
        <v>Peyter Lauritzen</v>
      </c>
      <c r="H555" s="28" t="s">
        <v>4926</v>
      </c>
      <c r="I555" s="28" t="str">
        <f>_xlfn.XLOOKUP(D555,customers!A555:A1554,customers!G555:G1554," ",0,1)</f>
        <v>United States</v>
      </c>
      <c r="J555" s="31" t="s">
        <v>6553</v>
      </c>
      <c r="K555" s="31" t="s">
        <v>6556</v>
      </c>
      <c r="L555" s="31">
        <f>VLOOKUP(E555,products!$A$2:$E$49,4,0)</f>
        <v>0.5</v>
      </c>
      <c r="M555" s="33">
        <f>VLOOKUP(E555,products!$A$2:$E$49,5,0)</f>
        <v>7.77</v>
      </c>
      <c r="N555" s="31">
        <f>VLOOKUP(A555,orders!$A$2:$F$914,5,0)</f>
        <v>1</v>
      </c>
      <c r="O555" s="34">
        <f t="shared" si="8"/>
        <v>7.77</v>
      </c>
      <c r="P555" s="44" t="str">
        <f xml:space="preserve"> VLOOKUP(D555,customers!$A$2:$I$1001,9,0)</f>
        <v>No</v>
      </c>
      <c r="Q555" s="27"/>
      <c r="R555" s="27"/>
      <c r="S555" s="27"/>
      <c r="T555" s="27"/>
      <c r="U555" s="27"/>
      <c r="V555" s="27"/>
      <c r="W555" s="27"/>
      <c r="X555" s="27"/>
      <c r="Y555" s="27"/>
      <c r="Z555" s="27"/>
    </row>
    <row r="556" spans="1:26" ht="15" thickBot="1" x14ac:dyDescent="0.35">
      <c r="A556" s="41" t="s">
        <v>1434</v>
      </c>
      <c r="B556" s="21" t="s">
        <v>1438</v>
      </c>
      <c r="C556" s="22">
        <v>2019</v>
      </c>
      <c r="D556" s="20" t="s">
        <v>1436</v>
      </c>
      <c r="E556" s="23" t="s">
        <v>487</v>
      </c>
      <c r="F556" s="24">
        <v>4</v>
      </c>
      <c r="G556" s="20" t="str">
        <f>VLOOKUP(D556,customers!A556:$B$1001,2,0)</f>
        <v>Aurelia Burgwin</v>
      </c>
      <c r="H556" s="20" t="s">
        <v>4930</v>
      </c>
      <c r="I556" s="20" t="str">
        <f>_xlfn.XLOOKUP(D556,customers!A556:A1555,customers!G556:G1555," ",0,1)</f>
        <v>United States</v>
      </c>
      <c r="J556" s="23" t="s">
        <v>6550</v>
      </c>
      <c r="K556" s="23" t="s">
        <v>6555</v>
      </c>
      <c r="L556" s="23">
        <f>VLOOKUP(E556,products!$A$2:$E$49,4,0)</f>
        <v>2.5</v>
      </c>
      <c r="M556" s="25">
        <f>VLOOKUP(E556,products!$A$2:$E$49,5,0)</f>
        <v>27.484999999999999</v>
      </c>
      <c r="N556" s="23">
        <f>VLOOKUP(A556,orders!$A$2:$F$914,5,0)</f>
        <v>4</v>
      </c>
      <c r="O556" s="26">
        <f t="shared" si="8"/>
        <v>109.94</v>
      </c>
      <c r="P556" s="43" t="str">
        <f xml:space="preserve"> VLOOKUP(D556,customers!$A$2:$I$1001,9,0)</f>
        <v>Yes</v>
      </c>
      <c r="Q556" s="27"/>
      <c r="R556" s="27"/>
      <c r="S556" s="27"/>
      <c r="T556" s="27"/>
      <c r="U556" s="27"/>
      <c r="V556" s="27"/>
      <c r="W556" s="27"/>
      <c r="X556" s="27"/>
      <c r="Y556" s="27"/>
      <c r="Z556" s="27"/>
    </row>
    <row r="557" spans="1:26" ht="15" thickBot="1" x14ac:dyDescent="0.35">
      <c r="A557" s="42" t="s">
        <v>1437</v>
      </c>
      <c r="B557" s="29" t="s">
        <v>1441</v>
      </c>
      <c r="C557" s="30">
        <v>2019</v>
      </c>
      <c r="D557" s="28" t="s">
        <v>1439</v>
      </c>
      <c r="E557" s="31" t="s">
        <v>327</v>
      </c>
      <c r="F557" s="32">
        <v>5</v>
      </c>
      <c r="G557" s="28" t="str">
        <f>VLOOKUP(D557,customers!A557:$B$1001,2,0)</f>
        <v>Emalee Rolin</v>
      </c>
      <c r="H557" s="28" t="s">
        <v>4934</v>
      </c>
      <c r="I557" s="28" t="str">
        <f>_xlfn.XLOOKUP(D557,customers!A557:A1556,customers!G557:G1556," ",0,1)</f>
        <v>United States</v>
      </c>
      <c r="J557" s="31" t="s">
        <v>6552</v>
      </c>
      <c r="K557" s="31" t="s">
        <v>6555</v>
      </c>
      <c r="L557" s="31">
        <f>VLOOKUP(E557,products!$A$2:$E$49,4,0)</f>
        <v>0.2</v>
      </c>
      <c r="M557" s="33">
        <f>VLOOKUP(E557,products!$A$2:$E$49,5,0)</f>
        <v>4.4550000000000001</v>
      </c>
      <c r="N557" s="31">
        <f>VLOOKUP(A557,orders!$A$2:$F$914,5,0)</f>
        <v>5</v>
      </c>
      <c r="O557" s="34">
        <f t="shared" si="8"/>
        <v>22.274999999999999</v>
      </c>
      <c r="P557" s="44" t="str">
        <f xml:space="preserve"> VLOOKUP(D557,customers!$A$2:$I$1001,9,0)</f>
        <v>Yes</v>
      </c>
      <c r="Q557" s="27"/>
      <c r="R557" s="27"/>
      <c r="S557" s="27"/>
      <c r="T557" s="27"/>
      <c r="U557" s="27"/>
      <c r="V557" s="27"/>
      <c r="W557" s="27"/>
      <c r="X557" s="27"/>
      <c r="Y557" s="27"/>
      <c r="Z557" s="27"/>
    </row>
    <row r="558" spans="1:26" ht="15" thickBot="1" x14ac:dyDescent="0.35">
      <c r="A558" s="41" t="s">
        <v>1440</v>
      </c>
      <c r="B558" s="21" t="s">
        <v>1444</v>
      </c>
      <c r="C558" s="22">
        <v>2020</v>
      </c>
      <c r="D558" s="20" t="s">
        <v>1442</v>
      </c>
      <c r="E558" s="23" t="s">
        <v>209</v>
      </c>
      <c r="F558" s="24">
        <v>3</v>
      </c>
      <c r="G558" s="20" t="str">
        <f>VLOOKUP(D558,customers!A558:$B$1001,2,0)</f>
        <v>Donavon Fowle</v>
      </c>
      <c r="H558" s="20" t="s">
        <v>4938</v>
      </c>
      <c r="I558" s="20" t="str">
        <f>_xlfn.XLOOKUP(D558,customers!A558:A1557,customers!G558:G1557," ",0,1)</f>
        <v>United States</v>
      </c>
      <c r="J558" s="23" t="s">
        <v>6550</v>
      </c>
      <c r="K558" s="23" t="s">
        <v>6554</v>
      </c>
      <c r="L558" s="23">
        <f>VLOOKUP(E558,products!$A$2:$E$49,4,0)</f>
        <v>0.2</v>
      </c>
      <c r="M558" s="25">
        <f>VLOOKUP(E558,products!$A$2:$E$49,5,0)</f>
        <v>2.9849999999999999</v>
      </c>
      <c r="N558" s="23">
        <f>VLOOKUP(A558,orders!$A$2:$F$914,5,0)</f>
        <v>3</v>
      </c>
      <c r="O558" s="26">
        <f t="shared" si="8"/>
        <v>8.9550000000000001</v>
      </c>
      <c r="P558" s="43" t="str">
        <f xml:space="preserve"> VLOOKUP(D558,customers!$A$2:$I$1001,9,0)</f>
        <v>No</v>
      </c>
      <c r="Q558" s="27"/>
      <c r="R558" s="27"/>
      <c r="S558" s="27"/>
      <c r="T558" s="27"/>
      <c r="U558" s="27"/>
      <c r="V558" s="27"/>
      <c r="W558" s="27"/>
      <c r="X558" s="27"/>
      <c r="Y558" s="27"/>
      <c r="Z558" s="27"/>
    </row>
    <row r="559" spans="1:26" ht="15" thickBot="1" x14ac:dyDescent="0.35">
      <c r="A559" s="42" t="s">
        <v>1443</v>
      </c>
      <c r="B559" s="29" t="s">
        <v>1447</v>
      </c>
      <c r="C559" s="30">
        <v>2020</v>
      </c>
      <c r="D559" s="28" t="s">
        <v>1445</v>
      </c>
      <c r="E559" s="31" t="s">
        <v>142</v>
      </c>
      <c r="F559" s="32">
        <v>4</v>
      </c>
      <c r="G559" s="28" t="str">
        <f>VLOOKUP(D559,customers!A559:$B$1001,2,0)</f>
        <v>Jorge Bettison</v>
      </c>
      <c r="H559" s="28" t="s">
        <v>6548</v>
      </c>
      <c r="I559" s="28" t="str">
        <f>_xlfn.XLOOKUP(D559,customers!A559:A1558,customers!G559:G1558," ",0,1)</f>
        <v>Ireland</v>
      </c>
      <c r="J559" s="31" t="s">
        <v>6553</v>
      </c>
      <c r="K559" s="31" t="s">
        <v>6556</v>
      </c>
      <c r="L559" s="31">
        <f>VLOOKUP(E559,products!$A$2:$E$49,4,0)</f>
        <v>2.5</v>
      </c>
      <c r="M559" s="33">
        <f>VLOOKUP(E559,products!$A$2:$E$49,5,0)</f>
        <v>29.785</v>
      </c>
      <c r="N559" s="31">
        <f>VLOOKUP(A559,orders!$A$2:$F$914,5,0)</f>
        <v>4</v>
      </c>
      <c r="O559" s="34">
        <f t="shared" si="8"/>
        <v>119.14</v>
      </c>
      <c r="P559" s="44" t="str">
        <f xml:space="preserve"> VLOOKUP(D559,customers!$A$2:$I$1001,9,0)</f>
        <v>No</v>
      </c>
      <c r="Q559" s="27"/>
      <c r="R559" s="27"/>
      <c r="S559" s="27"/>
      <c r="T559" s="27"/>
      <c r="U559" s="27"/>
      <c r="V559" s="27"/>
      <c r="W559" s="27"/>
      <c r="X559" s="27"/>
      <c r="Y559" s="27"/>
      <c r="Z559" s="27"/>
    </row>
    <row r="560" spans="1:26" ht="15" thickBot="1" x14ac:dyDescent="0.35">
      <c r="A560" s="41" t="s">
        <v>1446</v>
      </c>
      <c r="B560" s="21" t="s">
        <v>1450</v>
      </c>
      <c r="C560" s="22">
        <v>2022</v>
      </c>
      <c r="D560" s="20" t="s">
        <v>1448</v>
      </c>
      <c r="E560" s="23" t="s">
        <v>265</v>
      </c>
      <c r="F560" s="24">
        <v>5</v>
      </c>
      <c r="G560" s="20" t="str">
        <f>VLOOKUP(D560,customers!A560:$B$1001,2,0)</f>
        <v>Wang Powlesland</v>
      </c>
      <c r="H560" s="20" t="s">
        <v>4944</v>
      </c>
      <c r="I560" s="20" t="str">
        <f>_xlfn.XLOOKUP(D560,customers!A560:A1559,customers!G560:G1559," ",0,1)</f>
        <v>United States</v>
      </c>
      <c r="J560" s="23" t="s">
        <v>6551</v>
      </c>
      <c r="K560" s="23" t="s">
        <v>6555</v>
      </c>
      <c r="L560" s="23">
        <f>VLOOKUP(E560,products!$A$2:$E$49,4,0)</f>
        <v>2.5</v>
      </c>
      <c r="M560" s="25">
        <f>VLOOKUP(E560,products!$A$2:$E$49,5,0)</f>
        <v>29.785</v>
      </c>
      <c r="N560" s="23">
        <f>VLOOKUP(A560,orders!$A$2:$F$914,5,0)</f>
        <v>5</v>
      </c>
      <c r="O560" s="26">
        <f t="shared" si="8"/>
        <v>148.92500000000001</v>
      </c>
      <c r="P560" s="43" t="str">
        <f xml:space="preserve"> VLOOKUP(D560,customers!$A$2:$I$1001,9,0)</f>
        <v>Yes</v>
      </c>
      <c r="Q560" s="27"/>
      <c r="R560" s="27"/>
      <c r="S560" s="27"/>
      <c r="T560" s="27"/>
      <c r="U560" s="27"/>
      <c r="V560" s="27"/>
      <c r="W560" s="27"/>
      <c r="X560" s="27"/>
      <c r="Y560" s="27"/>
      <c r="Z560" s="27"/>
    </row>
    <row r="561" spans="1:26" ht="15" thickBot="1" x14ac:dyDescent="0.35">
      <c r="A561" s="42" t="s">
        <v>1449</v>
      </c>
      <c r="B561" s="29" t="s">
        <v>540</v>
      </c>
      <c r="C561" s="30">
        <v>2022</v>
      </c>
      <c r="D561" s="28" t="s">
        <v>1451</v>
      </c>
      <c r="E561" s="31" t="s">
        <v>128</v>
      </c>
      <c r="F561" s="32">
        <v>1</v>
      </c>
      <c r="G561" s="28" t="str">
        <f>VLOOKUP(D561,customers!A561:$B$1001,2,0)</f>
        <v>Laurence Ellingham</v>
      </c>
      <c r="H561" s="28" t="s">
        <v>4954</v>
      </c>
      <c r="I561" s="28" t="str">
        <f>_xlfn.XLOOKUP(D561,customers!A561:A1560,customers!G561:G1560," ",0,1)</f>
        <v>United States</v>
      </c>
      <c r="J561" s="31" t="s">
        <v>6552</v>
      </c>
      <c r="K561" s="31" t="s">
        <v>6556</v>
      </c>
      <c r="L561" s="31">
        <f>VLOOKUP(E561,products!$A$2:$E$49,4,0)</f>
        <v>0.2</v>
      </c>
      <c r="M561" s="33">
        <f>VLOOKUP(E561,products!$A$2:$E$49,5,0)</f>
        <v>3.645</v>
      </c>
      <c r="N561" s="31">
        <f>VLOOKUP(A561,orders!$A$2:$F$914,5,0)</f>
        <v>1</v>
      </c>
      <c r="O561" s="34">
        <f t="shared" si="8"/>
        <v>3.645</v>
      </c>
      <c r="P561" s="44" t="str">
        <f xml:space="preserve"> VLOOKUP(D561,customers!$A$2:$I$1001,9,0)</f>
        <v>Yes</v>
      </c>
      <c r="Q561" s="27"/>
      <c r="R561" s="27"/>
      <c r="S561" s="27"/>
      <c r="T561" s="27"/>
      <c r="U561" s="27"/>
      <c r="V561" s="27"/>
      <c r="W561" s="27"/>
      <c r="X561" s="27"/>
      <c r="Y561" s="27"/>
      <c r="Z561" s="27"/>
    </row>
    <row r="562" spans="1:26" ht="15" thickBot="1" x14ac:dyDescent="0.35">
      <c r="A562" s="41" t="s">
        <v>1452</v>
      </c>
      <c r="B562" s="21" t="s">
        <v>6748</v>
      </c>
      <c r="C562" s="22">
        <v>2020</v>
      </c>
      <c r="D562" s="20" t="s">
        <v>1453</v>
      </c>
      <c r="E562" s="23" t="s">
        <v>675</v>
      </c>
      <c r="F562" s="24">
        <v>2</v>
      </c>
      <c r="G562" s="20" t="str">
        <f>VLOOKUP(D562,customers!A562:$B$1001,2,0)</f>
        <v>Billy Neiland</v>
      </c>
      <c r="H562" s="20" t="s">
        <v>6548</v>
      </c>
      <c r="I562" s="20" t="str">
        <f>_xlfn.XLOOKUP(D562,customers!A562:A1561,customers!G562:G1561," ",0,1)</f>
        <v>United States</v>
      </c>
      <c r="J562" s="23" t="s">
        <v>6552</v>
      </c>
      <c r="K562" s="23" t="s">
        <v>6556</v>
      </c>
      <c r="L562" s="23">
        <f>VLOOKUP(E562,products!$A$2:$E$49,4,0)</f>
        <v>2.5</v>
      </c>
      <c r="M562" s="25">
        <f>VLOOKUP(E562,products!$A$2:$E$49,5,0)</f>
        <v>27.945</v>
      </c>
      <c r="N562" s="23">
        <f>VLOOKUP(A562,orders!$A$2:$F$914,5,0)</f>
        <v>2</v>
      </c>
      <c r="O562" s="26">
        <f t="shared" si="8"/>
        <v>55.89</v>
      </c>
      <c r="P562" s="43" t="str">
        <f xml:space="preserve"> VLOOKUP(D562,customers!$A$2:$I$1001,9,0)</f>
        <v>No</v>
      </c>
      <c r="Q562" s="27"/>
      <c r="R562" s="27"/>
      <c r="S562" s="27"/>
      <c r="T562" s="27"/>
      <c r="U562" s="27"/>
      <c r="V562" s="27"/>
      <c r="W562" s="27"/>
      <c r="X562" s="27"/>
      <c r="Y562" s="27"/>
      <c r="Z562" s="27"/>
    </row>
    <row r="563" spans="1:26" ht="15" thickBot="1" x14ac:dyDescent="0.35">
      <c r="A563" s="42" t="s">
        <v>1454</v>
      </c>
      <c r="B563" s="29" t="s">
        <v>6749</v>
      </c>
      <c r="C563" s="30">
        <v>2019</v>
      </c>
      <c r="D563" s="28" t="s">
        <v>1455</v>
      </c>
      <c r="E563" s="31" t="s">
        <v>101</v>
      </c>
      <c r="F563" s="32">
        <v>6</v>
      </c>
      <c r="G563" s="28" t="str">
        <f>VLOOKUP(D563,customers!A563:$B$1001,2,0)</f>
        <v>Ancell Fendt</v>
      </c>
      <c r="H563" s="28" t="s">
        <v>4960</v>
      </c>
      <c r="I563" s="28" t="str">
        <f>_xlfn.XLOOKUP(D563,customers!A563:A1562,customers!G563:G1562," ",0,1)</f>
        <v>United States</v>
      </c>
      <c r="J563" s="31" t="s">
        <v>6553</v>
      </c>
      <c r="K563" s="31" t="s">
        <v>6554</v>
      </c>
      <c r="L563" s="31">
        <f>VLOOKUP(E563,products!$A$2:$E$49,4,0)</f>
        <v>0.2</v>
      </c>
      <c r="M563" s="33">
        <f>VLOOKUP(E563,products!$A$2:$E$49,5,0)</f>
        <v>4.3650000000000002</v>
      </c>
      <c r="N563" s="31">
        <f>VLOOKUP(A563,orders!$A$2:$F$914,5,0)</f>
        <v>6</v>
      </c>
      <c r="O563" s="34">
        <f t="shared" si="8"/>
        <v>26.19</v>
      </c>
      <c r="P563" s="44" t="str">
        <f xml:space="preserve"> VLOOKUP(D563,customers!$A$2:$I$1001,9,0)</f>
        <v>Yes</v>
      </c>
      <c r="Q563" s="27"/>
      <c r="R563" s="27"/>
      <c r="S563" s="27"/>
      <c r="T563" s="27"/>
      <c r="U563" s="27"/>
      <c r="V563" s="27"/>
      <c r="W563" s="27"/>
      <c r="X563" s="27"/>
      <c r="Y563" s="27"/>
      <c r="Z563" s="27"/>
    </row>
    <row r="564" spans="1:26" ht="15" thickBot="1" x14ac:dyDescent="0.35">
      <c r="A564" s="41" t="s">
        <v>1456</v>
      </c>
      <c r="B564" s="21" t="s">
        <v>6750</v>
      </c>
      <c r="C564" s="22">
        <v>2019</v>
      </c>
      <c r="D564" s="20" t="s">
        <v>1457</v>
      </c>
      <c r="E564" s="23" t="s">
        <v>15</v>
      </c>
      <c r="F564" s="24">
        <v>4</v>
      </c>
      <c r="G564" s="20" t="str">
        <f>VLOOKUP(D564,customers!A564:$B$1001,2,0)</f>
        <v>Angelia Cleyburn</v>
      </c>
      <c r="H564" s="20" t="s">
        <v>4964</v>
      </c>
      <c r="I564" s="20" t="str">
        <f>_xlfn.XLOOKUP(D564,customers!A564:A1563,customers!G564:G1563," ",0,1)</f>
        <v>United States</v>
      </c>
      <c r="J564" s="23" t="s">
        <v>6550</v>
      </c>
      <c r="K564" s="23" t="s">
        <v>6554</v>
      </c>
      <c r="L564" s="23">
        <f>VLOOKUP(E564,products!$A$2:$E$49,4,0)</f>
        <v>1</v>
      </c>
      <c r="M564" s="25">
        <f>VLOOKUP(E564,products!$A$2:$E$49,5,0)</f>
        <v>9.9499999999999993</v>
      </c>
      <c r="N564" s="23">
        <f>VLOOKUP(A564,orders!$A$2:$F$914,5,0)</f>
        <v>4</v>
      </c>
      <c r="O564" s="26">
        <f t="shared" si="8"/>
        <v>39.799999999999997</v>
      </c>
      <c r="P564" s="43" t="str">
        <f xml:space="preserve"> VLOOKUP(D564,customers!$A$2:$I$1001,9,0)</f>
        <v>No</v>
      </c>
      <c r="Q564" s="27"/>
      <c r="R564" s="27"/>
      <c r="S564" s="27"/>
      <c r="T564" s="27"/>
      <c r="U564" s="27"/>
      <c r="V564" s="27"/>
      <c r="W564" s="27"/>
      <c r="X564" s="27"/>
      <c r="Y564" s="27"/>
      <c r="Z564" s="27"/>
    </row>
    <row r="565" spans="1:26" ht="15" thickBot="1" x14ac:dyDescent="0.35">
      <c r="A565" s="42" t="s">
        <v>1458</v>
      </c>
      <c r="B565" s="29" t="s">
        <v>6751</v>
      </c>
      <c r="C565" s="30">
        <v>2020</v>
      </c>
      <c r="D565" s="28" t="s">
        <v>1459</v>
      </c>
      <c r="E565" s="31" t="s">
        <v>46</v>
      </c>
      <c r="F565" s="32">
        <v>2</v>
      </c>
      <c r="G565" s="28" t="str">
        <f>VLOOKUP(D565,customers!A565:$B$1001,2,0)</f>
        <v>Temple Castiglione</v>
      </c>
      <c r="H565" s="28" t="s">
        <v>4968</v>
      </c>
      <c r="I565" s="28" t="str">
        <f>_xlfn.XLOOKUP(D565,customers!A565:A1564,customers!G565:G1564," ",0,1)</f>
        <v>United States</v>
      </c>
      <c r="J565" s="31" t="s">
        <v>6552</v>
      </c>
      <c r="K565" s="31" t="s">
        <v>6555</v>
      </c>
      <c r="L565" s="31">
        <f>VLOOKUP(E565,products!$A$2:$E$49,4,0)</f>
        <v>2.5</v>
      </c>
      <c r="M565" s="33">
        <f>VLOOKUP(E565,products!$A$2:$E$49,5,0)</f>
        <v>34.155000000000001</v>
      </c>
      <c r="N565" s="31">
        <f>VLOOKUP(A565,orders!$A$2:$F$914,5,0)</f>
        <v>2</v>
      </c>
      <c r="O565" s="34">
        <f t="shared" si="8"/>
        <v>68.31</v>
      </c>
      <c r="P565" s="44" t="str">
        <f xml:space="preserve"> VLOOKUP(D565,customers!$A$2:$I$1001,9,0)</f>
        <v>No</v>
      </c>
      <c r="Q565" s="27"/>
      <c r="R565" s="27"/>
      <c r="S565" s="27"/>
      <c r="T565" s="27"/>
      <c r="U565" s="27"/>
      <c r="V565" s="27"/>
      <c r="W565" s="27"/>
      <c r="X565" s="27"/>
      <c r="Y565" s="27"/>
      <c r="Z565" s="27"/>
    </row>
    <row r="566" spans="1:26" ht="15" thickBot="1" x14ac:dyDescent="0.35">
      <c r="A566" s="41" t="s">
        <v>1460</v>
      </c>
      <c r="B566" s="21" t="s">
        <v>1331</v>
      </c>
      <c r="C566" s="22">
        <v>2019</v>
      </c>
      <c r="D566" s="20" t="s">
        <v>1461</v>
      </c>
      <c r="E566" s="23" t="s">
        <v>62</v>
      </c>
      <c r="F566" s="24">
        <v>4</v>
      </c>
      <c r="G566" s="20" t="str">
        <f>VLOOKUP(D566,customers!A566:$B$1001,2,0)</f>
        <v>Betti Lacasa</v>
      </c>
      <c r="H566" s="20" t="s">
        <v>6548</v>
      </c>
      <c r="I566" s="20" t="str">
        <f>_xlfn.XLOOKUP(D566,customers!A566:A1565,customers!G566:G1565," ",0,1)</f>
        <v>Ireland</v>
      </c>
      <c r="J566" s="23" t="s">
        <v>6551</v>
      </c>
      <c r="K566" s="23" t="s">
        <v>6554</v>
      </c>
      <c r="L566" s="23">
        <f>VLOOKUP(E566,products!$A$2:$E$49,4,0)</f>
        <v>0.2</v>
      </c>
      <c r="M566" s="25">
        <f>VLOOKUP(E566,products!$A$2:$E$49,5,0)</f>
        <v>3.375</v>
      </c>
      <c r="N566" s="23">
        <f>VLOOKUP(A566,orders!$A$2:$F$914,5,0)</f>
        <v>4</v>
      </c>
      <c r="O566" s="26">
        <f t="shared" si="8"/>
        <v>13.5</v>
      </c>
      <c r="P566" s="43" t="str">
        <f xml:space="preserve"> VLOOKUP(D566,customers!$A$2:$I$1001,9,0)</f>
        <v>No</v>
      </c>
      <c r="Q566" s="27"/>
      <c r="R566" s="27"/>
      <c r="S566" s="27"/>
      <c r="T566" s="27"/>
      <c r="U566" s="27"/>
      <c r="V566" s="27"/>
      <c r="W566" s="27"/>
      <c r="X566" s="27"/>
      <c r="Y566" s="27"/>
      <c r="Z566" s="27"/>
    </row>
    <row r="567" spans="1:26" ht="15" thickBot="1" x14ac:dyDescent="0.35">
      <c r="A567" s="42" t="s">
        <v>1462</v>
      </c>
      <c r="B567" s="29" t="s">
        <v>1465</v>
      </c>
      <c r="C567" s="30">
        <v>2020</v>
      </c>
      <c r="D567" s="28" t="s">
        <v>1463</v>
      </c>
      <c r="E567" s="31" t="s">
        <v>37</v>
      </c>
      <c r="F567" s="32">
        <v>1</v>
      </c>
      <c r="G567" s="28" t="str">
        <f>VLOOKUP(D567,customers!A567:$B$1001,2,0)</f>
        <v>Gunilla Lynch</v>
      </c>
      <c r="H567" s="28" t="s">
        <v>6548</v>
      </c>
      <c r="I567" s="28" t="str">
        <f>_xlfn.XLOOKUP(D567,customers!A567:A1566,customers!G567:G1566," ",0,1)</f>
        <v>United States</v>
      </c>
      <c r="J567" s="31" t="s">
        <v>6550</v>
      </c>
      <c r="K567" s="31" t="s">
        <v>6554</v>
      </c>
      <c r="L567" s="31">
        <f>VLOOKUP(E567,products!$A$2:$E$49,4,0)</f>
        <v>0.5</v>
      </c>
      <c r="M567" s="33">
        <f>VLOOKUP(E567,products!$A$2:$E$49,5,0)</f>
        <v>5.97</v>
      </c>
      <c r="N567" s="31">
        <f>VLOOKUP(A567,orders!$A$2:$F$914,5,0)</f>
        <v>1</v>
      </c>
      <c r="O567" s="34">
        <f t="shared" si="8"/>
        <v>5.97</v>
      </c>
      <c r="P567" s="44" t="str">
        <f xml:space="preserve"> VLOOKUP(D567,customers!$A$2:$I$1001,9,0)</f>
        <v>No</v>
      </c>
      <c r="Q567" s="27"/>
      <c r="R567" s="27"/>
      <c r="S567" s="27"/>
      <c r="T567" s="27"/>
      <c r="U567" s="27"/>
      <c r="V567" s="27"/>
      <c r="W567" s="27"/>
      <c r="X567" s="27"/>
      <c r="Y567" s="27"/>
      <c r="Z567" s="27"/>
    </row>
    <row r="568" spans="1:26" ht="15" thickBot="1" x14ac:dyDescent="0.35">
      <c r="A568" s="41" t="s">
        <v>1464</v>
      </c>
      <c r="B568" s="21" t="s">
        <v>166</v>
      </c>
      <c r="C568" s="22">
        <v>2021</v>
      </c>
      <c r="D568" s="20" t="s">
        <v>1466</v>
      </c>
      <c r="E568" s="23" t="s">
        <v>135</v>
      </c>
      <c r="F568" s="24">
        <v>2</v>
      </c>
      <c r="G568" s="20" t="str">
        <f>VLOOKUP(D568,customers!A568:$B$1001,2,0)</f>
        <v>Shay Couronne</v>
      </c>
      <c r="H568" s="20" t="s">
        <v>4982</v>
      </c>
      <c r="I568" s="20" t="str">
        <f>_xlfn.XLOOKUP(D568,customers!A568:A1567,customers!G568:G1567," ",0,1)</f>
        <v>United States</v>
      </c>
      <c r="J568" s="23" t="s">
        <v>6553</v>
      </c>
      <c r="K568" s="23" t="s">
        <v>6555</v>
      </c>
      <c r="L568" s="23">
        <f>VLOOKUP(E568,products!$A$2:$E$49,4,0)</f>
        <v>2.5</v>
      </c>
      <c r="M568" s="25">
        <f>VLOOKUP(E568,products!$A$2:$E$49,5,0)</f>
        <v>36.454999999999998</v>
      </c>
      <c r="N568" s="23">
        <f>VLOOKUP(A568,orders!$A$2:$F$914,5,0)</f>
        <v>2</v>
      </c>
      <c r="O568" s="26">
        <f t="shared" si="8"/>
        <v>72.91</v>
      </c>
      <c r="P568" s="43" t="str">
        <f xml:space="preserve"> VLOOKUP(D568,customers!$A$2:$I$1001,9,0)</f>
        <v>Yes</v>
      </c>
      <c r="Q568" s="27"/>
      <c r="R568" s="27"/>
      <c r="S568" s="27"/>
      <c r="T568" s="27"/>
      <c r="U568" s="27"/>
      <c r="V568" s="27"/>
      <c r="W568" s="27"/>
      <c r="X568" s="27"/>
      <c r="Y568" s="27"/>
      <c r="Z568" s="27"/>
    </row>
    <row r="569" spans="1:26" ht="15" thickBot="1" x14ac:dyDescent="0.35">
      <c r="A569" s="42" t="s">
        <v>1467</v>
      </c>
      <c r="B569" s="29" t="s">
        <v>6734</v>
      </c>
      <c r="C569" s="30">
        <v>2020</v>
      </c>
      <c r="D569" s="28" t="s">
        <v>1468</v>
      </c>
      <c r="E569" s="31" t="s">
        <v>145</v>
      </c>
      <c r="F569" s="32">
        <v>4</v>
      </c>
      <c r="G569" s="28" t="str">
        <f>VLOOKUP(D569,customers!A569:$B$1001,2,0)</f>
        <v>Linus Flippelli</v>
      </c>
      <c r="H569" s="28" t="s">
        <v>4986</v>
      </c>
      <c r="I569" s="28" t="str">
        <f>_xlfn.XLOOKUP(D569,customers!A569:A1568,customers!G569:G1568," ",0,1)</f>
        <v>United Kingdom</v>
      </c>
      <c r="J569" s="31" t="s">
        <v>6552</v>
      </c>
      <c r="K569" s="31" t="s">
        <v>6554</v>
      </c>
      <c r="L569" s="31">
        <f>VLOOKUP(E569,products!$A$2:$E$49,4,0)</f>
        <v>2.5</v>
      </c>
      <c r="M569" s="33">
        <f>VLOOKUP(E569,products!$A$2:$E$49,5,0)</f>
        <v>31.625</v>
      </c>
      <c r="N569" s="31">
        <f>VLOOKUP(A569,orders!$A$2:$F$914,5,0)</f>
        <v>4</v>
      </c>
      <c r="O569" s="34">
        <f t="shared" si="8"/>
        <v>126.5</v>
      </c>
      <c r="P569" s="44" t="str">
        <f xml:space="preserve"> VLOOKUP(D569,customers!$A$2:$I$1001,9,0)</f>
        <v>No</v>
      </c>
      <c r="Q569" s="27"/>
      <c r="R569" s="27"/>
      <c r="S569" s="27"/>
      <c r="T569" s="27"/>
      <c r="U569" s="27"/>
      <c r="V569" s="27"/>
      <c r="W569" s="27"/>
      <c r="X569" s="27"/>
      <c r="Y569" s="27"/>
      <c r="Z569" s="27"/>
    </row>
    <row r="570" spans="1:26" ht="15" thickBot="1" x14ac:dyDescent="0.35">
      <c r="A570" s="41" t="s">
        <v>1469</v>
      </c>
      <c r="B570" s="21" t="s">
        <v>1472</v>
      </c>
      <c r="C570" s="22">
        <v>2021</v>
      </c>
      <c r="D570" s="20" t="s">
        <v>1470</v>
      </c>
      <c r="E570" s="23" t="s">
        <v>256</v>
      </c>
      <c r="F570" s="24">
        <v>1</v>
      </c>
      <c r="G570" s="20" t="str">
        <f>VLOOKUP(D570,customers!A570:$B$1001,2,0)</f>
        <v>Rachelle Elizabeth</v>
      </c>
      <c r="H570" s="20" t="s">
        <v>4992</v>
      </c>
      <c r="I570" s="20" t="str">
        <f>_xlfn.XLOOKUP(D570,customers!A570:A1569,customers!G570:G1569," ",0,1)</f>
        <v>United States</v>
      </c>
      <c r="J570" s="23" t="s">
        <v>6553</v>
      </c>
      <c r="K570" s="23" t="s">
        <v>6554</v>
      </c>
      <c r="L570" s="23">
        <f>VLOOKUP(E570,products!$A$2:$E$49,4,0)</f>
        <v>2.5</v>
      </c>
      <c r="M570" s="25">
        <f>VLOOKUP(E570,products!$A$2:$E$49,5,0)</f>
        <v>33.465000000000003</v>
      </c>
      <c r="N570" s="23">
        <f>VLOOKUP(A570,orders!$A$2:$F$914,5,0)</f>
        <v>1</v>
      </c>
      <c r="O570" s="26">
        <f t="shared" si="8"/>
        <v>33.465000000000003</v>
      </c>
      <c r="P570" s="43" t="str">
        <f xml:space="preserve"> VLOOKUP(D570,customers!$A$2:$I$1001,9,0)</f>
        <v>No</v>
      </c>
      <c r="Q570" s="27"/>
      <c r="R570" s="27"/>
      <c r="S570" s="27"/>
      <c r="T570" s="27"/>
      <c r="U570" s="27"/>
      <c r="V570" s="27"/>
      <c r="W570" s="27"/>
      <c r="X570" s="27"/>
      <c r="Y570" s="27"/>
      <c r="Z570" s="27"/>
    </row>
    <row r="571" spans="1:26" ht="15" thickBot="1" x14ac:dyDescent="0.35">
      <c r="A571" s="42" t="s">
        <v>1471</v>
      </c>
      <c r="B571" s="29" t="s">
        <v>6752</v>
      </c>
      <c r="C571" s="30">
        <v>2022</v>
      </c>
      <c r="D571" s="28" t="s">
        <v>1473</v>
      </c>
      <c r="E571" s="31" t="s">
        <v>315</v>
      </c>
      <c r="F571" s="32">
        <v>6</v>
      </c>
      <c r="G571" s="28" t="str">
        <f>VLOOKUP(D571,customers!A571:$B$1001,2,0)</f>
        <v>Innis Renhard</v>
      </c>
      <c r="H571" s="28" t="s">
        <v>4996</v>
      </c>
      <c r="I571" s="28" t="str">
        <f>_xlfn.XLOOKUP(D571,customers!A571:A1570,customers!G571:G1570," ",0,1)</f>
        <v>United States</v>
      </c>
      <c r="J571" s="31" t="s">
        <v>6552</v>
      </c>
      <c r="K571" s="31" t="s">
        <v>6556</v>
      </c>
      <c r="L571" s="31">
        <f>VLOOKUP(E571,products!$A$2:$E$49,4,0)</f>
        <v>1</v>
      </c>
      <c r="M571" s="33">
        <f>VLOOKUP(E571,products!$A$2:$E$49,5,0)</f>
        <v>12.15</v>
      </c>
      <c r="N571" s="31">
        <f>VLOOKUP(A571,orders!$A$2:$F$914,5,0)</f>
        <v>6</v>
      </c>
      <c r="O571" s="34">
        <f t="shared" si="8"/>
        <v>72.900000000000006</v>
      </c>
      <c r="P571" s="44" t="str">
        <f xml:space="preserve"> VLOOKUP(D571,customers!$A$2:$I$1001,9,0)</f>
        <v>Yes</v>
      </c>
      <c r="Q571" s="27"/>
      <c r="R571" s="27"/>
      <c r="S571" s="27"/>
      <c r="T571" s="27"/>
      <c r="U571" s="27"/>
      <c r="V571" s="27"/>
      <c r="W571" s="27"/>
      <c r="X571" s="27"/>
      <c r="Y571" s="27"/>
      <c r="Z571" s="27"/>
    </row>
    <row r="572" spans="1:26" ht="15" thickBot="1" x14ac:dyDescent="0.35">
      <c r="A572" s="41" t="s">
        <v>1474</v>
      </c>
      <c r="B572" s="21" t="s">
        <v>1477</v>
      </c>
      <c r="C572" s="22">
        <v>2021</v>
      </c>
      <c r="D572" s="20" t="s">
        <v>1475</v>
      </c>
      <c r="E572" s="23" t="s">
        <v>159</v>
      </c>
      <c r="F572" s="24">
        <v>2</v>
      </c>
      <c r="G572" s="20" t="str">
        <f>VLOOKUP(D572,customers!A572:$B$1001,2,0)</f>
        <v>Winne Roche</v>
      </c>
      <c r="H572" s="20" t="s">
        <v>5000</v>
      </c>
      <c r="I572" s="20" t="str">
        <f>_xlfn.XLOOKUP(D572,customers!A572:A1571,customers!G572:G1571," ",0,1)</f>
        <v>United States</v>
      </c>
      <c r="J572" s="23" t="s">
        <v>6553</v>
      </c>
      <c r="K572" s="23" t="s">
        <v>6556</v>
      </c>
      <c r="L572" s="23">
        <f>VLOOKUP(E572,products!$A$2:$E$49,4,0)</f>
        <v>0.5</v>
      </c>
      <c r="M572" s="25">
        <f>VLOOKUP(E572,products!$A$2:$E$49,5,0)</f>
        <v>7.77</v>
      </c>
      <c r="N572" s="23">
        <f>VLOOKUP(A572,orders!$A$2:$F$914,5,0)</f>
        <v>2</v>
      </c>
      <c r="O572" s="26">
        <f t="shared" si="8"/>
        <v>15.54</v>
      </c>
      <c r="P572" s="43" t="str">
        <f xml:space="preserve"> VLOOKUP(D572,customers!$A$2:$I$1001,9,0)</f>
        <v>Yes</v>
      </c>
      <c r="Q572" s="27"/>
      <c r="R572" s="27"/>
      <c r="S572" s="27"/>
      <c r="T572" s="27"/>
      <c r="U572" s="27"/>
      <c r="V572" s="27"/>
      <c r="W572" s="27"/>
      <c r="X572" s="27"/>
      <c r="Y572" s="27"/>
      <c r="Z572" s="27"/>
    </row>
    <row r="573" spans="1:26" ht="15" thickBot="1" x14ac:dyDescent="0.35">
      <c r="A573" s="42" t="s">
        <v>1476</v>
      </c>
      <c r="B573" s="29" t="s">
        <v>1465</v>
      </c>
      <c r="C573" s="30">
        <v>2020</v>
      </c>
      <c r="D573" s="28" t="s">
        <v>1478</v>
      </c>
      <c r="E573" s="31" t="s">
        <v>62</v>
      </c>
      <c r="F573" s="32">
        <v>6</v>
      </c>
      <c r="G573" s="28" t="str">
        <f>VLOOKUP(D573,customers!A573:$B$1001,2,0)</f>
        <v>Linn Alaway</v>
      </c>
      <c r="H573" s="28" t="s">
        <v>5044</v>
      </c>
      <c r="I573" s="28" t="str">
        <f>_xlfn.XLOOKUP(D573,customers!A573:A1572,customers!G573:G1572," ",0,1)</f>
        <v>United States</v>
      </c>
      <c r="J573" s="31" t="s">
        <v>6551</v>
      </c>
      <c r="K573" s="31" t="s">
        <v>6554</v>
      </c>
      <c r="L573" s="31">
        <f>VLOOKUP(E573,products!$A$2:$E$49,4,0)</f>
        <v>0.2</v>
      </c>
      <c r="M573" s="33">
        <f>VLOOKUP(E573,products!$A$2:$E$49,5,0)</f>
        <v>3.375</v>
      </c>
      <c r="N573" s="31">
        <f>VLOOKUP(A573,orders!$A$2:$F$914,5,0)</f>
        <v>6</v>
      </c>
      <c r="O573" s="34">
        <f t="shared" si="8"/>
        <v>20.25</v>
      </c>
      <c r="P573" s="44" t="str">
        <f xml:space="preserve"> VLOOKUP(D573,customers!$A$2:$I$1001,9,0)</f>
        <v>No</v>
      </c>
      <c r="Q573" s="27"/>
      <c r="R573" s="27"/>
      <c r="S573" s="27"/>
      <c r="T573" s="27"/>
      <c r="U573" s="27"/>
      <c r="V573" s="27"/>
      <c r="W573" s="27"/>
      <c r="X573" s="27"/>
      <c r="Y573" s="27"/>
      <c r="Z573" s="27"/>
    </row>
    <row r="574" spans="1:26" ht="15" thickBot="1" x14ac:dyDescent="0.35">
      <c r="A574" s="41" t="s">
        <v>1479</v>
      </c>
      <c r="B574" s="21" t="s">
        <v>6753</v>
      </c>
      <c r="C574" s="22">
        <v>2019</v>
      </c>
      <c r="D574" s="20" t="s">
        <v>1480</v>
      </c>
      <c r="E574" s="23" t="s">
        <v>19</v>
      </c>
      <c r="F574" s="24">
        <v>6</v>
      </c>
      <c r="G574" s="20" t="str">
        <f>VLOOKUP(D574,customers!A574:$B$1001,2,0)</f>
        <v>Cordy Odgaard</v>
      </c>
      <c r="H574" s="20" t="s">
        <v>5010</v>
      </c>
      <c r="I574" s="20" t="str">
        <f>_xlfn.XLOOKUP(D574,customers!A574:A1573,customers!G574:G1573," ",0,1)</f>
        <v>United States</v>
      </c>
      <c r="J574" s="23" t="s">
        <v>6551</v>
      </c>
      <c r="K574" s="23" t="s">
        <v>6555</v>
      </c>
      <c r="L574" s="23">
        <f>VLOOKUP(E574,products!$A$2:$E$49,4,0)</f>
        <v>1</v>
      </c>
      <c r="M574" s="25">
        <f>VLOOKUP(E574,products!$A$2:$E$49,5,0)</f>
        <v>12.95</v>
      </c>
      <c r="N574" s="23">
        <f>VLOOKUP(A574,orders!$A$2:$F$914,5,0)</f>
        <v>6</v>
      </c>
      <c r="O574" s="26">
        <f t="shared" si="8"/>
        <v>77.699999999999989</v>
      </c>
      <c r="P574" s="43" t="str">
        <f xml:space="preserve"> VLOOKUP(D574,customers!$A$2:$I$1001,9,0)</f>
        <v>No</v>
      </c>
      <c r="Q574" s="27"/>
      <c r="R574" s="27"/>
      <c r="S574" s="27"/>
      <c r="T574" s="27"/>
      <c r="U574" s="27"/>
      <c r="V574" s="27"/>
      <c r="W574" s="27"/>
      <c r="X574" s="27"/>
      <c r="Y574" s="27"/>
      <c r="Z574" s="27"/>
    </row>
    <row r="575" spans="1:26" ht="15" thickBot="1" x14ac:dyDescent="0.35">
      <c r="A575" s="42" t="s">
        <v>1481</v>
      </c>
      <c r="B575" s="29" t="s">
        <v>1061</v>
      </c>
      <c r="C575" s="30">
        <v>2021</v>
      </c>
      <c r="D575" s="28" t="s">
        <v>1482</v>
      </c>
      <c r="E575" s="31" t="s">
        <v>256</v>
      </c>
      <c r="F575" s="32">
        <v>4</v>
      </c>
      <c r="G575" s="28" t="str">
        <f>VLOOKUP(D575,customers!A575:$B$1001,2,0)</f>
        <v>Bertine Byrd</v>
      </c>
      <c r="H575" s="28" t="s">
        <v>5014</v>
      </c>
      <c r="I575" s="28" t="str">
        <f>_xlfn.XLOOKUP(D575,customers!A575:A1574,customers!G575:G1574," ",0,1)</f>
        <v>United States</v>
      </c>
      <c r="J575" s="31" t="s">
        <v>6553</v>
      </c>
      <c r="K575" s="31" t="s">
        <v>6554</v>
      </c>
      <c r="L575" s="31">
        <f>VLOOKUP(E575,products!$A$2:$E$49,4,0)</f>
        <v>2.5</v>
      </c>
      <c r="M575" s="33">
        <f>VLOOKUP(E575,products!$A$2:$E$49,5,0)</f>
        <v>33.465000000000003</v>
      </c>
      <c r="N575" s="31">
        <f>VLOOKUP(A575,orders!$A$2:$F$914,5,0)</f>
        <v>4</v>
      </c>
      <c r="O575" s="34">
        <f t="shared" si="8"/>
        <v>133.86000000000001</v>
      </c>
      <c r="P575" s="44" t="str">
        <f xml:space="preserve"> VLOOKUP(D575,customers!$A$2:$I$1001,9,0)</f>
        <v>No</v>
      </c>
      <c r="Q575" s="27"/>
      <c r="R575" s="27"/>
      <c r="S575" s="27"/>
      <c r="T575" s="27"/>
      <c r="U575" s="27"/>
      <c r="V575" s="27"/>
      <c r="W575" s="27"/>
      <c r="X575" s="27"/>
      <c r="Y575" s="27"/>
      <c r="Z575" s="27"/>
    </row>
    <row r="576" spans="1:26" ht="15" thickBot="1" x14ac:dyDescent="0.35">
      <c r="A576" s="41" t="s">
        <v>1483</v>
      </c>
      <c r="B576" s="21" t="s">
        <v>613</v>
      </c>
      <c r="C576" s="22">
        <v>2020</v>
      </c>
      <c r="D576" s="20" t="s">
        <v>1484</v>
      </c>
      <c r="E576" s="23" t="s">
        <v>315</v>
      </c>
      <c r="F576" s="24">
        <v>1</v>
      </c>
      <c r="G576" s="20" t="str">
        <f>VLOOKUP(D576,customers!A576:$B$1001,2,0)</f>
        <v>Nelie Garnson</v>
      </c>
      <c r="H576" s="20" t="s">
        <v>6548</v>
      </c>
      <c r="I576" s="20" t="str">
        <f>_xlfn.XLOOKUP(D576,customers!A576:A1575,customers!G576:G1575," ",0,1)</f>
        <v>United Kingdom</v>
      </c>
      <c r="J576" s="23" t="s">
        <v>6552</v>
      </c>
      <c r="K576" s="23" t="s">
        <v>6556</v>
      </c>
      <c r="L576" s="23">
        <f>VLOOKUP(E576,products!$A$2:$E$49,4,0)</f>
        <v>1</v>
      </c>
      <c r="M576" s="25">
        <f>VLOOKUP(E576,products!$A$2:$E$49,5,0)</f>
        <v>12.15</v>
      </c>
      <c r="N576" s="23">
        <f>VLOOKUP(A576,orders!$A$2:$F$914,5,0)</f>
        <v>1</v>
      </c>
      <c r="O576" s="26">
        <f t="shared" si="8"/>
        <v>12.15</v>
      </c>
      <c r="P576" s="43" t="str">
        <f xml:space="preserve"> VLOOKUP(D576,customers!$A$2:$I$1001,9,0)</f>
        <v>No</v>
      </c>
      <c r="Q576" s="27"/>
      <c r="R576" s="27"/>
      <c r="S576" s="27"/>
      <c r="T576" s="27"/>
      <c r="U576" s="27"/>
      <c r="V576" s="27"/>
      <c r="W576" s="27"/>
      <c r="X576" s="27"/>
      <c r="Y576" s="27"/>
      <c r="Z576" s="27"/>
    </row>
    <row r="577" spans="1:26" ht="15" thickBot="1" x14ac:dyDescent="0.35">
      <c r="A577" s="42" t="s">
        <v>1485</v>
      </c>
      <c r="B577" s="29" t="s">
        <v>6707</v>
      </c>
      <c r="C577" s="30">
        <v>2020</v>
      </c>
      <c r="D577" s="28" t="s">
        <v>1486</v>
      </c>
      <c r="E577" s="31" t="s">
        <v>145</v>
      </c>
      <c r="F577" s="32">
        <v>2</v>
      </c>
      <c r="G577" s="28" t="str">
        <f>VLOOKUP(D577,customers!A577:$B$1001,2,0)</f>
        <v>Dianne Chardin</v>
      </c>
      <c r="H577" s="28" t="s">
        <v>5022</v>
      </c>
      <c r="I577" s="28" t="str">
        <f>_xlfn.XLOOKUP(D577,customers!A577:A1576,customers!G577:G1576," ",0,1)</f>
        <v>Ireland</v>
      </c>
      <c r="J577" s="31" t="s">
        <v>6552</v>
      </c>
      <c r="K577" s="31" t="s">
        <v>6554</v>
      </c>
      <c r="L577" s="31">
        <f>VLOOKUP(E577,products!$A$2:$E$49,4,0)</f>
        <v>2.5</v>
      </c>
      <c r="M577" s="33">
        <f>VLOOKUP(E577,products!$A$2:$E$49,5,0)</f>
        <v>31.625</v>
      </c>
      <c r="N577" s="31">
        <f>VLOOKUP(A577,orders!$A$2:$F$914,5,0)</f>
        <v>2</v>
      </c>
      <c r="O577" s="34">
        <f t="shared" si="8"/>
        <v>63.25</v>
      </c>
      <c r="P577" s="44" t="str">
        <f xml:space="preserve"> VLOOKUP(D577,customers!$A$2:$I$1001,9,0)</f>
        <v>Yes</v>
      </c>
      <c r="Q577" s="27"/>
      <c r="R577" s="27"/>
      <c r="S577" s="27"/>
      <c r="T577" s="27"/>
      <c r="U577" s="27"/>
      <c r="V577" s="27"/>
      <c r="W577" s="27"/>
      <c r="X577" s="27"/>
      <c r="Y577" s="27"/>
      <c r="Z577" s="27"/>
    </row>
    <row r="578" spans="1:26" ht="15" thickBot="1" x14ac:dyDescent="0.35">
      <c r="A578" s="41" t="s">
        <v>1487</v>
      </c>
      <c r="B578" s="21" t="s">
        <v>6658</v>
      </c>
      <c r="C578" s="22">
        <v>2019</v>
      </c>
      <c r="D578" s="20" t="s">
        <v>1488</v>
      </c>
      <c r="E578" s="23" t="s">
        <v>202</v>
      </c>
      <c r="F578" s="24">
        <v>5</v>
      </c>
      <c r="G578" s="20" t="str">
        <f>VLOOKUP(D578,customers!A578:$B$1001,2,0)</f>
        <v>Hailee Radbone</v>
      </c>
      <c r="H578" s="20" t="s">
        <v>5027</v>
      </c>
      <c r="I578" s="20" t="str">
        <f>_xlfn.XLOOKUP(D578,customers!A578:A1577,customers!G578:G1577," ",0,1)</f>
        <v>United States</v>
      </c>
      <c r="J578" s="23" t="s">
        <v>6550</v>
      </c>
      <c r="K578" s="23" t="s">
        <v>6555</v>
      </c>
      <c r="L578" s="23">
        <f>VLOOKUP(E578,products!$A$2:$E$49,4,0)</f>
        <v>0.5</v>
      </c>
      <c r="M578" s="25">
        <f>VLOOKUP(E578,products!$A$2:$E$49,5,0)</f>
        <v>7.17</v>
      </c>
      <c r="N578" s="23">
        <f>VLOOKUP(A578,orders!$A$2:$F$914,5,0)</f>
        <v>5</v>
      </c>
      <c r="O578" s="26">
        <f t="shared" si="8"/>
        <v>35.85</v>
      </c>
      <c r="P578" s="43" t="str">
        <f xml:space="preserve"> VLOOKUP(D578,customers!$A$2:$I$1001,9,0)</f>
        <v>No</v>
      </c>
      <c r="Q578" s="27"/>
      <c r="R578" s="27"/>
      <c r="S578" s="27"/>
      <c r="T578" s="27"/>
      <c r="U578" s="27"/>
      <c r="V578" s="27"/>
      <c r="W578" s="27"/>
      <c r="X578" s="27"/>
      <c r="Y578" s="27"/>
      <c r="Z578" s="27"/>
    </row>
    <row r="579" spans="1:26" ht="15" thickBot="1" x14ac:dyDescent="0.35">
      <c r="A579" s="42" t="s">
        <v>1489</v>
      </c>
      <c r="B579" s="29" t="s">
        <v>6752</v>
      </c>
      <c r="C579" s="30">
        <v>2022</v>
      </c>
      <c r="D579" s="28" t="s">
        <v>1490</v>
      </c>
      <c r="E579" s="31" t="s">
        <v>221</v>
      </c>
      <c r="F579" s="32">
        <v>3</v>
      </c>
      <c r="G579" s="28" t="str">
        <f>VLOOKUP(D579,customers!A579:$B$1001,2,0)</f>
        <v>Wallis Bernth</v>
      </c>
      <c r="H579" s="28" t="s">
        <v>5031</v>
      </c>
      <c r="I579" s="28" t="str">
        <f>_xlfn.XLOOKUP(D579,customers!A579:A1578,customers!G579:G1578," ",0,1)</f>
        <v>United States</v>
      </c>
      <c r="J579" s="31" t="s">
        <v>6551</v>
      </c>
      <c r="K579" s="31" t="s">
        <v>6554</v>
      </c>
      <c r="L579" s="31">
        <f>VLOOKUP(E579,products!$A$2:$E$49,4,0)</f>
        <v>2.5</v>
      </c>
      <c r="M579" s="33">
        <f>VLOOKUP(E579,products!$A$2:$E$49,5,0)</f>
        <v>25.875</v>
      </c>
      <c r="N579" s="31">
        <f>VLOOKUP(A579,orders!$A$2:$F$914,5,0)</f>
        <v>3</v>
      </c>
      <c r="O579" s="34">
        <f t="shared" ref="O579:O642" si="9">N579*M579</f>
        <v>77.625</v>
      </c>
      <c r="P579" s="44" t="str">
        <f xml:space="preserve"> VLOOKUP(D579,customers!$A$2:$I$1001,9,0)</f>
        <v>No</v>
      </c>
      <c r="Q579" s="27"/>
      <c r="R579" s="27"/>
      <c r="S579" s="27"/>
      <c r="T579" s="27"/>
      <c r="U579" s="27"/>
      <c r="V579" s="27"/>
      <c r="W579" s="27"/>
      <c r="X579" s="27"/>
      <c r="Y579" s="27"/>
      <c r="Z579" s="27"/>
    </row>
    <row r="580" spans="1:26" ht="15" thickBot="1" x14ac:dyDescent="0.35">
      <c r="A580" s="41" t="s">
        <v>1491</v>
      </c>
      <c r="B580" s="21" t="s">
        <v>1494</v>
      </c>
      <c r="C580" s="22">
        <v>2022</v>
      </c>
      <c r="D580" s="20" t="s">
        <v>1492</v>
      </c>
      <c r="E580" s="23" t="s">
        <v>145</v>
      </c>
      <c r="F580" s="24">
        <v>2</v>
      </c>
      <c r="G580" s="20" t="str">
        <f>VLOOKUP(D580,customers!A580:$B$1001,2,0)</f>
        <v>Byron Acarson</v>
      </c>
      <c r="H580" s="20" t="s">
        <v>5035</v>
      </c>
      <c r="I580" s="20" t="str">
        <f>_xlfn.XLOOKUP(D580,customers!A580:A1579,customers!G580:G1579," ",0,1)</f>
        <v>United States</v>
      </c>
      <c r="J580" s="23" t="s">
        <v>6552</v>
      </c>
      <c r="K580" s="23" t="s">
        <v>6554</v>
      </c>
      <c r="L580" s="23">
        <f>VLOOKUP(E580,products!$A$2:$E$49,4,0)</f>
        <v>2.5</v>
      </c>
      <c r="M580" s="25">
        <f>VLOOKUP(E580,products!$A$2:$E$49,5,0)</f>
        <v>31.625</v>
      </c>
      <c r="N580" s="23">
        <f>VLOOKUP(A580,orders!$A$2:$F$914,5,0)</f>
        <v>2</v>
      </c>
      <c r="O580" s="26">
        <f t="shared" si="9"/>
        <v>63.25</v>
      </c>
      <c r="P580" s="43" t="str">
        <f xml:space="preserve"> VLOOKUP(D580,customers!$A$2:$I$1001,9,0)</f>
        <v>Yes</v>
      </c>
      <c r="Q580" s="27"/>
      <c r="R580" s="27"/>
      <c r="S580" s="27"/>
      <c r="T580" s="27"/>
      <c r="U580" s="27"/>
      <c r="V580" s="27"/>
      <c r="W580" s="27"/>
      <c r="X580" s="27"/>
      <c r="Y580" s="27"/>
      <c r="Z580" s="27"/>
    </row>
    <row r="581" spans="1:26" ht="15" thickBot="1" x14ac:dyDescent="0.35">
      <c r="A581" s="42" t="s">
        <v>1493</v>
      </c>
      <c r="B581" s="29" t="s">
        <v>6754</v>
      </c>
      <c r="C581" s="30">
        <v>2020</v>
      </c>
      <c r="D581" s="28" t="s">
        <v>1495</v>
      </c>
      <c r="E581" s="31" t="s">
        <v>327</v>
      </c>
      <c r="F581" s="32">
        <v>6</v>
      </c>
      <c r="G581" s="28" t="str">
        <f>VLOOKUP(D581,customers!A581:$B$1001,2,0)</f>
        <v>Faunie Brigham</v>
      </c>
      <c r="H581" s="28" t="s">
        <v>5039</v>
      </c>
      <c r="I581" s="28" t="str">
        <f>_xlfn.XLOOKUP(D581,customers!A581:A1580,customers!G581:G1580," ",0,1)</f>
        <v>Ireland</v>
      </c>
      <c r="J581" s="31" t="s">
        <v>6552</v>
      </c>
      <c r="K581" s="31" t="s">
        <v>6555</v>
      </c>
      <c r="L581" s="31">
        <f>VLOOKUP(E581,products!$A$2:$E$49,4,0)</f>
        <v>0.2</v>
      </c>
      <c r="M581" s="33">
        <f>VLOOKUP(E581,products!$A$2:$E$49,5,0)</f>
        <v>4.4550000000000001</v>
      </c>
      <c r="N581" s="31">
        <f>VLOOKUP(A581,orders!$A$2:$F$914,5,0)</f>
        <v>6</v>
      </c>
      <c r="O581" s="34">
        <f t="shared" si="9"/>
        <v>26.73</v>
      </c>
      <c r="P581" s="44" t="str">
        <f xml:space="preserve"> VLOOKUP(D581,customers!$A$2:$I$1001,9,0)</f>
        <v>Yes</v>
      </c>
      <c r="Q581" s="27"/>
      <c r="R581" s="27"/>
      <c r="S581" s="27"/>
      <c r="T581" s="27"/>
      <c r="U581" s="27"/>
      <c r="V581" s="27"/>
      <c r="W581" s="27"/>
      <c r="X581" s="27"/>
      <c r="Y581" s="27"/>
      <c r="Z581" s="27"/>
    </row>
    <row r="582" spans="1:26" ht="15" thickBot="1" x14ac:dyDescent="0.35">
      <c r="A582" s="41" t="s">
        <v>1496</v>
      </c>
      <c r="B582" s="21" t="s">
        <v>1499</v>
      </c>
      <c r="C582" s="22">
        <v>2019</v>
      </c>
      <c r="D582" s="20" t="s">
        <v>1497</v>
      </c>
      <c r="E582" s="23" t="s">
        <v>228</v>
      </c>
      <c r="F582" s="24">
        <v>4</v>
      </c>
      <c r="G582" s="20" t="str">
        <f>VLOOKUP(D582,customers!A582:$B$1001,2,0)</f>
        <v>Marjorie Yoxen</v>
      </c>
      <c r="H582" s="20" t="s">
        <v>5057</v>
      </c>
      <c r="I582" s="20" t="str">
        <f>_xlfn.XLOOKUP(D582,customers!A582:A1581,customers!G582:G1581," ",0,1)</f>
        <v>United States</v>
      </c>
      <c r="J582" s="23" t="s">
        <v>6552</v>
      </c>
      <c r="K582" s="23" t="s">
        <v>6555</v>
      </c>
      <c r="L582" s="23">
        <f>VLOOKUP(E582,products!$A$2:$E$49,4,0)</f>
        <v>0.5</v>
      </c>
      <c r="M582" s="25">
        <f>VLOOKUP(E582,products!$A$2:$E$49,5,0)</f>
        <v>8.91</v>
      </c>
      <c r="N582" s="23">
        <f>VLOOKUP(A582,orders!$A$2:$F$914,5,0)</f>
        <v>4</v>
      </c>
      <c r="O582" s="26">
        <f t="shared" si="9"/>
        <v>35.64</v>
      </c>
      <c r="P582" s="43" t="str">
        <f xml:space="preserve"> VLOOKUP(D582,customers!$A$2:$I$1001,9,0)</f>
        <v>No</v>
      </c>
      <c r="Q582" s="27"/>
      <c r="R582" s="27"/>
      <c r="S582" s="27"/>
      <c r="T582" s="27"/>
      <c r="U582" s="27"/>
      <c r="V582" s="27"/>
      <c r="W582" s="27"/>
      <c r="X582" s="27"/>
      <c r="Y582" s="27"/>
      <c r="Z582" s="27"/>
    </row>
    <row r="583" spans="1:26" ht="15" thickBot="1" x14ac:dyDescent="0.35">
      <c r="A583" s="42" t="s">
        <v>1498</v>
      </c>
      <c r="B583" s="29" t="s">
        <v>1502</v>
      </c>
      <c r="C583" s="30">
        <v>2020</v>
      </c>
      <c r="D583" s="28" t="s">
        <v>1500</v>
      </c>
      <c r="E583" s="31" t="s">
        <v>245</v>
      </c>
      <c r="F583" s="32">
        <v>4</v>
      </c>
      <c r="G583" s="28" t="str">
        <f>VLOOKUP(D583,customers!A583:$B$1001,2,0)</f>
        <v>Gaspar McGavin</v>
      </c>
      <c r="H583" s="28" t="s">
        <v>5061</v>
      </c>
      <c r="I583" s="28" t="str">
        <f>_xlfn.XLOOKUP(D583,customers!A583:A1582,customers!G583:G1582," ",0,1)</f>
        <v>United States</v>
      </c>
      <c r="J583" s="31" t="s">
        <v>6550</v>
      </c>
      <c r="K583" s="31" t="s">
        <v>6555</v>
      </c>
      <c r="L583" s="31">
        <f>VLOOKUP(E583,products!$A$2:$E$49,4,0)</f>
        <v>1</v>
      </c>
      <c r="M583" s="33">
        <f>VLOOKUP(E583,products!$A$2:$E$49,5,0)</f>
        <v>11.95</v>
      </c>
      <c r="N583" s="31">
        <f>VLOOKUP(A583,orders!$A$2:$F$914,5,0)</f>
        <v>4</v>
      </c>
      <c r="O583" s="34">
        <f t="shared" si="9"/>
        <v>47.8</v>
      </c>
      <c r="P583" s="44" t="str">
        <f xml:space="preserve"> VLOOKUP(D583,customers!$A$2:$I$1001,9,0)</f>
        <v>No</v>
      </c>
      <c r="Q583" s="27"/>
      <c r="R583" s="27"/>
      <c r="S583" s="27"/>
      <c r="T583" s="27"/>
      <c r="U583" s="27"/>
      <c r="V583" s="27"/>
      <c r="W583" s="27"/>
      <c r="X583" s="27"/>
      <c r="Y583" s="27"/>
      <c r="Z583" s="27"/>
    </row>
    <row r="584" spans="1:26" ht="15" thickBot="1" x14ac:dyDescent="0.35">
      <c r="A584" s="41" t="s">
        <v>1501</v>
      </c>
      <c r="B584" s="21" t="s">
        <v>1505</v>
      </c>
      <c r="C584" s="22">
        <v>2022</v>
      </c>
      <c r="D584" s="20" t="s">
        <v>1503</v>
      </c>
      <c r="E584" s="23" t="s">
        <v>125</v>
      </c>
      <c r="F584" s="24">
        <v>3</v>
      </c>
      <c r="G584" s="20" t="str">
        <f>VLOOKUP(D584,customers!A584:$B$1001,2,0)</f>
        <v>Lindy Uttermare</v>
      </c>
      <c r="H584" s="20" t="s">
        <v>5065</v>
      </c>
      <c r="I584" s="20" t="str">
        <f>_xlfn.XLOOKUP(D584,customers!A584:A1583,customers!G584:G1583," ",0,1)</f>
        <v>United States</v>
      </c>
      <c r="J584" s="23" t="s">
        <v>6553</v>
      </c>
      <c r="K584" s="23" t="s">
        <v>6554</v>
      </c>
      <c r="L584" s="23">
        <f>VLOOKUP(E584,products!$A$2:$E$49,4,0)</f>
        <v>1</v>
      </c>
      <c r="M584" s="25">
        <f>VLOOKUP(E584,products!$A$2:$E$49,5,0)</f>
        <v>14.55</v>
      </c>
      <c r="N584" s="23">
        <f>VLOOKUP(A584,orders!$A$2:$F$914,5,0)</f>
        <v>3</v>
      </c>
      <c r="O584" s="26">
        <f t="shared" si="9"/>
        <v>43.650000000000006</v>
      </c>
      <c r="P584" s="43" t="str">
        <f xml:space="preserve"> VLOOKUP(D584,customers!$A$2:$I$1001,9,0)</f>
        <v>No</v>
      </c>
      <c r="Q584" s="27"/>
      <c r="R584" s="27"/>
      <c r="S584" s="27"/>
      <c r="T584" s="27"/>
      <c r="U584" s="27"/>
      <c r="V584" s="27"/>
      <c r="W584" s="27"/>
      <c r="X584" s="27"/>
      <c r="Y584" s="27"/>
      <c r="Z584" s="27"/>
    </row>
    <row r="585" spans="1:26" ht="15" thickBot="1" x14ac:dyDescent="0.35">
      <c r="A585" s="42" t="s">
        <v>1504</v>
      </c>
      <c r="B585" s="29" t="s">
        <v>1508</v>
      </c>
      <c r="C585" s="30">
        <v>2019</v>
      </c>
      <c r="D585" s="28" t="s">
        <v>1506</v>
      </c>
      <c r="E585" s="31" t="s">
        <v>228</v>
      </c>
      <c r="F585" s="32">
        <v>4</v>
      </c>
      <c r="G585" s="28" t="str">
        <f>VLOOKUP(D585,customers!A585:$B$1001,2,0)</f>
        <v>Eal D'Ambrogio</v>
      </c>
      <c r="H585" s="28" t="s">
        <v>5069</v>
      </c>
      <c r="I585" s="28" t="str">
        <f>_xlfn.XLOOKUP(D585,customers!A585:A1584,customers!G585:G1584," ",0,1)</f>
        <v>United States</v>
      </c>
      <c r="J585" s="31" t="s">
        <v>6552</v>
      </c>
      <c r="K585" s="31" t="s">
        <v>6555</v>
      </c>
      <c r="L585" s="31">
        <f>VLOOKUP(E585,products!$A$2:$E$49,4,0)</f>
        <v>0.5</v>
      </c>
      <c r="M585" s="33">
        <f>VLOOKUP(E585,products!$A$2:$E$49,5,0)</f>
        <v>8.91</v>
      </c>
      <c r="N585" s="31">
        <f>VLOOKUP(A585,orders!$A$2:$F$914,5,0)</f>
        <v>4</v>
      </c>
      <c r="O585" s="34">
        <f t="shared" si="9"/>
        <v>35.64</v>
      </c>
      <c r="P585" s="44" t="str">
        <f xml:space="preserve"> VLOOKUP(D585,customers!$A$2:$I$1001,9,0)</f>
        <v>Yes</v>
      </c>
      <c r="Q585" s="27"/>
      <c r="R585" s="27"/>
      <c r="S585" s="27"/>
      <c r="T585" s="27"/>
      <c r="U585" s="27"/>
      <c r="V585" s="27"/>
      <c r="W585" s="27"/>
      <c r="X585" s="27"/>
      <c r="Y585" s="27"/>
      <c r="Z585" s="27"/>
    </row>
    <row r="586" spans="1:26" ht="15" thickBot="1" x14ac:dyDescent="0.35">
      <c r="A586" s="41" t="s">
        <v>1507</v>
      </c>
      <c r="B586" s="21" t="s">
        <v>1511</v>
      </c>
      <c r="C586" s="22">
        <v>2020</v>
      </c>
      <c r="D586" s="20" t="s">
        <v>1509</v>
      </c>
      <c r="E586" s="23" t="s">
        <v>170</v>
      </c>
      <c r="F586" s="24">
        <v>6</v>
      </c>
      <c r="G586" s="20" t="str">
        <f>VLOOKUP(D586,customers!A586:$B$1001,2,0)</f>
        <v>Carolee Winchcombe</v>
      </c>
      <c r="H586" s="20" t="s">
        <v>5073</v>
      </c>
      <c r="I586" s="20" t="str">
        <f>_xlfn.XLOOKUP(D586,customers!A586:A1585,customers!G586:G1585," ",0,1)</f>
        <v>United States</v>
      </c>
      <c r="J586" s="23" t="s">
        <v>6553</v>
      </c>
      <c r="K586" s="23" t="s">
        <v>6555</v>
      </c>
      <c r="L586" s="23">
        <f>VLOOKUP(E586,products!$A$2:$E$49,4,0)</f>
        <v>1</v>
      </c>
      <c r="M586" s="25">
        <f>VLOOKUP(E586,products!$A$2:$E$49,5,0)</f>
        <v>15.85</v>
      </c>
      <c r="N586" s="23">
        <f>VLOOKUP(A586,orders!$A$2:$F$914,5,0)</f>
        <v>6</v>
      </c>
      <c r="O586" s="26">
        <f t="shared" si="9"/>
        <v>95.1</v>
      </c>
      <c r="P586" s="43" t="str">
        <f xml:space="preserve"> VLOOKUP(D586,customers!$A$2:$I$1001,9,0)</f>
        <v>Yes</v>
      </c>
      <c r="Q586" s="27"/>
      <c r="R586" s="27"/>
      <c r="S586" s="27"/>
      <c r="T586" s="27"/>
      <c r="U586" s="27"/>
      <c r="V586" s="27"/>
      <c r="W586" s="27"/>
      <c r="X586" s="27"/>
      <c r="Y586" s="27"/>
      <c r="Z586" s="27"/>
    </row>
    <row r="587" spans="1:26" ht="15" thickBot="1" x14ac:dyDescent="0.35">
      <c r="A587" s="42" t="s">
        <v>1510</v>
      </c>
      <c r="B587" s="29" t="s">
        <v>6623</v>
      </c>
      <c r="C587" s="30">
        <v>2019</v>
      </c>
      <c r="D587" s="28" t="s">
        <v>1512</v>
      </c>
      <c r="E587" s="31" t="s">
        <v>145</v>
      </c>
      <c r="F587" s="32">
        <v>1</v>
      </c>
      <c r="G587" s="28" t="str">
        <f>VLOOKUP(D587,customers!A587:$B$1001,2,0)</f>
        <v>Benedikta Paumier</v>
      </c>
      <c r="H587" s="28" t="s">
        <v>5077</v>
      </c>
      <c r="I587" s="28" t="str">
        <f>_xlfn.XLOOKUP(D587,customers!A587:A1586,customers!G587:G1586," ",0,1)</f>
        <v>Ireland</v>
      </c>
      <c r="J587" s="31" t="s">
        <v>6552</v>
      </c>
      <c r="K587" s="31" t="s">
        <v>6554</v>
      </c>
      <c r="L587" s="31">
        <f>VLOOKUP(E587,products!$A$2:$E$49,4,0)</f>
        <v>2.5</v>
      </c>
      <c r="M587" s="33">
        <f>VLOOKUP(E587,products!$A$2:$E$49,5,0)</f>
        <v>31.625</v>
      </c>
      <c r="N587" s="31">
        <f>VLOOKUP(A587,orders!$A$2:$F$914,5,0)</f>
        <v>1</v>
      </c>
      <c r="O587" s="34">
        <f t="shared" si="9"/>
        <v>31.625</v>
      </c>
      <c r="P587" s="44" t="str">
        <f xml:space="preserve"> VLOOKUP(D587,customers!$A$2:$I$1001,9,0)</f>
        <v>Yes</v>
      </c>
      <c r="Q587" s="27"/>
      <c r="R587" s="27"/>
      <c r="S587" s="27"/>
      <c r="T587" s="27"/>
      <c r="U587" s="27"/>
      <c r="V587" s="27"/>
      <c r="W587" s="27"/>
      <c r="X587" s="27"/>
      <c r="Y587" s="27"/>
      <c r="Z587" s="27"/>
    </row>
    <row r="588" spans="1:26" ht="15" thickBot="1" x14ac:dyDescent="0.35">
      <c r="A588" s="41" t="s">
        <v>1513</v>
      </c>
      <c r="B588" s="21" t="s">
        <v>1516</v>
      </c>
      <c r="C588" s="22">
        <v>2021</v>
      </c>
      <c r="D588" s="20" t="s">
        <v>1514</v>
      </c>
      <c r="E588" s="23" t="s">
        <v>221</v>
      </c>
      <c r="F588" s="24">
        <v>3</v>
      </c>
      <c r="G588" s="20" t="str">
        <f>VLOOKUP(D588,customers!A588:$B$1001,2,0)</f>
        <v>Neville Piatto</v>
      </c>
      <c r="H588" s="20" t="s">
        <v>6548</v>
      </c>
      <c r="I588" s="20" t="str">
        <f>_xlfn.XLOOKUP(D588,customers!A588:A1587,customers!G588:G1587," ",0,1)</f>
        <v>Ireland</v>
      </c>
      <c r="J588" s="23" t="s">
        <v>6551</v>
      </c>
      <c r="K588" s="23" t="s">
        <v>6554</v>
      </c>
      <c r="L588" s="23">
        <f>VLOOKUP(E588,products!$A$2:$E$49,4,0)</f>
        <v>2.5</v>
      </c>
      <c r="M588" s="25">
        <f>VLOOKUP(E588,products!$A$2:$E$49,5,0)</f>
        <v>25.875</v>
      </c>
      <c r="N588" s="23">
        <f>VLOOKUP(A588,orders!$A$2:$F$914,5,0)</f>
        <v>3</v>
      </c>
      <c r="O588" s="26">
        <f t="shared" si="9"/>
        <v>77.625</v>
      </c>
      <c r="P588" s="43" t="str">
        <f xml:space="preserve"> VLOOKUP(D588,customers!$A$2:$I$1001,9,0)</f>
        <v>Yes</v>
      </c>
      <c r="Q588" s="27"/>
      <c r="R588" s="27"/>
      <c r="S588" s="27"/>
      <c r="T588" s="27"/>
      <c r="U588" s="27"/>
      <c r="V588" s="27"/>
      <c r="W588" s="27"/>
      <c r="X588" s="27"/>
      <c r="Y588" s="27"/>
      <c r="Z588" s="27"/>
    </row>
    <row r="589" spans="1:26" ht="15" thickBot="1" x14ac:dyDescent="0.35">
      <c r="A589" s="42" t="s">
        <v>1515</v>
      </c>
      <c r="B589" s="29" t="s">
        <v>1519</v>
      </c>
      <c r="C589" s="30">
        <v>2021</v>
      </c>
      <c r="D589" s="28" t="s">
        <v>1517</v>
      </c>
      <c r="E589" s="31" t="s">
        <v>55</v>
      </c>
      <c r="F589" s="32">
        <v>1</v>
      </c>
      <c r="G589" s="28" t="str">
        <f>VLOOKUP(D589,customers!A589:$B$1001,2,0)</f>
        <v>Jeno Capey</v>
      </c>
      <c r="H589" s="28" t="s">
        <v>5085</v>
      </c>
      <c r="I589" s="28" t="str">
        <f>_xlfn.XLOOKUP(D589,customers!A589:A1588,customers!G589:G1588," ",0,1)</f>
        <v>United States</v>
      </c>
      <c r="J589" s="31" t="s">
        <v>6553</v>
      </c>
      <c r="K589" s="31" t="s">
        <v>6556</v>
      </c>
      <c r="L589" s="31">
        <f>VLOOKUP(E589,products!$A$2:$E$49,4,0)</f>
        <v>0.2</v>
      </c>
      <c r="M589" s="33">
        <f>VLOOKUP(E589,products!$A$2:$E$49,5,0)</f>
        <v>3.8849999999999998</v>
      </c>
      <c r="N589" s="31">
        <f>VLOOKUP(A589,orders!$A$2:$F$914,5,0)</f>
        <v>1</v>
      </c>
      <c r="O589" s="34">
        <f t="shared" si="9"/>
        <v>3.8849999999999998</v>
      </c>
      <c r="P589" s="44" t="str">
        <f xml:space="preserve"> VLOOKUP(D589,customers!$A$2:$I$1001,9,0)</f>
        <v>Yes</v>
      </c>
      <c r="Q589" s="27"/>
      <c r="R589" s="27"/>
      <c r="S589" s="27"/>
      <c r="T589" s="27"/>
      <c r="U589" s="27"/>
      <c r="V589" s="27"/>
      <c r="W589" s="27"/>
      <c r="X589" s="27"/>
      <c r="Y589" s="27"/>
      <c r="Z589" s="27"/>
    </row>
    <row r="590" spans="1:26" ht="15" thickBot="1" x14ac:dyDescent="0.35">
      <c r="A590" s="41" t="s">
        <v>1518</v>
      </c>
      <c r="B590" s="21" t="s">
        <v>6673</v>
      </c>
      <c r="C590" s="22">
        <v>2021</v>
      </c>
      <c r="D590" s="20" t="s">
        <v>1520</v>
      </c>
      <c r="E590" s="23" t="s">
        <v>487</v>
      </c>
      <c r="F590" s="24">
        <v>5</v>
      </c>
      <c r="G590" s="20" t="str">
        <f>VLOOKUP(D590,customers!A590:$B$1001,2,0)</f>
        <v>Tuckie Mathonnet</v>
      </c>
      <c r="H590" s="20" t="s">
        <v>5124</v>
      </c>
      <c r="I590" s="20" t="str">
        <f>_xlfn.XLOOKUP(D590,customers!A590:A1589,customers!G590:G1589," ",0,1)</f>
        <v>United States</v>
      </c>
      <c r="J590" s="23" t="s">
        <v>6550</v>
      </c>
      <c r="K590" s="23" t="s">
        <v>6555</v>
      </c>
      <c r="L590" s="23">
        <f>VLOOKUP(E590,products!$A$2:$E$49,4,0)</f>
        <v>2.5</v>
      </c>
      <c r="M590" s="25">
        <f>VLOOKUP(E590,products!$A$2:$E$49,5,0)</f>
        <v>27.484999999999999</v>
      </c>
      <c r="N590" s="23">
        <f>VLOOKUP(A590,orders!$A$2:$F$914,5,0)</f>
        <v>5</v>
      </c>
      <c r="O590" s="26">
        <f t="shared" si="9"/>
        <v>137.42500000000001</v>
      </c>
      <c r="P590" s="43" t="str">
        <f xml:space="preserve"> VLOOKUP(D590,customers!$A$2:$I$1001,9,0)</f>
        <v>No</v>
      </c>
      <c r="Q590" s="27"/>
      <c r="R590" s="27"/>
      <c r="S590" s="27"/>
      <c r="T590" s="27"/>
      <c r="U590" s="27"/>
      <c r="V590" s="27"/>
      <c r="W590" s="27"/>
      <c r="X590" s="27"/>
      <c r="Y590" s="27"/>
      <c r="Z590" s="27"/>
    </row>
    <row r="591" spans="1:26" ht="15" thickBot="1" x14ac:dyDescent="0.35">
      <c r="A591" s="42" t="s">
        <v>1521</v>
      </c>
      <c r="B591" s="29" t="s">
        <v>599</v>
      </c>
      <c r="C591" s="30">
        <v>2020</v>
      </c>
      <c r="D591" s="28" t="s">
        <v>1522</v>
      </c>
      <c r="E591" s="31" t="s">
        <v>245</v>
      </c>
      <c r="F591" s="32">
        <v>3</v>
      </c>
      <c r="G591" s="28" t="str">
        <f>VLOOKUP(D591,customers!A591:$B$1001,2,0)</f>
        <v>Yardley Basill</v>
      </c>
      <c r="H591" s="28" t="s">
        <v>5093</v>
      </c>
      <c r="I591" s="28" t="str">
        <f>_xlfn.XLOOKUP(D591,customers!A591:A1590,customers!G591:G1590," ",0,1)</f>
        <v>United States</v>
      </c>
      <c r="J591" s="31" t="s">
        <v>6550</v>
      </c>
      <c r="K591" s="31" t="s">
        <v>6555</v>
      </c>
      <c r="L591" s="31">
        <f>VLOOKUP(E591,products!$A$2:$E$49,4,0)</f>
        <v>1</v>
      </c>
      <c r="M591" s="33">
        <f>VLOOKUP(E591,products!$A$2:$E$49,5,0)</f>
        <v>11.95</v>
      </c>
      <c r="N591" s="31">
        <f>VLOOKUP(A591,orders!$A$2:$F$914,5,0)</f>
        <v>3</v>
      </c>
      <c r="O591" s="34">
        <f t="shared" si="9"/>
        <v>35.849999999999994</v>
      </c>
      <c r="P591" s="44" t="str">
        <f xml:space="preserve"> VLOOKUP(D591,customers!$A$2:$I$1001,9,0)</f>
        <v>Yes</v>
      </c>
      <c r="Q591" s="27"/>
      <c r="R591" s="27"/>
      <c r="S591" s="27"/>
      <c r="T591" s="27"/>
      <c r="U591" s="27"/>
      <c r="V591" s="27"/>
      <c r="W591" s="27"/>
      <c r="X591" s="27"/>
      <c r="Y591" s="27"/>
      <c r="Z591" s="27"/>
    </row>
    <row r="592" spans="1:26" ht="15" thickBot="1" x14ac:dyDescent="0.35">
      <c r="A592" s="41" t="s">
        <v>1523</v>
      </c>
      <c r="B592" s="21" t="s">
        <v>106</v>
      </c>
      <c r="C592" s="22">
        <v>2020</v>
      </c>
      <c r="D592" s="20" t="s">
        <v>1524</v>
      </c>
      <c r="E592" s="23" t="s">
        <v>86</v>
      </c>
      <c r="F592" s="24">
        <v>2</v>
      </c>
      <c r="G592" s="20" t="str">
        <f>VLOOKUP(D592,customers!A592:$B$1001,2,0)</f>
        <v>Maggy Baistow</v>
      </c>
      <c r="H592" s="20" t="s">
        <v>5097</v>
      </c>
      <c r="I592" s="20" t="str">
        <f>_xlfn.XLOOKUP(D592,customers!A592:A1591,customers!G592:G1591," ",0,1)</f>
        <v>United Kingdom</v>
      </c>
      <c r="J592" s="23" t="s">
        <v>6552</v>
      </c>
      <c r="K592" s="23" t="s">
        <v>6554</v>
      </c>
      <c r="L592" s="23">
        <f>VLOOKUP(E592,products!$A$2:$E$49,4,0)</f>
        <v>0.2</v>
      </c>
      <c r="M592" s="25">
        <f>VLOOKUP(E592,products!$A$2:$E$49,5,0)</f>
        <v>4.125</v>
      </c>
      <c r="N592" s="23">
        <f>VLOOKUP(A592,orders!$A$2:$F$914,5,0)</f>
        <v>2</v>
      </c>
      <c r="O592" s="26">
        <f t="shared" si="9"/>
        <v>8.25</v>
      </c>
      <c r="P592" s="43" t="str">
        <f xml:space="preserve"> VLOOKUP(D592,customers!$A$2:$I$1001,9,0)</f>
        <v>Yes</v>
      </c>
      <c r="Q592" s="27"/>
      <c r="R592" s="27"/>
      <c r="S592" s="27"/>
      <c r="T592" s="27"/>
      <c r="U592" s="27"/>
      <c r="V592" s="27"/>
      <c r="W592" s="27"/>
      <c r="X592" s="27"/>
      <c r="Y592" s="27"/>
      <c r="Z592" s="27"/>
    </row>
    <row r="593" spans="1:26" ht="15" thickBot="1" x14ac:dyDescent="0.35">
      <c r="A593" s="42" t="s">
        <v>1525</v>
      </c>
      <c r="B593" s="29" t="s">
        <v>398</v>
      </c>
      <c r="C593" s="30">
        <v>2022</v>
      </c>
      <c r="D593" s="28" t="s">
        <v>1526</v>
      </c>
      <c r="E593" s="31" t="s">
        <v>46</v>
      </c>
      <c r="F593" s="32">
        <v>3</v>
      </c>
      <c r="G593" s="28" t="str">
        <f>VLOOKUP(D593,customers!A593:$B$1001,2,0)</f>
        <v>Courtney Pallant</v>
      </c>
      <c r="H593" s="28" t="s">
        <v>5103</v>
      </c>
      <c r="I593" s="28" t="str">
        <f>_xlfn.XLOOKUP(D593,customers!A593:A1592,customers!G593:G1592," ",0,1)</f>
        <v>United States</v>
      </c>
      <c r="J593" s="31" t="s">
        <v>6552</v>
      </c>
      <c r="K593" s="31" t="s">
        <v>6555</v>
      </c>
      <c r="L593" s="31">
        <f>VLOOKUP(E593,products!$A$2:$E$49,4,0)</f>
        <v>2.5</v>
      </c>
      <c r="M593" s="33">
        <f>VLOOKUP(E593,products!$A$2:$E$49,5,0)</f>
        <v>34.155000000000001</v>
      </c>
      <c r="N593" s="31">
        <f>VLOOKUP(A593,orders!$A$2:$F$914,5,0)</f>
        <v>3</v>
      </c>
      <c r="O593" s="34">
        <f t="shared" si="9"/>
        <v>102.465</v>
      </c>
      <c r="P593" s="44" t="str">
        <f xml:space="preserve"> VLOOKUP(D593,customers!$A$2:$I$1001,9,0)</f>
        <v>Yes</v>
      </c>
      <c r="Q593" s="27"/>
      <c r="R593" s="27"/>
      <c r="S593" s="27"/>
      <c r="T593" s="27"/>
      <c r="U593" s="27"/>
      <c r="V593" s="27"/>
      <c r="W593" s="27"/>
      <c r="X593" s="27"/>
      <c r="Y593" s="27"/>
      <c r="Z593" s="27"/>
    </row>
    <row r="594" spans="1:26" ht="15" thickBot="1" x14ac:dyDescent="0.35">
      <c r="A594" s="41" t="s">
        <v>1527</v>
      </c>
      <c r="B594" s="21" t="s">
        <v>6755</v>
      </c>
      <c r="C594" s="22">
        <v>2020</v>
      </c>
      <c r="D594" s="20" t="s">
        <v>1528</v>
      </c>
      <c r="E594" s="23" t="s">
        <v>52</v>
      </c>
      <c r="F594" s="24">
        <v>2</v>
      </c>
      <c r="G594" s="20" t="str">
        <f>VLOOKUP(D594,customers!A594:$B$1001,2,0)</f>
        <v>Marne Mingey</v>
      </c>
      <c r="H594" s="20" t="s">
        <v>6548</v>
      </c>
      <c r="I594" s="20" t="str">
        <f>_xlfn.XLOOKUP(D594,customers!A594:A1593,customers!G594:G1593," ",0,1)</f>
        <v>United States</v>
      </c>
      <c r="J594" s="23" t="s">
        <v>6550</v>
      </c>
      <c r="K594" s="23" t="s">
        <v>6556</v>
      </c>
      <c r="L594" s="23">
        <f>VLOOKUP(E594,products!$A$2:$E$49,4,0)</f>
        <v>2.5</v>
      </c>
      <c r="M594" s="25">
        <f>VLOOKUP(E594,products!$A$2:$E$49,5,0)</f>
        <v>20.585000000000001</v>
      </c>
      <c r="N594" s="23">
        <f>VLOOKUP(A594,orders!$A$2:$F$914,5,0)</f>
        <v>2</v>
      </c>
      <c r="O594" s="26">
        <f t="shared" si="9"/>
        <v>41.17</v>
      </c>
      <c r="P594" s="43" t="str">
        <f xml:space="preserve"> VLOOKUP(D594,customers!$A$2:$I$1001,9,0)</f>
        <v>No</v>
      </c>
      <c r="Q594" s="27"/>
      <c r="R594" s="27"/>
      <c r="S594" s="27"/>
      <c r="T594" s="27"/>
      <c r="U594" s="27"/>
      <c r="V594" s="27"/>
      <c r="W594" s="27"/>
      <c r="X594" s="27"/>
      <c r="Y594" s="27"/>
      <c r="Z594" s="27"/>
    </row>
    <row r="595" spans="1:26" ht="15" thickBot="1" x14ac:dyDescent="0.35">
      <c r="A595" s="42" t="s">
        <v>1529</v>
      </c>
      <c r="B595" s="29" t="s">
        <v>6745</v>
      </c>
      <c r="C595" s="30">
        <v>2021</v>
      </c>
      <c r="D595" s="28" t="s">
        <v>1530</v>
      </c>
      <c r="E595" s="31" t="s">
        <v>152</v>
      </c>
      <c r="F595" s="32">
        <v>3</v>
      </c>
      <c r="G595" s="28" t="str">
        <f>VLOOKUP(D595,customers!A595:$B$1001,2,0)</f>
        <v>Denny O' Ronan</v>
      </c>
      <c r="H595" s="28" t="s">
        <v>5109</v>
      </c>
      <c r="I595" s="28" t="str">
        <f>_xlfn.XLOOKUP(D595,customers!A595:A1594,customers!G595:G1594," ",0,1)</f>
        <v>United States</v>
      </c>
      <c r="J595" s="31" t="s">
        <v>6551</v>
      </c>
      <c r="K595" s="31" t="s">
        <v>6556</v>
      </c>
      <c r="L595" s="31">
        <f>VLOOKUP(E595,products!$A$2:$E$49,4,0)</f>
        <v>2.5</v>
      </c>
      <c r="M595" s="33">
        <f>VLOOKUP(E595,products!$A$2:$E$49,5,0)</f>
        <v>22.885000000000002</v>
      </c>
      <c r="N595" s="31">
        <f>VLOOKUP(A595,orders!$A$2:$F$914,5,0)</f>
        <v>3</v>
      </c>
      <c r="O595" s="34">
        <f t="shared" si="9"/>
        <v>68.655000000000001</v>
      </c>
      <c r="P595" s="44" t="str">
        <f xml:space="preserve"> VLOOKUP(D595,customers!$A$2:$I$1001,9,0)</f>
        <v>Yes</v>
      </c>
      <c r="Q595" s="27"/>
      <c r="R595" s="27"/>
      <c r="S595" s="27"/>
      <c r="T595" s="27"/>
      <c r="U595" s="27"/>
      <c r="V595" s="27"/>
      <c r="W595" s="27"/>
      <c r="X595" s="27"/>
      <c r="Y595" s="27"/>
      <c r="Z595" s="27"/>
    </row>
    <row r="596" spans="1:26" ht="15" thickBot="1" x14ac:dyDescent="0.35">
      <c r="A596" s="41" t="s">
        <v>1531</v>
      </c>
      <c r="B596" s="21" t="s">
        <v>6756</v>
      </c>
      <c r="C596" s="22">
        <v>2021</v>
      </c>
      <c r="D596" s="20" t="s">
        <v>1532</v>
      </c>
      <c r="E596" s="23" t="s">
        <v>42</v>
      </c>
      <c r="F596" s="24">
        <v>1</v>
      </c>
      <c r="G596" s="20" t="str">
        <f>VLOOKUP(D596,customers!A596:$B$1001,2,0)</f>
        <v>Dottie Rallin</v>
      </c>
      <c r="H596" s="20" t="s">
        <v>5114</v>
      </c>
      <c r="I596" s="20" t="str">
        <f>_xlfn.XLOOKUP(D596,customers!A596:A1595,customers!G596:G1595," ",0,1)</f>
        <v>United States</v>
      </c>
      <c r="J596" s="23" t="s">
        <v>6551</v>
      </c>
      <c r="K596" s="23" t="s">
        <v>6556</v>
      </c>
      <c r="L596" s="23">
        <f>VLOOKUP(E596,products!$A$2:$E$49,4,0)</f>
        <v>1</v>
      </c>
      <c r="M596" s="25">
        <f>VLOOKUP(E596,products!$A$2:$E$49,5,0)</f>
        <v>9.9499999999999993</v>
      </c>
      <c r="N596" s="23">
        <f>VLOOKUP(A596,orders!$A$2:$F$914,5,0)</f>
        <v>1</v>
      </c>
      <c r="O596" s="26">
        <f t="shared" si="9"/>
        <v>9.9499999999999993</v>
      </c>
      <c r="P596" s="43" t="str">
        <f xml:space="preserve"> VLOOKUP(D596,customers!$A$2:$I$1001,9,0)</f>
        <v>Yes</v>
      </c>
      <c r="Q596" s="27"/>
      <c r="R596" s="27"/>
      <c r="S596" s="27"/>
      <c r="T596" s="27"/>
      <c r="U596" s="27"/>
      <c r="V596" s="27"/>
      <c r="W596" s="27"/>
      <c r="X596" s="27"/>
      <c r="Y596" s="27"/>
      <c r="Z596" s="27"/>
    </row>
    <row r="597" spans="1:26" ht="15" thickBot="1" x14ac:dyDescent="0.35">
      <c r="A597" s="42" t="s">
        <v>1533</v>
      </c>
      <c r="B597" s="29" t="s">
        <v>6757</v>
      </c>
      <c r="C597" s="30">
        <v>2020</v>
      </c>
      <c r="D597" s="28" t="s">
        <v>1534</v>
      </c>
      <c r="E597" s="31" t="s">
        <v>108</v>
      </c>
      <c r="F597" s="32">
        <v>3</v>
      </c>
      <c r="G597" s="28" t="str">
        <f>VLOOKUP(D597,customers!A597:$B$1001,2,0)</f>
        <v>Ardith Chill</v>
      </c>
      <c r="H597" s="28" t="s">
        <v>5118</v>
      </c>
      <c r="I597" s="28" t="str">
        <f>_xlfn.XLOOKUP(D597,customers!A597:A1596,customers!G597:G1596," ",0,1)</f>
        <v>United Kingdom</v>
      </c>
      <c r="J597" s="31" t="s">
        <v>6553</v>
      </c>
      <c r="K597" s="31" t="s">
        <v>6555</v>
      </c>
      <c r="L597" s="31">
        <f>VLOOKUP(E597,products!$A$2:$E$49,4,0)</f>
        <v>0.5</v>
      </c>
      <c r="M597" s="33">
        <f>VLOOKUP(E597,products!$A$2:$E$49,5,0)</f>
        <v>9.51</v>
      </c>
      <c r="N597" s="31">
        <f>VLOOKUP(A597,orders!$A$2:$F$914,5,0)</f>
        <v>3</v>
      </c>
      <c r="O597" s="34">
        <f t="shared" si="9"/>
        <v>28.53</v>
      </c>
      <c r="P597" s="44" t="str">
        <f xml:space="preserve"> VLOOKUP(D597,customers!$A$2:$I$1001,9,0)</f>
        <v>Yes</v>
      </c>
      <c r="Q597" s="27"/>
      <c r="R597" s="27"/>
      <c r="S597" s="27"/>
      <c r="T597" s="27"/>
      <c r="U597" s="27"/>
      <c r="V597" s="27"/>
      <c r="W597" s="27"/>
      <c r="X597" s="27"/>
      <c r="Y597" s="27"/>
      <c r="Z597" s="27"/>
    </row>
    <row r="598" spans="1:26" ht="15" thickBot="1" x14ac:dyDescent="0.35">
      <c r="A598" s="41" t="s">
        <v>1535</v>
      </c>
      <c r="B598" s="21" t="s">
        <v>6758</v>
      </c>
      <c r="C598" s="22">
        <v>2019</v>
      </c>
      <c r="D598" s="20" t="s">
        <v>1536</v>
      </c>
      <c r="E598" s="23" t="s">
        <v>170</v>
      </c>
      <c r="F598" s="24">
        <v>6</v>
      </c>
      <c r="G598" s="20" t="str">
        <f>VLOOKUP(D598,customers!A598:$B$1001,2,0)</f>
        <v>Charmane Denys</v>
      </c>
      <c r="H598" s="20" t="s">
        <v>5128</v>
      </c>
      <c r="I598" s="20" t="str">
        <f>_xlfn.XLOOKUP(D598,customers!A598:A1597,customers!G598:G1597," ",0,1)</f>
        <v>United Kingdom</v>
      </c>
      <c r="J598" s="23" t="s">
        <v>6553</v>
      </c>
      <c r="K598" s="23" t="s">
        <v>6555</v>
      </c>
      <c r="L598" s="23">
        <f>VLOOKUP(E598,products!$A$2:$E$49,4,0)</f>
        <v>1</v>
      </c>
      <c r="M598" s="25">
        <f>VLOOKUP(E598,products!$A$2:$E$49,5,0)</f>
        <v>15.85</v>
      </c>
      <c r="N598" s="23">
        <f>VLOOKUP(A598,orders!$A$2:$F$914,5,0)</f>
        <v>6</v>
      </c>
      <c r="O598" s="26">
        <f t="shared" si="9"/>
        <v>95.1</v>
      </c>
      <c r="P598" s="43" t="str">
        <f xml:space="preserve"> VLOOKUP(D598,customers!$A$2:$I$1001,9,0)</f>
        <v>No</v>
      </c>
      <c r="Q598" s="27"/>
      <c r="R598" s="27"/>
      <c r="S598" s="27"/>
      <c r="T598" s="27"/>
      <c r="U598" s="27"/>
      <c r="V598" s="27"/>
      <c r="W598" s="27"/>
      <c r="X598" s="27"/>
      <c r="Y598" s="27"/>
      <c r="Z598" s="27"/>
    </row>
    <row r="599" spans="1:26" ht="15" thickBot="1" x14ac:dyDescent="0.35">
      <c r="A599" s="42" t="s">
        <v>1537</v>
      </c>
      <c r="B599" s="29" t="s">
        <v>6759</v>
      </c>
      <c r="C599" s="30">
        <v>2020</v>
      </c>
      <c r="D599" s="28" t="s">
        <v>1538</v>
      </c>
      <c r="E599" s="31" t="s">
        <v>189</v>
      </c>
      <c r="F599" s="32">
        <v>1</v>
      </c>
      <c r="G599" s="28" t="str">
        <f>VLOOKUP(D599,customers!A599:$B$1001,2,0)</f>
        <v>Cecily Stebbings</v>
      </c>
      <c r="H599" s="28" t="s">
        <v>5134</v>
      </c>
      <c r="I599" s="28" t="str">
        <f>_xlfn.XLOOKUP(D599,customers!A599:A1598,customers!G599:G1598," ",0,1)</f>
        <v>United States</v>
      </c>
      <c r="J599" s="31" t="s">
        <v>6550</v>
      </c>
      <c r="K599" s="31" t="s">
        <v>6556</v>
      </c>
      <c r="L599" s="31">
        <f>VLOOKUP(E599,products!$A$2:$E$49,4,0)</f>
        <v>0.5</v>
      </c>
      <c r="M599" s="33">
        <f>VLOOKUP(E599,products!$A$2:$E$49,5,0)</f>
        <v>5.37</v>
      </c>
      <c r="N599" s="31">
        <f>VLOOKUP(A599,orders!$A$2:$F$914,5,0)</f>
        <v>1</v>
      </c>
      <c r="O599" s="34">
        <f t="shared" si="9"/>
        <v>5.37</v>
      </c>
      <c r="P599" s="44" t="str">
        <f xml:space="preserve"> VLOOKUP(D599,customers!$A$2:$I$1001,9,0)</f>
        <v>Yes</v>
      </c>
      <c r="Q599" s="27"/>
      <c r="R599" s="27"/>
      <c r="S599" s="27"/>
      <c r="T599" s="27"/>
      <c r="U599" s="27"/>
      <c r="V599" s="27"/>
      <c r="W599" s="27"/>
      <c r="X599" s="27"/>
      <c r="Y599" s="27"/>
      <c r="Z599" s="27"/>
    </row>
    <row r="600" spans="1:26" ht="15" thickBot="1" x14ac:dyDescent="0.35">
      <c r="A600" s="41" t="s">
        <v>1539</v>
      </c>
      <c r="B600" s="21" t="s">
        <v>6760</v>
      </c>
      <c r="C600" s="22">
        <v>2020</v>
      </c>
      <c r="D600" s="20" t="s">
        <v>1540</v>
      </c>
      <c r="E600" s="23" t="s">
        <v>245</v>
      </c>
      <c r="F600" s="24">
        <v>4</v>
      </c>
      <c r="G600" s="20" t="str">
        <f>VLOOKUP(D600,customers!A600:$B$1001,2,0)</f>
        <v>Giana Tonnesen</v>
      </c>
      <c r="H600" s="20" t="s">
        <v>6548</v>
      </c>
      <c r="I600" s="20" t="str">
        <f>_xlfn.XLOOKUP(D600,customers!A600:A1599,customers!G600:G1599," ",0,1)</f>
        <v>United States</v>
      </c>
      <c r="J600" s="23" t="s">
        <v>6550</v>
      </c>
      <c r="K600" s="23" t="s">
        <v>6555</v>
      </c>
      <c r="L600" s="23">
        <f>VLOOKUP(E600,products!$A$2:$E$49,4,0)</f>
        <v>1</v>
      </c>
      <c r="M600" s="25">
        <f>VLOOKUP(E600,products!$A$2:$E$49,5,0)</f>
        <v>11.95</v>
      </c>
      <c r="N600" s="23">
        <f>VLOOKUP(A600,orders!$A$2:$F$914,5,0)</f>
        <v>4</v>
      </c>
      <c r="O600" s="26">
        <f t="shared" si="9"/>
        <v>47.8</v>
      </c>
      <c r="P600" s="43" t="str">
        <f xml:space="preserve"> VLOOKUP(D600,customers!$A$2:$I$1001,9,0)</f>
        <v>No</v>
      </c>
      <c r="Q600" s="27"/>
      <c r="R600" s="27"/>
      <c r="S600" s="27"/>
      <c r="T600" s="27"/>
      <c r="U600" s="27"/>
      <c r="V600" s="27"/>
      <c r="W600" s="27"/>
      <c r="X600" s="27"/>
      <c r="Y600" s="27"/>
      <c r="Z600" s="27"/>
    </row>
    <row r="601" spans="1:26" ht="15" thickBot="1" x14ac:dyDescent="0.35">
      <c r="A601" s="42" t="s">
        <v>1541</v>
      </c>
      <c r="B601" s="29" t="s">
        <v>1160</v>
      </c>
      <c r="C601" s="30">
        <v>2021</v>
      </c>
      <c r="D601" s="28" t="s">
        <v>1542</v>
      </c>
      <c r="E601" s="31" t="s">
        <v>170</v>
      </c>
      <c r="F601" s="32">
        <v>4</v>
      </c>
      <c r="G601" s="28" t="str">
        <f>VLOOKUP(D601,customers!A601:$B$1001,2,0)</f>
        <v>Rhetta Zywicki</v>
      </c>
      <c r="H601" s="28" t="s">
        <v>5141</v>
      </c>
      <c r="I601" s="28" t="str">
        <f>_xlfn.XLOOKUP(D601,customers!A601:A1600,customers!G601:G1600," ",0,1)</f>
        <v>Ireland</v>
      </c>
      <c r="J601" s="31" t="s">
        <v>6553</v>
      </c>
      <c r="K601" s="31" t="s">
        <v>6555</v>
      </c>
      <c r="L601" s="31">
        <f>VLOOKUP(E601,products!$A$2:$E$49,4,0)</f>
        <v>1</v>
      </c>
      <c r="M601" s="33">
        <f>VLOOKUP(E601,products!$A$2:$E$49,5,0)</f>
        <v>15.85</v>
      </c>
      <c r="N601" s="31">
        <f>VLOOKUP(A601,orders!$A$2:$F$914,5,0)</f>
        <v>4</v>
      </c>
      <c r="O601" s="34">
        <f t="shared" si="9"/>
        <v>63.4</v>
      </c>
      <c r="P601" s="44" t="str">
        <f xml:space="preserve"> VLOOKUP(D601,customers!$A$2:$I$1001,9,0)</f>
        <v>No</v>
      </c>
      <c r="Q601" s="27"/>
      <c r="R601" s="27"/>
      <c r="S601" s="27"/>
      <c r="T601" s="27"/>
      <c r="U601" s="27"/>
      <c r="V601" s="27"/>
      <c r="W601" s="27"/>
      <c r="X601" s="27"/>
      <c r="Y601" s="27"/>
      <c r="Z601" s="27"/>
    </row>
    <row r="602" spans="1:26" ht="15" thickBot="1" x14ac:dyDescent="0.35">
      <c r="A602" s="41" t="s">
        <v>1543</v>
      </c>
      <c r="B602" s="21" t="s">
        <v>6761</v>
      </c>
      <c r="C602" s="22">
        <v>2019</v>
      </c>
      <c r="D602" s="20" t="s">
        <v>1544</v>
      </c>
      <c r="E602" s="23" t="s">
        <v>221</v>
      </c>
      <c r="F602" s="24">
        <v>4</v>
      </c>
      <c r="G602" s="20" t="str">
        <f>VLOOKUP(D602,customers!A602:$B$1001,2,0)</f>
        <v>Almeria Burgett</v>
      </c>
      <c r="H602" s="20" t="s">
        <v>5145</v>
      </c>
      <c r="I602" s="20" t="str">
        <f>_xlfn.XLOOKUP(D602,customers!A602:A1601,customers!G602:G1601," ",0,1)</f>
        <v>United States</v>
      </c>
      <c r="J602" s="23" t="s">
        <v>6551</v>
      </c>
      <c r="K602" s="23" t="s">
        <v>6554</v>
      </c>
      <c r="L602" s="23">
        <f>VLOOKUP(E602,products!$A$2:$E$49,4,0)</f>
        <v>2.5</v>
      </c>
      <c r="M602" s="25">
        <f>VLOOKUP(E602,products!$A$2:$E$49,5,0)</f>
        <v>25.875</v>
      </c>
      <c r="N602" s="23">
        <f>VLOOKUP(A602,orders!$A$2:$F$914,5,0)</f>
        <v>4</v>
      </c>
      <c r="O602" s="26">
        <f t="shared" si="9"/>
        <v>103.5</v>
      </c>
      <c r="P602" s="43" t="str">
        <f xml:space="preserve"> VLOOKUP(D602,customers!$A$2:$I$1001,9,0)</f>
        <v>No</v>
      </c>
      <c r="Q602" s="27"/>
      <c r="R602" s="27"/>
      <c r="S602" s="27"/>
      <c r="T602" s="27"/>
      <c r="U602" s="27"/>
      <c r="V602" s="27"/>
      <c r="W602" s="27"/>
      <c r="X602" s="27"/>
      <c r="Y602" s="27"/>
      <c r="Z602" s="27"/>
    </row>
    <row r="603" spans="1:26" ht="15" thickBot="1" x14ac:dyDescent="0.35">
      <c r="A603" s="42" t="s">
        <v>1545</v>
      </c>
      <c r="B603" s="29" t="s">
        <v>1548</v>
      </c>
      <c r="C603" s="30">
        <v>2019</v>
      </c>
      <c r="D603" s="28" t="s">
        <v>1546</v>
      </c>
      <c r="E603" s="31" t="s">
        <v>152</v>
      </c>
      <c r="F603" s="32">
        <v>3</v>
      </c>
      <c r="G603" s="28" t="str">
        <f>VLOOKUP(D603,customers!A603:$B$1001,2,0)</f>
        <v>Marvin Malloy</v>
      </c>
      <c r="H603" s="28" t="s">
        <v>5149</v>
      </c>
      <c r="I603" s="28" t="str">
        <f>_xlfn.XLOOKUP(D603,customers!A603:A1602,customers!G603:G1602," ",0,1)</f>
        <v>United States</v>
      </c>
      <c r="J603" s="31" t="s">
        <v>6551</v>
      </c>
      <c r="K603" s="31" t="s">
        <v>6556</v>
      </c>
      <c r="L603" s="31">
        <f>VLOOKUP(E603,products!$A$2:$E$49,4,0)</f>
        <v>2.5</v>
      </c>
      <c r="M603" s="33">
        <f>VLOOKUP(E603,products!$A$2:$E$49,5,0)</f>
        <v>22.885000000000002</v>
      </c>
      <c r="N603" s="31">
        <f>VLOOKUP(A603,orders!$A$2:$F$914,5,0)</f>
        <v>3</v>
      </c>
      <c r="O603" s="34">
        <f t="shared" si="9"/>
        <v>68.655000000000001</v>
      </c>
      <c r="P603" s="44" t="str">
        <f xml:space="preserve"> VLOOKUP(D603,customers!$A$2:$I$1001,9,0)</f>
        <v>No</v>
      </c>
      <c r="Q603" s="27"/>
      <c r="R603" s="27"/>
      <c r="S603" s="27"/>
      <c r="T603" s="27"/>
      <c r="U603" s="27"/>
      <c r="V603" s="27"/>
      <c r="W603" s="27"/>
      <c r="X603" s="27"/>
      <c r="Y603" s="27"/>
      <c r="Z603" s="27"/>
    </row>
    <row r="604" spans="1:26" ht="15" thickBot="1" x14ac:dyDescent="0.35">
      <c r="A604" s="41" t="s">
        <v>1547</v>
      </c>
      <c r="B604" s="21" t="s">
        <v>1551</v>
      </c>
      <c r="C604" s="22">
        <v>2021</v>
      </c>
      <c r="D604" s="20" t="s">
        <v>1549</v>
      </c>
      <c r="E604" s="23" t="s">
        <v>58</v>
      </c>
      <c r="F604" s="24">
        <v>2</v>
      </c>
      <c r="G604" s="20" t="str">
        <f>VLOOKUP(D604,customers!A604:$B$1001,2,0)</f>
        <v>Maxim McParland</v>
      </c>
      <c r="H604" s="20" t="s">
        <v>5153</v>
      </c>
      <c r="I604" s="20" t="str">
        <f>_xlfn.XLOOKUP(D604,customers!A604:A1603,customers!G604:G1603," ",0,1)</f>
        <v>United States</v>
      </c>
      <c r="J604" s="23" t="s">
        <v>6550</v>
      </c>
      <c r="K604" s="23" t="s">
        <v>6554</v>
      </c>
      <c r="L604" s="23">
        <f>VLOOKUP(E604,products!$A$2:$E$49,4,0)</f>
        <v>2.5</v>
      </c>
      <c r="M604" s="25">
        <f>VLOOKUP(E604,products!$A$2:$E$49,5,0)</f>
        <v>22.885000000000002</v>
      </c>
      <c r="N604" s="23">
        <f>VLOOKUP(A604,orders!$A$2:$F$914,5,0)</f>
        <v>2</v>
      </c>
      <c r="O604" s="26">
        <f t="shared" si="9"/>
        <v>45.77</v>
      </c>
      <c r="P604" s="43" t="str">
        <f xml:space="preserve"> VLOOKUP(D604,customers!$A$2:$I$1001,9,0)</f>
        <v>Yes</v>
      </c>
      <c r="Q604" s="27"/>
      <c r="R604" s="27"/>
      <c r="S604" s="27"/>
      <c r="T604" s="27"/>
      <c r="U604" s="27"/>
      <c r="V604" s="27"/>
      <c r="W604" s="27"/>
      <c r="X604" s="27"/>
      <c r="Y604" s="27"/>
      <c r="Z604" s="27"/>
    </row>
    <row r="605" spans="1:26" ht="15" thickBot="1" x14ac:dyDescent="0.35">
      <c r="A605" s="42" t="s">
        <v>1550</v>
      </c>
      <c r="B605" s="29" t="s">
        <v>6762</v>
      </c>
      <c r="C605" s="30">
        <v>2020</v>
      </c>
      <c r="D605" s="28" t="s">
        <v>1552</v>
      </c>
      <c r="E605" s="31" t="s">
        <v>26</v>
      </c>
      <c r="F605" s="32">
        <v>4</v>
      </c>
      <c r="G605" s="28" t="str">
        <f>VLOOKUP(D605,customers!A605:$B$1001,2,0)</f>
        <v>Sylas Jennaroy</v>
      </c>
      <c r="H605" s="28" t="s">
        <v>5157</v>
      </c>
      <c r="I605" s="28" t="str">
        <f>_xlfn.XLOOKUP(D605,customers!A605:A1604,customers!G605:G1604," ",0,1)</f>
        <v>United States</v>
      </c>
      <c r="J605" s="31" t="s">
        <v>6553</v>
      </c>
      <c r="K605" s="31" t="s">
        <v>6556</v>
      </c>
      <c r="L605" s="31">
        <f>VLOOKUP(E605,products!$A$2:$E$49,4,0)</f>
        <v>1</v>
      </c>
      <c r="M605" s="33">
        <f>VLOOKUP(E605,products!$A$2:$E$49,5,0)</f>
        <v>12.95</v>
      </c>
      <c r="N605" s="31">
        <f>VLOOKUP(A605,orders!$A$2:$F$914,5,0)</f>
        <v>4</v>
      </c>
      <c r="O605" s="34">
        <f t="shared" si="9"/>
        <v>51.8</v>
      </c>
      <c r="P605" s="44" t="str">
        <f xml:space="preserve"> VLOOKUP(D605,customers!$A$2:$I$1001,9,0)</f>
        <v>No</v>
      </c>
      <c r="Q605" s="27"/>
      <c r="R605" s="27"/>
      <c r="S605" s="27"/>
      <c r="T605" s="27"/>
      <c r="U605" s="27"/>
      <c r="V605" s="27"/>
      <c r="W605" s="27"/>
      <c r="X605" s="27"/>
      <c r="Y605" s="27"/>
      <c r="Z605" s="27"/>
    </row>
    <row r="606" spans="1:26" ht="15" thickBot="1" x14ac:dyDescent="0.35">
      <c r="A606" s="41" t="s">
        <v>1553</v>
      </c>
      <c r="B606" s="21" t="s">
        <v>6763</v>
      </c>
      <c r="C606" s="22">
        <v>2022</v>
      </c>
      <c r="D606" s="20" t="s">
        <v>1554</v>
      </c>
      <c r="E606" s="23" t="s">
        <v>90</v>
      </c>
      <c r="F606" s="24">
        <v>2</v>
      </c>
      <c r="G606" s="20" t="str">
        <f>VLOOKUP(D606,customers!A606:$B$1001,2,0)</f>
        <v>Wren Place</v>
      </c>
      <c r="H606" s="20" t="s">
        <v>5160</v>
      </c>
      <c r="I606" s="20" t="str">
        <f>_xlfn.XLOOKUP(D606,customers!A606:A1605,customers!G606:G1605," ",0,1)</f>
        <v>United States</v>
      </c>
      <c r="J606" s="23" t="s">
        <v>6551</v>
      </c>
      <c r="K606" s="23" t="s">
        <v>6554</v>
      </c>
      <c r="L606" s="23">
        <f>VLOOKUP(E606,products!$A$2:$E$49,4,0)</f>
        <v>0.5</v>
      </c>
      <c r="M606" s="25">
        <f>VLOOKUP(E606,products!$A$2:$E$49,5,0)</f>
        <v>6.75</v>
      </c>
      <c r="N606" s="23">
        <f>VLOOKUP(A606,orders!$A$2:$F$914,5,0)</f>
        <v>2</v>
      </c>
      <c r="O606" s="26">
        <f t="shared" si="9"/>
        <v>13.5</v>
      </c>
      <c r="P606" s="43" t="str">
        <f xml:space="preserve"> VLOOKUP(D606,customers!$A$2:$I$1001,9,0)</f>
        <v>Yes</v>
      </c>
      <c r="Q606" s="27"/>
      <c r="R606" s="27"/>
      <c r="S606" s="27"/>
      <c r="T606" s="27"/>
      <c r="U606" s="27"/>
      <c r="V606" s="27"/>
      <c r="W606" s="27"/>
      <c r="X606" s="27"/>
      <c r="Y606" s="27"/>
      <c r="Z606" s="27"/>
    </row>
    <row r="607" spans="1:26" ht="15" thickBot="1" x14ac:dyDescent="0.35">
      <c r="A607" s="42" t="s">
        <v>1555</v>
      </c>
      <c r="B607" s="29" t="s">
        <v>6764</v>
      </c>
      <c r="C607" s="30">
        <v>2022</v>
      </c>
      <c r="D607" s="28" t="s">
        <v>1556</v>
      </c>
      <c r="E607" s="31" t="s">
        <v>138</v>
      </c>
      <c r="F607" s="32">
        <v>3</v>
      </c>
      <c r="G607" s="28" t="str">
        <f>VLOOKUP(D607,customers!A607:$B$1001,2,0)</f>
        <v>Janella Millett</v>
      </c>
      <c r="H607" s="28" t="s">
        <v>5206</v>
      </c>
      <c r="I607" s="28" t="str">
        <f>_xlfn.XLOOKUP(D607,customers!A607:A1606,customers!G607:G1606," ",0,1)</f>
        <v>United States</v>
      </c>
      <c r="J607" s="31" t="s">
        <v>6552</v>
      </c>
      <c r="K607" s="31" t="s">
        <v>6554</v>
      </c>
      <c r="L607" s="31">
        <f>VLOOKUP(E607,products!$A$2:$E$49,4,0)</f>
        <v>0.5</v>
      </c>
      <c r="M607" s="33">
        <f>VLOOKUP(E607,products!$A$2:$E$49,5,0)</f>
        <v>8.25</v>
      </c>
      <c r="N607" s="31">
        <f>VLOOKUP(A607,orders!$A$2:$F$914,5,0)</f>
        <v>3</v>
      </c>
      <c r="O607" s="34">
        <f t="shared" si="9"/>
        <v>24.75</v>
      </c>
      <c r="P607" s="44" t="str">
        <f xml:space="preserve"> VLOOKUP(D607,customers!$A$2:$I$1001,9,0)</f>
        <v>Yes</v>
      </c>
      <c r="Q607" s="27"/>
      <c r="R607" s="27"/>
      <c r="S607" s="27"/>
      <c r="T607" s="27"/>
      <c r="U607" s="27"/>
      <c r="V607" s="27"/>
      <c r="W607" s="27"/>
      <c r="X607" s="27"/>
      <c r="Y607" s="27"/>
      <c r="Z607" s="27"/>
    </row>
    <row r="608" spans="1:26" ht="15" thickBot="1" x14ac:dyDescent="0.35">
      <c r="A608" s="41" t="s">
        <v>1557</v>
      </c>
      <c r="B608" s="21" t="s">
        <v>6759</v>
      </c>
      <c r="C608" s="22">
        <v>2020</v>
      </c>
      <c r="D608" s="20" t="s">
        <v>1558</v>
      </c>
      <c r="E608" s="23" t="s">
        <v>152</v>
      </c>
      <c r="F608" s="24">
        <v>2</v>
      </c>
      <c r="G608" s="20" t="str">
        <f>VLOOKUP(D608,customers!A608:$B$1001,2,0)</f>
        <v>Dollie Gadsden</v>
      </c>
      <c r="H608" s="20" t="s">
        <v>5168</v>
      </c>
      <c r="I608" s="20" t="str">
        <f>_xlfn.XLOOKUP(D608,customers!A608:A1607,customers!G608:G1607," ",0,1)</f>
        <v>Ireland</v>
      </c>
      <c r="J608" s="23" t="s">
        <v>6551</v>
      </c>
      <c r="K608" s="23" t="s">
        <v>6556</v>
      </c>
      <c r="L608" s="23">
        <f>VLOOKUP(E608,products!$A$2:$E$49,4,0)</f>
        <v>2.5</v>
      </c>
      <c r="M608" s="25">
        <f>VLOOKUP(E608,products!$A$2:$E$49,5,0)</f>
        <v>22.885000000000002</v>
      </c>
      <c r="N608" s="23">
        <f>VLOOKUP(A608,orders!$A$2:$F$914,5,0)</f>
        <v>2</v>
      </c>
      <c r="O608" s="26">
        <f t="shared" si="9"/>
        <v>45.77</v>
      </c>
      <c r="P608" s="43" t="str">
        <f xml:space="preserve"> VLOOKUP(D608,customers!$A$2:$I$1001,9,0)</f>
        <v>Yes</v>
      </c>
      <c r="Q608" s="27"/>
      <c r="R608" s="27"/>
      <c r="S608" s="27"/>
      <c r="T608" s="27"/>
      <c r="U608" s="27"/>
      <c r="V608" s="27"/>
      <c r="W608" s="27"/>
      <c r="X608" s="27"/>
      <c r="Y608" s="27"/>
      <c r="Z608" s="27"/>
    </row>
    <row r="609" spans="1:26" ht="15" thickBot="1" x14ac:dyDescent="0.35">
      <c r="A609" s="42" t="s">
        <v>1559</v>
      </c>
      <c r="B609" s="29" t="s">
        <v>1551</v>
      </c>
      <c r="C609" s="30">
        <v>2021</v>
      </c>
      <c r="D609" s="28" t="s">
        <v>1560</v>
      </c>
      <c r="E609" s="31" t="s">
        <v>228</v>
      </c>
      <c r="F609" s="32">
        <v>6</v>
      </c>
      <c r="G609" s="28" t="str">
        <f>VLOOKUP(D609,customers!A609:$B$1001,2,0)</f>
        <v>Val Wakelin</v>
      </c>
      <c r="H609" s="28" t="s">
        <v>5173</v>
      </c>
      <c r="I609" s="28" t="str">
        <f>_xlfn.XLOOKUP(D609,customers!A609:A1608,customers!G609:G1608," ",0,1)</f>
        <v>United States</v>
      </c>
      <c r="J609" s="31" t="s">
        <v>6552</v>
      </c>
      <c r="K609" s="31" t="s">
        <v>6555</v>
      </c>
      <c r="L609" s="31">
        <f>VLOOKUP(E609,products!$A$2:$E$49,4,0)</f>
        <v>0.5</v>
      </c>
      <c r="M609" s="33">
        <f>VLOOKUP(E609,products!$A$2:$E$49,5,0)</f>
        <v>8.91</v>
      </c>
      <c r="N609" s="31">
        <f>VLOOKUP(A609,orders!$A$2:$F$914,5,0)</f>
        <v>6</v>
      </c>
      <c r="O609" s="34">
        <f t="shared" si="9"/>
        <v>53.46</v>
      </c>
      <c r="P609" s="44" t="str">
        <f xml:space="preserve"> VLOOKUP(D609,customers!$A$2:$I$1001,9,0)</f>
        <v>No</v>
      </c>
      <c r="Q609" s="27"/>
      <c r="R609" s="27"/>
      <c r="S609" s="27"/>
      <c r="T609" s="27"/>
      <c r="U609" s="27"/>
      <c r="V609" s="27"/>
      <c r="W609" s="27"/>
      <c r="X609" s="27"/>
      <c r="Y609" s="27"/>
      <c r="Z609" s="27"/>
    </row>
    <row r="610" spans="1:26" ht="15" thickBot="1" x14ac:dyDescent="0.35">
      <c r="A610" s="41" t="s">
        <v>1561</v>
      </c>
      <c r="B610" s="21" t="s">
        <v>17</v>
      </c>
      <c r="C610" s="22">
        <v>2021</v>
      </c>
      <c r="D610" s="20" t="s">
        <v>1562</v>
      </c>
      <c r="E610" s="23" t="s">
        <v>62</v>
      </c>
      <c r="F610" s="24">
        <v>6</v>
      </c>
      <c r="G610" s="20" t="str">
        <f>VLOOKUP(D610,customers!A610:$B$1001,2,0)</f>
        <v>Annie Campsall</v>
      </c>
      <c r="H610" s="20" t="s">
        <v>5177</v>
      </c>
      <c r="I610" s="20" t="str">
        <f>_xlfn.XLOOKUP(D610,customers!A610:A1609,customers!G610:G1609," ",0,1)</f>
        <v>United States</v>
      </c>
      <c r="J610" s="23" t="s">
        <v>6551</v>
      </c>
      <c r="K610" s="23" t="s">
        <v>6554</v>
      </c>
      <c r="L610" s="23">
        <f>VLOOKUP(E610,products!$A$2:$E$49,4,0)</f>
        <v>0.2</v>
      </c>
      <c r="M610" s="25">
        <f>VLOOKUP(E610,products!$A$2:$E$49,5,0)</f>
        <v>3.375</v>
      </c>
      <c r="N610" s="23">
        <f>VLOOKUP(A610,orders!$A$2:$F$914,5,0)</f>
        <v>6</v>
      </c>
      <c r="O610" s="26">
        <f t="shared" si="9"/>
        <v>20.25</v>
      </c>
      <c r="P610" s="43" t="str">
        <f xml:space="preserve"> VLOOKUP(D610,customers!$A$2:$I$1001,9,0)</f>
        <v>Yes</v>
      </c>
      <c r="Q610" s="27"/>
      <c r="R610" s="27"/>
      <c r="S610" s="27"/>
      <c r="T610" s="27"/>
      <c r="U610" s="27"/>
      <c r="V610" s="27"/>
      <c r="W610" s="27"/>
      <c r="X610" s="27"/>
      <c r="Y610" s="27"/>
      <c r="Z610" s="27"/>
    </row>
    <row r="611" spans="1:26" ht="15" thickBot="1" x14ac:dyDescent="0.35">
      <c r="A611" s="42" t="s">
        <v>1563</v>
      </c>
      <c r="B611" s="29" t="s">
        <v>1566</v>
      </c>
      <c r="C611" s="30">
        <v>2019</v>
      </c>
      <c r="D611" s="28" t="s">
        <v>1564</v>
      </c>
      <c r="E611" s="31" t="s">
        <v>142</v>
      </c>
      <c r="F611" s="32">
        <v>5</v>
      </c>
      <c r="G611" s="28" t="str">
        <f>VLOOKUP(D611,customers!A611:$B$1001,2,0)</f>
        <v>Shermy Moseby</v>
      </c>
      <c r="H611" s="28" t="s">
        <v>5181</v>
      </c>
      <c r="I611" s="28" t="str">
        <f>_xlfn.XLOOKUP(D611,customers!A611:A1610,customers!G611:G1610," ",0,1)</f>
        <v>United States</v>
      </c>
      <c r="J611" s="31" t="s">
        <v>6553</v>
      </c>
      <c r="K611" s="31" t="s">
        <v>6556</v>
      </c>
      <c r="L611" s="31">
        <f>VLOOKUP(E611,products!$A$2:$E$49,4,0)</f>
        <v>2.5</v>
      </c>
      <c r="M611" s="33">
        <f>VLOOKUP(E611,products!$A$2:$E$49,5,0)</f>
        <v>29.785</v>
      </c>
      <c r="N611" s="31">
        <f>VLOOKUP(A611,orders!$A$2:$F$914,5,0)</f>
        <v>5</v>
      </c>
      <c r="O611" s="34">
        <f t="shared" si="9"/>
        <v>148.92500000000001</v>
      </c>
      <c r="P611" s="44" t="str">
        <f xml:space="preserve"> VLOOKUP(D611,customers!$A$2:$I$1001,9,0)</f>
        <v>No</v>
      </c>
      <c r="Q611" s="27"/>
      <c r="R611" s="27"/>
      <c r="S611" s="27"/>
      <c r="T611" s="27"/>
      <c r="U611" s="27"/>
      <c r="V611" s="27"/>
      <c r="W611" s="27"/>
      <c r="X611" s="27"/>
      <c r="Y611" s="27"/>
      <c r="Z611" s="27"/>
    </row>
    <row r="612" spans="1:26" ht="15" thickBot="1" x14ac:dyDescent="0.35">
      <c r="A612" s="41" t="s">
        <v>1565</v>
      </c>
      <c r="B612" s="21" t="s">
        <v>1569</v>
      </c>
      <c r="C612" s="22">
        <v>2021</v>
      </c>
      <c r="D612" s="20" t="s">
        <v>1567</v>
      </c>
      <c r="E612" s="23" t="s">
        <v>82</v>
      </c>
      <c r="F612" s="24">
        <v>6</v>
      </c>
      <c r="G612" s="20" t="str">
        <f>VLOOKUP(D612,customers!A612:$B$1001,2,0)</f>
        <v>Corrie Wass</v>
      </c>
      <c r="H612" s="20" t="s">
        <v>5185</v>
      </c>
      <c r="I612" s="20" t="str">
        <f>_xlfn.XLOOKUP(D612,customers!A612:A1611,customers!G612:G1611," ",0,1)</f>
        <v>United States</v>
      </c>
      <c r="J612" s="23" t="s">
        <v>6551</v>
      </c>
      <c r="K612" s="23" t="s">
        <v>6554</v>
      </c>
      <c r="L612" s="23">
        <f>VLOOKUP(E612,products!$A$2:$E$49,4,0)</f>
        <v>1</v>
      </c>
      <c r="M612" s="25">
        <f>VLOOKUP(E612,products!$A$2:$E$49,5,0)</f>
        <v>11.25</v>
      </c>
      <c r="N612" s="23">
        <f>VLOOKUP(A612,orders!$A$2:$F$914,5,0)</f>
        <v>6</v>
      </c>
      <c r="O612" s="26">
        <f t="shared" si="9"/>
        <v>67.5</v>
      </c>
      <c r="P612" s="43" t="str">
        <f xml:space="preserve"> VLOOKUP(D612,customers!$A$2:$I$1001,9,0)</f>
        <v>No</v>
      </c>
      <c r="Q612" s="27"/>
      <c r="R612" s="27"/>
      <c r="S612" s="27"/>
      <c r="T612" s="27"/>
      <c r="U612" s="27"/>
      <c r="V612" s="27"/>
      <c r="W612" s="27"/>
      <c r="X612" s="27"/>
      <c r="Y612" s="27"/>
      <c r="Z612" s="27"/>
    </row>
    <row r="613" spans="1:26" ht="15" thickBot="1" x14ac:dyDescent="0.35">
      <c r="A613" s="42" t="s">
        <v>1568</v>
      </c>
      <c r="B613" s="29" t="s">
        <v>6765</v>
      </c>
      <c r="C613" s="30">
        <v>2020</v>
      </c>
      <c r="D613" s="28" t="s">
        <v>1570</v>
      </c>
      <c r="E613" s="31" t="s">
        <v>315</v>
      </c>
      <c r="F613" s="32">
        <v>6</v>
      </c>
      <c r="G613" s="28" t="str">
        <f>VLOOKUP(D613,customers!A613:$B$1001,2,0)</f>
        <v>Ira Sjostrom</v>
      </c>
      <c r="H613" s="28" t="s">
        <v>5188</v>
      </c>
      <c r="I613" s="28" t="str">
        <f>_xlfn.XLOOKUP(D613,customers!A613:A1612,customers!G613:G1612," ",0,1)</f>
        <v>United States</v>
      </c>
      <c r="J613" s="31" t="s">
        <v>6552</v>
      </c>
      <c r="K613" s="31" t="s">
        <v>6556</v>
      </c>
      <c r="L613" s="31">
        <f>VLOOKUP(E613,products!$A$2:$E$49,4,0)</f>
        <v>1</v>
      </c>
      <c r="M613" s="33">
        <f>VLOOKUP(E613,products!$A$2:$E$49,5,0)</f>
        <v>12.15</v>
      </c>
      <c r="N613" s="31">
        <f>VLOOKUP(A613,orders!$A$2:$F$914,5,0)</f>
        <v>6</v>
      </c>
      <c r="O613" s="34">
        <f t="shared" si="9"/>
        <v>72.900000000000006</v>
      </c>
      <c r="P613" s="44" t="str">
        <f xml:space="preserve"> VLOOKUP(D613,customers!$A$2:$I$1001,9,0)</f>
        <v>No</v>
      </c>
      <c r="Q613" s="27"/>
      <c r="R613" s="27"/>
      <c r="S613" s="27"/>
      <c r="T613" s="27"/>
      <c r="U613" s="27"/>
      <c r="V613" s="27"/>
      <c r="W613" s="27"/>
      <c r="X613" s="27"/>
      <c r="Y613" s="27"/>
      <c r="Z613" s="27"/>
    </row>
    <row r="614" spans="1:26" ht="15" thickBot="1" x14ac:dyDescent="0.35">
      <c r="A614" s="41" t="s">
        <v>1571</v>
      </c>
      <c r="B614" s="21" t="s">
        <v>6766</v>
      </c>
      <c r="C614" s="22">
        <v>2021</v>
      </c>
      <c r="D614" s="20" t="s">
        <v>1572</v>
      </c>
      <c r="E614" s="23" t="s">
        <v>152</v>
      </c>
      <c r="F614" s="24">
        <v>4</v>
      </c>
      <c r="G614" s="20" t="str">
        <f>VLOOKUP(D614,customers!A614:$B$1001,2,0)</f>
        <v>Jermaine Branchett</v>
      </c>
      <c r="H614" s="20" t="s">
        <v>5197</v>
      </c>
      <c r="I614" s="20" t="str">
        <f>_xlfn.XLOOKUP(D614,customers!A614:A1613,customers!G614:G1613," ",0,1)</f>
        <v>United States</v>
      </c>
      <c r="J614" s="23" t="s">
        <v>6551</v>
      </c>
      <c r="K614" s="23" t="s">
        <v>6556</v>
      </c>
      <c r="L614" s="23">
        <f>VLOOKUP(E614,products!$A$2:$E$49,4,0)</f>
        <v>2.5</v>
      </c>
      <c r="M614" s="25">
        <f>VLOOKUP(E614,products!$A$2:$E$49,5,0)</f>
        <v>22.885000000000002</v>
      </c>
      <c r="N614" s="23">
        <f>VLOOKUP(A614,orders!$A$2:$F$914,5,0)</f>
        <v>4</v>
      </c>
      <c r="O614" s="26">
        <f t="shared" si="9"/>
        <v>91.54</v>
      </c>
      <c r="P614" s="43" t="str">
        <f xml:space="preserve"> VLOOKUP(D614,customers!$A$2:$I$1001,9,0)</f>
        <v>No</v>
      </c>
      <c r="Q614" s="27"/>
      <c r="R614" s="27"/>
      <c r="S614" s="27"/>
      <c r="T614" s="27"/>
      <c r="U614" s="27"/>
      <c r="V614" s="27"/>
      <c r="W614" s="27"/>
      <c r="X614" s="27"/>
      <c r="Y614" s="27"/>
      <c r="Z614" s="27"/>
    </row>
    <row r="615" spans="1:26" ht="15" thickBot="1" x14ac:dyDescent="0.35">
      <c r="A615" s="42" t="s">
        <v>1573</v>
      </c>
      <c r="B615" s="29" t="s">
        <v>415</v>
      </c>
      <c r="C615" s="30">
        <v>2021</v>
      </c>
      <c r="D615" s="28" t="s">
        <v>1574</v>
      </c>
      <c r="E615" s="31" t="s">
        <v>42</v>
      </c>
      <c r="F615" s="32">
        <v>6</v>
      </c>
      <c r="G615" s="28" t="str">
        <f>VLOOKUP(D615,customers!A615:$B$1001,2,0)</f>
        <v>Nissie Rudland</v>
      </c>
      <c r="H615" s="28" t="s">
        <v>5201</v>
      </c>
      <c r="I615" s="28" t="str">
        <f>_xlfn.XLOOKUP(D615,customers!A615:A1614,customers!G615:G1614," ",0,1)</f>
        <v>Ireland</v>
      </c>
      <c r="J615" s="31" t="s">
        <v>6551</v>
      </c>
      <c r="K615" s="31" t="s">
        <v>6556</v>
      </c>
      <c r="L615" s="31">
        <f>VLOOKUP(E615,products!$A$2:$E$49,4,0)</f>
        <v>1</v>
      </c>
      <c r="M615" s="33">
        <f>VLOOKUP(E615,products!$A$2:$E$49,5,0)</f>
        <v>9.9499999999999993</v>
      </c>
      <c r="N615" s="31">
        <f>VLOOKUP(A615,orders!$A$2:$F$914,5,0)</f>
        <v>6</v>
      </c>
      <c r="O615" s="34">
        <f t="shared" si="9"/>
        <v>59.699999999999996</v>
      </c>
      <c r="P615" s="44" t="str">
        <f xml:space="preserve"> VLOOKUP(D615,customers!$A$2:$I$1001,9,0)</f>
        <v>No</v>
      </c>
      <c r="Q615" s="27"/>
      <c r="R615" s="27"/>
      <c r="S615" s="27"/>
      <c r="T615" s="27"/>
      <c r="U615" s="27"/>
      <c r="V615" s="27"/>
      <c r="W615" s="27"/>
      <c r="X615" s="27"/>
      <c r="Y615" s="27"/>
      <c r="Z615" s="27"/>
    </row>
    <row r="616" spans="1:26" ht="15" thickBot="1" x14ac:dyDescent="0.35">
      <c r="A616" s="41" t="s">
        <v>1575</v>
      </c>
      <c r="B616" s="21" t="s">
        <v>1578</v>
      </c>
      <c r="C616" s="22">
        <v>2019</v>
      </c>
      <c r="D616" s="20" t="s">
        <v>1576</v>
      </c>
      <c r="E616" s="23" t="s">
        <v>256</v>
      </c>
      <c r="F616" s="24">
        <v>2</v>
      </c>
      <c r="G616" s="20" t="str">
        <f>VLOOKUP(D616,customers!A616:$B$1001,2,0)</f>
        <v>Ferdie Tourry</v>
      </c>
      <c r="H616" s="20" t="s">
        <v>5210</v>
      </c>
      <c r="I616" s="20" t="str">
        <f>_xlfn.XLOOKUP(D616,customers!A616:A1615,customers!G616:G1615," ",0,1)</f>
        <v>United States</v>
      </c>
      <c r="J616" s="23" t="s">
        <v>6553</v>
      </c>
      <c r="K616" s="23" t="s">
        <v>6554</v>
      </c>
      <c r="L616" s="23">
        <f>VLOOKUP(E616,products!$A$2:$E$49,4,0)</f>
        <v>2.5</v>
      </c>
      <c r="M616" s="25">
        <f>VLOOKUP(E616,products!$A$2:$E$49,5,0)</f>
        <v>33.465000000000003</v>
      </c>
      <c r="N616" s="23">
        <f>VLOOKUP(A616,orders!$A$2:$F$914,5,0)</f>
        <v>2</v>
      </c>
      <c r="O616" s="26">
        <f t="shared" si="9"/>
        <v>66.930000000000007</v>
      </c>
      <c r="P616" s="43" t="str">
        <f xml:space="preserve"> VLOOKUP(D616,customers!$A$2:$I$1001,9,0)</f>
        <v>No</v>
      </c>
      <c r="Q616" s="27"/>
      <c r="R616" s="27"/>
      <c r="S616" s="27"/>
      <c r="T616" s="27"/>
      <c r="U616" s="27"/>
      <c r="V616" s="27"/>
      <c r="W616" s="27"/>
      <c r="X616" s="27"/>
      <c r="Y616" s="27"/>
      <c r="Z616" s="27"/>
    </row>
    <row r="617" spans="1:26" ht="15" thickBot="1" x14ac:dyDescent="0.35">
      <c r="A617" s="42" t="s">
        <v>1577</v>
      </c>
      <c r="B617" s="29" t="s">
        <v>1581</v>
      </c>
      <c r="C617" s="30">
        <v>2021</v>
      </c>
      <c r="D617" s="28" t="s">
        <v>1579</v>
      </c>
      <c r="E617" s="31" t="s">
        <v>101</v>
      </c>
      <c r="F617" s="32">
        <v>3</v>
      </c>
      <c r="G617" s="28" t="str">
        <f>VLOOKUP(D617,customers!A617:$B$1001,2,0)</f>
        <v>Cecil Weatherall</v>
      </c>
      <c r="H617" s="28" t="s">
        <v>5215</v>
      </c>
      <c r="I617" s="28" t="str">
        <f>_xlfn.XLOOKUP(D617,customers!A617:A1616,customers!G617:G1616," ",0,1)</f>
        <v>United States</v>
      </c>
      <c r="J617" s="31" t="s">
        <v>6553</v>
      </c>
      <c r="K617" s="31" t="s">
        <v>6554</v>
      </c>
      <c r="L617" s="31">
        <f>VLOOKUP(E617,products!$A$2:$E$49,4,0)</f>
        <v>0.2</v>
      </c>
      <c r="M617" s="33">
        <f>VLOOKUP(E617,products!$A$2:$E$49,5,0)</f>
        <v>4.3650000000000002</v>
      </c>
      <c r="N617" s="31">
        <f>VLOOKUP(A617,orders!$A$2:$F$914,5,0)</f>
        <v>3</v>
      </c>
      <c r="O617" s="34">
        <f t="shared" si="9"/>
        <v>13.095000000000001</v>
      </c>
      <c r="P617" s="44" t="str">
        <f xml:space="preserve"> VLOOKUP(D617,customers!$A$2:$I$1001,9,0)</f>
        <v>Yes</v>
      </c>
      <c r="Q617" s="27"/>
      <c r="R617" s="27"/>
      <c r="S617" s="27"/>
      <c r="T617" s="27"/>
      <c r="U617" s="27"/>
      <c r="V617" s="27"/>
      <c r="W617" s="27"/>
      <c r="X617" s="27"/>
      <c r="Y617" s="27"/>
      <c r="Z617" s="27"/>
    </row>
    <row r="618" spans="1:26" ht="15" thickBot="1" x14ac:dyDescent="0.35">
      <c r="A618" s="41" t="s">
        <v>1580</v>
      </c>
      <c r="B618" s="21" t="s">
        <v>1584</v>
      </c>
      <c r="C618" s="22">
        <v>2020</v>
      </c>
      <c r="D618" s="20" t="s">
        <v>1582</v>
      </c>
      <c r="E618" s="23" t="s">
        <v>245</v>
      </c>
      <c r="F618" s="24">
        <v>5</v>
      </c>
      <c r="G618" s="20" t="str">
        <f>VLOOKUP(D618,customers!A618:$B$1001,2,0)</f>
        <v>Gale Heindrick</v>
      </c>
      <c r="H618" s="20" t="s">
        <v>5220</v>
      </c>
      <c r="I618" s="20" t="str">
        <f>_xlfn.XLOOKUP(D618,customers!A618:A1617,customers!G618:G1617," ",0,1)</f>
        <v>United States</v>
      </c>
      <c r="J618" s="23" t="s">
        <v>6550</v>
      </c>
      <c r="K618" s="23" t="s">
        <v>6555</v>
      </c>
      <c r="L618" s="23">
        <f>VLOOKUP(E618,products!$A$2:$E$49,4,0)</f>
        <v>1</v>
      </c>
      <c r="M618" s="25">
        <f>VLOOKUP(E618,products!$A$2:$E$49,5,0)</f>
        <v>11.95</v>
      </c>
      <c r="N618" s="23">
        <f>VLOOKUP(A618,orders!$A$2:$F$914,5,0)</f>
        <v>5</v>
      </c>
      <c r="O618" s="26">
        <f t="shared" si="9"/>
        <v>59.75</v>
      </c>
      <c r="P618" s="43" t="str">
        <f xml:space="preserve"> VLOOKUP(D618,customers!$A$2:$I$1001,9,0)</f>
        <v>No</v>
      </c>
      <c r="Q618" s="27"/>
      <c r="R618" s="27"/>
      <c r="S618" s="27"/>
      <c r="T618" s="27"/>
      <c r="U618" s="27"/>
      <c r="V618" s="27"/>
      <c r="W618" s="27"/>
      <c r="X618" s="27"/>
      <c r="Y618" s="27"/>
      <c r="Z618" s="27"/>
    </row>
    <row r="619" spans="1:26" ht="15" thickBot="1" x14ac:dyDescent="0.35">
      <c r="A619" s="42" t="s">
        <v>1583</v>
      </c>
      <c r="B619" s="29" t="s">
        <v>1587</v>
      </c>
      <c r="C619" s="30">
        <v>2020</v>
      </c>
      <c r="D619" s="28" t="s">
        <v>1585</v>
      </c>
      <c r="E619" s="31" t="s">
        <v>182</v>
      </c>
      <c r="F619" s="32">
        <v>5</v>
      </c>
      <c r="G619" s="28" t="str">
        <f>VLOOKUP(D619,customers!A619:$B$1001,2,0)</f>
        <v>Layne Imason</v>
      </c>
      <c r="H619" s="28" t="s">
        <v>5224</v>
      </c>
      <c r="I619" s="28" t="str">
        <f>_xlfn.XLOOKUP(D619,customers!A619:A1618,customers!G619:G1618," ",0,1)</f>
        <v>United States</v>
      </c>
      <c r="J619" s="31" t="s">
        <v>6553</v>
      </c>
      <c r="K619" s="31" t="s">
        <v>6554</v>
      </c>
      <c r="L619" s="31">
        <f>VLOOKUP(E619,products!$A$2:$E$49,4,0)</f>
        <v>0.5</v>
      </c>
      <c r="M619" s="33">
        <f>VLOOKUP(E619,products!$A$2:$E$49,5,0)</f>
        <v>8.73</v>
      </c>
      <c r="N619" s="31">
        <f>VLOOKUP(A619,orders!$A$2:$F$914,5,0)</f>
        <v>5</v>
      </c>
      <c r="O619" s="34">
        <f t="shared" si="9"/>
        <v>43.650000000000006</v>
      </c>
      <c r="P619" s="44" t="str">
        <f xml:space="preserve"> VLOOKUP(D619,customers!$A$2:$I$1001,9,0)</f>
        <v>Yes</v>
      </c>
      <c r="Q619" s="27"/>
      <c r="R619" s="27"/>
      <c r="S619" s="27"/>
      <c r="T619" s="27"/>
      <c r="U619" s="27"/>
      <c r="V619" s="27"/>
      <c r="W619" s="27"/>
      <c r="X619" s="27"/>
      <c r="Y619" s="27"/>
      <c r="Z619" s="27"/>
    </row>
    <row r="620" spans="1:26" ht="15" thickBot="1" x14ac:dyDescent="0.35">
      <c r="A620" s="41" t="s">
        <v>1586</v>
      </c>
      <c r="B620" s="21" t="s">
        <v>1590</v>
      </c>
      <c r="C620" s="22">
        <v>2021</v>
      </c>
      <c r="D620" s="20" t="s">
        <v>1588</v>
      </c>
      <c r="E620" s="23" t="s">
        <v>23</v>
      </c>
      <c r="F620" s="24">
        <v>6</v>
      </c>
      <c r="G620" s="20" t="str">
        <f>VLOOKUP(D620,customers!A620:$B$1001,2,0)</f>
        <v>Hazel Saill</v>
      </c>
      <c r="H620" s="20" t="s">
        <v>5227</v>
      </c>
      <c r="I620" s="20" t="str">
        <f>_xlfn.XLOOKUP(D620,customers!A620:A1619,customers!G620:G1619," ",0,1)</f>
        <v>United States</v>
      </c>
      <c r="J620" s="23" t="s">
        <v>6552</v>
      </c>
      <c r="K620" s="23" t="s">
        <v>6554</v>
      </c>
      <c r="L620" s="23">
        <f>VLOOKUP(E620,products!$A$2:$E$49,4,0)</f>
        <v>1</v>
      </c>
      <c r="M620" s="25">
        <f>VLOOKUP(E620,products!$A$2:$E$49,5,0)</f>
        <v>13.75</v>
      </c>
      <c r="N620" s="23">
        <f>VLOOKUP(A620,orders!$A$2:$F$914,5,0)</f>
        <v>6</v>
      </c>
      <c r="O620" s="26">
        <f t="shared" si="9"/>
        <v>82.5</v>
      </c>
      <c r="P620" s="43" t="str">
        <f xml:space="preserve"> VLOOKUP(D620,customers!$A$2:$I$1001,9,0)</f>
        <v>Yes</v>
      </c>
      <c r="Q620" s="27"/>
      <c r="R620" s="27"/>
      <c r="S620" s="27"/>
      <c r="T620" s="27"/>
      <c r="U620" s="27"/>
      <c r="V620" s="27"/>
      <c r="W620" s="27"/>
      <c r="X620" s="27"/>
      <c r="Y620" s="27"/>
      <c r="Z620" s="27"/>
    </row>
    <row r="621" spans="1:26" ht="15" thickBot="1" x14ac:dyDescent="0.35">
      <c r="A621" s="42" t="s">
        <v>1589</v>
      </c>
      <c r="B621" s="29" t="s">
        <v>6560</v>
      </c>
      <c r="C621" s="30">
        <v>2021</v>
      </c>
      <c r="D621" s="28" t="s">
        <v>1591</v>
      </c>
      <c r="E621" s="31" t="s">
        <v>265</v>
      </c>
      <c r="F621" s="32">
        <v>6</v>
      </c>
      <c r="G621" s="28" t="str">
        <f>VLOOKUP(D621,customers!A621:$B$1001,2,0)</f>
        <v>Hermann Larvor</v>
      </c>
      <c r="H621" s="28" t="s">
        <v>5231</v>
      </c>
      <c r="I621" s="28" t="str">
        <f>_xlfn.XLOOKUP(D621,customers!A621:A1620,customers!G621:G1620," ",0,1)</f>
        <v>United States</v>
      </c>
      <c r="J621" s="31" t="s">
        <v>6551</v>
      </c>
      <c r="K621" s="31" t="s">
        <v>6555</v>
      </c>
      <c r="L621" s="31">
        <f>VLOOKUP(E621,products!$A$2:$E$49,4,0)</f>
        <v>2.5</v>
      </c>
      <c r="M621" s="33">
        <f>VLOOKUP(E621,products!$A$2:$E$49,5,0)</f>
        <v>29.785</v>
      </c>
      <c r="N621" s="31">
        <f>VLOOKUP(A621,orders!$A$2:$F$914,5,0)</f>
        <v>6</v>
      </c>
      <c r="O621" s="34">
        <f t="shared" si="9"/>
        <v>178.71</v>
      </c>
      <c r="P621" s="44" t="str">
        <f xml:space="preserve"> VLOOKUP(D621,customers!$A$2:$I$1001,9,0)</f>
        <v>Yes</v>
      </c>
      <c r="Q621" s="27"/>
      <c r="R621" s="27"/>
      <c r="S621" s="27"/>
      <c r="T621" s="27"/>
      <c r="U621" s="27"/>
      <c r="V621" s="27"/>
      <c r="W621" s="27"/>
      <c r="X621" s="27"/>
      <c r="Y621" s="27"/>
      <c r="Z621" s="27"/>
    </row>
    <row r="622" spans="1:26" ht="15" thickBot="1" x14ac:dyDescent="0.35">
      <c r="A622" s="41" t="s">
        <v>1592</v>
      </c>
      <c r="B622" s="21" t="s">
        <v>1477</v>
      </c>
      <c r="C622" s="22">
        <v>2021</v>
      </c>
      <c r="D622" s="20" t="s">
        <v>1593</v>
      </c>
      <c r="E622" s="23" t="s">
        <v>142</v>
      </c>
      <c r="F622" s="24">
        <v>4</v>
      </c>
      <c r="G622" s="20" t="str">
        <f>VLOOKUP(D622,customers!A622:$B$1001,2,0)</f>
        <v>Terri Lyford</v>
      </c>
      <c r="H622" s="20" t="s">
        <v>6548</v>
      </c>
      <c r="I622" s="20" t="str">
        <f>_xlfn.XLOOKUP(D622,customers!A622:A1621,customers!G622:G1621," ",0,1)</f>
        <v>United States</v>
      </c>
      <c r="J622" s="23" t="s">
        <v>6553</v>
      </c>
      <c r="K622" s="23" t="s">
        <v>6556</v>
      </c>
      <c r="L622" s="23">
        <f>VLOOKUP(E622,products!$A$2:$E$49,4,0)</f>
        <v>2.5</v>
      </c>
      <c r="M622" s="25">
        <f>VLOOKUP(E622,products!$A$2:$E$49,5,0)</f>
        <v>29.785</v>
      </c>
      <c r="N622" s="23">
        <f>VLOOKUP(A622,orders!$A$2:$F$914,5,0)</f>
        <v>4</v>
      </c>
      <c r="O622" s="26">
        <f t="shared" si="9"/>
        <v>119.14</v>
      </c>
      <c r="P622" s="43" t="str">
        <f xml:space="preserve"> VLOOKUP(D622,customers!$A$2:$I$1001,9,0)</f>
        <v>Yes</v>
      </c>
      <c r="Q622" s="27"/>
      <c r="R622" s="27"/>
      <c r="S622" s="27"/>
      <c r="T622" s="27"/>
      <c r="U622" s="27"/>
      <c r="V622" s="27"/>
      <c r="W622" s="27"/>
      <c r="X622" s="27"/>
      <c r="Y622" s="27"/>
      <c r="Z622" s="27"/>
    </row>
    <row r="623" spans="1:26" ht="15" thickBot="1" x14ac:dyDescent="0.35">
      <c r="A623" s="42" t="s">
        <v>1594</v>
      </c>
      <c r="B623" s="29" t="s">
        <v>6767</v>
      </c>
      <c r="C623" s="30">
        <v>2021</v>
      </c>
      <c r="D623" s="28" t="s">
        <v>1595</v>
      </c>
      <c r="E623" s="31" t="s">
        <v>108</v>
      </c>
      <c r="F623" s="32">
        <v>5</v>
      </c>
      <c r="G623" s="28" t="str">
        <f>VLOOKUP(D623,customers!A623:$B$1001,2,0)</f>
        <v>Gabey Cogan</v>
      </c>
      <c r="H623" s="28" t="s">
        <v>6548</v>
      </c>
      <c r="I623" s="28" t="str">
        <f>_xlfn.XLOOKUP(D623,customers!A623:A1622,customers!G623:G1622," ",0,1)</f>
        <v>United States</v>
      </c>
      <c r="J623" s="31" t="s">
        <v>6553</v>
      </c>
      <c r="K623" s="31" t="s">
        <v>6555</v>
      </c>
      <c r="L623" s="31">
        <f>VLOOKUP(E623,products!$A$2:$E$49,4,0)</f>
        <v>0.5</v>
      </c>
      <c r="M623" s="33">
        <f>VLOOKUP(E623,products!$A$2:$E$49,5,0)</f>
        <v>9.51</v>
      </c>
      <c r="N623" s="31">
        <f>VLOOKUP(A623,orders!$A$2:$F$914,5,0)</f>
        <v>5</v>
      </c>
      <c r="O623" s="34">
        <f t="shared" si="9"/>
        <v>47.55</v>
      </c>
      <c r="P623" s="44" t="str">
        <f xml:space="preserve"> VLOOKUP(D623,customers!$A$2:$I$1001,9,0)</f>
        <v>No</v>
      </c>
      <c r="Q623" s="27"/>
      <c r="R623" s="27"/>
      <c r="S623" s="27"/>
      <c r="T623" s="27"/>
      <c r="U623" s="27"/>
      <c r="V623" s="27"/>
      <c r="W623" s="27"/>
      <c r="X623" s="27"/>
      <c r="Y623" s="27"/>
      <c r="Z623" s="27"/>
    </row>
    <row r="624" spans="1:26" ht="15" thickBot="1" x14ac:dyDescent="0.35">
      <c r="A624" s="41" t="s">
        <v>1596</v>
      </c>
      <c r="B624" s="21" t="s">
        <v>1599</v>
      </c>
      <c r="C624" s="22">
        <v>2021</v>
      </c>
      <c r="D624" s="20" t="s">
        <v>1597</v>
      </c>
      <c r="E624" s="23" t="s">
        <v>182</v>
      </c>
      <c r="F624" s="24">
        <v>5</v>
      </c>
      <c r="G624" s="20" t="str">
        <f>VLOOKUP(D624,customers!A624:$B$1001,2,0)</f>
        <v>Charin Penwarden</v>
      </c>
      <c r="H624" s="20" t="s">
        <v>5244</v>
      </c>
      <c r="I624" s="20" t="str">
        <f>_xlfn.XLOOKUP(D624,customers!A624:A1623,customers!G624:G1623," ",0,1)</f>
        <v>Ireland</v>
      </c>
      <c r="J624" s="23" t="s">
        <v>6553</v>
      </c>
      <c r="K624" s="23" t="s">
        <v>6554</v>
      </c>
      <c r="L624" s="23">
        <f>VLOOKUP(E624,products!$A$2:$E$49,4,0)</f>
        <v>0.5</v>
      </c>
      <c r="M624" s="25">
        <f>VLOOKUP(E624,products!$A$2:$E$49,5,0)</f>
        <v>8.73</v>
      </c>
      <c r="N624" s="23">
        <f>VLOOKUP(A624,orders!$A$2:$F$914,5,0)</f>
        <v>5</v>
      </c>
      <c r="O624" s="26">
        <f t="shared" si="9"/>
        <v>43.650000000000006</v>
      </c>
      <c r="P624" s="43" t="str">
        <f xml:space="preserve"> VLOOKUP(D624,customers!$A$2:$I$1001,9,0)</f>
        <v>No</v>
      </c>
      <c r="Q624" s="27"/>
      <c r="R624" s="27"/>
      <c r="S624" s="27"/>
      <c r="T624" s="27"/>
      <c r="U624" s="27"/>
      <c r="V624" s="27"/>
      <c r="W624" s="27"/>
      <c r="X624" s="27"/>
      <c r="Y624" s="27"/>
      <c r="Z624" s="27"/>
    </row>
    <row r="625" spans="1:26" ht="15" thickBot="1" x14ac:dyDescent="0.35">
      <c r="A625" s="42" t="s">
        <v>1598</v>
      </c>
      <c r="B625" s="29" t="s">
        <v>1602</v>
      </c>
      <c r="C625" s="30">
        <v>2022</v>
      </c>
      <c r="D625" s="28" t="s">
        <v>1600</v>
      </c>
      <c r="E625" s="31" t="s">
        <v>265</v>
      </c>
      <c r="F625" s="32">
        <v>6</v>
      </c>
      <c r="G625" s="28" t="str">
        <f>VLOOKUP(D625,customers!A625:$B$1001,2,0)</f>
        <v>Milty Middis</v>
      </c>
      <c r="H625" s="28" t="s">
        <v>5248</v>
      </c>
      <c r="I625" s="28" t="str">
        <f>_xlfn.XLOOKUP(D625,customers!A625:A1624,customers!G625:G1624," ",0,1)</f>
        <v>United States</v>
      </c>
      <c r="J625" s="31" t="s">
        <v>6551</v>
      </c>
      <c r="K625" s="31" t="s">
        <v>6555</v>
      </c>
      <c r="L625" s="31">
        <f>VLOOKUP(E625,products!$A$2:$E$49,4,0)</f>
        <v>2.5</v>
      </c>
      <c r="M625" s="33">
        <f>VLOOKUP(E625,products!$A$2:$E$49,5,0)</f>
        <v>29.785</v>
      </c>
      <c r="N625" s="31">
        <f>VLOOKUP(A625,orders!$A$2:$F$914,5,0)</f>
        <v>6</v>
      </c>
      <c r="O625" s="34">
        <f t="shared" si="9"/>
        <v>178.71</v>
      </c>
      <c r="P625" s="44" t="str">
        <f xml:space="preserve"> VLOOKUP(D625,customers!$A$2:$I$1001,9,0)</f>
        <v>Yes</v>
      </c>
      <c r="Q625" s="27"/>
      <c r="R625" s="27"/>
      <c r="S625" s="27"/>
      <c r="T625" s="27"/>
      <c r="U625" s="27"/>
      <c r="V625" s="27"/>
      <c r="W625" s="27"/>
      <c r="X625" s="27"/>
      <c r="Y625" s="27"/>
      <c r="Z625" s="27"/>
    </row>
    <row r="626" spans="1:26" ht="15" thickBot="1" x14ac:dyDescent="0.35">
      <c r="A626" s="41" t="s">
        <v>1601</v>
      </c>
      <c r="B626" s="21" t="s">
        <v>1605</v>
      </c>
      <c r="C626" s="22">
        <v>2021</v>
      </c>
      <c r="D626" s="20" t="s">
        <v>1603</v>
      </c>
      <c r="E626" s="23" t="s">
        <v>487</v>
      </c>
      <c r="F626" s="24">
        <v>1</v>
      </c>
      <c r="G626" s="20" t="str">
        <f>VLOOKUP(D626,customers!A626:$B$1001,2,0)</f>
        <v>Adrianne Vairow</v>
      </c>
      <c r="H626" s="20" t="s">
        <v>5253</v>
      </c>
      <c r="I626" s="20" t="str">
        <f>_xlfn.XLOOKUP(D626,customers!A626:A1625,customers!G626:G1625," ",0,1)</f>
        <v>United Kingdom</v>
      </c>
      <c r="J626" s="23" t="s">
        <v>6550</v>
      </c>
      <c r="K626" s="23" t="s">
        <v>6555</v>
      </c>
      <c r="L626" s="23">
        <f>VLOOKUP(E626,products!$A$2:$E$49,4,0)</f>
        <v>2.5</v>
      </c>
      <c r="M626" s="25">
        <f>VLOOKUP(E626,products!$A$2:$E$49,5,0)</f>
        <v>27.484999999999999</v>
      </c>
      <c r="N626" s="23">
        <f>VLOOKUP(A626,orders!$A$2:$F$914,5,0)</f>
        <v>1</v>
      </c>
      <c r="O626" s="26">
        <f t="shared" si="9"/>
        <v>27.484999999999999</v>
      </c>
      <c r="P626" s="43" t="str">
        <f xml:space="preserve"> VLOOKUP(D626,customers!$A$2:$I$1001,9,0)</f>
        <v>No</v>
      </c>
      <c r="Q626" s="27"/>
      <c r="R626" s="27"/>
      <c r="S626" s="27"/>
      <c r="T626" s="27"/>
      <c r="U626" s="27"/>
      <c r="V626" s="27"/>
      <c r="W626" s="27"/>
      <c r="X626" s="27"/>
      <c r="Y626" s="27"/>
      <c r="Z626" s="27"/>
    </row>
    <row r="627" spans="1:26" ht="15" thickBot="1" x14ac:dyDescent="0.35">
      <c r="A627" s="42" t="s">
        <v>1604</v>
      </c>
      <c r="B627" s="29" t="s">
        <v>6768</v>
      </c>
      <c r="C627" s="30">
        <v>2020</v>
      </c>
      <c r="D627" s="28" t="s">
        <v>1606</v>
      </c>
      <c r="E627" s="31" t="s">
        <v>82</v>
      </c>
      <c r="F627" s="32">
        <v>5</v>
      </c>
      <c r="G627" s="28" t="str">
        <f>VLOOKUP(D627,customers!A627:$B$1001,2,0)</f>
        <v>Anjanette Goldie</v>
      </c>
      <c r="H627" s="28" t="s">
        <v>5257</v>
      </c>
      <c r="I627" s="28" t="str">
        <f>_xlfn.XLOOKUP(D627,customers!A627:A1626,customers!G627:G1626," ",0,1)</f>
        <v>United States</v>
      </c>
      <c r="J627" s="31" t="s">
        <v>6551</v>
      </c>
      <c r="K627" s="31" t="s">
        <v>6554</v>
      </c>
      <c r="L627" s="31">
        <f>VLOOKUP(E627,products!$A$2:$E$49,4,0)</f>
        <v>1</v>
      </c>
      <c r="M627" s="33">
        <f>VLOOKUP(E627,products!$A$2:$E$49,5,0)</f>
        <v>11.25</v>
      </c>
      <c r="N627" s="31">
        <f>VLOOKUP(A627,orders!$A$2:$F$914,5,0)</f>
        <v>5</v>
      </c>
      <c r="O627" s="34">
        <f t="shared" si="9"/>
        <v>56.25</v>
      </c>
      <c r="P627" s="44" t="str">
        <f xml:space="preserve"> VLOOKUP(D627,customers!$A$2:$I$1001,9,0)</f>
        <v>No</v>
      </c>
      <c r="Q627" s="27"/>
      <c r="R627" s="27"/>
      <c r="S627" s="27"/>
      <c r="T627" s="27"/>
      <c r="U627" s="27"/>
      <c r="V627" s="27"/>
      <c r="W627" s="27"/>
      <c r="X627" s="27"/>
      <c r="Y627" s="27"/>
      <c r="Z627" s="27"/>
    </row>
    <row r="628" spans="1:26" ht="15" thickBot="1" x14ac:dyDescent="0.35">
      <c r="A628" s="41" t="s">
        <v>1607</v>
      </c>
      <c r="B628" s="21" t="s">
        <v>1610</v>
      </c>
      <c r="C628" s="22">
        <v>2019</v>
      </c>
      <c r="D628" s="20" t="s">
        <v>1608</v>
      </c>
      <c r="E628" s="23" t="s">
        <v>34</v>
      </c>
      <c r="F628" s="24">
        <v>2</v>
      </c>
      <c r="G628" s="20" t="str">
        <f>VLOOKUP(D628,customers!A628:$B$1001,2,0)</f>
        <v>Nicky Ayris</v>
      </c>
      <c r="H628" s="20" t="s">
        <v>5260</v>
      </c>
      <c r="I628" s="20" t="str">
        <f>_xlfn.XLOOKUP(D628,customers!A628:A1627,customers!G628:G1627," ",0,1)</f>
        <v>United Kingdom</v>
      </c>
      <c r="J628" s="23" t="s">
        <v>6553</v>
      </c>
      <c r="K628" s="23" t="s">
        <v>6555</v>
      </c>
      <c r="L628" s="23">
        <f>VLOOKUP(E628,products!$A$2:$E$49,4,0)</f>
        <v>0.2</v>
      </c>
      <c r="M628" s="25">
        <f>VLOOKUP(E628,products!$A$2:$E$49,5,0)</f>
        <v>4.7549999999999999</v>
      </c>
      <c r="N628" s="23">
        <f>VLOOKUP(A628,orders!$A$2:$F$914,5,0)</f>
        <v>2</v>
      </c>
      <c r="O628" s="26">
        <f t="shared" si="9"/>
        <v>9.51</v>
      </c>
      <c r="P628" s="43" t="str">
        <f xml:space="preserve"> VLOOKUP(D628,customers!$A$2:$I$1001,9,0)</f>
        <v>Yes</v>
      </c>
      <c r="Q628" s="27"/>
      <c r="R628" s="27"/>
      <c r="S628" s="27"/>
      <c r="T628" s="27"/>
      <c r="U628" s="27"/>
      <c r="V628" s="27"/>
      <c r="W628" s="27"/>
      <c r="X628" s="27"/>
      <c r="Y628" s="27"/>
      <c r="Z628" s="27"/>
    </row>
    <row r="629" spans="1:26" ht="15" thickBot="1" x14ac:dyDescent="0.35">
      <c r="A629" s="42" t="s">
        <v>1609</v>
      </c>
      <c r="B629" s="29" t="s">
        <v>1613</v>
      </c>
      <c r="C629" s="30">
        <v>2020</v>
      </c>
      <c r="D629" s="28" t="s">
        <v>1611</v>
      </c>
      <c r="E629" s="31" t="s">
        <v>86</v>
      </c>
      <c r="F629" s="32">
        <v>2</v>
      </c>
      <c r="G629" s="28" t="str">
        <f>VLOOKUP(D629,customers!A629:$B$1001,2,0)</f>
        <v>Laryssa Benediktovich</v>
      </c>
      <c r="H629" s="28" t="s">
        <v>5264</v>
      </c>
      <c r="I629" s="28" t="str">
        <f>_xlfn.XLOOKUP(D629,customers!A629:A1628,customers!G629:G1628," ",0,1)</f>
        <v>United States</v>
      </c>
      <c r="J629" s="31" t="s">
        <v>6552</v>
      </c>
      <c r="K629" s="31" t="s">
        <v>6554</v>
      </c>
      <c r="L629" s="31">
        <f>VLOOKUP(E629,products!$A$2:$E$49,4,0)</f>
        <v>0.2</v>
      </c>
      <c r="M629" s="33">
        <f>VLOOKUP(E629,products!$A$2:$E$49,5,0)</f>
        <v>4.125</v>
      </c>
      <c r="N629" s="31">
        <f>VLOOKUP(A629,orders!$A$2:$F$914,5,0)</f>
        <v>2</v>
      </c>
      <c r="O629" s="34">
        <f t="shared" si="9"/>
        <v>8.25</v>
      </c>
      <c r="P629" s="44" t="str">
        <f xml:space="preserve"> VLOOKUP(D629,customers!$A$2:$I$1001,9,0)</f>
        <v>Yes</v>
      </c>
      <c r="Q629" s="27"/>
      <c r="R629" s="27"/>
      <c r="S629" s="27"/>
      <c r="T629" s="27"/>
      <c r="U629" s="27"/>
      <c r="V629" s="27"/>
      <c r="W629" s="27"/>
      <c r="X629" s="27"/>
      <c r="Y629" s="27"/>
      <c r="Z629" s="27"/>
    </row>
    <row r="630" spans="1:26" ht="15" thickBot="1" x14ac:dyDescent="0.35">
      <c r="A630" s="41" t="s">
        <v>1612</v>
      </c>
      <c r="B630" s="21" t="s">
        <v>1278</v>
      </c>
      <c r="C630" s="22">
        <v>2019</v>
      </c>
      <c r="D630" s="20" t="s">
        <v>1614</v>
      </c>
      <c r="E630" s="23" t="s">
        <v>159</v>
      </c>
      <c r="F630" s="24">
        <v>6</v>
      </c>
      <c r="G630" s="20" t="str">
        <f>VLOOKUP(D630,customers!A630:$B$1001,2,0)</f>
        <v>Theo Jacobovitz</v>
      </c>
      <c r="H630" s="20" t="s">
        <v>5268</v>
      </c>
      <c r="I630" s="20" t="str">
        <f>_xlfn.XLOOKUP(D630,customers!A630:A1629,customers!G630:G1629," ",0,1)</f>
        <v>United States</v>
      </c>
      <c r="J630" s="23" t="s">
        <v>6553</v>
      </c>
      <c r="K630" s="23" t="s">
        <v>6556</v>
      </c>
      <c r="L630" s="23">
        <f>VLOOKUP(E630,products!$A$2:$E$49,4,0)</f>
        <v>0.5</v>
      </c>
      <c r="M630" s="25">
        <f>VLOOKUP(E630,products!$A$2:$E$49,5,0)</f>
        <v>7.77</v>
      </c>
      <c r="N630" s="23">
        <f>VLOOKUP(A630,orders!$A$2:$F$914,5,0)</f>
        <v>6</v>
      </c>
      <c r="O630" s="26">
        <f t="shared" si="9"/>
        <v>46.62</v>
      </c>
      <c r="P630" s="43" t="str">
        <f xml:space="preserve"> VLOOKUP(D630,customers!$A$2:$I$1001,9,0)</f>
        <v>No</v>
      </c>
      <c r="Q630" s="27"/>
      <c r="R630" s="27"/>
      <c r="S630" s="27"/>
      <c r="T630" s="27"/>
      <c r="U630" s="27"/>
      <c r="V630" s="27"/>
      <c r="W630" s="27"/>
      <c r="X630" s="27"/>
      <c r="Y630" s="27"/>
      <c r="Z630" s="27"/>
    </row>
    <row r="631" spans="1:26" ht="15" thickBot="1" x14ac:dyDescent="0.35">
      <c r="A631" s="42" t="s">
        <v>1615</v>
      </c>
      <c r="B631" s="29" t="s">
        <v>390</v>
      </c>
      <c r="C631" s="30">
        <v>2022</v>
      </c>
      <c r="D631" s="28" t="s">
        <v>1616</v>
      </c>
      <c r="E631" s="31" t="s">
        <v>245</v>
      </c>
      <c r="F631" s="32">
        <v>6</v>
      </c>
      <c r="G631" s="28" t="str">
        <f>VLOOKUP(D631,customers!A631:$B$1001,2,0)</f>
        <v>Becca Ableson</v>
      </c>
      <c r="H631" s="28" t="s">
        <v>6548</v>
      </c>
      <c r="I631" s="28" t="str">
        <f>_xlfn.XLOOKUP(D631,customers!A631:A1630,customers!G631:G1630," ",0,1)</f>
        <v>United States</v>
      </c>
      <c r="J631" s="31" t="s">
        <v>6550</v>
      </c>
      <c r="K631" s="31" t="s">
        <v>6555</v>
      </c>
      <c r="L631" s="31">
        <f>VLOOKUP(E631,products!$A$2:$E$49,4,0)</f>
        <v>1</v>
      </c>
      <c r="M631" s="33">
        <f>VLOOKUP(E631,products!$A$2:$E$49,5,0)</f>
        <v>11.95</v>
      </c>
      <c r="N631" s="31">
        <f>VLOOKUP(A631,orders!$A$2:$F$914,5,0)</f>
        <v>6</v>
      </c>
      <c r="O631" s="34">
        <f t="shared" si="9"/>
        <v>71.699999999999989</v>
      </c>
      <c r="P631" s="44" t="str">
        <f xml:space="preserve"> VLOOKUP(D631,customers!$A$2:$I$1001,9,0)</f>
        <v>No</v>
      </c>
      <c r="Q631" s="27"/>
      <c r="R631" s="27"/>
      <c r="S631" s="27"/>
      <c r="T631" s="27"/>
      <c r="U631" s="27"/>
      <c r="V631" s="27"/>
      <c r="W631" s="27"/>
      <c r="X631" s="27"/>
      <c r="Y631" s="27"/>
      <c r="Z631" s="27"/>
    </row>
    <row r="632" spans="1:26" ht="15" thickBot="1" x14ac:dyDescent="0.35">
      <c r="A632" s="41" t="s">
        <v>1617</v>
      </c>
      <c r="B632" s="21" t="s">
        <v>1290</v>
      </c>
      <c r="C632" s="22">
        <v>2021</v>
      </c>
      <c r="D632" s="20" t="s">
        <v>1618</v>
      </c>
      <c r="E632" s="23" t="s">
        <v>135</v>
      </c>
      <c r="F632" s="24">
        <v>2</v>
      </c>
      <c r="G632" s="20" t="str">
        <f>VLOOKUP(D632,customers!A632:$B$1001,2,0)</f>
        <v>Jeno Druitt</v>
      </c>
      <c r="H632" s="20" t="s">
        <v>5275</v>
      </c>
      <c r="I632" s="20" t="str">
        <f>_xlfn.XLOOKUP(D632,customers!A632:A1631,customers!G632:G1631," ",0,1)</f>
        <v>United States</v>
      </c>
      <c r="J632" s="23" t="s">
        <v>6553</v>
      </c>
      <c r="K632" s="23" t="s">
        <v>6555</v>
      </c>
      <c r="L632" s="23">
        <f>VLOOKUP(E632,products!$A$2:$E$49,4,0)</f>
        <v>2.5</v>
      </c>
      <c r="M632" s="25">
        <f>VLOOKUP(E632,products!$A$2:$E$49,5,0)</f>
        <v>36.454999999999998</v>
      </c>
      <c r="N632" s="23">
        <f>VLOOKUP(A632,orders!$A$2:$F$914,5,0)</f>
        <v>2</v>
      </c>
      <c r="O632" s="26">
        <f t="shared" si="9"/>
        <v>72.91</v>
      </c>
      <c r="P632" s="43" t="str">
        <f xml:space="preserve"> VLOOKUP(D632,customers!$A$2:$I$1001,9,0)</f>
        <v>Yes</v>
      </c>
      <c r="Q632" s="27"/>
      <c r="R632" s="27"/>
      <c r="S632" s="27"/>
      <c r="T632" s="27"/>
      <c r="U632" s="27"/>
      <c r="V632" s="27"/>
      <c r="W632" s="27"/>
      <c r="X632" s="27"/>
      <c r="Y632" s="27"/>
      <c r="Z632" s="27"/>
    </row>
    <row r="633" spans="1:26" ht="15" thickBot="1" x14ac:dyDescent="0.35">
      <c r="A633" s="42" t="s">
        <v>1619</v>
      </c>
      <c r="B633" s="29" t="s">
        <v>6746</v>
      </c>
      <c r="C633" s="30">
        <v>2019</v>
      </c>
      <c r="D633" s="28" t="s">
        <v>1620</v>
      </c>
      <c r="E633" s="31" t="s">
        <v>132</v>
      </c>
      <c r="F633" s="32">
        <v>3</v>
      </c>
      <c r="G633" s="28" t="str">
        <f>VLOOKUP(D633,customers!A633:$B$1001,2,0)</f>
        <v>Deonne Shortall</v>
      </c>
      <c r="H633" s="28" t="s">
        <v>5279</v>
      </c>
      <c r="I633" s="28" t="str">
        <f>_xlfn.XLOOKUP(D633,customers!A633:A1632,customers!G633:G1632," ",0,1)</f>
        <v>United States</v>
      </c>
      <c r="J633" s="31" t="s">
        <v>6550</v>
      </c>
      <c r="K633" s="31" t="s">
        <v>6556</v>
      </c>
      <c r="L633" s="31">
        <f>VLOOKUP(E633,products!$A$2:$E$49,4,0)</f>
        <v>0.2</v>
      </c>
      <c r="M633" s="33">
        <f>VLOOKUP(E633,products!$A$2:$E$49,5,0)</f>
        <v>2.6850000000000001</v>
      </c>
      <c r="N633" s="31">
        <f>VLOOKUP(A633,orders!$A$2:$F$914,5,0)</f>
        <v>3</v>
      </c>
      <c r="O633" s="34">
        <f t="shared" si="9"/>
        <v>8.0549999999999997</v>
      </c>
      <c r="P633" s="44" t="str">
        <f xml:space="preserve"> VLOOKUP(D633,customers!$A$2:$I$1001,9,0)</f>
        <v>Yes</v>
      </c>
      <c r="Q633" s="27"/>
      <c r="R633" s="27"/>
      <c r="S633" s="27"/>
      <c r="T633" s="27"/>
      <c r="U633" s="27"/>
      <c r="V633" s="27"/>
      <c r="W633" s="27"/>
      <c r="X633" s="27"/>
      <c r="Y633" s="27"/>
      <c r="Z633" s="27"/>
    </row>
    <row r="634" spans="1:26" ht="15" thickBot="1" x14ac:dyDescent="0.35">
      <c r="A634" s="41" t="s">
        <v>1621</v>
      </c>
      <c r="B634" s="21" t="s">
        <v>844</v>
      </c>
      <c r="C634" s="22">
        <v>2019</v>
      </c>
      <c r="D634" s="20" t="s">
        <v>1622</v>
      </c>
      <c r="E634" s="23" t="s">
        <v>138</v>
      </c>
      <c r="F634" s="24">
        <v>2</v>
      </c>
      <c r="G634" s="20" t="str">
        <f>VLOOKUP(D634,customers!A634:$B$1001,2,0)</f>
        <v>Wilton Cottier</v>
      </c>
      <c r="H634" s="20" t="s">
        <v>5283</v>
      </c>
      <c r="I634" s="20" t="str">
        <f>_xlfn.XLOOKUP(D634,customers!A634:A1633,customers!G634:G1633," ",0,1)</f>
        <v>United States</v>
      </c>
      <c r="J634" s="23" t="s">
        <v>6552</v>
      </c>
      <c r="K634" s="23" t="s">
        <v>6554</v>
      </c>
      <c r="L634" s="23">
        <f>VLOOKUP(E634,products!$A$2:$E$49,4,0)</f>
        <v>0.5</v>
      </c>
      <c r="M634" s="25">
        <f>VLOOKUP(E634,products!$A$2:$E$49,5,0)</f>
        <v>8.25</v>
      </c>
      <c r="N634" s="23">
        <f>VLOOKUP(A634,orders!$A$2:$F$914,5,0)</f>
        <v>2</v>
      </c>
      <c r="O634" s="26">
        <f t="shared" si="9"/>
        <v>16.5</v>
      </c>
      <c r="P634" s="43" t="str">
        <f xml:space="preserve"> VLOOKUP(D634,customers!$A$2:$I$1001,9,0)</f>
        <v>No</v>
      </c>
      <c r="Q634" s="27"/>
      <c r="R634" s="27"/>
      <c r="S634" s="27"/>
      <c r="T634" s="27"/>
      <c r="U634" s="27"/>
      <c r="V634" s="27"/>
      <c r="W634" s="27"/>
      <c r="X634" s="27"/>
      <c r="Y634" s="27"/>
      <c r="Z634" s="27"/>
    </row>
    <row r="635" spans="1:26" ht="15" thickBot="1" x14ac:dyDescent="0.35">
      <c r="A635" s="42" t="s">
        <v>1623</v>
      </c>
      <c r="B635" s="29" t="s">
        <v>1626</v>
      </c>
      <c r="C635" s="30">
        <v>2021</v>
      </c>
      <c r="D635" s="28" t="s">
        <v>1624</v>
      </c>
      <c r="E635" s="31" t="s">
        <v>19</v>
      </c>
      <c r="F635" s="32">
        <v>5</v>
      </c>
      <c r="G635" s="28" t="str">
        <f>VLOOKUP(D635,customers!A635:$B$1001,2,0)</f>
        <v>Kevan Grinsted</v>
      </c>
      <c r="H635" s="28" t="s">
        <v>5287</v>
      </c>
      <c r="I635" s="28" t="str">
        <f>_xlfn.XLOOKUP(D635,customers!A635:A1634,customers!G635:G1634," ",0,1)</f>
        <v>Ireland</v>
      </c>
      <c r="J635" s="31" t="s">
        <v>6551</v>
      </c>
      <c r="K635" s="31" t="s">
        <v>6555</v>
      </c>
      <c r="L635" s="31">
        <f>VLOOKUP(E635,products!$A$2:$E$49,4,0)</f>
        <v>1</v>
      </c>
      <c r="M635" s="33">
        <f>VLOOKUP(E635,products!$A$2:$E$49,5,0)</f>
        <v>12.95</v>
      </c>
      <c r="N635" s="31">
        <f>VLOOKUP(A635,orders!$A$2:$F$914,5,0)</f>
        <v>5</v>
      </c>
      <c r="O635" s="34">
        <f t="shared" si="9"/>
        <v>64.75</v>
      </c>
      <c r="P635" s="44" t="str">
        <f xml:space="preserve"> VLOOKUP(D635,customers!$A$2:$I$1001,9,0)</f>
        <v>No</v>
      </c>
      <c r="Q635" s="27"/>
      <c r="R635" s="27"/>
      <c r="S635" s="27"/>
      <c r="T635" s="27"/>
      <c r="U635" s="27"/>
      <c r="V635" s="27"/>
      <c r="W635" s="27"/>
      <c r="X635" s="27"/>
      <c r="Y635" s="27"/>
      <c r="Z635" s="27"/>
    </row>
    <row r="636" spans="1:26" ht="15" thickBot="1" x14ac:dyDescent="0.35">
      <c r="A636" s="41" t="s">
        <v>1625</v>
      </c>
      <c r="B636" s="21" t="s">
        <v>6769</v>
      </c>
      <c r="C636" s="22">
        <v>2022</v>
      </c>
      <c r="D636" s="20" t="s">
        <v>1627</v>
      </c>
      <c r="E636" s="23" t="s">
        <v>90</v>
      </c>
      <c r="F636" s="24">
        <v>5</v>
      </c>
      <c r="G636" s="20" t="str">
        <f>VLOOKUP(D636,customers!A636:$B$1001,2,0)</f>
        <v>Dionne Skyner</v>
      </c>
      <c r="H636" s="20" t="s">
        <v>5292</v>
      </c>
      <c r="I636" s="20" t="str">
        <f>_xlfn.XLOOKUP(D636,customers!A636:A1635,customers!G636:G1635," ",0,1)</f>
        <v>United States</v>
      </c>
      <c r="J636" s="23" t="s">
        <v>6551</v>
      </c>
      <c r="K636" s="23" t="s">
        <v>6554</v>
      </c>
      <c r="L636" s="23">
        <f>VLOOKUP(E636,products!$A$2:$E$49,4,0)</f>
        <v>0.5</v>
      </c>
      <c r="M636" s="25">
        <f>VLOOKUP(E636,products!$A$2:$E$49,5,0)</f>
        <v>6.75</v>
      </c>
      <c r="N636" s="23">
        <f>VLOOKUP(A636,orders!$A$2:$F$914,5,0)</f>
        <v>5</v>
      </c>
      <c r="O636" s="26">
        <f t="shared" si="9"/>
        <v>33.75</v>
      </c>
      <c r="P636" s="43" t="str">
        <f xml:space="preserve"> VLOOKUP(D636,customers!$A$2:$I$1001,9,0)</f>
        <v>No</v>
      </c>
      <c r="Q636" s="27"/>
      <c r="R636" s="27"/>
      <c r="S636" s="27"/>
      <c r="T636" s="27"/>
      <c r="U636" s="27"/>
      <c r="V636" s="27"/>
      <c r="W636" s="27"/>
      <c r="X636" s="27"/>
      <c r="Y636" s="27"/>
      <c r="Z636" s="27"/>
    </row>
    <row r="637" spans="1:26" ht="15" thickBot="1" x14ac:dyDescent="0.35">
      <c r="A637" s="42" t="s">
        <v>1628</v>
      </c>
      <c r="B637" s="29" t="s">
        <v>798</v>
      </c>
      <c r="C637" s="30">
        <v>2021</v>
      </c>
      <c r="D637" s="28" t="s">
        <v>1629</v>
      </c>
      <c r="E637" s="31" t="s">
        <v>142</v>
      </c>
      <c r="F637" s="32">
        <v>6</v>
      </c>
      <c r="G637" s="28" t="str">
        <f>VLOOKUP(D637,customers!A637:$B$1001,2,0)</f>
        <v>Francesco Dressel</v>
      </c>
      <c r="H637" s="28" t="s">
        <v>6548</v>
      </c>
      <c r="I637" s="28" t="str">
        <f>_xlfn.XLOOKUP(D637,customers!A637:A1636,customers!G637:G1636," ",0,1)</f>
        <v>United States</v>
      </c>
      <c r="J637" s="31" t="s">
        <v>6553</v>
      </c>
      <c r="K637" s="31" t="s">
        <v>6556</v>
      </c>
      <c r="L637" s="31">
        <f>VLOOKUP(E637,products!$A$2:$E$49,4,0)</f>
        <v>2.5</v>
      </c>
      <c r="M637" s="33">
        <f>VLOOKUP(E637,products!$A$2:$E$49,5,0)</f>
        <v>29.785</v>
      </c>
      <c r="N637" s="31">
        <f>VLOOKUP(A637,orders!$A$2:$F$914,5,0)</f>
        <v>6</v>
      </c>
      <c r="O637" s="34">
        <f t="shared" si="9"/>
        <v>178.71</v>
      </c>
      <c r="P637" s="44" t="str">
        <f xml:space="preserve"> VLOOKUP(D637,customers!$A$2:$I$1001,9,0)</f>
        <v>No</v>
      </c>
      <c r="Q637" s="27"/>
      <c r="R637" s="27"/>
      <c r="S637" s="27"/>
      <c r="T637" s="27"/>
      <c r="U637" s="27"/>
      <c r="V637" s="27"/>
      <c r="W637" s="27"/>
      <c r="X637" s="27"/>
      <c r="Y637" s="27"/>
      <c r="Z637" s="27"/>
    </row>
    <row r="638" spans="1:26" ht="15" thickBot="1" x14ac:dyDescent="0.35">
      <c r="A638" s="41" t="s">
        <v>1630</v>
      </c>
      <c r="B638" s="21" t="s">
        <v>6686</v>
      </c>
      <c r="C638" s="22">
        <v>2019</v>
      </c>
      <c r="D638" s="20" t="s">
        <v>1631</v>
      </c>
      <c r="E638" s="23" t="s">
        <v>82</v>
      </c>
      <c r="F638" s="24">
        <v>2</v>
      </c>
      <c r="G638" s="20" t="str">
        <f>VLOOKUP(D638,customers!A638:$B$1001,2,0)</f>
        <v>Jimmy Dymoke</v>
      </c>
      <c r="H638" s="20" t="s">
        <v>5328</v>
      </c>
      <c r="I638" s="20" t="str">
        <f>_xlfn.XLOOKUP(D638,customers!A638:A1637,customers!G638:G1637," ",0,1)</f>
        <v>Ireland</v>
      </c>
      <c r="J638" s="23" t="s">
        <v>6551</v>
      </c>
      <c r="K638" s="23" t="s">
        <v>6554</v>
      </c>
      <c r="L638" s="23">
        <f>VLOOKUP(E638,products!$A$2:$E$49,4,0)</f>
        <v>1</v>
      </c>
      <c r="M638" s="25">
        <f>VLOOKUP(E638,products!$A$2:$E$49,5,0)</f>
        <v>11.25</v>
      </c>
      <c r="N638" s="23">
        <f>VLOOKUP(A638,orders!$A$2:$F$914,5,0)</f>
        <v>2</v>
      </c>
      <c r="O638" s="26">
        <f t="shared" si="9"/>
        <v>22.5</v>
      </c>
      <c r="P638" s="43" t="str">
        <f xml:space="preserve"> VLOOKUP(D638,customers!$A$2:$I$1001,9,0)</f>
        <v>No</v>
      </c>
      <c r="Q638" s="27"/>
      <c r="R638" s="27"/>
      <c r="S638" s="27"/>
      <c r="T638" s="27"/>
      <c r="U638" s="27"/>
      <c r="V638" s="27"/>
      <c r="W638" s="27"/>
      <c r="X638" s="27"/>
      <c r="Y638" s="27"/>
      <c r="Z638" s="27"/>
    </row>
    <row r="639" spans="1:26" ht="15" thickBot="1" x14ac:dyDescent="0.35">
      <c r="A639" s="42" t="s">
        <v>1632</v>
      </c>
      <c r="B639" s="29" t="s">
        <v>1635</v>
      </c>
      <c r="C639" s="30">
        <v>2020</v>
      </c>
      <c r="D639" s="28" t="s">
        <v>1633</v>
      </c>
      <c r="E639" s="31" t="s">
        <v>26</v>
      </c>
      <c r="F639" s="32">
        <v>1</v>
      </c>
      <c r="G639" s="28" t="str">
        <f>VLOOKUP(D639,customers!A639:$B$1001,2,0)</f>
        <v>Ambrosio Weinmann</v>
      </c>
      <c r="H639" s="28" t="s">
        <v>5303</v>
      </c>
      <c r="I639" s="28" t="str">
        <f>_xlfn.XLOOKUP(D639,customers!A639:A1638,customers!G639:G1638," ",0,1)</f>
        <v>United States</v>
      </c>
      <c r="J639" s="31" t="s">
        <v>6553</v>
      </c>
      <c r="K639" s="31" t="s">
        <v>6556</v>
      </c>
      <c r="L639" s="31">
        <f>VLOOKUP(E639,products!$A$2:$E$49,4,0)</f>
        <v>1</v>
      </c>
      <c r="M639" s="33">
        <f>VLOOKUP(E639,products!$A$2:$E$49,5,0)</f>
        <v>12.95</v>
      </c>
      <c r="N639" s="31">
        <f>VLOOKUP(A639,orders!$A$2:$F$914,5,0)</f>
        <v>1</v>
      </c>
      <c r="O639" s="34">
        <f t="shared" si="9"/>
        <v>12.95</v>
      </c>
      <c r="P639" s="44" t="str">
        <f xml:space="preserve"> VLOOKUP(D639,customers!$A$2:$I$1001,9,0)</f>
        <v>No</v>
      </c>
      <c r="Q639" s="27"/>
      <c r="R639" s="27"/>
      <c r="S639" s="27"/>
      <c r="T639" s="27"/>
      <c r="U639" s="27"/>
      <c r="V639" s="27"/>
      <c r="W639" s="27"/>
      <c r="X639" s="27"/>
      <c r="Y639" s="27"/>
      <c r="Z639" s="27"/>
    </row>
    <row r="640" spans="1:26" ht="15" thickBot="1" x14ac:dyDescent="0.35">
      <c r="A640" s="41" t="s">
        <v>1634</v>
      </c>
      <c r="B640" s="21" t="s">
        <v>1638</v>
      </c>
      <c r="C640" s="22">
        <v>2020</v>
      </c>
      <c r="D640" s="20" t="s">
        <v>1636</v>
      </c>
      <c r="E640" s="23" t="s">
        <v>221</v>
      </c>
      <c r="F640" s="24">
        <v>2</v>
      </c>
      <c r="G640" s="20" t="str">
        <f>VLOOKUP(D640,customers!A640:$B$1001,2,0)</f>
        <v>Elden Andriessen</v>
      </c>
      <c r="H640" s="20" t="s">
        <v>5307</v>
      </c>
      <c r="I640" s="20" t="str">
        <f>_xlfn.XLOOKUP(D640,customers!A640:A1639,customers!G640:G1639," ",0,1)</f>
        <v>United States</v>
      </c>
      <c r="J640" s="23" t="s">
        <v>6551</v>
      </c>
      <c r="K640" s="23" t="s">
        <v>6554</v>
      </c>
      <c r="L640" s="23">
        <f>VLOOKUP(E640,products!$A$2:$E$49,4,0)</f>
        <v>2.5</v>
      </c>
      <c r="M640" s="25">
        <f>VLOOKUP(E640,products!$A$2:$E$49,5,0)</f>
        <v>25.875</v>
      </c>
      <c r="N640" s="23">
        <f>VLOOKUP(A640,orders!$A$2:$F$914,5,0)</f>
        <v>2</v>
      </c>
      <c r="O640" s="26">
        <f t="shared" si="9"/>
        <v>51.75</v>
      </c>
      <c r="P640" s="43" t="str">
        <f xml:space="preserve"> VLOOKUP(D640,customers!$A$2:$I$1001,9,0)</f>
        <v>Yes</v>
      </c>
      <c r="Q640" s="27"/>
      <c r="R640" s="27"/>
      <c r="S640" s="27"/>
      <c r="T640" s="27"/>
      <c r="U640" s="27"/>
      <c r="V640" s="27"/>
      <c r="W640" s="27"/>
      <c r="X640" s="27"/>
      <c r="Y640" s="27"/>
      <c r="Z640" s="27"/>
    </row>
    <row r="641" spans="1:26" ht="15" thickBot="1" x14ac:dyDescent="0.35">
      <c r="A641" s="42" t="s">
        <v>1637</v>
      </c>
      <c r="B641" s="29" t="s">
        <v>1641</v>
      </c>
      <c r="C641" s="30">
        <v>2021</v>
      </c>
      <c r="D641" s="28" t="s">
        <v>1639</v>
      </c>
      <c r="E641" s="31" t="s">
        <v>30</v>
      </c>
      <c r="F641" s="32">
        <v>5</v>
      </c>
      <c r="G641" s="28" t="str">
        <f>VLOOKUP(D641,customers!A641:$B$1001,2,0)</f>
        <v>Roxie Deaconson</v>
      </c>
      <c r="H641" s="28" t="s">
        <v>5311</v>
      </c>
      <c r="I641" s="28" t="str">
        <f>_xlfn.XLOOKUP(D641,customers!A641:A1640,customers!G641:G1640," ",0,1)</f>
        <v>United States</v>
      </c>
      <c r="J641" s="31" t="s">
        <v>6552</v>
      </c>
      <c r="K641" s="31" t="s">
        <v>6556</v>
      </c>
      <c r="L641" s="31">
        <f>VLOOKUP(E641,products!$A$2:$E$49,4,0)</f>
        <v>0.5</v>
      </c>
      <c r="M641" s="33">
        <f>VLOOKUP(E641,products!$A$2:$E$49,5,0)</f>
        <v>7.29</v>
      </c>
      <c r="N641" s="31">
        <f>VLOOKUP(A641,orders!$A$2:$F$914,5,0)</f>
        <v>5</v>
      </c>
      <c r="O641" s="34">
        <f t="shared" si="9"/>
        <v>36.450000000000003</v>
      </c>
      <c r="P641" s="44" t="str">
        <f xml:space="preserve"> VLOOKUP(D641,customers!$A$2:$I$1001,9,0)</f>
        <v>No</v>
      </c>
      <c r="Q641" s="27"/>
      <c r="R641" s="27"/>
      <c r="S641" s="27"/>
      <c r="T641" s="27"/>
      <c r="U641" s="27"/>
      <c r="V641" s="27"/>
      <c r="W641" s="27"/>
      <c r="X641" s="27"/>
      <c r="Y641" s="27"/>
      <c r="Z641" s="27"/>
    </row>
    <row r="642" spans="1:26" ht="15" thickBot="1" x14ac:dyDescent="0.35">
      <c r="A642" s="41" t="s">
        <v>1640</v>
      </c>
      <c r="B642" s="21" t="s">
        <v>338</v>
      </c>
      <c r="C642" s="22">
        <v>2019</v>
      </c>
      <c r="D642" s="20" t="s">
        <v>1642</v>
      </c>
      <c r="E642" s="23" t="s">
        <v>135</v>
      </c>
      <c r="F642" s="24">
        <v>5</v>
      </c>
      <c r="G642" s="20" t="str">
        <f>VLOOKUP(D642,customers!A642:$B$1001,2,0)</f>
        <v>Davida Caro</v>
      </c>
      <c r="H642" s="20" t="s">
        <v>5316</v>
      </c>
      <c r="I642" s="20" t="str">
        <f>_xlfn.XLOOKUP(D642,customers!A642:A1641,customers!G642:G1641," ",0,1)</f>
        <v>United States</v>
      </c>
      <c r="J642" s="23" t="s">
        <v>6553</v>
      </c>
      <c r="K642" s="23" t="s">
        <v>6555</v>
      </c>
      <c r="L642" s="23">
        <f>VLOOKUP(E642,products!$A$2:$E$49,4,0)</f>
        <v>2.5</v>
      </c>
      <c r="M642" s="25">
        <f>VLOOKUP(E642,products!$A$2:$E$49,5,0)</f>
        <v>36.454999999999998</v>
      </c>
      <c r="N642" s="23">
        <f>VLOOKUP(A642,orders!$A$2:$F$914,5,0)</f>
        <v>5</v>
      </c>
      <c r="O642" s="26">
        <f t="shared" si="9"/>
        <v>182.27499999999998</v>
      </c>
      <c r="P642" s="43" t="str">
        <f xml:space="preserve"> VLOOKUP(D642,customers!$A$2:$I$1001,9,0)</f>
        <v>Yes</v>
      </c>
      <c r="Q642" s="27"/>
      <c r="R642" s="27"/>
      <c r="S642" s="27"/>
      <c r="T642" s="27"/>
      <c r="U642" s="27"/>
      <c r="V642" s="27"/>
      <c r="W642" s="27"/>
      <c r="X642" s="27"/>
      <c r="Y642" s="27"/>
      <c r="Z642" s="27"/>
    </row>
    <row r="643" spans="1:26" ht="15" thickBot="1" x14ac:dyDescent="0.35">
      <c r="A643" s="42" t="s">
        <v>1643</v>
      </c>
      <c r="B643" s="29" t="s">
        <v>1519</v>
      </c>
      <c r="C643" s="30">
        <v>2021</v>
      </c>
      <c r="D643" s="28" t="s">
        <v>1644</v>
      </c>
      <c r="E643" s="31" t="s">
        <v>159</v>
      </c>
      <c r="F643" s="32">
        <v>4</v>
      </c>
      <c r="G643" s="28" t="str">
        <f>VLOOKUP(D643,customers!A643:$B$1001,2,0)</f>
        <v>Johna Bluck</v>
      </c>
      <c r="H643" s="28" t="s">
        <v>5320</v>
      </c>
      <c r="I643" s="28" t="str">
        <f>_xlfn.XLOOKUP(D643,customers!A643:A1642,customers!G643:G1642," ",0,1)</f>
        <v>United States</v>
      </c>
      <c r="J643" s="31" t="s">
        <v>6553</v>
      </c>
      <c r="K643" s="31" t="s">
        <v>6556</v>
      </c>
      <c r="L643" s="31">
        <f>VLOOKUP(E643,products!$A$2:$E$49,4,0)</f>
        <v>0.5</v>
      </c>
      <c r="M643" s="33">
        <f>VLOOKUP(E643,products!$A$2:$E$49,5,0)</f>
        <v>7.77</v>
      </c>
      <c r="N643" s="31">
        <f>VLOOKUP(A643,orders!$A$2:$F$914,5,0)</f>
        <v>4</v>
      </c>
      <c r="O643" s="34">
        <f t="shared" ref="O643:O706" si="10">N643*M643</f>
        <v>31.08</v>
      </c>
      <c r="P643" s="44" t="str">
        <f xml:space="preserve"> VLOOKUP(D643,customers!$A$2:$I$1001,9,0)</f>
        <v>No</v>
      </c>
      <c r="Q643" s="27"/>
      <c r="R643" s="27"/>
      <c r="S643" s="27"/>
      <c r="T643" s="27"/>
      <c r="U643" s="27"/>
      <c r="V643" s="27"/>
      <c r="W643" s="27"/>
      <c r="X643" s="27"/>
      <c r="Y643" s="27"/>
      <c r="Z643" s="27"/>
    </row>
    <row r="644" spans="1:26" ht="15" thickBot="1" x14ac:dyDescent="0.35">
      <c r="A644" s="41" t="s">
        <v>1645</v>
      </c>
      <c r="B644" s="21" t="s">
        <v>6770</v>
      </c>
      <c r="C644" s="22">
        <v>2021</v>
      </c>
      <c r="D644" s="20" t="s">
        <v>1646</v>
      </c>
      <c r="E644" s="23" t="s">
        <v>90</v>
      </c>
      <c r="F644" s="24">
        <v>3</v>
      </c>
      <c r="G644" s="20" t="str">
        <f>VLOOKUP(D644,customers!A644:$B$1001,2,0)</f>
        <v>Myrle Dearden</v>
      </c>
      <c r="H644" s="20" t="s">
        <v>6548</v>
      </c>
      <c r="I644" s="20" t="str">
        <f>_xlfn.XLOOKUP(D644,customers!A644:A1643,customers!G644:G1643," ",0,1)</f>
        <v>Ireland</v>
      </c>
      <c r="J644" s="23" t="s">
        <v>6551</v>
      </c>
      <c r="K644" s="23" t="s">
        <v>6554</v>
      </c>
      <c r="L644" s="23">
        <f>VLOOKUP(E644,products!$A$2:$E$49,4,0)</f>
        <v>0.5</v>
      </c>
      <c r="M644" s="25">
        <f>VLOOKUP(E644,products!$A$2:$E$49,5,0)</f>
        <v>6.75</v>
      </c>
      <c r="N644" s="23">
        <f>VLOOKUP(A644,orders!$A$2:$F$914,5,0)</f>
        <v>3</v>
      </c>
      <c r="O644" s="26">
        <f t="shared" si="10"/>
        <v>20.25</v>
      </c>
      <c r="P644" s="43" t="str">
        <f xml:space="preserve"> VLOOKUP(D644,customers!$A$2:$I$1001,9,0)</f>
        <v>No</v>
      </c>
      <c r="Q644" s="27"/>
      <c r="R644" s="27"/>
      <c r="S644" s="27"/>
      <c r="T644" s="27"/>
      <c r="U644" s="27"/>
      <c r="V644" s="27"/>
      <c r="W644" s="27"/>
      <c r="X644" s="27"/>
      <c r="Y644" s="27"/>
      <c r="Z644" s="27"/>
    </row>
    <row r="645" spans="1:26" ht="15" thickBot="1" x14ac:dyDescent="0.35">
      <c r="A645" s="42" t="s">
        <v>1647</v>
      </c>
      <c r="B645" s="29" t="s">
        <v>1650</v>
      </c>
      <c r="C645" s="30">
        <v>2019</v>
      </c>
      <c r="D645" s="28" t="s">
        <v>1648</v>
      </c>
      <c r="E645" s="31" t="s">
        <v>95</v>
      </c>
      <c r="F645" s="32">
        <v>4</v>
      </c>
      <c r="G645" s="28" t="str">
        <f>VLOOKUP(D645,customers!A645:$B$1001,2,0)</f>
        <v>Orland Tadman</v>
      </c>
      <c r="H645" s="28" t="s">
        <v>5332</v>
      </c>
      <c r="I645" s="28" t="str">
        <f>_xlfn.XLOOKUP(D645,customers!A645:A1644,customers!G645:G1644," ",0,1)</f>
        <v>United States</v>
      </c>
      <c r="J645" s="31" t="s">
        <v>6551</v>
      </c>
      <c r="K645" s="31" t="s">
        <v>6556</v>
      </c>
      <c r="L645" s="31">
        <f>VLOOKUP(E645,products!$A$2:$E$49,4,0)</f>
        <v>0.5</v>
      </c>
      <c r="M645" s="33">
        <f>VLOOKUP(E645,products!$A$2:$E$49,5,0)</f>
        <v>5.97</v>
      </c>
      <c r="N645" s="31">
        <f>VLOOKUP(A645,orders!$A$2:$F$914,5,0)</f>
        <v>4</v>
      </c>
      <c r="O645" s="34">
        <f t="shared" si="10"/>
        <v>23.88</v>
      </c>
      <c r="P645" s="44" t="str">
        <f xml:space="preserve"> VLOOKUP(D645,customers!$A$2:$I$1001,9,0)</f>
        <v>Yes</v>
      </c>
      <c r="Q645" s="27"/>
      <c r="R645" s="27"/>
      <c r="S645" s="27"/>
      <c r="T645" s="27"/>
      <c r="U645" s="27"/>
      <c r="V645" s="27"/>
      <c r="W645" s="27"/>
      <c r="X645" s="27"/>
      <c r="Y645" s="27"/>
      <c r="Z645" s="27"/>
    </row>
    <row r="646" spans="1:26" ht="15" thickBot="1" x14ac:dyDescent="0.35">
      <c r="A646" s="41" t="s">
        <v>1649</v>
      </c>
      <c r="B646" s="21" t="s">
        <v>325</v>
      </c>
      <c r="C646" s="22">
        <v>2022</v>
      </c>
      <c r="D646" s="20" t="s">
        <v>1651</v>
      </c>
      <c r="E646" s="23" t="s">
        <v>108</v>
      </c>
      <c r="F646" s="24">
        <v>2</v>
      </c>
      <c r="G646" s="20" t="str">
        <f>VLOOKUP(D646,customers!A646:$B$1001,2,0)</f>
        <v>Barrett Gudde</v>
      </c>
      <c r="H646" s="20" t="s">
        <v>5336</v>
      </c>
      <c r="I646" s="20" t="str">
        <f>_xlfn.XLOOKUP(D646,customers!A646:A1645,customers!G646:G1645," ",0,1)</f>
        <v>United States</v>
      </c>
      <c r="J646" s="23" t="s">
        <v>6553</v>
      </c>
      <c r="K646" s="23" t="s">
        <v>6555</v>
      </c>
      <c r="L646" s="23">
        <f>VLOOKUP(E646,products!$A$2:$E$49,4,0)</f>
        <v>0.5</v>
      </c>
      <c r="M646" s="25">
        <f>VLOOKUP(E646,products!$A$2:$E$49,5,0)</f>
        <v>9.51</v>
      </c>
      <c r="N646" s="23">
        <f>VLOOKUP(A646,orders!$A$2:$F$914,5,0)</f>
        <v>2</v>
      </c>
      <c r="O646" s="26">
        <f t="shared" si="10"/>
        <v>19.02</v>
      </c>
      <c r="P646" s="43" t="str">
        <f xml:space="preserve"> VLOOKUP(D646,customers!$A$2:$I$1001,9,0)</f>
        <v>No</v>
      </c>
      <c r="Q646" s="27"/>
      <c r="R646" s="27"/>
      <c r="S646" s="27"/>
      <c r="T646" s="27"/>
      <c r="U646" s="27"/>
      <c r="V646" s="27"/>
      <c r="W646" s="27"/>
      <c r="X646" s="27"/>
      <c r="Y646" s="27"/>
      <c r="Z646" s="27"/>
    </row>
    <row r="647" spans="1:26" ht="15" thickBot="1" x14ac:dyDescent="0.35">
      <c r="A647" s="42" t="s">
        <v>1652</v>
      </c>
      <c r="B647" s="29" t="s">
        <v>1655</v>
      </c>
      <c r="C647" s="30">
        <v>2019</v>
      </c>
      <c r="D647" s="28" t="s">
        <v>1653</v>
      </c>
      <c r="E647" s="31" t="s">
        <v>95</v>
      </c>
      <c r="F647" s="32">
        <v>5</v>
      </c>
      <c r="G647" s="28" t="str">
        <f>VLOOKUP(D647,customers!A647:$B$1001,2,0)</f>
        <v>Nathan Sictornes</v>
      </c>
      <c r="H647" s="28" t="s">
        <v>5339</v>
      </c>
      <c r="I647" s="28" t="str">
        <f>_xlfn.XLOOKUP(D647,customers!A647:A1646,customers!G647:G1646," ",0,1)</f>
        <v>Ireland</v>
      </c>
      <c r="J647" s="31" t="s">
        <v>6551</v>
      </c>
      <c r="K647" s="31" t="s">
        <v>6556</v>
      </c>
      <c r="L647" s="31">
        <f>VLOOKUP(E647,products!$A$2:$E$49,4,0)</f>
        <v>0.5</v>
      </c>
      <c r="M647" s="33">
        <f>VLOOKUP(E647,products!$A$2:$E$49,5,0)</f>
        <v>5.97</v>
      </c>
      <c r="N647" s="31">
        <f>VLOOKUP(A647,orders!$A$2:$F$914,5,0)</f>
        <v>5</v>
      </c>
      <c r="O647" s="34">
        <f t="shared" si="10"/>
        <v>29.849999999999998</v>
      </c>
      <c r="P647" s="44" t="str">
        <f xml:space="preserve"> VLOOKUP(D647,customers!$A$2:$I$1001,9,0)</f>
        <v>Yes</v>
      </c>
      <c r="Q647" s="27"/>
      <c r="R647" s="27"/>
      <c r="S647" s="27"/>
      <c r="T647" s="27"/>
      <c r="U647" s="27"/>
      <c r="V647" s="27"/>
      <c r="W647" s="27"/>
      <c r="X647" s="27"/>
      <c r="Y647" s="27"/>
      <c r="Z647" s="27"/>
    </row>
    <row r="648" spans="1:26" ht="15" thickBot="1" x14ac:dyDescent="0.35">
      <c r="A648" s="41" t="s">
        <v>1654</v>
      </c>
      <c r="B648" s="21" t="s">
        <v>6771</v>
      </c>
      <c r="C648" s="22">
        <v>2019</v>
      </c>
      <c r="D648" s="20" t="s">
        <v>1656</v>
      </c>
      <c r="E648" s="23" t="s">
        <v>249</v>
      </c>
      <c r="F648" s="24">
        <v>1</v>
      </c>
      <c r="G648" s="20" t="str">
        <f>VLOOKUP(D648,customers!A648:$B$1001,2,0)</f>
        <v>Vivyan Dunning</v>
      </c>
      <c r="H648" s="20" t="s">
        <v>5343</v>
      </c>
      <c r="I648" s="20" t="str">
        <f>_xlfn.XLOOKUP(D648,customers!A648:A1647,customers!G648:G1647," ",0,1)</f>
        <v>United States</v>
      </c>
      <c r="J648" s="23" t="s">
        <v>6551</v>
      </c>
      <c r="K648" s="23" t="s">
        <v>6555</v>
      </c>
      <c r="L648" s="23">
        <f>VLOOKUP(E648,products!$A$2:$E$49,4,0)</f>
        <v>0.5</v>
      </c>
      <c r="M648" s="25">
        <f>VLOOKUP(E648,products!$A$2:$E$49,5,0)</f>
        <v>7.77</v>
      </c>
      <c r="N648" s="23">
        <f>VLOOKUP(A648,orders!$A$2:$F$914,5,0)</f>
        <v>1</v>
      </c>
      <c r="O648" s="26">
        <f t="shared" si="10"/>
        <v>7.77</v>
      </c>
      <c r="P648" s="43" t="str">
        <f xml:space="preserve"> VLOOKUP(D648,customers!$A$2:$I$1001,9,0)</f>
        <v>Yes</v>
      </c>
      <c r="Q648" s="27"/>
      <c r="R648" s="27"/>
      <c r="S648" s="27"/>
      <c r="T648" s="27"/>
      <c r="U648" s="27"/>
      <c r="V648" s="27"/>
      <c r="W648" s="27"/>
      <c r="X648" s="27"/>
      <c r="Y648" s="27"/>
      <c r="Z648" s="27"/>
    </row>
    <row r="649" spans="1:26" ht="15" thickBot="1" x14ac:dyDescent="0.35">
      <c r="A649" s="42" t="s">
        <v>1657</v>
      </c>
      <c r="B649" s="29" t="s">
        <v>6772</v>
      </c>
      <c r="C649" s="30">
        <v>2022</v>
      </c>
      <c r="D649" s="28" t="s">
        <v>1658</v>
      </c>
      <c r="E649" s="31" t="s">
        <v>142</v>
      </c>
      <c r="F649" s="32">
        <v>4</v>
      </c>
      <c r="G649" s="28" t="str">
        <f>VLOOKUP(D649,customers!A649:$B$1001,2,0)</f>
        <v>Doralin Baison</v>
      </c>
      <c r="H649" s="28" t="s">
        <v>6548</v>
      </c>
      <c r="I649" s="28" t="str">
        <f>_xlfn.XLOOKUP(D649,customers!A649:A1648,customers!G649:G1648," ",0,1)</f>
        <v>Ireland</v>
      </c>
      <c r="J649" s="31" t="s">
        <v>6553</v>
      </c>
      <c r="K649" s="31" t="s">
        <v>6556</v>
      </c>
      <c r="L649" s="31">
        <f>VLOOKUP(E649,products!$A$2:$E$49,4,0)</f>
        <v>2.5</v>
      </c>
      <c r="M649" s="33">
        <f>VLOOKUP(E649,products!$A$2:$E$49,5,0)</f>
        <v>29.785</v>
      </c>
      <c r="N649" s="31">
        <f>VLOOKUP(A649,orders!$A$2:$F$914,5,0)</f>
        <v>4</v>
      </c>
      <c r="O649" s="34">
        <f t="shared" si="10"/>
        <v>119.14</v>
      </c>
      <c r="P649" s="44" t="str">
        <f xml:space="preserve"> VLOOKUP(D649,customers!$A$2:$I$1001,9,0)</f>
        <v>Yes</v>
      </c>
      <c r="Q649" s="27"/>
      <c r="R649" s="27"/>
      <c r="S649" s="27"/>
      <c r="T649" s="27"/>
      <c r="U649" s="27"/>
      <c r="V649" s="27"/>
      <c r="W649" s="27"/>
      <c r="X649" s="27"/>
      <c r="Y649" s="27"/>
      <c r="Z649" s="27"/>
    </row>
    <row r="650" spans="1:26" ht="15" thickBot="1" x14ac:dyDescent="0.35">
      <c r="A650" s="41" t="s">
        <v>1659</v>
      </c>
      <c r="B650" s="21" t="s">
        <v>6642</v>
      </c>
      <c r="C650" s="22">
        <v>2020</v>
      </c>
      <c r="D650" s="20" t="s">
        <v>1660</v>
      </c>
      <c r="E650" s="23" t="s">
        <v>128</v>
      </c>
      <c r="F650" s="24">
        <v>6</v>
      </c>
      <c r="G650" s="20" t="str">
        <f>VLOOKUP(D650,customers!A650:$B$1001,2,0)</f>
        <v>Josefina Ferens</v>
      </c>
      <c r="H650" s="20" t="s">
        <v>6548</v>
      </c>
      <c r="I650" s="20" t="str">
        <f>_xlfn.XLOOKUP(D650,customers!A650:A1649,customers!G650:G1649," ",0,1)</f>
        <v>United States</v>
      </c>
      <c r="J650" s="23" t="s">
        <v>6552</v>
      </c>
      <c r="K650" s="23" t="s">
        <v>6556</v>
      </c>
      <c r="L650" s="23">
        <f>VLOOKUP(E650,products!$A$2:$E$49,4,0)</f>
        <v>0.2</v>
      </c>
      <c r="M650" s="25">
        <f>VLOOKUP(E650,products!$A$2:$E$49,5,0)</f>
        <v>3.645</v>
      </c>
      <c r="N650" s="23">
        <f>VLOOKUP(A650,orders!$A$2:$F$914,5,0)</f>
        <v>6</v>
      </c>
      <c r="O650" s="26">
        <f t="shared" si="10"/>
        <v>21.87</v>
      </c>
      <c r="P650" s="43" t="str">
        <f xml:space="preserve"> VLOOKUP(D650,customers!$A$2:$I$1001,9,0)</f>
        <v>Yes</v>
      </c>
      <c r="Q650" s="27"/>
      <c r="R650" s="27"/>
      <c r="S650" s="27"/>
      <c r="T650" s="27"/>
      <c r="U650" s="27"/>
      <c r="V650" s="27"/>
      <c r="W650" s="27"/>
      <c r="X650" s="27"/>
      <c r="Y650" s="27"/>
      <c r="Z650" s="27"/>
    </row>
    <row r="651" spans="1:26" ht="15" thickBot="1" x14ac:dyDescent="0.35">
      <c r="A651" s="42" t="s">
        <v>1661</v>
      </c>
      <c r="B651" s="29" t="s">
        <v>6773</v>
      </c>
      <c r="C651" s="30">
        <v>2021</v>
      </c>
      <c r="D651" s="28" t="s">
        <v>1662</v>
      </c>
      <c r="E651" s="31" t="s">
        <v>228</v>
      </c>
      <c r="F651" s="32">
        <v>2</v>
      </c>
      <c r="G651" s="28" t="str">
        <f>VLOOKUP(D651,customers!A651:$B$1001,2,0)</f>
        <v>Shelley Gehring</v>
      </c>
      <c r="H651" s="28" t="s">
        <v>5352</v>
      </c>
      <c r="I651" s="28" t="str">
        <f>_xlfn.XLOOKUP(D651,customers!A651:A1650,customers!G651:G1650," ",0,1)</f>
        <v>United States</v>
      </c>
      <c r="J651" s="31" t="s">
        <v>6552</v>
      </c>
      <c r="K651" s="31" t="s">
        <v>6555</v>
      </c>
      <c r="L651" s="31">
        <f>VLOOKUP(E651,products!$A$2:$E$49,4,0)</f>
        <v>0.5</v>
      </c>
      <c r="M651" s="33">
        <f>VLOOKUP(E651,products!$A$2:$E$49,5,0)</f>
        <v>8.91</v>
      </c>
      <c r="N651" s="31">
        <f>VLOOKUP(A651,orders!$A$2:$F$914,5,0)</f>
        <v>2</v>
      </c>
      <c r="O651" s="34">
        <f t="shared" si="10"/>
        <v>17.82</v>
      </c>
      <c r="P651" s="44" t="str">
        <f xml:space="preserve"> VLOOKUP(D651,customers!$A$2:$I$1001,9,0)</f>
        <v>No</v>
      </c>
      <c r="Q651" s="27"/>
      <c r="R651" s="27"/>
      <c r="S651" s="27"/>
      <c r="T651" s="27"/>
      <c r="U651" s="27"/>
      <c r="V651" s="27"/>
      <c r="W651" s="27"/>
      <c r="X651" s="27"/>
      <c r="Y651" s="27"/>
      <c r="Z651" s="27"/>
    </row>
    <row r="652" spans="1:26" ht="15" thickBot="1" x14ac:dyDescent="0.35">
      <c r="A652" s="41" t="s">
        <v>1663</v>
      </c>
      <c r="B652" s="21" t="s">
        <v>1666</v>
      </c>
      <c r="C652" s="22">
        <v>2019</v>
      </c>
      <c r="D652" s="20" t="s">
        <v>1664</v>
      </c>
      <c r="E652" s="23" t="s">
        <v>86</v>
      </c>
      <c r="F652" s="24">
        <v>3</v>
      </c>
      <c r="G652" s="20" t="str">
        <f>VLOOKUP(D652,customers!A652:$B$1001,2,0)</f>
        <v>Barrie Fallowes</v>
      </c>
      <c r="H652" s="20" t="s">
        <v>5356</v>
      </c>
      <c r="I652" s="20" t="str">
        <f>_xlfn.XLOOKUP(D652,customers!A652:A1651,customers!G652:G1651," ",0,1)</f>
        <v>United States</v>
      </c>
      <c r="J652" s="23" t="s">
        <v>6552</v>
      </c>
      <c r="K652" s="23" t="s">
        <v>6554</v>
      </c>
      <c r="L652" s="23">
        <f>VLOOKUP(E652,products!$A$2:$E$49,4,0)</f>
        <v>0.2</v>
      </c>
      <c r="M652" s="25">
        <f>VLOOKUP(E652,products!$A$2:$E$49,5,0)</f>
        <v>4.125</v>
      </c>
      <c r="N652" s="23">
        <f>VLOOKUP(A652,orders!$A$2:$F$914,5,0)</f>
        <v>3</v>
      </c>
      <c r="O652" s="26">
        <f t="shared" si="10"/>
        <v>12.375</v>
      </c>
      <c r="P652" s="43" t="str">
        <f xml:space="preserve"> VLOOKUP(D652,customers!$A$2:$I$1001,9,0)</f>
        <v>No</v>
      </c>
      <c r="Q652" s="27"/>
      <c r="R652" s="27"/>
      <c r="S652" s="27"/>
      <c r="T652" s="27"/>
      <c r="U652" s="27"/>
      <c r="V652" s="27"/>
      <c r="W652" s="27"/>
      <c r="X652" s="27"/>
      <c r="Y652" s="27"/>
      <c r="Z652" s="27"/>
    </row>
    <row r="653" spans="1:26" ht="15" thickBot="1" x14ac:dyDescent="0.35">
      <c r="A653" s="42" t="s">
        <v>1665</v>
      </c>
      <c r="B653" s="29" t="s">
        <v>6774</v>
      </c>
      <c r="C653" s="30">
        <v>2019</v>
      </c>
      <c r="D653" s="28" t="s">
        <v>1667</v>
      </c>
      <c r="E653" s="31" t="s">
        <v>26</v>
      </c>
      <c r="F653" s="32">
        <v>2</v>
      </c>
      <c r="G653" s="28" t="str">
        <f>VLOOKUP(D653,customers!A653:$B$1001,2,0)</f>
        <v>Nicolas Aiton</v>
      </c>
      <c r="H653" s="28" t="s">
        <v>6548</v>
      </c>
      <c r="I653" s="28" t="str">
        <f>_xlfn.XLOOKUP(D653,customers!A653:A1652,customers!G653:G1652," ",0,1)</f>
        <v>Ireland</v>
      </c>
      <c r="J653" s="31" t="s">
        <v>6553</v>
      </c>
      <c r="K653" s="31" t="s">
        <v>6556</v>
      </c>
      <c r="L653" s="31">
        <f>VLOOKUP(E653,products!$A$2:$E$49,4,0)</f>
        <v>1</v>
      </c>
      <c r="M653" s="33">
        <f>VLOOKUP(E653,products!$A$2:$E$49,5,0)</f>
        <v>12.95</v>
      </c>
      <c r="N653" s="31">
        <f>VLOOKUP(A653,orders!$A$2:$F$914,5,0)</f>
        <v>2</v>
      </c>
      <c r="O653" s="34">
        <f t="shared" si="10"/>
        <v>25.9</v>
      </c>
      <c r="P653" s="44" t="str">
        <f xml:space="preserve"> VLOOKUP(D653,customers!$A$2:$I$1001,9,0)</f>
        <v>No</v>
      </c>
      <c r="Q653" s="27"/>
      <c r="R653" s="27"/>
      <c r="S653" s="27"/>
      <c r="T653" s="27"/>
      <c r="U653" s="27"/>
      <c r="V653" s="27"/>
      <c r="W653" s="27"/>
      <c r="X653" s="27"/>
      <c r="Y653" s="27"/>
      <c r="Z653" s="27"/>
    </row>
    <row r="654" spans="1:26" ht="15" thickBot="1" x14ac:dyDescent="0.35">
      <c r="A654" s="41" t="s">
        <v>1668</v>
      </c>
      <c r="B654" s="21" t="s">
        <v>1671</v>
      </c>
      <c r="C654" s="22">
        <v>2019</v>
      </c>
      <c r="D654" s="20" t="s">
        <v>1669</v>
      </c>
      <c r="E654" s="23" t="s">
        <v>90</v>
      </c>
      <c r="F654" s="24">
        <v>2</v>
      </c>
      <c r="G654" s="20" t="str">
        <f>VLOOKUP(D654,customers!A654:$B$1001,2,0)</f>
        <v>Shelli De Banke</v>
      </c>
      <c r="H654" s="20" t="s">
        <v>5365</v>
      </c>
      <c r="I654" s="20" t="str">
        <f>_xlfn.XLOOKUP(D654,customers!A654:A1653,customers!G654:G1653," ",0,1)</f>
        <v>United States</v>
      </c>
      <c r="J654" s="23" t="s">
        <v>6551</v>
      </c>
      <c r="K654" s="23" t="s">
        <v>6554</v>
      </c>
      <c r="L654" s="23">
        <f>VLOOKUP(E654,products!$A$2:$E$49,4,0)</f>
        <v>0.5</v>
      </c>
      <c r="M654" s="25">
        <f>VLOOKUP(E654,products!$A$2:$E$49,5,0)</f>
        <v>6.75</v>
      </c>
      <c r="N654" s="23">
        <f>VLOOKUP(A654,orders!$A$2:$F$914,5,0)</f>
        <v>2</v>
      </c>
      <c r="O654" s="26">
        <f t="shared" si="10"/>
        <v>13.5</v>
      </c>
      <c r="P654" s="43" t="str">
        <f xml:space="preserve"> VLOOKUP(D654,customers!$A$2:$I$1001,9,0)</f>
        <v>Yes</v>
      </c>
      <c r="Q654" s="27"/>
      <c r="R654" s="27"/>
      <c r="S654" s="27"/>
      <c r="T654" s="27"/>
      <c r="U654" s="27"/>
      <c r="V654" s="27"/>
      <c r="W654" s="27"/>
      <c r="X654" s="27"/>
      <c r="Y654" s="27"/>
      <c r="Z654" s="27"/>
    </row>
    <row r="655" spans="1:26" ht="15" thickBot="1" x14ac:dyDescent="0.35">
      <c r="A655" s="42" t="s">
        <v>1670</v>
      </c>
      <c r="B655" s="29" t="s">
        <v>6775</v>
      </c>
      <c r="C655" s="30">
        <v>2022</v>
      </c>
      <c r="D655" s="28" t="s">
        <v>1672</v>
      </c>
      <c r="E655" s="31" t="s">
        <v>228</v>
      </c>
      <c r="F655" s="32">
        <v>2</v>
      </c>
      <c r="G655" s="28" t="str">
        <f>VLOOKUP(D655,customers!A655:$B$1001,2,0)</f>
        <v>Lyell Murch</v>
      </c>
      <c r="H655" s="28" t="s">
        <v>6548</v>
      </c>
      <c r="I655" s="28" t="str">
        <f>_xlfn.XLOOKUP(D655,customers!A655:A1654,customers!G655:G1654," ",0,1)</f>
        <v>United States</v>
      </c>
      <c r="J655" s="31" t="s">
        <v>6552</v>
      </c>
      <c r="K655" s="31" t="s">
        <v>6555</v>
      </c>
      <c r="L655" s="31">
        <f>VLOOKUP(E655,products!$A$2:$E$49,4,0)</f>
        <v>0.5</v>
      </c>
      <c r="M655" s="33">
        <f>VLOOKUP(E655,products!$A$2:$E$49,5,0)</f>
        <v>8.91</v>
      </c>
      <c r="N655" s="31">
        <f>VLOOKUP(A655,orders!$A$2:$F$914,5,0)</f>
        <v>2</v>
      </c>
      <c r="O655" s="34">
        <f t="shared" si="10"/>
        <v>17.82</v>
      </c>
      <c r="P655" s="44" t="str">
        <f xml:space="preserve"> VLOOKUP(D655,customers!$A$2:$I$1001,9,0)</f>
        <v>Yes</v>
      </c>
      <c r="Q655" s="27"/>
      <c r="R655" s="27"/>
      <c r="S655" s="27"/>
      <c r="T655" s="27"/>
      <c r="U655" s="27"/>
      <c r="V655" s="27"/>
      <c r="W655" s="27"/>
      <c r="X655" s="27"/>
      <c r="Y655" s="27"/>
      <c r="Z655" s="27"/>
    </row>
    <row r="656" spans="1:26" ht="15" thickBot="1" x14ac:dyDescent="0.35">
      <c r="A656" s="41" t="s">
        <v>1673</v>
      </c>
      <c r="B656" s="21" t="s">
        <v>6776</v>
      </c>
      <c r="C656" s="22">
        <v>2022</v>
      </c>
      <c r="D656" s="20" t="s">
        <v>1674</v>
      </c>
      <c r="E656" s="23" t="s">
        <v>138</v>
      </c>
      <c r="F656" s="24">
        <v>3</v>
      </c>
      <c r="G656" s="20" t="str">
        <f>VLOOKUP(D656,customers!A656:$B$1001,2,0)</f>
        <v>Stearne Count</v>
      </c>
      <c r="H656" s="20" t="s">
        <v>5372</v>
      </c>
      <c r="I656" s="20" t="str">
        <f>_xlfn.XLOOKUP(D656,customers!A656:A1655,customers!G656:G1655," ",0,1)</f>
        <v>United States</v>
      </c>
      <c r="J656" s="23" t="s">
        <v>6552</v>
      </c>
      <c r="K656" s="23" t="s">
        <v>6554</v>
      </c>
      <c r="L656" s="23">
        <f>VLOOKUP(E656,products!$A$2:$E$49,4,0)</f>
        <v>0.5</v>
      </c>
      <c r="M656" s="25">
        <f>VLOOKUP(E656,products!$A$2:$E$49,5,0)</f>
        <v>8.25</v>
      </c>
      <c r="N656" s="23">
        <f>VLOOKUP(A656,orders!$A$2:$F$914,5,0)</f>
        <v>3</v>
      </c>
      <c r="O656" s="26">
        <f t="shared" si="10"/>
        <v>24.75</v>
      </c>
      <c r="P656" s="43" t="str">
        <f xml:space="preserve"> VLOOKUP(D656,customers!$A$2:$I$1001,9,0)</f>
        <v>No</v>
      </c>
      <c r="Q656" s="27"/>
      <c r="R656" s="27"/>
      <c r="S656" s="27"/>
      <c r="T656" s="27"/>
      <c r="U656" s="27"/>
      <c r="V656" s="27"/>
      <c r="W656" s="27"/>
      <c r="X656" s="27"/>
      <c r="Y656" s="27"/>
      <c r="Z656" s="27"/>
    </row>
    <row r="657" spans="1:26" ht="15" thickBot="1" x14ac:dyDescent="0.35">
      <c r="A657" s="42" t="s">
        <v>1675</v>
      </c>
      <c r="B657" s="29" t="s">
        <v>214</v>
      </c>
      <c r="C657" s="30">
        <v>2019</v>
      </c>
      <c r="D657" s="28" t="s">
        <v>1676</v>
      </c>
      <c r="E657" s="31" t="s">
        <v>209</v>
      </c>
      <c r="F657" s="32">
        <v>6</v>
      </c>
      <c r="G657" s="28" t="str">
        <f>VLOOKUP(D657,customers!A657:$B$1001,2,0)</f>
        <v>Selia Ragles</v>
      </c>
      <c r="H657" s="28" t="s">
        <v>5377</v>
      </c>
      <c r="I657" s="28" t="str">
        <f>_xlfn.XLOOKUP(D657,customers!A657:A1656,customers!G657:G1656," ",0,1)</f>
        <v>United States</v>
      </c>
      <c r="J657" s="31" t="s">
        <v>6550</v>
      </c>
      <c r="K657" s="31" t="s">
        <v>6554</v>
      </c>
      <c r="L657" s="31">
        <f>VLOOKUP(E657,products!$A$2:$E$49,4,0)</f>
        <v>0.2</v>
      </c>
      <c r="M657" s="33">
        <f>VLOOKUP(E657,products!$A$2:$E$49,5,0)</f>
        <v>2.9849999999999999</v>
      </c>
      <c r="N657" s="31">
        <f>VLOOKUP(A657,orders!$A$2:$F$914,5,0)</f>
        <v>6</v>
      </c>
      <c r="O657" s="34">
        <f t="shared" si="10"/>
        <v>17.91</v>
      </c>
      <c r="P657" s="44" t="str">
        <f xml:space="preserve"> VLOOKUP(D657,customers!$A$2:$I$1001,9,0)</f>
        <v>No</v>
      </c>
      <c r="Q657" s="27"/>
      <c r="R657" s="27"/>
      <c r="S657" s="27"/>
      <c r="T657" s="27"/>
      <c r="U657" s="27"/>
      <c r="V657" s="27"/>
      <c r="W657" s="27"/>
      <c r="X657" s="27"/>
      <c r="Y657" s="27"/>
      <c r="Z657" s="27"/>
    </row>
    <row r="658" spans="1:26" ht="15" thickBot="1" x14ac:dyDescent="0.35">
      <c r="A658" s="41" t="s">
        <v>1677</v>
      </c>
      <c r="B658" s="21" t="s">
        <v>6653</v>
      </c>
      <c r="C658" s="22">
        <v>2020</v>
      </c>
      <c r="D658" s="20" t="s">
        <v>1678</v>
      </c>
      <c r="E658" s="23" t="s">
        <v>138</v>
      </c>
      <c r="F658" s="24">
        <v>2</v>
      </c>
      <c r="G658" s="20" t="str">
        <f>VLOOKUP(D658,customers!A658:$B$1001,2,0)</f>
        <v>Silas Deehan</v>
      </c>
      <c r="H658" s="20" t="s">
        <v>6548</v>
      </c>
      <c r="I658" s="20" t="str">
        <f>_xlfn.XLOOKUP(D658,customers!A658:A1657,customers!G658:G1657," ",0,1)</f>
        <v>United Kingdom</v>
      </c>
      <c r="J658" s="23" t="s">
        <v>6552</v>
      </c>
      <c r="K658" s="23" t="s">
        <v>6554</v>
      </c>
      <c r="L658" s="23">
        <f>VLOOKUP(E658,products!$A$2:$E$49,4,0)</f>
        <v>0.5</v>
      </c>
      <c r="M658" s="25">
        <f>VLOOKUP(E658,products!$A$2:$E$49,5,0)</f>
        <v>8.25</v>
      </c>
      <c r="N658" s="23">
        <f>VLOOKUP(A658,orders!$A$2:$F$914,5,0)</f>
        <v>2</v>
      </c>
      <c r="O658" s="26">
        <f t="shared" si="10"/>
        <v>16.5</v>
      </c>
      <c r="P658" s="43" t="str">
        <f xml:space="preserve"> VLOOKUP(D658,customers!$A$2:$I$1001,9,0)</f>
        <v>No</v>
      </c>
      <c r="Q658" s="27"/>
      <c r="R658" s="27"/>
      <c r="S658" s="27"/>
      <c r="T658" s="27"/>
      <c r="U658" s="27"/>
      <c r="V658" s="27"/>
      <c r="W658" s="27"/>
      <c r="X658" s="27"/>
      <c r="Y658" s="27"/>
      <c r="Z658" s="27"/>
    </row>
    <row r="659" spans="1:26" ht="15" thickBot="1" x14ac:dyDescent="0.35">
      <c r="A659" s="42" t="s">
        <v>1679</v>
      </c>
      <c r="B659" s="29" t="s">
        <v>6671</v>
      </c>
      <c r="C659" s="30">
        <v>2021</v>
      </c>
      <c r="D659" s="28" t="s">
        <v>1680</v>
      </c>
      <c r="E659" s="31" t="s">
        <v>209</v>
      </c>
      <c r="F659" s="32">
        <v>1</v>
      </c>
      <c r="G659" s="28" t="str">
        <f>VLOOKUP(D659,customers!A659:$B$1001,2,0)</f>
        <v>Sacha Bruun</v>
      </c>
      <c r="H659" s="28" t="s">
        <v>5384</v>
      </c>
      <c r="I659" s="28" t="str">
        <f>_xlfn.XLOOKUP(D659,customers!A659:A1658,customers!G659:G1658," ",0,1)</f>
        <v>United States</v>
      </c>
      <c r="J659" s="31" t="s">
        <v>6550</v>
      </c>
      <c r="K659" s="31" t="s">
        <v>6554</v>
      </c>
      <c r="L659" s="31">
        <f>VLOOKUP(E659,products!$A$2:$E$49,4,0)</f>
        <v>0.2</v>
      </c>
      <c r="M659" s="33">
        <f>VLOOKUP(E659,products!$A$2:$E$49,5,0)</f>
        <v>2.9849999999999999</v>
      </c>
      <c r="N659" s="31">
        <f>VLOOKUP(A659,orders!$A$2:$F$914,5,0)</f>
        <v>1</v>
      </c>
      <c r="O659" s="34">
        <f t="shared" si="10"/>
        <v>2.9849999999999999</v>
      </c>
      <c r="P659" s="44" t="str">
        <f xml:space="preserve"> VLOOKUP(D659,customers!$A$2:$I$1001,9,0)</f>
        <v>No</v>
      </c>
      <c r="Q659" s="27"/>
      <c r="R659" s="27"/>
      <c r="S659" s="27"/>
      <c r="T659" s="27"/>
      <c r="U659" s="27"/>
      <c r="V659" s="27"/>
      <c r="W659" s="27"/>
      <c r="X659" s="27"/>
      <c r="Y659" s="27"/>
      <c r="Z659" s="27"/>
    </row>
    <row r="660" spans="1:26" ht="15" thickBot="1" x14ac:dyDescent="0.35">
      <c r="A660" s="41" t="s">
        <v>1681</v>
      </c>
      <c r="B660" s="21" t="s">
        <v>6695</v>
      </c>
      <c r="C660" s="22">
        <v>2021</v>
      </c>
      <c r="D660" s="20" t="s">
        <v>1682</v>
      </c>
      <c r="E660" s="23" t="s">
        <v>128</v>
      </c>
      <c r="F660" s="24">
        <v>4</v>
      </c>
      <c r="G660" s="20" t="str">
        <f>VLOOKUP(D660,customers!A660:$B$1001,2,0)</f>
        <v>Alon Pllu</v>
      </c>
      <c r="H660" s="20" t="s">
        <v>5388</v>
      </c>
      <c r="I660" s="20" t="str">
        <f>_xlfn.XLOOKUP(D660,customers!A660:A1659,customers!G660:G1659," ",0,1)</f>
        <v>Ireland</v>
      </c>
      <c r="J660" s="23" t="s">
        <v>6552</v>
      </c>
      <c r="K660" s="23" t="s">
        <v>6556</v>
      </c>
      <c r="L660" s="23">
        <f>VLOOKUP(E660,products!$A$2:$E$49,4,0)</f>
        <v>0.2</v>
      </c>
      <c r="M660" s="25">
        <f>VLOOKUP(E660,products!$A$2:$E$49,5,0)</f>
        <v>3.645</v>
      </c>
      <c r="N660" s="23">
        <f>VLOOKUP(A660,orders!$A$2:$F$914,5,0)</f>
        <v>4</v>
      </c>
      <c r="O660" s="26">
        <f t="shared" si="10"/>
        <v>14.58</v>
      </c>
      <c r="P660" s="43" t="str">
        <f xml:space="preserve"> VLOOKUP(D660,customers!$A$2:$I$1001,9,0)</f>
        <v>Yes</v>
      </c>
      <c r="Q660" s="27"/>
      <c r="R660" s="27"/>
      <c r="S660" s="27"/>
      <c r="T660" s="27"/>
      <c r="U660" s="27"/>
      <c r="V660" s="27"/>
      <c r="W660" s="27"/>
      <c r="X660" s="27"/>
      <c r="Y660" s="27"/>
      <c r="Z660" s="27"/>
    </row>
    <row r="661" spans="1:26" ht="15" thickBot="1" x14ac:dyDescent="0.35">
      <c r="A661" s="42" t="s">
        <v>1683</v>
      </c>
      <c r="B661" s="29" t="s">
        <v>6777</v>
      </c>
      <c r="C661" s="30">
        <v>2019</v>
      </c>
      <c r="D661" s="28" t="s">
        <v>1684</v>
      </c>
      <c r="E661" s="31" t="s">
        <v>177</v>
      </c>
      <c r="F661" s="32">
        <v>6</v>
      </c>
      <c r="G661" s="28" t="str">
        <f>VLOOKUP(D661,customers!A661:$B$1001,2,0)</f>
        <v>Gilberto Cornier</v>
      </c>
      <c r="H661" s="28" t="s">
        <v>5393</v>
      </c>
      <c r="I661" s="28" t="str">
        <f>_xlfn.XLOOKUP(D661,customers!A661:A1660,customers!G661:G1660," ",0,1)</f>
        <v>United States</v>
      </c>
      <c r="J661" s="31" t="s">
        <v>6552</v>
      </c>
      <c r="K661" s="31" t="s">
        <v>6555</v>
      </c>
      <c r="L661" s="31">
        <f>VLOOKUP(E661,products!$A$2:$E$49,4,0)</f>
        <v>1</v>
      </c>
      <c r="M661" s="33">
        <f>VLOOKUP(E661,products!$A$2:$E$49,5,0)</f>
        <v>14.85</v>
      </c>
      <c r="N661" s="31">
        <f>VLOOKUP(A661,orders!$A$2:$F$914,5,0)</f>
        <v>6</v>
      </c>
      <c r="O661" s="34">
        <f t="shared" si="10"/>
        <v>89.1</v>
      </c>
      <c r="P661" s="44" t="str">
        <f xml:space="preserve"> VLOOKUP(D661,customers!$A$2:$I$1001,9,0)</f>
        <v>No</v>
      </c>
      <c r="Q661" s="27"/>
      <c r="R661" s="27"/>
      <c r="S661" s="27"/>
      <c r="T661" s="27"/>
      <c r="U661" s="27"/>
      <c r="V661" s="27"/>
      <c r="W661" s="27"/>
      <c r="X661" s="27"/>
      <c r="Y661" s="27"/>
      <c r="Z661" s="27"/>
    </row>
    <row r="662" spans="1:26" ht="15" thickBot="1" x14ac:dyDescent="0.35">
      <c r="A662" s="41" t="s">
        <v>1685</v>
      </c>
      <c r="B662" s="21" t="s">
        <v>6568</v>
      </c>
      <c r="C662" s="22">
        <v>2021</v>
      </c>
      <c r="D662" s="20" t="s">
        <v>1686</v>
      </c>
      <c r="E662" s="23" t="s">
        <v>152</v>
      </c>
      <c r="F662" s="24">
        <v>3</v>
      </c>
      <c r="G662" s="20" t="str">
        <f>VLOOKUP(D662,customers!A662:$B$1001,2,0)</f>
        <v>Willabella Harvison</v>
      </c>
      <c r="H662" s="20" t="s">
        <v>5401</v>
      </c>
      <c r="I662" s="20" t="str">
        <f>_xlfn.XLOOKUP(D662,customers!A662:A1661,customers!G662:G1661," ",0,1)</f>
        <v>United States</v>
      </c>
      <c r="J662" s="23" t="s">
        <v>6551</v>
      </c>
      <c r="K662" s="23" t="s">
        <v>6556</v>
      </c>
      <c r="L662" s="23">
        <f>VLOOKUP(E662,products!$A$2:$E$49,4,0)</f>
        <v>2.5</v>
      </c>
      <c r="M662" s="25">
        <f>VLOOKUP(E662,products!$A$2:$E$49,5,0)</f>
        <v>22.885000000000002</v>
      </c>
      <c r="N662" s="23">
        <f>VLOOKUP(A662,orders!$A$2:$F$914,5,0)</f>
        <v>3</v>
      </c>
      <c r="O662" s="26">
        <f t="shared" si="10"/>
        <v>68.655000000000001</v>
      </c>
      <c r="P662" s="43" t="str">
        <f xml:space="preserve"> VLOOKUP(D662,customers!$A$2:$I$1001,9,0)</f>
        <v>No</v>
      </c>
      <c r="Q662" s="27"/>
      <c r="R662" s="27"/>
      <c r="S662" s="27"/>
      <c r="T662" s="27"/>
      <c r="U662" s="27"/>
      <c r="V662" s="27"/>
      <c r="W662" s="27"/>
      <c r="X662" s="27"/>
      <c r="Y662" s="27"/>
      <c r="Z662" s="27"/>
    </row>
    <row r="663" spans="1:26" ht="15" thickBot="1" x14ac:dyDescent="0.35">
      <c r="A663" s="42" t="s">
        <v>1687</v>
      </c>
      <c r="B663" s="29" t="s">
        <v>1690</v>
      </c>
      <c r="C663" s="30">
        <v>2020</v>
      </c>
      <c r="D663" s="28" t="s">
        <v>1688</v>
      </c>
      <c r="E663" s="31" t="s">
        <v>26</v>
      </c>
      <c r="F663" s="32">
        <v>3</v>
      </c>
      <c r="G663" s="28" t="str">
        <f>VLOOKUP(D663,customers!A663:$B$1001,2,0)</f>
        <v>Darice Heaford</v>
      </c>
      <c r="H663" s="28" t="s">
        <v>5405</v>
      </c>
      <c r="I663" s="28" t="str">
        <f>_xlfn.XLOOKUP(D663,customers!A663:A1662,customers!G663:G1662," ",0,1)</f>
        <v>United States</v>
      </c>
      <c r="J663" s="31" t="s">
        <v>6553</v>
      </c>
      <c r="K663" s="31" t="s">
        <v>6556</v>
      </c>
      <c r="L663" s="31">
        <f>VLOOKUP(E663,products!$A$2:$E$49,4,0)</f>
        <v>1</v>
      </c>
      <c r="M663" s="33">
        <f>VLOOKUP(E663,products!$A$2:$E$49,5,0)</f>
        <v>12.95</v>
      </c>
      <c r="N663" s="31">
        <f>VLOOKUP(A663,orders!$A$2:$F$914,5,0)</f>
        <v>3</v>
      </c>
      <c r="O663" s="34">
        <f t="shared" si="10"/>
        <v>38.849999999999994</v>
      </c>
      <c r="P663" s="44" t="str">
        <f xml:space="preserve"> VLOOKUP(D663,customers!$A$2:$I$1001,9,0)</f>
        <v>No</v>
      </c>
      <c r="Q663" s="27"/>
      <c r="R663" s="27"/>
      <c r="S663" s="27"/>
      <c r="T663" s="27"/>
      <c r="U663" s="27"/>
      <c r="V663" s="27"/>
      <c r="W663" s="27"/>
      <c r="X663" s="27"/>
      <c r="Y663" s="27"/>
      <c r="Z663" s="27"/>
    </row>
    <row r="664" spans="1:26" ht="15" thickBot="1" x14ac:dyDescent="0.35">
      <c r="A664" s="41" t="s">
        <v>1689</v>
      </c>
      <c r="B664" s="21" t="s">
        <v>1693</v>
      </c>
      <c r="C664" s="22">
        <v>2021</v>
      </c>
      <c r="D664" s="20" t="s">
        <v>1691</v>
      </c>
      <c r="E664" s="23" t="s">
        <v>170</v>
      </c>
      <c r="F664" s="24">
        <v>5</v>
      </c>
      <c r="G664" s="20" t="str">
        <f>VLOOKUP(D664,customers!A664:$B$1001,2,0)</f>
        <v>Granger Fantham</v>
      </c>
      <c r="H664" s="20" t="s">
        <v>5409</v>
      </c>
      <c r="I664" s="20" t="str">
        <f>_xlfn.XLOOKUP(D664,customers!A664:A1663,customers!G664:G1663," ",0,1)</f>
        <v>United States</v>
      </c>
      <c r="J664" s="23" t="s">
        <v>6553</v>
      </c>
      <c r="K664" s="23" t="s">
        <v>6555</v>
      </c>
      <c r="L664" s="23">
        <f>VLOOKUP(E664,products!$A$2:$E$49,4,0)</f>
        <v>1</v>
      </c>
      <c r="M664" s="25">
        <f>VLOOKUP(E664,products!$A$2:$E$49,5,0)</f>
        <v>15.85</v>
      </c>
      <c r="N664" s="23">
        <f>VLOOKUP(A664,orders!$A$2:$F$914,5,0)</f>
        <v>5</v>
      </c>
      <c r="O664" s="26">
        <f t="shared" si="10"/>
        <v>79.25</v>
      </c>
      <c r="P664" s="43" t="str">
        <f xml:space="preserve"> VLOOKUP(D664,customers!$A$2:$I$1001,9,0)</f>
        <v>Yes</v>
      </c>
      <c r="Q664" s="27"/>
      <c r="R664" s="27"/>
      <c r="S664" s="27"/>
      <c r="T664" s="27"/>
      <c r="U664" s="27"/>
      <c r="V664" s="27"/>
      <c r="W664" s="27"/>
      <c r="X664" s="27"/>
      <c r="Y664" s="27"/>
      <c r="Z664" s="27"/>
    </row>
    <row r="665" spans="1:26" ht="15" thickBot="1" x14ac:dyDescent="0.35">
      <c r="A665" s="42" t="s">
        <v>1692</v>
      </c>
      <c r="B665" s="29" t="s">
        <v>6713</v>
      </c>
      <c r="C665" s="30">
        <v>2021</v>
      </c>
      <c r="D665" s="28" t="s">
        <v>1694</v>
      </c>
      <c r="E665" s="31" t="s">
        <v>30</v>
      </c>
      <c r="F665" s="32">
        <v>5</v>
      </c>
      <c r="G665" s="28" t="str">
        <f>VLOOKUP(D665,customers!A665:$B$1001,2,0)</f>
        <v>Reynolds Crookshanks</v>
      </c>
      <c r="H665" s="28" t="s">
        <v>5413</v>
      </c>
      <c r="I665" s="28" t="str">
        <f>_xlfn.XLOOKUP(D665,customers!A665:A1664,customers!G665:G1664," ",0,1)</f>
        <v>United States</v>
      </c>
      <c r="J665" s="31" t="s">
        <v>6552</v>
      </c>
      <c r="K665" s="31" t="s">
        <v>6556</v>
      </c>
      <c r="L665" s="31">
        <f>VLOOKUP(E665,products!$A$2:$E$49,4,0)</f>
        <v>0.5</v>
      </c>
      <c r="M665" s="33">
        <f>VLOOKUP(E665,products!$A$2:$E$49,5,0)</f>
        <v>7.29</v>
      </c>
      <c r="N665" s="31">
        <f>VLOOKUP(A665,orders!$A$2:$F$914,5,0)</f>
        <v>5</v>
      </c>
      <c r="O665" s="34">
        <f t="shared" si="10"/>
        <v>36.450000000000003</v>
      </c>
      <c r="P665" s="44" t="str">
        <f xml:space="preserve"> VLOOKUP(D665,customers!$A$2:$I$1001,9,0)</f>
        <v>Yes</v>
      </c>
      <c r="Q665" s="27"/>
      <c r="R665" s="27"/>
      <c r="S665" s="27"/>
      <c r="T665" s="27"/>
      <c r="U665" s="27"/>
      <c r="V665" s="27"/>
      <c r="W665" s="27"/>
      <c r="X665" s="27"/>
      <c r="Y665" s="27"/>
      <c r="Z665" s="27"/>
    </row>
    <row r="666" spans="1:26" ht="15" thickBot="1" x14ac:dyDescent="0.35">
      <c r="A666" s="41" t="s">
        <v>1695</v>
      </c>
      <c r="B666" s="21" t="s">
        <v>1207</v>
      </c>
      <c r="C666" s="22">
        <v>2022</v>
      </c>
      <c r="D666" s="20" t="s">
        <v>1696</v>
      </c>
      <c r="E666" s="23" t="s">
        <v>209</v>
      </c>
      <c r="F666" s="24">
        <v>3</v>
      </c>
      <c r="G666" s="20" t="str">
        <f>VLOOKUP(D666,customers!A666:$B$1001,2,0)</f>
        <v>Niels Leake</v>
      </c>
      <c r="H666" s="20" t="s">
        <v>5417</v>
      </c>
      <c r="I666" s="20" t="str">
        <f>_xlfn.XLOOKUP(D666,customers!A666:A1665,customers!G666:G1665," ",0,1)</f>
        <v>United States</v>
      </c>
      <c r="J666" s="23" t="s">
        <v>6550</v>
      </c>
      <c r="K666" s="23" t="s">
        <v>6554</v>
      </c>
      <c r="L666" s="23">
        <f>VLOOKUP(E666,products!$A$2:$E$49,4,0)</f>
        <v>0.2</v>
      </c>
      <c r="M666" s="25">
        <f>VLOOKUP(E666,products!$A$2:$E$49,5,0)</f>
        <v>2.9849999999999999</v>
      </c>
      <c r="N666" s="23">
        <f>VLOOKUP(A666,orders!$A$2:$F$914,5,0)</f>
        <v>3</v>
      </c>
      <c r="O666" s="26">
        <f t="shared" si="10"/>
        <v>8.9550000000000001</v>
      </c>
      <c r="P666" s="43" t="str">
        <f xml:space="preserve"> VLOOKUP(D666,customers!$A$2:$I$1001,9,0)</f>
        <v>Yes</v>
      </c>
      <c r="Q666" s="27"/>
      <c r="R666" s="27"/>
      <c r="S666" s="27"/>
      <c r="T666" s="27"/>
      <c r="U666" s="27"/>
      <c r="V666" s="27"/>
      <c r="W666" s="27"/>
      <c r="X666" s="27"/>
      <c r="Y666" s="27"/>
      <c r="Z666" s="27"/>
    </row>
    <row r="667" spans="1:26" ht="15" thickBot="1" x14ac:dyDescent="0.35">
      <c r="A667" s="42" t="s">
        <v>1697</v>
      </c>
      <c r="B667" s="29" t="s">
        <v>6630</v>
      </c>
      <c r="C667" s="30">
        <v>2021</v>
      </c>
      <c r="D667" s="28" t="s">
        <v>1698</v>
      </c>
      <c r="E667" s="31" t="s">
        <v>315</v>
      </c>
      <c r="F667" s="32">
        <v>2</v>
      </c>
      <c r="G667" s="28" t="str">
        <f>VLOOKUP(D667,customers!A667:$B$1001,2,0)</f>
        <v>Hetti Measures</v>
      </c>
      <c r="H667" s="28" t="s">
        <v>6548</v>
      </c>
      <c r="I667" s="28" t="str">
        <f>_xlfn.XLOOKUP(D667,customers!A667:A1666,customers!G667:G1666," ",0,1)</f>
        <v>United States</v>
      </c>
      <c r="J667" s="31" t="s">
        <v>6552</v>
      </c>
      <c r="K667" s="31" t="s">
        <v>6556</v>
      </c>
      <c r="L667" s="31">
        <f>VLOOKUP(E667,products!$A$2:$E$49,4,0)</f>
        <v>1</v>
      </c>
      <c r="M667" s="33">
        <f>VLOOKUP(E667,products!$A$2:$E$49,5,0)</f>
        <v>12.15</v>
      </c>
      <c r="N667" s="31">
        <f>VLOOKUP(A667,orders!$A$2:$F$914,5,0)</f>
        <v>2</v>
      </c>
      <c r="O667" s="34">
        <f t="shared" si="10"/>
        <v>24.3</v>
      </c>
      <c r="P667" s="44" t="str">
        <f xml:space="preserve"> VLOOKUP(D667,customers!$A$2:$I$1001,9,0)</f>
        <v>No</v>
      </c>
      <c r="Q667" s="27"/>
      <c r="R667" s="27"/>
      <c r="S667" s="27"/>
      <c r="T667" s="27"/>
      <c r="U667" s="27"/>
      <c r="V667" s="27"/>
      <c r="W667" s="27"/>
      <c r="X667" s="27"/>
      <c r="Y667" s="27"/>
      <c r="Z667" s="27"/>
    </row>
    <row r="668" spans="1:26" ht="15" thickBot="1" x14ac:dyDescent="0.35">
      <c r="A668" s="41" t="s">
        <v>1699</v>
      </c>
      <c r="B668" s="21" t="s">
        <v>6778</v>
      </c>
      <c r="C668" s="22">
        <v>2020</v>
      </c>
      <c r="D668" s="20" t="s">
        <v>1700</v>
      </c>
      <c r="E668" s="23" t="s">
        <v>145</v>
      </c>
      <c r="F668" s="24">
        <v>2</v>
      </c>
      <c r="G668" s="20" t="str">
        <f>VLOOKUP(D668,customers!A668:$B$1001,2,0)</f>
        <v>Gay Eilhersen</v>
      </c>
      <c r="H668" s="20" t="s">
        <v>5424</v>
      </c>
      <c r="I668" s="20" t="str">
        <f>_xlfn.XLOOKUP(D668,customers!A668:A1667,customers!G668:G1667," ",0,1)</f>
        <v>United States</v>
      </c>
      <c r="J668" s="23" t="s">
        <v>6552</v>
      </c>
      <c r="K668" s="23" t="s">
        <v>6554</v>
      </c>
      <c r="L668" s="23">
        <f>VLOOKUP(E668,products!$A$2:$E$49,4,0)</f>
        <v>2.5</v>
      </c>
      <c r="M668" s="25">
        <f>VLOOKUP(E668,products!$A$2:$E$49,5,0)</f>
        <v>31.625</v>
      </c>
      <c r="N668" s="23">
        <f>VLOOKUP(A668,orders!$A$2:$F$914,5,0)</f>
        <v>2</v>
      </c>
      <c r="O668" s="26">
        <f t="shared" si="10"/>
        <v>63.25</v>
      </c>
      <c r="P668" s="43" t="str">
        <f xml:space="preserve"> VLOOKUP(D668,customers!$A$2:$I$1001,9,0)</f>
        <v>No</v>
      </c>
      <c r="Q668" s="27"/>
      <c r="R668" s="27"/>
      <c r="S668" s="27"/>
      <c r="T668" s="27"/>
      <c r="U668" s="27"/>
      <c r="V668" s="27"/>
      <c r="W668" s="27"/>
      <c r="X668" s="27"/>
      <c r="Y668" s="27"/>
      <c r="Z668" s="27"/>
    </row>
    <row r="669" spans="1:26" ht="15" thickBot="1" x14ac:dyDescent="0.35">
      <c r="A669" s="42" t="s">
        <v>1701</v>
      </c>
      <c r="B669" s="29" t="s">
        <v>376</v>
      </c>
      <c r="C669" s="30">
        <v>2020</v>
      </c>
      <c r="D669" s="28" t="s">
        <v>1702</v>
      </c>
      <c r="E669" s="31" t="s">
        <v>62</v>
      </c>
      <c r="F669" s="32">
        <v>2</v>
      </c>
      <c r="G669" s="28" t="str">
        <f>VLOOKUP(D669,customers!A669:$B$1001,2,0)</f>
        <v>Nico Hubert</v>
      </c>
      <c r="H669" s="28" t="s">
        <v>6548</v>
      </c>
      <c r="I669" s="28" t="str">
        <f>_xlfn.XLOOKUP(D669,customers!A669:A1668,customers!G669:G1668," ",0,1)</f>
        <v>United States</v>
      </c>
      <c r="J669" s="31" t="s">
        <v>6551</v>
      </c>
      <c r="K669" s="31" t="s">
        <v>6554</v>
      </c>
      <c r="L669" s="31">
        <f>VLOOKUP(E669,products!$A$2:$E$49,4,0)</f>
        <v>0.2</v>
      </c>
      <c r="M669" s="33">
        <f>VLOOKUP(E669,products!$A$2:$E$49,5,0)</f>
        <v>3.375</v>
      </c>
      <c r="N669" s="31">
        <f>VLOOKUP(A669,orders!$A$2:$F$914,5,0)</f>
        <v>2</v>
      </c>
      <c r="O669" s="34">
        <f t="shared" si="10"/>
        <v>6.75</v>
      </c>
      <c r="P669" s="44" t="str">
        <f xml:space="preserve"> VLOOKUP(D669,customers!$A$2:$I$1001,9,0)</f>
        <v>Yes</v>
      </c>
      <c r="Q669" s="27"/>
      <c r="R669" s="27"/>
      <c r="S669" s="27"/>
      <c r="T669" s="27"/>
      <c r="U669" s="27"/>
      <c r="V669" s="27"/>
      <c r="W669" s="27"/>
      <c r="X669" s="27"/>
      <c r="Y669" s="27"/>
      <c r="Z669" s="27"/>
    </row>
    <row r="670" spans="1:26" ht="15" thickBot="1" x14ac:dyDescent="0.35">
      <c r="A670" s="41" t="s">
        <v>1703</v>
      </c>
      <c r="B670" s="21" t="s">
        <v>6779</v>
      </c>
      <c r="C670" s="22">
        <v>2022</v>
      </c>
      <c r="D670" s="20" t="s">
        <v>1704</v>
      </c>
      <c r="E670" s="23" t="s">
        <v>149</v>
      </c>
      <c r="F670" s="24">
        <v>6</v>
      </c>
      <c r="G670" s="20" t="str">
        <f>VLOOKUP(D670,customers!A670:$B$1001,2,0)</f>
        <v>Cristina Aleixo</v>
      </c>
      <c r="H670" s="20" t="s">
        <v>5431</v>
      </c>
      <c r="I670" s="20" t="str">
        <f>_xlfn.XLOOKUP(D670,customers!A670:A1669,customers!G670:G1669," ",0,1)</f>
        <v>United States</v>
      </c>
      <c r="J670" s="23" t="s">
        <v>6551</v>
      </c>
      <c r="K670" s="23" t="s">
        <v>6555</v>
      </c>
      <c r="L670" s="23">
        <f>VLOOKUP(E670,products!$A$2:$E$49,4,0)</f>
        <v>0.2</v>
      </c>
      <c r="M670" s="25">
        <f>VLOOKUP(E670,products!$A$2:$E$49,5,0)</f>
        <v>3.8849999999999998</v>
      </c>
      <c r="N670" s="23">
        <f>VLOOKUP(A670,orders!$A$2:$F$914,5,0)</f>
        <v>6</v>
      </c>
      <c r="O670" s="26">
        <f t="shared" si="10"/>
        <v>23.31</v>
      </c>
      <c r="P670" s="43" t="str">
        <f xml:space="preserve"> VLOOKUP(D670,customers!$A$2:$I$1001,9,0)</f>
        <v>No</v>
      </c>
      <c r="Q670" s="27"/>
      <c r="R670" s="27"/>
      <c r="S670" s="27"/>
      <c r="T670" s="27"/>
      <c r="U670" s="27"/>
      <c r="V670" s="27"/>
      <c r="W670" s="27"/>
      <c r="X670" s="27"/>
      <c r="Y670" s="27"/>
      <c r="Z670" s="27"/>
    </row>
    <row r="671" spans="1:26" ht="15" thickBot="1" x14ac:dyDescent="0.35">
      <c r="A671" s="42" t="s">
        <v>1705</v>
      </c>
      <c r="B671" s="29" t="s">
        <v>6780</v>
      </c>
      <c r="C671" s="30">
        <v>2021</v>
      </c>
      <c r="D671" s="28" t="s">
        <v>1706</v>
      </c>
      <c r="E671" s="31" t="s">
        <v>135</v>
      </c>
      <c r="F671" s="32">
        <v>4</v>
      </c>
      <c r="G671" s="28" t="str">
        <f>VLOOKUP(D671,customers!A671:$B$1001,2,0)</f>
        <v>Derrek Allpress</v>
      </c>
      <c r="H671" s="28" t="s">
        <v>6548</v>
      </c>
      <c r="I671" s="28" t="str">
        <f>_xlfn.XLOOKUP(D671,customers!A671:A1670,customers!G671:G1670," ",0,1)</f>
        <v>United States</v>
      </c>
      <c r="J671" s="31" t="s">
        <v>6553</v>
      </c>
      <c r="K671" s="31" t="s">
        <v>6555</v>
      </c>
      <c r="L671" s="31">
        <f>VLOOKUP(E671,products!$A$2:$E$49,4,0)</f>
        <v>2.5</v>
      </c>
      <c r="M671" s="33">
        <f>VLOOKUP(E671,products!$A$2:$E$49,5,0)</f>
        <v>36.454999999999998</v>
      </c>
      <c r="N671" s="31">
        <f>VLOOKUP(A671,orders!$A$2:$F$914,5,0)</f>
        <v>4</v>
      </c>
      <c r="O671" s="34">
        <f t="shared" si="10"/>
        <v>145.82</v>
      </c>
      <c r="P671" s="44" t="str">
        <f xml:space="preserve"> VLOOKUP(D671,customers!$A$2:$I$1001,9,0)</f>
        <v>No</v>
      </c>
      <c r="Q671" s="27"/>
      <c r="R671" s="27"/>
      <c r="S671" s="27"/>
      <c r="T671" s="27"/>
      <c r="U671" s="27"/>
      <c r="V671" s="27"/>
      <c r="W671" s="27"/>
      <c r="X671" s="27"/>
      <c r="Y671" s="27"/>
      <c r="Z671" s="27"/>
    </row>
    <row r="672" spans="1:26" ht="15" thickBot="1" x14ac:dyDescent="0.35">
      <c r="A672" s="41" t="s">
        <v>1707</v>
      </c>
      <c r="B672" s="21" t="s">
        <v>1710</v>
      </c>
      <c r="C672" s="22">
        <v>2020</v>
      </c>
      <c r="D672" s="20" t="s">
        <v>1708</v>
      </c>
      <c r="E672" s="23" t="s">
        <v>37</v>
      </c>
      <c r="F672" s="24">
        <v>5</v>
      </c>
      <c r="G672" s="20" t="str">
        <f>VLOOKUP(D672,customers!A672:$B$1001,2,0)</f>
        <v>Rikki Tomkowicz</v>
      </c>
      <c r="H672" s="20" t="s">
        <v>5439</v>
      </c>
      <c r="I672" s="20" t="str">
        <f>_xlfn.XLOOKUP(D672,customers!A672:A1671,customers!G672:G1671," ",0,1)</f>
        <v>Ireland</v>
      </c>
      <c r="J672" s="23" t="s">
        <v>6550</v>
      </c>
      <c r="K672" s="23" t="s">
        <v>6554</v>
      </c>
      <c r="L672" s="23">
        <f>VLOOKUP(E672,products!$A$2:$E$49,4,0)</f>
        <v>0.5</v>
      </c>
      <c r="M672" s="25">
        <f>VLOOKUP(E672,products!$A$2:$E$49,5,0)</f>
        <v>5.97</v>
      </c>
      <c r="N672" s="23">
        <f>VLOOKUP(A672,orders!$A$2:$F$914,5,0)</f>
        <v>5</v>
      </c>
      <c r="O672" s="26">
        <f t="shared" si="10"/>
        <v>29.849999999999998</v>
      </c>
      <c r="P672" s="43" t="str">
        <f xml:space="preserve"> VLOOKUP(D672,customers!$A$2:$I$1001,9,0)</f>
        <v>Yes</v>
      </c>
      <c r="Q672" s="27"/>
      <c r="R672" s="27"/>
      <c r="S672" s="27"/>
      <c r="T672" s="27"/>
      <c r="U672" s="27"/>
      <c r="V672" s="27"/>
      <c r="W672" s="27"/>
      <c r="X672" s="27"/>
      <c r="Y672" s="27"/>
      <c r="Z672" s="27"/>
    </row>
    <row r="673" spans="1:26" ht="15" thickBot="1" x14ac:dyDescent="0.35">
      <c r="A673" s="42" t="s">
        <v>1709</v>
      </c>
      <c r="B673" s="29" t="s">
        <v>1713</v>
      </c>
      <c r="C673" s="30">
        <v>2022</v>
      </c>
      <c r="D673" s="28" t="s">
        <v>1711</v>
      </c>
      <c r="E673" s="31" t="s">
        <v>30</v>
      </c>
      <c r="F673" s="32">
        <v>3</v>
      </c>
      <c r="G673" s="28" t="str">
        <f>VLOOKUP(D673,customers!A673:$B$1001,2,0)</f>
        <v>Rochette Huscroft</v>
      </c>
      <c r="H673" s="28" t="s">
        <v>5445</v>
      </c>
      <c r="I673" s="28" t="str">
        <f>_xlfn.XLOOKUP(D673,customers!A673:A1672,customers!G673:G1672," ",0,1)</f>
        <v>United States</v>
      </c>
      <c r="J673" s="31" t="s">
        <v>6552</v>
      </c>
      <c r="K673" s="31" t="s">
        <v>6556</v>
      </c>
      <c r="L673" s="31">
        <f>VLOOKUP(E673,products!$A$2:$E$49,4,0)</f>
        <v>0.5</v>
      </c>
      <c r="M673" s="33">
        <f>VLOOKUP(E673,products!$A$2:$E$49,5,0)</f>
        <v>7.29</v>
      </c>
      <c r="N673" s="31">
        <f>VLOOKUP(A673,orders!$A$2:$F$914,5,0)</f>
        <v>3</v>
      </c>
      <c r="O673" s="34">
        <f t="shared" si="10"/>
        <v>21.87</v>
      </c>
      <c r="P673" s="44" t="str">
        <f xml:space="preserve"> VLOOKUP(D673,customers!$A$2:$I$1001,9,0)</f>
        <v>Yes</v>
      </c>
      <c r="Q673" s="27"/>
      <c r="R673" s="27"/>
      <c r="S673" s="27"/>
      <c r="T673" s="27"/>
      <c r="U673" s="27"/>
      <c r="V673" s="27"/>
      <c r="W673" s="27"/>
      <c r="X673" s="27"/>
      <c r="Y673" s="27"/>
      <c r="Z673" s="27"/>
    </row>
    <row r="674" spans="1:26" ht="15" thickBot="1" x14ac:dyDescent="0.35">
      <c r="A674" s="41" t="s">
        <v>1712</v>
      </c>
      <c r="B674" s="21" t="s">
        <v>6726</v>
      </c>
      <c r="C674" s="22">
        <v>2019</v>
      </c>
      <c r="D674" s="20" t="s">
        <v>1714</v>
      </c>
      <c r="E674" s="23" t="s">
        <v>101</v>
      </c>
      <c r="F674" s="24">
        <v>1</v>
      </c>
      <c r="G674" s="20" t="str">
        <f>VLOOKUP(D674,customers!A674:$B$1001,2,0)</f>
        <v>Selle Scurrer</v>
      </c>
      <c r="H674" s="20" t="s">
        <v>5449</v>
      </c>
      <c r="I674" s="20" t="str">
        <f>_xlfn.XLOOKUP(D674,customers!A674:A1673,customers!G674:G1673," ",0,1)</f>
        <v>United Kingdom</v>
      </c>
      <c r="J674" s="23" t="s">
        <v>6553</v>
      </c>
      <c r="K674" s="23" t="s">
        <v>6554</v>
      </c>
      <c r="L674" s="23">
        <f>VLOOKUP(E674,products!$A$2:$E$49,4,0)</f>
        <v>0.2</v>
      </c>
      <c r="M674" s="25">
        <f>VLOOKUP(E674,products!$A$2:$E$49,5,0)</f>
        <v>4.3650000000000002</v>
      </c>
      <c r="N674" s="23">
        <f>VLOOKUP(A674,orders!$A$2:$F$914,5,0)</f>
        <v>1</v>
      </c>
      <c r="O674" s="26">
        <f t="shared" si="10"/>
        <v>4.3650000000000002</v>
      </c>
      <c r="P674" s="43" t="str">
        <f xml:space="preserve"> VLOOKUP(D674,customers!$A$2:$I$1001,9,0)</f>
        <v>No</v>
      </c>
      <c r="Q674" s="27"/>
      <c r="R674" s="27"/>
      <c r="S674" s="27"/>
      <c r="T674" s="27"/>
      <c r="U674" s="27"/>
      <c r="V674" s="27"/>
      <c r="W674" s="27"/>
      <c r="X674" s="27"/>
      <c r="Y674" s="27"/>
      <c r="Z674" s="27"/>
    </row>
    <row r="675" spans="1:26" ht="15" thickBot="1" x14ac:dyDescent="0.35">
      <c r="A675" s="42" t="s">
        <v>1715</v>
      </c>
      <c r="B675" s="29" t="s">
        <v>1718</v>
      </c>
      <c r="C675" s="30">
        <v>2021</v>
      </c>
      <c r="D675" s="28" t="s">
        <v>1716</v>
      </c>
      <c r="E675" s="31" t="s">
        <v>135</v>
      </c>
      <c r="F675" s="32">
        <v>1</v>
      </c>
      <c r="G675" s="28" t="str">
        <f>VLOOKUP(D675,customers!A675:$B$1001,2,0)</f>
        <v>Andie Rudram</v>
      </c>
      <c r="H675" s="28" t="s">
        <v>5453</v>
      </c>
      <c r="I675" s="28" t="str">
        <f>_xlfn.XLOOKUP(D675,customers!A675:A1674,customers!G675:G1674," ",0,1)</f>
        <v>United States</v>
      </c>
      <c r="J675" s="31" t="s">
        <v>6553</v>
      </c>
      <c r="K675" s="31" t="s">
        <v>6555</v>
      </c>
      <c r="L675" s="31">
        <f>VLOOKUP(E675,products!$A$2:$E$49,4,0)</f>
        <v>2.5</v>
      </c>
      <c r="M675" s="33">
        <f>VLOOKUP(E675,products!$A$2:$E$49,5,0)</f>
        <v>36.454999999999998</v>
      </c>
      <c r="N675" s="31">
        <f>VLOOKUP(A675,orders!$A$2:$F$914,5,0)</f>
        <v>1</v>
      </c>
      <c r="O675" s="34">
        <f t="shared" si="10"/>
        <v>36.454999999999998</v>
      </c>
      <c r="P675" s="44" t="str">
        <f xml:space="preserve"> VLOOKUP(D675,customers!$A$2:$I$1001,9,0)</f>
        <v>No</v>
      </c>
      <c r="Q675" s="27"/>
      <c r="R675" s="27"/>
      <c r="S675" s="27"/>
      <c r="T675" s="27"/>
      <c r="U675" s="27"/>
      <c r="V675" s="27"/>
      <c r="W675" s="27"/>
      <c r="X675" s="27"/>
      <c r="Y675" s="27"/>
      <c r="Z675" s="27"/>
    </row>
    <row r="676" spans="1:26" ht="15" thickBot="1" x14ac:dyDescent="0.35">
      <c r="A676" s="41" t="s">
        <v>1717</v>
      </c>
      <c r="B676" s="21" t="s">
        <v>1721</v>
      </c>
      <c r="C676" s="22">
        <v>2021</v>
      </c>
      <c r="D676" s="20" t="s">
        <v>1719</v>
      </c>
      <c r="E676" s="23" t="s">
        <v>55</v>
      </c>
      <c r="F676" s="24">
        <v>4</v>
      </c>
      <c r="G676" s="20" t="str">
        <f>VLOOKUP(D676,customers!A676:$B$1001,2,0)</f>
        <v>Leta Clarricoates</v>
      </c>
      <c r="H676" s="20" t="s">
        <v>6548</v>
      </c>
      <c r="I676" s="20" t="str">
        <f>_xlfn.XLOOKUP(D676,customers!A676:A1675,customers!G676:G1675," ",0,1)</f>
        <v>United States</v>
      </c>
      <c r="J676" s="23" t="s">
        <v>6553</v>
      </c>
      <c r="K676" s="23" t="s">
        <v>6556</v>
      </c>
      <c r="L676" s="23">
        <f>VLOOKUP(E676,products!$A$2:$E$49,4,0)</f>
        <v>0.2</v>
      </c>
      <c r="M676" s="25">
        <f>VLOOKUP(E676,products!$A$2:$E$49,5,0)</f>
        <v>3.8849999999999998</v>
      </c>
      <c r="N676" s="23">
        <f>VLOOKUP(A676,orders!$A$2:$F$914,5,0)</f>
        <v>4</v>
      </c>
      <c r="O676" s="26">
        <f t="shared" si="10"/>
        <v>15.54</v>
      </c>
      <c r="P676" s="43" t="str">
        <f xml:space="preserve"> VLOOKUP(D676,customers!$A$2:$I$1001,9,0)</f>
        <v>Yes</v>
      </c>
      <c r="Q676" s="27"/>
      <c r="R676" s="27"/>
      <c r="S676" s="27"/>
      <c r="T676" s="27"/>
      <c r="U676" s="27"/>
      <c r="V676" s="27"/>
      <c r="W676" s="27"/>
      <c r="X676" s="27"/>
      <c r="Y676" s="27"/>
      <c r="Z676" s="27"/>
    </row>
    <row r="677" spans="1:26" ht="15" thickBot="1" x14ac:dyDescent="0.35">
      <c r="A677" s="42" t="s">
        <v>1720</v>
      </c>
      <c r="B677" s="29" t="s">
        <v>6781</v>
      </c>
      <c r="C677" s="30">
        <v>2022</v>
      </c>
      <c r="D677" s="28" t="s">
        <v>1722</v>
      </c>
      <c r="E677" s="31" t="s">
        <v>327</v>
      </c>
      <c r="F677" s="32">
        <v>2</v>
      </c>
      <c r="G677" s="28" t="str">
        <f>VLOOKUP(D677,customers!A677:$B$1001,2,0)</f>
        <v>Jacquelyn Maha</v>
      </c>
      <c r="H677" s="28" t="s">
        <v>5461</v>
      </c>
      <c r="I677" s="28" t="str">
        <f>_xlfn.XLOOKUP(D677,customers!A677:A1676,customers!G677:G1676," ",0,1)</f>
        <v>United States</v>
      </c>
      <c r="J677" s="31" t="s">
        <v>6552</v>
      </c>
      <c r="K677" s="31" t="s">
        <v>6555</v>
      </c>
      <c r="L677" s="31">
        <f>VLOOKUP(E677,products!$A$2:$E$49,4,0)</f>
        <v>0.2</v>
      </c>
      <c r="M677" s="33">
        <f>VLOOKUP(E677,products!$A$2:$E$49,5,0)</f>
        <v>4.4550000000000001</v>
      </c>
      <c r="N677" s="31">
        <f>VLOOKUP(A677,orders!$A$2:$F$914,5,0)</f>
        <v>2</v>
      </c>
      <c r="O677" s="34">
        <f t="shared" si="10"/>
        <v>8.91</v>
      </c>
      <c r="P677" s="44" t="str">
        <f xml:space="preserve"> VLOOKUP(D677,customers!$A$2:$I$1001,9,0)</f>
        <v>No</v>
      </c>
      <c r="Q677" s="27"/>
      <c r="R677" s="27"/>
      <c r="S677" s="27"/>
      <c r="T677" s="27"/>
      <c r="U677" s="27"/>
      <c r="V677" s="27"/>
      <c r="W677" s="27"/>
      <c r="X677" s="27"/>
      <c r="Y677" s="27"/>
      <c r="Z677" s="27"/>
    </row>
    <row r="678" spans="1:26" ht="15" thickBot="1" x14ac:dyDescent="0.35">
      <c r="A678" s="41" t="s">
        <v>1723</v>
      </c>
      <c r="B678" s="21" t="s">
        <v>1726</v>
      </c>
      <c r="C678" s="22">
        <v>2019</v>
      </c>
      <c r="D678" s="20" t="s">
        <v>1724</v>
      </c>
      <c r="E678" s="23" t="s">
        <v>256</v>
      </c>
      <c r="F678" s="24">
        <v>3</v>
      </c>
      <c r="G678" s="20" t="str">
        <f>VLOOKUP(D678,customers!A678:$B$1001,2,0)</f>
        <v>Glory Clemon</v>
      </c>
      <c r="H678" s="20" t="s">
        <v>5465</v>
      </c>
      <c r="I678" s="20" t="str">
        <f>_xlfn.XLOOKUP(D678,customers!A678:A1677,customers!G678:G1677," ",0,1)</f>
        <v>United States</v>
      </c>
      <c r="J678" s="23" t="s">
        <v>6553</v>
      </c>
      <c r="K678" s="23" t="s">
        <v>6554</v>
      </c>
      <c r="L678" s="23">
        <f>VLOOKUP(E678,products!$A$2:$E$49,4,0)</f>
        <v>2.5</v>
      </c>
      <c r="M678" s="25">
        <f>VLOOKUP(E678,products!$A$2:$E$49,5,0)</f>
        <v>33.465000000000003</v>
      </c>
      <c r="N678" s="23">
        <f>VLOOKUP(A678,orders!$A$2:$F$914,5,0)</f>
        <v>3</v>
      </c>
      <c r="O678" s="26">
        <f t="shared" si="10"/>
        <v>100.39500000000001</v>
      </c>
      <c r="P678" s="43" t="str">
        <f xml:space="preserve"> VLOOKUP(D678,customers!$A$2:$I$1001,9,0)</f>
        <v>Yes</v>
      </c>
      <c r="Q678" s="27"/>
      <c r="R678" s="27"/>
      <c r="S678" s="27"/>
      <c r="T678" s="27"/>
      <c r="U678" s="27"/>
      <c r="V678" s="27"/>
      <c r="W678" s="27"/>
      <c r="X678" s="27"/>
      <c r="Y678" s="27"/>
      <c r="Z678" s="27"/>
    </row>
    <row r="679" spans="1:26" ht="15" thickBot="1" x14ac:dyDescent="0.35">
      <c r="A679" s="42" t="s">
        <v>1725</v>
      </c>
      <c r="B679" s="29" t="s">
        <v>1729</v>
      </c>
      <c r="C679" s="30">
        <v>2022</v>
      </c>
      <c r="D679" s="28" t="s">
        <v>1727</v>
      </c>
      <c r="E679" s="31" t="s">
        <v>132</v>
      </c>
      <c r="F679" s="32">
        <v>5</v>
      </c>
      <c r="G679" s="28" t="str">
        <f>VLOOKUP(D679,customers!A679:$B$1001,2,0)</f>
        <v>Alica Kift</v>
      </c>
      <c r="H679" s="28" t="s">
        <v>6548</v>
      </c>
      <c r="I679" s="28" t="str">
        <f>_xlfn.XLOOKUP(D679,customers!A679:A1678,customers!G679:G1678," ",0,1)</f>
        <v>United States</v>
      </c>
      <c r="J679" s="31" t="s">
        <v>6550</v>
      </c>
      <c r="K679" s="31" t="s">
        <v>6556</v>
      </c>
      <c r="L679" s="31">
        <f>VLOOKUP(E679,products!$A$2:$E$49,4,0)</f>
        <v>0.2</v>
      </c>
      <c r="M679" s="33">
        <f>VLOOKUP(E679,products!$A$2:$E$49,5,0)</f>
        <v>2.6850000000000001</v>
      </c>
      <c r="N679" s="31">
        <f>VLOOKUP(A679,orders!$A$2:$F$914,5,0)</f>
        <v>5</v>
      </c>
      <c r="O679" s="34">
        <f t="shared" si="10"/>
        <v>13.425000000000001</v>
      </c>
      <c r="P679" s="44" t="str">
        <f xml:space="preserve"> VLOOKUP(D679,customers!$A$2:$I$1001,9,0)</f>
        <v>No</v>
      </c>
      <c r="Q679" s="27"/>
      <c r="R679" s="27"/>
      <c r="S679" s="27"/>
      <c r="T679" s="27"/>
      <c r="U679" s="27"/>
      <c r="V679" s="27"/>
      <c r="W679" s="27"/>
      <c r="X679" s="27"/>
      <c r="Y679" s="27"/>
      <c r="Z679" s="27"/>
    </row>
    <row r="680" spans="1:26" ht="15" thickBot="1" x14ac:dyDescent="0.35">
      <c r="A680" s="41" t="s">
        <v>1728</v>
      </c>
      <c r="B680" s="21" t="s">
        <v>6782</v>
      </c>
      <c r="C680" s="22">
        <v>2019</v>
      </c>
      <c r="D680" s="20" t="s">
        <v>1730</v>
      </c>
      <c r="E680" s="23" t="s">
        <v>128</v>
      </c>
      <c r="F680" s="24">
        <v>6</v>
      </c>
      <c r="G680" s="20" t="str">
        <f>VLOOKUP(D680,customers!A680:$B$1001,2,0)</f>
        <v>Babb Pollins</v>
      </c>
      <c r="H680" s="20" t="s">
        <v>5473</v>
      </c>
      <c r="I680" s="20" t="str">
        <f>_xlfn.XLOOKUP(D680,customers!A680:A1679,customers!G680:G1679," ",0,1)</f>
        <v>United States</v>
      </c>
      <c r="J680" s="23" t="s">
        <v>6552</v>
      </c>
      <c r="K680" s="23" t="s">
        <v>6556</v>
      </c>
      <c r="L680" s="23">
        <f>VLOOKUP(E680,products!$A$2:$E$49,4,0)</f>
        <v>0.2</v>
      </c>
      <c r="M680" s="25">
        <f>VLOOKUP(E680,products!$A$2:$E$49,5,0)</f>
        <v>3.645</v>
      </c>
      <c r="N680" s="23">
        <f>VLOOKUP(A680,orders!$A$2:$F$914,5,0)</f>
        <v>6</v>
      </c>
      <c r="O680" s="26">
        <f t="shared" si="10"/>
        <v>21.87</v>
      </c>
      <c r="P680" s="43" t="str">
        <f xml:space="preserve"> VLOOKUP(D680,customers!$A$2:$I$1001,9,0)</f>
        <v>No</v>
      </c>
      <c r="Q680" s="27"/>
      <c r="R680" s="27"/>
      <c r="S680" s="27"/>
      <c r="T680" s="27"/>
      <c r="U680" s="27"/>
      <c r="V680" s="27"/>
      <c r="W680" s="27"/>
      <c r="X680" s="27"/>
      <c r="Y680" s="27"/>
      <c r="Z680" s="27"/>
    </row>
    <row r="681" spans="1:26" ht="15" thickBot="1" x14ac:dyDescent="0.35">
      <c r="A681" s="42" t="s">
        <v>1731</v>
      </c>
      <c r="B681" s="29" t="s">
        <v>6783</v>
      </c>
      <c r="C681" s="30">
        <v>2021</v>
      </c>
      <c r="D681" s="28" t="s">
        <v>1732</v>
      </c>
      <c r="E681" s="31" t="s">
        <v>26</v>
      </c>
      <c r="F681" s="32">
        <v>2</v>
      </c>
      <c r="G681" s="28" t="str">
        <f>VLOOKUP(D681,customers!A681:$B$1001,2,0)</f>
        <v>Jarret Toye</v>
      </c>
      <c r="H681" s="28" t="s">
        <v>5476</v>
      </c>
      <c r="I681" s="28" t="str">
        <f>_xlfn.XLOOKUP(D681,customers!A681:A1680,customers!G681:G1680," ",0,1)</f>
        <v>Ireland</v>
      </c>
      <c r="J681" s="31" t="s">
        <v>6553</v>
      </c>
      <c r="K681" s="31" t="s">
        <v>6556</v>
      </c>
      <c r="L681" s="31">
        <f>VLOOKUP(E681,products!$A$2:$E$49,4,0)</f>
        <v>1</v>
      </c>
      <c r="M681" s="33">
        <f>VLOOKUP(E681,products!$A$2:$E$49,5,0)</f>
        <v>12.95</v>
      </c>
      <c r="N681" s="31">
        <f>VLOOKUP(A681,orders!$A$2:$F$914,5,0)</f>
        <v>2</v>
      </c>
      <c r="O681" s="34">
        <f t="shared" si="10"/>
        <v>25.9</v>
      </c>
      <c r="P681" s="44" t="str">
        <f xml:space="preserve"> VLOOKUP(D681,customers!$A$2:$I$1001,9,0)</f>
        <v>Yes</v>
      </c>
      <c r="Q681" s="27"/>
      <c r="R681" s="27"/>
      <c r="S681" s="27"/>
      <c r="T681" s="27"/>
      <c r="U681" s="27"/>
      <c r="V681" s="27"/>
      <c r="W681" s="27"/>
      <c r="X681" s="27"/>
      <c r="Y681" s="27"/>
      <c r="Z681" s="27"/>
    </row>
    <row r="682" spans="1:26" ht="15" thickBot="1" x14ac:dyDescent="0.35">
      <c r="A682" s="41" t="s">
        <v>1733</v>
      </c>
      <c r="B682" s="21" t="s">
        <v>1736</v>
      </c>
      <c r="C682" s="22">
        <v>2019</v>
      </c>
      <c r="D682" s="20" t="s">
        <v>1734</v>
      </c>
      <c r="E682" s="23" t="s">
        <v>82</v>
      </c>
      <c r="F682" s="24">
        <v>5</v>
      </c>
      <c r="G682" s="20" t="str">
        <f>VLOOKUP(D682,customers!A682:$B$1001,2,0)</f>
        <v>Carlie Linskill</v>
      </c>
      <c r="H682" s="20" t="s">
        <v>5480</v>
      </c>
      <c r="I682" s="20" t="str">
        <f>_xlfn.XLOOKUP(D682,customers!A682:A1681,customers!G682:G1681," ",0,1)</f>
        <v>United States</v>
      </c>
      <c r="J682" s="23" t="s">
        <v>6551</v>
      </c>
      <c r="K682" s="23" t="s">
        <v>6554</v>
      </c>
      <c r="L682" s="23">
        <f>VLOOKUP(E682,products!$A$2:$E$49,4,0)</f>
        <v>1</v>
      </c>
      <c r="M682" s="25">
        <f>VLOOKUP(E682,products!$A$2:$E$49,5,0)</f>
        <v>11.25</v>
      </c>
      <c r="N682" s="23">
        <f>VLOOKUP(A682,orders!$A$2:$F$914,5,0)</f>
        <v>5</v>
      </c>
      <c r="O682" s="26">
        <f t="shared" si="10"/>
        <v>56.25</v>
      </c>
      <c r="P682" s="43" t="str">
        <f xml:space="preserve"> VLOOKUP(D682,customers!$A$2:$I$1001,9,0)</f>
        <v>No</v>
      </c>
      <c r="Q682" s="27"/>
      <c r="R682" s="27"/>
      <c r="S682" s="27"/>
      <c r="T682" s="27"/>
      <c r="U682" s="27"/>
      <c r="V682" s="27"/>
      <c r="W682" s="27"/>
      <c r="X682" s="27"/>
      <c r="Y682" s="27"/>
      <c r="Z682" s="27"/>
    </row>
    <row r="683" spans="1:26" ht="15" thickBot="1" x14ac:dyDescent="0.35">
      <c r="A683" s="42" t="s">
        <v>1735</v>
      </c>
      <c r="B683" s="29" t="s">
        <v>467</v>
      </c>
      <c r="C683" s="30">
        <v>2022</v>
      </c>
      <c r="D683" s="28" t="s">
        <v>1737</v>
      </c>
      <c r="E683" s="31" t="s">
        <v>236</v>
      </c>
      <c r="F683" s="32">
        <v>3</v>
      </c>
      <c r="G683" s="28" t="str">
        <f>VLOOKUP(D683,customers!A683:$B$1001,2,0)</f>
        <v>Natal Vigrass</v>
      </c>
      <c r="H683" s="28" t="s">
        <v>5484</v>
      </c>
      <c r="I683" s="28" t="str">
        <f>_xlfn.XLOOKUP(D683,customers!A683:A1682,customers!G683:G1682," ",0,1)</f>
        <v>United Kingdom</v>
      </c>
      <c r="J683" s="31" t="s">
        <v>6550</v>
      </c>
      <c r="K683" s="31" t="s">
        <v>6555</v>
      </c>
      <c r="L683" s="31">
        <f>VLOOKUP(E683,products!$A$2:$E$49,4,0)</f>
        <v>0.2</v>
      </c>
      <c r="M683" s="33">
        <f>VLOOKUP(E683,products!$A$2:$E$49,5,0)</f>
        <v>3.585</v>
      </c>
      <c r="N683" s="31">
        <f>VLOOKUP(A683,orders!$A$2:$F$914,5,0)</f>
        <v>3</v>
      </c>
      <c r="O683" s="34">
        <f t="shared" si="10"/>
        <v>10.754999999999999</v>
      </c>
      <c r="P683" s="44" t="str">
        <f xml:space="preserve"> VLOOKUP(D683,customers!$A$2:$I$1001,9,0)</f>
        <v>No</v>
      </c>
      <c r="Q683" s="27"/>
      <c r="R683" s="27"/>
      <c r="S683" s="27"/>
      <c r="T683" s="27"/>
      <c r="U683" s="27"/>
      <c r="V683" s="27"/>
      <c r="W683" s="27"/>
      <c r="X683" s="27"/>
      <c r="Y683" s="27"/>
      <c r="Z683" s="27"/>
    </row>
    <row r="684" spans="1:26" ht="15" thickBot="1" x14ac:dyDescent="0.35">
      <c r="A684" s="41" t="s">
        <v>1738</v>
      </c>
      <c r="B684" s="21" t="s">
        <v>6784</v>
      </c>
      <c r="C684" s="22">
        <v>2019</v>
      </c>
      <c r="D684" s="20" t="s">
        <v>1739</v>
      </c>
      <c r="E684" s="23" t="s">
        <v>202</v>
      </c>
      <c r="F684" s="24">
        <v>4</v>
      </c>
      <c r="G684" s="20" t="str">
        <f>VLOOKUP(D684,customers!A684:$B$1001,2,0)</f>
        <v>Kandace Cragell</v>
      </c>
      <c r="H684" s="20" t="s">
        <v>5492</v>
      </c>
      <c r="I684" s="20" t="str">
        <f>_xlfn.XLOOKUP(D684,customers!A684:A1683,customers!G684:G1683," ",0,1)</f>
        <v>Ireland</v>
      </c>
      <c r="J684" s="23" t="s">
        <v>6550</v>
      </c>
      <c r="K684" s="23" t="s">
        <v>6555</v>
      </c>
      <c r="L684" s="23">
        <f>VLOOKUP(E684,products!$A$2:$E$49,4,0)</f>
        <v>0.5</v>
      </c>
      <c r="M684" s="25">
        <f>VLOOKUP(E684,products!$A$2:$E$49,5,0)</f>
        <v>7.17</v>
      </c>
      <c r="N684" s="23">
        <f>VLOOKUP(A684,orders!$A$2:$F$914,5,0)</f>
        <v>4</v>
      </c>
      <c r="O684" s="26">
        <f t="shared" si="10"/>
        <v>28.68</v>
      </c>
      <c r="P684" s="43" t="str">
        <f xml:space="preserve"> VLOOKUP(D684,customers!$A$2:$I$1001,9,0)</f>
        <v>No</v>
      </c>
      <c r="Q684" s="27"/>
      <c r="R684" s="27"/>
      <c r="S684" s="27"/>
      <c r="T684" s="27"/>
      <c r="U684" s="27"/>
      <c r="V684" s="27"/>
      <c r="W684" s="27"/>
      <c r="X684" s="27"/>
      <c r="Y684" s="27"/>
      <c r="Z684" s="27"/>
    </row>
    <row r="685" spans="1:26" ht="15" thickBot="1" x14ac:dyDescent="0.35">
      <c r="A685" s="42" t="s">
        <v>1740</v>
      </c>
      <c r="B685" s="29" t="s">
        <v>986</v>
      </c>
      <c r="C685" s="30">
        <v>2020</v>
      </c>
      <c r="D685" s="28" t="s">
        <v>1741</v>
      </c>
      <c r="E685" s="31" t="s">
        <v>101</v>
      </c>
      <c r="F685" s="32">
        <v>2</v>
      </c>
      <c r="G685" s="28" t="str">
        <f>VLOOKUP(D685,customers!A685:$B$1001,2,0)</f>
        <v>Lyon Ibert</v>
      </c>
      <c r="H685" s="28" t="s">
        <v>5496</v>
      </c>
      <c r="I685" s="28" t="str">
        <f>_xlfn.XLOOKUP(D685,customers!A685:A1684,customers!G685:G1684," ",0,1)</f>
        <v>United States</v>
      </c>
      <c r="J685" s="31" t="s">
        <v>6553</v>
      </c>
      <c r="K685" s="31" t="s">
        <v>6554</v>
      </c>
      <c r="L685" s="31">
        <f>VLOOKUP(E685,products!$A$2:$E$49,4,0)</f>
        <v>0.2</v>
      </c>
      <c r="M685" s="33">
        <f>VLOOKUP(E685,products!$A$2:$E$49,5,0)</f>
        <v>4.3650000000000002</v>
      </c>
      <c r="N685" s="31">
        <f>VLOOKUP(A685,orders!$A$2:$F$914,5,0)</f>
        <v>2</v>
      </c>
      <c r="O685" s="34">
        <f t="shared" si="10"/>
        <v>8.73</v>
      </c>
      <c r="P685" s="44" t="str">
        <f xml:space="preserve"> VLOOKUP(D685,customers!$A$2:$I$1001,9,0)</f>
        <v>No</v>
      </c>
      <c r="Q685" s="27"/>
      <c r="R685" s="27"/>
      <c r="S685" s="27"/>
      <c r="T685" s="27"/>
      <c r="U685" s="27"/>
      <c r="V685" s="27"/>
      <c r="W685" s="27"/>
      <c r="X685" s="27"/>
      <c r="Y685" s="27"/>
      <c r="Z685" s="27"/>
    </row>
    <row r="686" spans="1:26" ht="15" thickBot="1" x14ac:dyDescent="0.35">
      <c r="A686" s="41" t="s">
        <v>1742</v>
      </c>
      <c r="B686" s="21" t="s">
        <v>1745</v>
      </c>
      <c r="C686" s="22">
        <v>2020</v>
      </c>
      <c r="D686" s="20" t="s">
        <v>1743</v>
      </c>
      <c r="E686" s="23" t="s">
        <v>125</v>
      </c>
      <c r="F686" s="24">
        <v>4</v>
      </c>
      <c r="G686" s="20" t="str">
        <f>VLOOKUP(D686,customers!A686:$B$1001,2,0)</f>
        <v>Reese Lidgey</v>
      </c>
      <c r="H686" s="20" t="s">
        <v>5500</v>
      </c>
      <c r="I686" s="20" t="str">
        <f>_xlfn.XLOOKUP(D686,customers!A686:A1685,customers!G686:G1685," ",0,1)</f>
        <v>United States</v>
      </c>
      <c r="J686" s="23" t="s">
        <v>6553</v>
      </c>
      <c r="K686" s="23" t="s">
        <v>6554</v>
      </c>
      <c r="L686" s="23">
        <f>VLOOKUP(E686,products!$A$2:$E$49,4,0)</f>
        <v>1</v>
      </c>
      <c r="M686" s="25">
        <f>VLOOKUP(E686,products!$A$2:$E$49,5,0)</f>
        <v>14.55</v>
      </c>
      <c r="N686" s="23">
        <f>VLOOKUP(A686,orders!$A$2:$F$914,5,0)</f>
        <v>4</v>
      </c>
      <c r="O686" s="26">
        <f t="shared" si="10"/>
        <v>58.2</v>
      </c>
      <c r="P686" s="43" t="str">
        <f xml:space="preserve"> VLOOKUP(D686,customers!$A$2:$I$1001,9,0)</f>
        <v>No</v>
      </c>
      <c r="Q686" s="27"/>
      <c r="R686" s="27"/>
      <c r="S686" s="27"/>
      <c r="T686" s="27"/>
      <c r="U686" s="27"/>
      <c r="V686" s="27"/>
      <c r="W686" s="27"/>
      <c r="X686" s="27"/>
      <c r="Y686" s="27"/>
      <c r="Z686" s="27"/>
    </row>
    <row r="687" spans="1:26" ht="15" thickBot="1" x14ac:dyDescent="0.35">
      <c r="A687" s="42" t="s">
        <v>1744</v>
      </c>
      <c r="B687" s="29" t="s">
        <v>1003</v>
      </c>
      <c r="C687" s="30">
        <v>2019</v>
      </c>
      <c r="D687" s="28" t="s">
        <v>1746</v>
      </c>
      <c r="E687" s="31" t="s">
        <v>95</v>
      </c>
      <c r="F687" s="32">
        <v>3</v>
      </c>
      <c r="G687" s="28" t="str">
        <f>VLOOKUP(D687,customers!A687:$B$1001,2,0)</f>
        <v>Tersina Castagne</v>
      </c>
      <c r="H687" s="28" t="s">
        <v>5504</v>
      </c>
      <c r="I687" s="28" t="str">
        <f>_xlfn.XLOOKUP(D687,customers!A687:A1686,customers!G687:G1686," ",0,1)</f>
        <v>United States</v>
      </c>
      <c r="J687" s="31" t="s">
        <v>6551</v>
      </c>
      <c r="K687" s="31" t="s">
        <v>6556</v>
      </c>
      <c r="L687" s="31">
        <f>VLOOKUP(E687,products!$A$2:$E$49,4,0)</f>
        <v>0.5</v>
      </c>
      <c r="M687" s="33">
        <f>VLOOKUP(E687,products!$A$2:$E$49,5,0)</f>
        <v>5.97</v>
      </c>
      <c r="N687" s="31">
        <f>VLOOKUP(A687,orders!$A$2:$F$914,5,0)</f>
        <v>3</v>
      </c>
      <c r="O687" s="34">
        <f t="shared" si="10"/>
        <v>17.91</v>
      </c>
      <c r="P687" s="44" t="str">
        <f xml:space="preserve"> VLOOKUP(D687,customers!$A$2:$I$1001,9,0)</f>
        <v>No</v>
      </c>
      <c r="Q687" s="27"/>
      <c r="R687" s="27"/>
      <c r="S687" s="27"/>
      <c r="T687" s="27"/>
      <c r="U687" s="27"/>
      <c r="V687" s="27"/>
      <c r="W687" s="27"/>
      <c r="X687" s="27"/>
      <c r="Y687" s="27"/>
      <c r="Z687" s="27"/>
    </row>
    <row r="688" spans="1:26" ht="15" thickBot="1" x14ac:dyDescent="0.35">
      <c r="A688" s="41" t="s">
        <v>1747</v>
      </c>
      <c r="B688" s="21" t="s">
        <v>1750</v>
      </c>
      <c r="C688" s="22">
        <v>2021</v>
      </c>
      <c r="D688" s="20" t="s">
        <v>1748</v>
      </c>
      <c r="E688" s="23" t="s">
        <v>209</v>
      </c>
      <c r="F688" s="24">
        <v>6</v>
      </c>
      <c r="G688" s="20" t="str">
        <f>VLOOKUP(D688,customers!A688:$B$1001,2,0)</f>
        <v>Samuele Klaaassen</v>
      </c>
      <c r="H688" s="20" t="s">
        <v>6548</v>
      </c>
      <c r="I688" s="20" t="str">
        <f>_xlfn.XLOOKUP(D688,customers!A688:A1687,customers!G688:G1687," ",0,1)</f>
        <v>United States</v>
      </c>
      <c r="J688" s="23" t="s">
        <v>6550</v>
      </c>
      <c r="K688" s="23" t="s">
        <v>6554</v>
      </c>
      <c r="L688" s="23">
        <f>VLOOKUP(E688,products!$A$2:$E$49,4,0)</f>
        <v>0.2</v>
      </c>
      <c r="M688" s="25">
        <f>VLOOKUP(E688,products!$A$2:$E$49,5,0)</f>
        <v>2.9849999999999999</v>
      </c>
      <c r="N688" s="23">
        <f>VLOOKUP(A688,orders!$A$2:$F$914,5,0)</f>
        <v>6</v>
      </c>
      <c r="O688" s="26">
        <f t="shared" si="10"/>
        <v>17.91</v>
      </c>
      <c r="P688" s="43" t="str">
        <f xml:space="preserve"> VLOOKUP(D688,customers!$A$2:$I$1001,9,0)</f>
        <v>Yes</v>
      </c>
      <c r="Q688" s="27"/>
      <c r="R688" s="27"/>
      <c r="S688" s="27"/>
      <c r="T688" s="27"/>
      <c r="U688" s="27"/>
      <c r="V688" s="27"/>
      <c r="W688" s="27"/>
      <c r="X688" s="27"/>
      <c r="Y688" s="27"/>
      <c r="Z688" s="27"/>
    </row>
    <row r="689" spans="1:26" ht="15" thickBot="1" x14ac:dyDescent="0.35">
      <c r="A689" s="42" t="s">
        <v>1749</v>
      </c>
      <c r="B689" s="29" t="s">
        <v>6785</v>
      </c>
      <c r="C689" s="30">
        <v>2019</v>
      </c>
      <c r="D689" s="28" t="s">
        <v>1751</v>
      </c>
      <c r="E689" s="31" t="s">
        <v>30</v>
      </c>
      <c r="F689" s="32">
        <v>2</v>
      </c>
      <c r="G689" s="28" t="str">
        <f>VLOOKUP(D689,customers!A689:$B$1001,2,0)</f>
        <v>Jordana Halden</v>
      </c>
      <c r="H689" s="28" t="s">
        <v>5511</v>
      </c>
      <c r="I689" s="28" t="str">
        <f>_xlfn.XLOOKUP(D689,customers!A689:A1688,customers!G689:G1688," ",0,1)</f>
        <v>Ireland</v>
      </c>
      <c r="J689" s="31" t="s">
        <v>6552</v>
      </c>
      <c r="K689" s="31" t="s">
        <v>6556</v>
      </c>
      <c r="L689" s="31">
        <f>VLOOKUP(E689,products!$A$2:$E$49,4,0)</f>
        <v>0.5</v>
      </c>
      <c r="M689" s="33">
        <f>VLOOKUP(E689,products!$A$2:$E$49,5,0)</f>
        <v>7.29</v>
      </c>
      <c r="N689" s="31">
        <f>VLOOKUP(A689,orders!$A$2:$F$914,5,0)</f>
        <v>2</v>
      </c>
      <c r="O689" s="34">
        <f t="shared" si="10"/>
        <v>14.58</v>
      </c>
      <c r="P689" s="44" t="str">
        <f xml:space="preserve"> VLOOKUP(D689,customers!$A$2:$I$1001,9,0)</f>
        <v>No</v>
      </c>
      <c r="Q689" s="27"/>
      <c r="R689" s="27"/>
      <c r="S689" s="27"/>
      <c r="T689" s="27"/>
      <c r="U689" s="27"/>
      <c r="V689" s="27"/>
      <c r="W689" s="27"/>
      <c r="X689" s="27"/>
      <c r="Y689" s="27"/>
      <c r="Z689" s="27"/>
    </row>
    <row r="690" spans="1:26" ht="15" thickBot="1" x14ac:dyDescent="0.35">
      <c r="A690" s="41" t="s">
        <v>1752</v>
      </c>
      <c r="B690" s="21" t="s">
        <v>6678</v>
      </c>
      <c r="C690" s="22">
        <v>2019</v>
      </c>
      <c r="D690" s="20" t="s">
        <v>1753</v>
      </c>
      <c r="E690" s="23" t="s">
        <v>82</v>
      </c>
      <c r="F690" s="24">
        <v>3</v>
      </c>
      <c r="G690" s="20" t="str">
        <f>VLOOKUP(D690,customers!A690:$B$1001,2,0)</f>
        <v>Hussein Olliff</v>
      </c>
      <c r="H690" s="20" t="s">
        <v>5517</v>
      </c>
      <c r="I690" s="20" t="str">
        <f>_xlfn.XLOOKUP(D690,customers!A690:A1689,customers!G690:G1689," ",0,1)</f>
        <v>Ireland</v>
      </c>
      <c r="J690" s="23" t="s">
        <v>6551</v>
      </c>
      <c r="K690" s="23" t="s">
        <v>6554</v>
      </c>
      <c r="L690" s="23">
        <f>VLOOKUP(E690,products!$A$2:$E$49,4,0)</f>
        <v>1</v>
      </c>
      <c r="M690" s="25">
        <f>VLOOKUP(E690,products!$A$2:$E$49,5,0)</f>
        <v>11.25</v>
      </c>
      <c r="N690" s="23">
        <f>VLOOKUP(A690,orders!$A$2:$F$914,5,0)</f>
        <v>3</v>
      </c>
      <c r="O690" s="26">
        <f t="shared" si="10"/>
        <v>33.75</v>
      </c>
      <c r="P690" s="43" t="str">
        <f xml:space="preserve"> VLOOKUP(D690,customers!$A$2:$I$1001,9,0)</f>
        <v>No</v>
      </c>
      <c r="Q690" s="27"/>
      <c r="R690" s="27"/>
      <c r="S690" s="27"/>
      <c r="T690" s="27"/>
      <c r="U690" s="27"/>
      <c r="V690" s="27"/>
      <c r="W690" s="27"/>
      <c r="X690" s="27"/>
      <c r="Y690" s="27"/>
      <c r="Z690" s="27"/>
    </row>
    <row r="691" spans="1:26" ht="15" thickBot="1" x14ac:dyDescent="0.35">
      <c r="A691" s="42" t="s">
        <v>1754</v>
      </c>
      <c r="B691" s="29" t="s">
        <v>1757</v>
      </c>
      <c r="C691" s="30">
        <v>2020</v>
      </c>
      <c r="D691" s="28" t="s">
        <v>1755</v>
      </c>
      <c r="E691" s="31" t="s">
        <v>182</v>
      </c>
      <c r="F691" s="32">
        <v>4</v>
      </c>
      <c r="G691" s="28" t="str">
        <f>VLOOKUP(D691,customers!A691:$B$1001,2,0)</f>
        <v>Teddi Quadri</v>
      </c>
      <c r="H691" s="28" t="s">
        <v>5522</v>
      </c>
      <c r="I691" s="28" t="str">
        <f>_xlfn.XLOOKUP(D691,customers!A691:A1690,customers!G691:G1690," ",0,1)</f>
        <v>Ireland</v>
      </c>
      <c r="J691" s="31" t="s">
        <v>6553</v>
      </c>
      <c r="K691" s="31" t="s">
        <v>6554</v>
      </c>
      <c r="L691" s="31">
        <f>VLOOKUP(E691,products!$A$2:$E$49,4,0)</f>
        <v>0.5</v>
      </c>
      <c r="M691" s="33">
        <f>VLOOKUP(E691,products!$A$2:$E$49,5,0)</f>
        <v>8.73</v>
      </c>
      <c r="N691" s="31">
        <f>VLOOKUP(A691,orders!$A$2:$F$914,5,0)</f>
        <v>4</v>
      </c>
      <c r="O691" s="34">
        <f t="shared" si="10"/>
        <v>34.92</v>
      </c>
      <c r="P691" s="44" t="str">
        <f xml:space="preserve"> VLOOKUP(D691,customers!$A$2:$I$1001,9,0)</f>
        <v>Yes</v>
      </c>
      <c r="Q691" s="27"/>
      <c r="R691" s="27"/>
      <c r="S691" s="27"/>
      <c r="T691" s="27"/>
      <c r="U691" s="27"/>
      <c r="V691" s="27"/>
      <c r="W691" s="27"/>
      <c r="X691" s="27"/>
      <c r="Y691" s="27"/>
      <c r="Z691" s="27"/>
    </row>
    <row r="692" spans="1:26" ht="15" thickBot="1" x14ac:dyDescent="0.35">
      <c r="A692" s="41" t="s">
        <v>1756</v>
      </c>
      <c r="B692" s="21" t="s">
        <v>1760</v>
      </c>
      <c r="C692" s="22">
        <v>2021</v>
      </c>
      <c r="D692" s="20" t="s">
        <v>1758</v>
      </c>
      <c r="E692" s="23" t="s">
        <v>30</v>
      </c>
      <c r="F692" s="24">
        <v>2</v>
      </c>
      <c r="G692" s="20" t="str">
        <f>VLOOKUP(D692,customers!A692:$B$1001,2,0)</f>
        <v>Felita Eshmade</v>
      </c>
      <c r="H692" s="20" t="s">
        <v>5528</v>
      </c>
      <c r="I692" s="20" t="str">
        <f>_xlfn.XLOOKUP(D692,customers!A692:A1691,customers!G692:G1691," ",0,1)</f>
        <v>United States</v>
      </c>
      <c r="J692" s="23" t="s">
        <v>6552</v>
      </c>
      <c r="K692" s="23" t="s">
        <v>6556</v>
      </c>
      <c r="L692" s="23">
        <f>VLOOKUP(E692,products!$A$2:$E$49,4,0)</f>
        <v>0.5</v>
      </c>
      <c r="M692" s="25">
        <f>VLOOKUP(E692,products!$A$2:$E$49,5,0)</f>
        <v>7.29</v>
      </c>
      <c r="N692" s="23">
        <f>VLOOKUP(A692,orders!$A$2:$F$914,5,0)</f>
        <v>2</v>
      </c>
      <c r="O692" s="26">
        <f t="shared" si="10"/>
        <v>14.58</v>
      </c>
      <c r="P692" s="43" t="str">
        <f xml:space="preserve"> VLOOKUP(D692,customers!$A$2:$I$1001,9,0)</f>
        <v>No</v>
      </c>
      <c r="Q692" s="27"/>
      <c r="R692" s="27"/>
      <c r="S692" s="27"/>
      <c r="T692" s="27"/>
      <c r="U692" s="27"/>
      <c r="V692" s="27"/>
      <c r="W692" s="27"/>
      <c r="X692" s="27"/>
      <c r="Y692" s="27"/>
      <c r="Z692" s="27"/>
    </row>
    <row r="693" spans="1:26" ht="15" thickBot="1" x14ac:dyDescent="0.35">
      <c r="A693" s="42" t="s">
        <v>1759</v>
      </c>
      <c r="B693" s="29" t="s">
        <v>1763</v>
      </c>
      <c r="C693" s="30">
        <v>2021</v>
      </c>
      <c r="D693" s="28" t="s">
        <v>1761</v>
      </c>
      <c r="E693" s="31" t="s">
        <v>132</v>
      </c>
      <c r="F693" s="32">
        <v>2</v>
      </c>
      <c r="G693" s="28" t="str">
        <f>VLOOKUP(D693,customers!A693:$B$1001,2,0)</f>
        <v>Melodie OIlier</v>
      </c>
      <c r="H693" s="28" t="s">
        <v>5532</v>
      </c>
      <c r="I693" s="28" t="str">
        <f>_xlfn.XLOOKUP(D693,customers!A693:A1692,customers!G693:G1692," ",0,1)</f>
        <v>Ireland</v>
      </c>
      <c r="J693" s="31" t="s">
        <v>6550</v>
      </c>
      <c r="K693" s="31" t="s">
        <v>6556</v>
      </c>
      <c r="L693" s="31">
        <f>VLOOKUP(E693,products!$A$2:$E$49,4,0)</f>
        <v>0.2</v>
      </c>
      <c r="M693" s="33">
        <f>VLOOKUP(E693,products!$A$2:$E$49,5,0)</f>
        <v>2.6850000000000001</v>
      </c>
      <c r="N693" s="31">
        <f>VLOOKUP(A693,orders!$A$2:$F$914,5,0)</f>
        <v>2</v>
      </c>
      <c r="O693" s="34">
        <f t="shared" si="10"/>
        <v>5.37</v>
      </c>
      <c r="P693" s="44" t="str">
        <f xml:space="preserve"> VLOOKUP(D693,customers!$A$2:$I$1001,9,0)</f>
        <v>Yes</v>
      </c>
      <c r="Q693" s="27"/>
      <c r="R693" s="27"/>
      <c r="S693" s="27"/>
      <c r="T693" s="27"/>
      <c r="U693" s="27"/>
      <c r="V693" s="27"/>
      <c r="W693" s="27"/>
      <c r="X693" s="27"/>
      <c r="Y693" s="27"/>
      <c r="Z693" s="27"/>
    </row>
    <row r="694" spans="1:26" ht="15" thickBot="1" x14ac:dyDescent="0.35">
      <c r="A694" s="41" t="s">
        <v>1762</v>
      </c>
      <c r="B694" s="21" t="s">
        <v>1766</v>
      </c>
      <c r="C694" s="22">
        <v>2020</v>
      </c>
      <c r="D694" s="20" t="s">
        <v>1764</v>
      </c>
      <c r="E694" s="23" t="s">
        <v>37</v>
      </c>
      <c r="F694" s="24">
        <v>1</v>
      </c>
      <c r="G694" s="20" t="str">
        <f>VLOOKUP(D694,customers!A694:$B$1001,2,0)</f>
        <v>Hazel Iacopini</v>
      </c>
      <c r="H694" s="20" t="s">
        <v>6548</v>
      </c>
      <c r="I694" s="20" t="str">
        <f>_xlfn.XLOOKUP(D694,customers!A694:A1693,customers!G694:G1693," ",0,1)</f>
        <v>United States</v>
      </c>
      <c r="J694" s="23" t="s">
        <v>6550</v>
      </c>
      <c r="K694" s="23" t="s">
        <v>6554</v>
      </c>
      <c r="L694" s="23">
        <f>VLOOKUP(E694,products!$A$2:$E$49,4,0)</f>
        <v>0.5</v>
      </c>
      <c r="M694" s="25">
        <f>VLOOKUP(E694,products!$A$2:$E$49,5,0)</f>
        <v>5.97</v>
      </c>
      <c r="N694" s="23">
        <f>VLOOKUP(A694,orders!$A$2:$F$914,5,0)</f>
        <v>1</v>
      </c>
      <c r="O694" s="26">
        <f t="shared" si="10"/>
        <v>5.97</v>
      </c>
      <c r="P694" s="43" t="str">
        <f xml:space="preserve"> VLOOKUP(D694,customers!$A$2:$I$1001,9,0)</f>
        <v>Yes</v>
      </c>
      <c r="Q694" s="27"/>
      <c r="R694" s="27"/>
      <c r="S694" s="27"/>
      <c r="T694" s="27"/>
      <c r="U694" s="27"/>
      <c r="V694" s="27"/>
      <c r="W694" s="27"/>
      <c r="X694" s="27"/>
      <c r="Y694" s="27"/>
      <c r="Z694" s="27"/>
    </row>
    <row r="695" spans="1:26" ht="15" thickBot="1" x14ac:dyDescent="0.35">
      <c r="A695" s="42" t="s">
        <v>1765</v>
      </c>
      <c r="B695" s="29" t="s">
        <v>6786</v>
      </c>
      <c r="C695" s="30">
        <v>2019</v>
      </c>
      <c r="D695" s="28" t="s">
        <v>1767</v>
      </c>
      <c r="E695" s="31" t="s">
        <v>108</v>
      </c>
      <c r="F695" s="32">
        <v>2</v>
      </c>
      <c r="G695" s="28" t="str">
        <f>VLOOKUP(D695,customers!A695:$B$1001,2,0)</f>
        <v>Vinny Shoebotham</v>
      </c>
      <c r="H695" s="28" t="s">
        <v>5540</v>
      </c>
      <c r="I695" s="28" t="str">
        <f>_xlfn.XLOOKUP(D695,customers!A695:A1694,customers!G695:G1694," ",0,1)</f>
        <v>United States</v>
      </c>
      <c r="J695" s="31" t="s">
        <v>6553</v>
      </c>
      <c r="K695" s="31" t="s">
        <v>6555</v>
      </c>
      <c r="L695" s="31">
        <f>VLOOKUP(E695,products!$A$2:$E$49,4,0)</f>
        <v>0.5</v>
      </c>
      <c r="M695" s="33">
        <f>VLOOKUP(E695,products!$A$2:$E$49,5,0)</f>
        <v>9.51</v>
      </c>
      <c r="N695" s="31">
        <f>VLOOKUP(A695,orders!$A$2:$F$914,5,0)</f>
        <v>2</v>
      </c>
      <c r="O695" s="34">
        <f t="shared" si="10"/>
        <v>19.02</v>
      </c>
      <c r="P695" s="44" t="str">
        <f xml:space="preserve"> VLOOKUP(D695,customers!$A$2:$I$1001,9,0)</f>
        <v>No</v>
      </c>
      <c r="Q695" s="27"/>
      <c r="R695" s="27"/>
      <c r="S695" s="27"/>
      <c r="T695" s="27"/>
      <c r="U695" s="27"/>
      <c r="V695" s="27"/>
      <c r="W695" s="27"/>
      <c r="X695" s="27"/>
      <c r="Y695" s="27"/>
      <c r="Z695" s="27"/>
    </row>
    <row r="696" spans="1:26" ht="15" thickBot="1" x14ac:dyDescent="0.35">
      <c r="A696" s="41" t="s">
        <v>1768</v>
      </c>
      <c r="B696" s="21" t="s">
        <v>1771</v>
      </c>
      <c r="C696" s="22">
        <v>2022</v>
      </c>
      <c r="D696" s="20" t="s">
        <v>1769</v>
      </c>
      <c r="E696" s="23" t="s">
        <v>23</v>
      </c>
      <c r="F696" s="24">
        <v>2</v>
      </c>
      <c r="G696" s="20" t="str">
        <f>VLOOKUP(D696,customers!A696:$B$1001,2,0)</f>
        <v>Bran Sterke</v>
      </c>
      <c r="H696" s="20" t="s">
        <v>5544</v>
      </c>
      <c r="I696" s="20" t="str">
        <f>_xlfn.XLOOKUP(D696,customers!A696:A1695,customers!G696:G1695," ",0,1)</f>
        <v>United States</v>
      </c>
      <c r="J696" s="23" t="s">
        <v>6552</v>
      </c>
      <c r="K696" s="23" t="s">
        <v>6554</v>
      </c>
      <c r="L696" s="23">
        <f>VLOOKUP(E696,products!$A$2:$E$49,4,0)</f>
        <v>1</v>
      </c>
      <c r="M696" s="25">
        <f>VLOOKUP(E696,products!$A$2:$E$49,5,0)</f>
        <v>13.75</v>
      </c>
      <c r="N696" s="23">
        <f>VLOOKUP(A696,orders!$A$2:$F$914,5,0)</f>
        <v>2</v>
      </c>
      <c r="O696" s="26">
        <f t="shared" si="10"/>
        <v>27.5</v>
      </c>
      <c r="P696" s="43" t="str">
        <f xml:space="preserve"> VLOOKUP(D696,customers!$A$2:$I$1001,9,0)</f>
        <v>Yes</v>
      </c>
      <c r="Q696" s="27"/>
      <c r="R696" s="27"/>
      <c r="S696" s="27"/>
      <c r="T696" s="27"/>
      <c r="U696" s="27"/>
      <c r="V696" s="27"/>
      <c r="W696" s="27"/>
      <c r="X696" s="27"/>
      <c r="Y696" s="27"/>
      <c r="Z696" s="27"/>
    </row>
    <row r="697" spans="1:26" ht="15" thickBot="1" x14ac:dyDescent="0.35">
      <c r="A697" s="42" t="s">
        <v>1770</v>
      </c>
      <c r="B697" s="29" t="s">
        <v>501</v>
      </c>
      <c r="C697" s="30">
        <v>2021</v>
      </c>
      <c r="D697" s="28" t="s">
        <v>1772</v>
      </c>
      <c r="E697" s="31" t="s">
        <v>95</v>
      </c>
      <c r="F697" s="32">
        <v>5</v>
      </c>
      <c r="G697" s="28" t="str">
        <f>VLOOKUP(D697,customers!A697:$B$1001,2,0)</f>
        <v>Simone Capon</v>
      </c>
      <c r="H697" s="28" t="s">
        <v>5548</v>
      </c>
      <c r="I697" s="28" t="str">
        <f>_xlfn.XLOOKUP(D697,customers!A697:A1696,customers!G697:G1696," ",0,1)</f>
        <v>United States</v>
      </c>
      <c r="J697" s="31" t="s">
        <v>6551</v>
      </c>
      <c r="K697" s="31" t="s">
        <v>6556</v>
      </c>
      <c r="L697" s="31">
        <f>VLOOKUP(E697,products!$A$2:$E$49,4,0)</f>
        <v>0.5</v>
      </c>
      <c r="M697" s="33">
        <f>VLOOKUP(E697,products!$A$2:$E$49,5,0)</f>
        <v>5.97</v>
      </c>
      <c r="N697" s="31">
        <f>VLOOKUP(A697,orders!$A$2:$F$914,5,0)</f>
        <v>5</v>
      </c>
      <c r="O697" s="34">
        <f t="shared" si="10"/>
        <v>29.849999999999998</v>
      </c>
      <c r="P697" s="44" t="str">
        <f xml:space="preserve"> VLOOKUP(D697,customers!$A$2:$I$1001,9,0)</f>
        <v>No</v>
      </c>
      <c r="Q697" s="27"/>
      <c r="R697" s="27"/>
      <c r="S697" s="27"/>
      <c r="T697" s="27"/>
      <c r="U697" s="27"/>
      <c r="V697" s="27"/>
      <c r="W697" s="27"/>
      <c r="X697" s="27"/>
      <c r="Y697" s="27"/>
      <c r="Z697" s="27"/>
    </row>
    <row r="698" spans="1:26" ht="15" thickBot="1" x14ac:dyDescent="0.35">
      <c r="A698" s="41" t="s">
        <v>1773</v>
      </c>
      <c r="B698" s="21" t="s">
        <v>6787</v>
      </c>
      <c r="C698" s="22">
        <v>2022</v>
      </c>
      <c r="D698" s="20" t="s">
        <v>1774</v>
      </c>
      <c r="E698" s="23" t="s">
        <v>34</v>
      </c>
      <c r="F698" s="24">
        <v>6</v>
      </c>
      <c r="G698" s="20" t="str">
        <f>VLOOKUP(D698,customers!A698:$B$1001,2,0)</f>
        <v>Foster Constance</v>
      </c>
      <c r="H698" s="20" t="s">
        <v>5556</v>
      </c>
      <c r="I698" s="20" t="str">
        <f>_xlfn.XLOOKUP(D698,customers!A698:A1697,customers!G698:G1697," ",0,1)</f>
        <v>United States</v>
      </c>
      <c r="J698" s="23" t="s">
        <v>6553</v>
      </c>
      <c r="K698" s="23" t="s">
        <v>6555</v>
      </c>
      <c r="L698" s="23">
        <f>VLOOKUP(E698,products!$A$2:$E$49,4,0)</f>
        <v>0.2</v>
      </c>
      <c r="M698" s="25">
        <f>VLOOKUP(E698,products!$A$2:$E$49,5,0)</f>
        <v>4.7549999999999999</v>
      </c>
      <c r="N698" s="23">
        <f>VLOOKUP(A698,orders!$A$2:$F$914,5,0)</f>
        <v>6</v>
      </c>
      <c r="O698" s="26">
        <f t="shared" si="10"/>
        <v>28.53</v>
      </c>
      <c r="P698" s="43" t="str">
        <f xml:space="preserve"> VLOOKUP(D698,customers!$A$2:$I$1001,9,0)</f>
        <v>No</v>
      </c>
      <c r="Q698" s="27"/>
      <c r="R698" s="27"/>
      <c r="S698" s="27"/>
      <c r="T698" s="27"/>
      <c r="U698" s="27"/>
      <c r="V698" s="27"/>
      <c r="W698" s="27"/>
      <c r="X698" s="27"/>
      <c r="Y698" s="27"/>
      <c r="Z698" s="27"/>
    </row>
    <row r="699" spans="1:26" ht="15" thickBot="1" x14ac:dyDescent="0.35">
      <c r="A699" s="42" t="s">
        <v>1775</v>
      </c>
      <c r="B699" s="29" t="s">
        <v>1778</v>
      </c>
      <c r="C699" s="30">
        <v>2020</v>
      </c>
      <c r="D699" s="28" t="s">
        <v>1776</v>
      </c>
      <c r="E699" s="31" t="s">
        <v>232</v>
      </c>
      <c r="F699" s="32">
        <v>4</v>
      </c>
      <c r="G699" s="28" t="str">
        <f>VLOOKUP(D699,customers!A699:$B$1001,2,0)</f>
        <v>Fernando Sulman</v>
      </c>
      <c r="H699" s="28" t="s">
        <v>5560</v>
      </c>
      <c r="I699" s="28" t="str">
        <f>_xlfn.XLOOKUP(D699,customers!A699:A1698,customers!G699:G1698," ",0,1)</f>
        <v>United States</v>
      </c>
      <c r="J699" s="31" t="s">
        <v>6550</v>
      </c>
      <c r="K699" s="31" t="s">
        <v>6556</v>
      </c>
      <c r="L699" s="31">
        <f>VLOOKUP(E699,products!$A$2:$E$49,4,0)</f>
        <v>1</v>
      </c>
      <c r="M699" s="33">
        <f>VLOOKUP(E699,products!$A$2:$E$49,5,0)</f>
        <v>8.9499999999999993</v>
      </c>
      <c r="N699" s="31">
        <f>VLOOKUP(A699,orders!$A$2:$F$914,5,0)</f>
        <v>4</v>
      </c>
      <c r="O699" s="34">
        <f t="shared" si="10"/>
        <v>35.799999999999997</v>
      </c>
      <c r="P699" s="44" t="str">
        <f xml:space="preserve"> VLOOKUP(D699,customers!$A$2:$I$1001,9,0)</f>
        <v>Yes</v>
      </c>
      <c r="Q699" s="27"/>
      <c r="R699" s="27"/>
      <c r="S699" s="27"/>
      <c r="T699" s="27"/>
      <c r="U699" s="27"/>
      <c r="V699" s="27"/>
      <c r="W699" s="27"/>
      <c r="X699" s="27"/>
      <c r="Y699" s="27"/>
      <c r="Z699" s="27"/>
    </row>
    <row r="700" spans="1:26" ht="15" thickBot="1" x14ac:dyDescent="0.35">
      <c r="A700" s="41" t="s">
        <v>1777</v>
      </c>
      <c r="B700" s="21" t="s">
        <v>1781</v>
      </c>
      <c r="C700" s="22">
        <v>2019</v>
      </c>
      <c r="D700" s="20" t="s">
        <v>1779</v>
      </c>
      <c r="E700" s="23" t="s">
        <v>95</v>
      </c>
      <c r="F700" s="24">
        <v>3</v>
      </c>
      <c r="G700" s="20" t="str">
        <f>VLOOKUP(D700,customers!A700:$B$1001,2,0)</f>
        <v>Dorotea Hollyman</v>
      </c>
      <c r="H700" s="20" t="s">
        <v>5564</v>
      </c>
      <c r="I700" s="20" t="str">
        <f>_xlfn.XLOOKUP(D700,customers!A700:A1699,customers!G700:G1699," ",0,1)</f>
        <v>United States</v>
      </c>
      <c r="J700" s="23" t="s">
        <v>6551</v>
      </c>
      <c r="K700" s="23" t="s">
        <v>6556</v>
      </c>
      <c r="L700" s="23">
        <f>VLOOKUP(E700,products!$A$2:$E$49,4,0)</f>
        <v>0.5</v>
      </c>
      <c r="M700" s="25">
        <f>VLOOKUP(E700,products!$A$2:$E$49,5,0)</f>
        <v>5.97</v>
      </c>
      <c r="N700" s="23">
        <f>VLOOKUP(A700,orders!$A$2:$F$914,5,0)</f>
        <v>3</v>
      </c>
      <c r="O700" s="26">
        <f t="shared" si="10"/>
        <v>17.91</v>
      </c>
      <c r="P700" s="43" t="str">
        <f xml:space="preserve"> VLOOKUP(D700,customers!$A$2:$I$1001,9,0)</f>
        <v>Yes</v>
      </c>
      <c r="Q700" s="27"/>
      <c r="R700" s="27"/>
      <c r="S700" s="27"/>
      <c r="T700" s="27"/>
      <c r="U700" s="27"/>
      <c r="V700" s="27"/>
      <c r="W700" s="27"/>
      <c r="X700" s="27"/>
      <c r="Y700" s="27"/>
      <c r="Z700" s="27"/>
    </row>
    <row r="701" spans="1:26" ht="15" thickBot="1" x14ac:dyDescent="0.35">
      <c r="A701" s="42" t="s">
        <v>1780</v>
      </c>
      <c r="B701" s="29" t="s">
        <v>1784</v>
      </c>
      <c r="C701" s="30">
        <v>2020</v>
      </c>
      <c r="D701" s="28" t="s">
        <v>1782</v>
      </c>
      <c r="E701" s="31" t="s">
        <v>232</v>
      </c>
      <c r="F701" s="32">
        <v>1</v>
      </c>
      <c r="G701" s="28" t="str">
        <f>VLOOKUP(D701,customers!A701:$B$1001,2,0)</f>
        <v>Lorelei Nardoni</v>
      </c>
      <c r="H701" s="28" t="s">
        <v>5569</v>
      </c>
      <c r="I701" s="28" t="str">
        <f>_xlfn.XLOOKUP(D701,customers!A701:A1700,customers!G701:G1700," ",0,1)</f>
        <v>United States</v>
      </c>
      <c r="J701" s="31" t="s">
        <v>6550</v>
      </c>
      <c r="K701" s="31" t="s">
        <v>6556</v>
      </c>
      <c r="L701" s="31">
        <f>VLOOKUP(E701,products!$A$2:$E$49,4,0)</f>
        <v>1</v>
      </c>
      <c r="M701" s="33">
        <f>VLOOKUP(E701,products!$A$2:$E$49,5,0)</f>
        <v>8.9499999999999993</v>
      </c>
      <c r="N701" s="31">
        <f>VLOOKUP(A701,orders!$A$2:$F$914,5,0)</f>
        <v>1</v>
      </c>
      <c r="O701" s="34">
        <f t="shared" si="10"/>
        <v>8.9499999999999993</v>
      </c>
      <c r="P701" s="44" t="str">
        <f xml:space="preserve"> VLOOKUP(D701,customers!$A$2:$I$1001,9,0)</f>
        <v>No</v>
      </c>
      <c r="Q701" s="27"/>
      <c r="R701" s="27"/>
      <c r="S701" s="27"/>
      <c r="T701" s="27"/>
      <c r="U701" s="27"/>
      <c r="V701" s="27"/>
      <c r="W701" s="27"/>
      <c r="X701" s="27"/>
      <c r="Y701" s="27"/>
      <c r="Z701" s="27"/>
    </row>
    <row r="702" spans="1:26" ht="15" thickBot="1" x14ac:dyDescent="0.35">
      <c r="A702" s="41" t="s">
        <v>1783</v>
      </c>
      <c r="B702" s="21" t="s">
        <v>1787</v>
      </c>
      <c r="C702" s="22">
        <v>2020</v>
      </c>
      <c r="D702" s="20" t="s">
        <v>1785</v>
      </c>
      <c r="E702" s="23" t="s">
        <v>142</v>
      </c>
      <c r="F702" s="24">
        <v>1</v>
      </c>
      <c r="G702" s="20" t="str">
        <f>VLOOKUP(D702,customers!A702:$B$1001,2,0)</f>
        <v>Dallas Yarham</v>
      </c>
      <c r="H702" s="20" t="s">
        <v>5572</v>
      </c>
      <c r="I702" s="20" t="str">
        <f>_xlfn.XLOOKUP(D702,customers!A702:A1701,customers!G702:G1701," ",0,1)</f>
        <v>United States</v>
      </c>
      <c r="J702" s="23" t="s">
        <v>6553</v>
      </c>
      <c r="K702" s="23" t="s">
        <v>6556</v>
      </c>
      <c r="L702" s="23">
        <f>VLOOKUP(E702,products!$A$2:$E$49,4,0)</f>
        <v>2.5</v>
      </c>
      <c r="M702" s="25">
        <f>VLOOKUP(E702,products!$A$2:$E$49,5,0)</f>
        <v>29.785</v>
      </c>
      <c r="N702" s="23">
        <f>VLOOKUP(A702,orders!$A$2:$F$914,5,0)</f>
        <v>1</v>
      </c>
      <c r="O702" s="26">
        <f t="shared" si="10"/>
        <v>29.785</v>
      </c>
      <c r="P702" s="43" t="str">
        <f xml:space="preserve"> VLOOKUP(D702,customers!$A$2:$I$1001,9,0)</f>
        <v>Yes</v>
      </c>
      <c r="Q702" s="27"/>
      <c r="R702" s="27"/>
      <c r="S702" s="27"/>
      <c r="T702" s="27"/>
      <c r="U702" s="27"/>
      <c r="V702" s="27"/>
      <c r="W702" s="27"/>
      <c r="X702" s="27"/>
      <c r="Y702" s="27"/>
      <c r="Z702" s="27"/>
    </row>
    <row r="703" spans="1:26" ht="15" thickBot="1" x14ac:dyDescent="0.35">
      <c r="A703" s="42" t="s">
        <v>1786</v>
      </c>
      <c r="B703" s="29" t="s">
        <v>6612</v>
      </c>
      <c r="C703" s="30">
        <v>2019</v>
      </c>
      <c r="D703" s="28" t="s">
        <v>1788</v>
      </c>
      <c r="E703" s="31" t="s">
        <v>228</v>
      </c>
      <c r="F703" s="32">
        <v>5</v>
      </c>
      <c r="G703" s="28" t="str">
        <f>VLOOKUP(D703,customers!A703:$B$1001,2,0)</f>
        <v>Arlana Ferrea</v>
      </c>
      <c r="H703" s="28" t="s">
        <v>5577</v>
      </c>
      <c r="I703" s="28" t="str">
        <f>_xlfn.XLOOKUP(D703,customers!A703:A1702,customers!G703:G1702," ",0,1)</f>
        <v>United States</v>
      </c>
      <c r="J703" s="31" t="s">
        <v>6552</v>
      </c>
      <c r="K703" s="31" t="s">
        <v>6555</v>
      </c>
      <c r="L703" s="31">
        <f>VLOOKUP(E703,products!$A$2:$E$49,4,0)</f>
        <v>0.5</v>
      </c>
      <c r="M703" s="33">
        <f>VLOOKUP(E703,products!$A$2:$E$49,5,0)</f>
        <v>8.91</v>
      </c>
      <c r="N703" s="31">
        <f>VLOOKUP(A703,orders!$A$2:$F$914,5,0)</f>
        <v>5</v>
      </c>
      <c r="O703" s="34">
        <f t="shared" si="10"/>
        <v>44.55</v>
      </c>
      <c r="P703" s="44" t="str">
        <f xml:space="preserve"> VLOOKUP(D703,customers!$A$2:$I$1001,9,0)</f>
        <v>No</v>
      </c>
      <c r="Q703" s="27"/>
      <c r="R703" s="27"/>
      <c r="S703" s="27"/>
      <c r="T703" s="27"/>
      <c r="U703" s="27"/>
      <c r="V703" s="27"/>
      <c r="W703" s="27"/>
      <c r="X703" s="27"/>
      <c r="Y703" s="27"/>
      <c r="Z703" s="27"/>
    </row>
    <row r="704" spans="1:26" ht="15" thickBot="1" x14ac:dyDescent="0.35">
      <c r="A704" s="41" t="s">
        <v>1789</v>
      </c>
      <c r="B704" s="21" t="s">
        <v>6674</v>
      </c>
      <c r="C704" s="22">
        <v>2019</v>
      </c>
      <c r="D704" s="20" t="s">
        <v>1790</v>
      </c>
      <c r="E704" s="23" t="s">
        <v>177</v>
      </c>
      <c r="F704" s="24">
        <v>6</v>
      </c>
      <c r="G704" s="20" t="str">
        <f>VLOOKUP(D704,customers!A704:$B$1001,2,0)</f>
        <v>Chuck Kendrick</v>
      </c>
      <c r="H704" s="20" t="s">
        <v>5580</v>
      </c>
      <c r="I704" s="20" t="str">
        <f>_xlfn.XLOOKUP(D704,customers!A704:A1703,customers!G704:G1703," ",0,1)</f>
        <v>United States</v>
      </c>
      <c r="J704" s="23" t="s">
        <v>6552</v>
      </c>
      <c r="K704" s="23" t="s">
        <v>6555</v>
      </c>
      <c r="L704" s="23">
        <f>VLOOKUP(E704,products!$A$2:$E$49,4,0)</f>
        <v>1</v>
      </c>
      <c r="M704" s="25">
        <f>VLOOKUP(E704,products!$A$2:$E$49,5,0)</f>
        <v>14.85</v>
      </c>
      <c r="N704" s="23">
        <f>VLOOKUP(A704,orders!$A$2:$F$914,5,0)</f>
        <v>6</v>
      </c>
      <c r="O704" s="26">
        <f t="shared" si="10"/>
        <v>89.1</v>
      </c>
      <c r="P704" s="43" t="str">
        <f xml:space="preserve"> VLOOKUP(D704,customers!$A$2:$I$1001,9,0)</f>
        <v>Yes</v>
      </c>
      <c r="Q704" s="27"/>
      <c r="R704" s="27"/>
      <c r="S704" s="27"/>
      <c r="T704" s="27"/>
      <c r="U704" s="27"/>
      <c r="V704" s="27"/>
      <c r="W704" s="27"/>
      <c r="X704" s="27"/>
      <c r="Y704" s="27"/>
      <c r="Z704" s="27"/>
    </row>
    <row r="705" spans="1:26" ht="15" thickBot="1" x14ac:dyDescent="0.35">
      <c r="A705" s="42" t="s">
        <v>1791</v>
      </c>
      <c r="B705" s="29" t="s">
        <v>1794</v>
      </c>
      <c r="C705" s="30">
        <v>2022</v>
      </c>
      <c r="D705" s="28" t="s">
        <v>1792</v>
      </c>
      <c r="E705" s="31" t="s">
        <v>182</v>
      </c>
      <c r="F705" s="32">
        <v>5</v>
      </c>
      <c r="G705" s="28" t="str">
        <f>VLOOKUP(D705,customers!A705:$B$1001,2,0)</f>
        <v>Sharona Danilchik</v>
      </c>
      <c r="H705" s="28" t="s">
        <v>5584</v>
      </c>
      <c r="I705" s="28" t="str">
        <f>_xlfn.XLOOKUP(D705,customers!A705:A1704,customers!G705:G1704," ",0,1)</f>
        <v>United Kingdom</v>
      </c>
      <c r="J705" s="31" t="s">
        <v>6553</v>
      </c>
      <c r="K705" s="31" t="s">
        <v>6554</v>
      </c>
      <c r="L705" s="31">
        <f>VLOOKUP(E705,products!$A$2:$E$49,4,0)</f>
        <v>0.5</v>
      </c>
      <c r="M705" s="33">
        <f>VLOOKUP(E705,products!$A$2:$E$49,5,0)</f>
        <v>8.73</v>
      </c>
      <c r="N705" s="31">
        <f>VLOOKUP(A705,orders!$A$2:$F$914,5,0)</f>
        <v>5</v>
      </c>
      <c r="O705" s="34">
        <f t="shared" si="10"/>
        <v>43.650000000000006</v>
      </c>
      <c r="P705" s="44" t="str">
        <f xml:space="preserve"> VLOOKUP(D705,customers!$A$2:$I$1001,9,0)</f>
        <v>No</v>
      </c>
      <c r="Q705" s="27"/>
      <c r="R705" s="27"/>
      <c r="S705" s="27"/>
      <c r="T705" s="27"/>
      <c r="U705" s="27"/>
      <c r="V705" s="27"/>
      <c r="W705" s="27"/>
      <c r="X705" s="27"/>
      <c r="Y705" s="27"/>
      <c r="Z705" s="27"/>
    </row>
    <row r="706" spans="1:26" ht="15" thickBot="1" x14ac:dyDescent="0.35">
      <c r="A706" s="41" t="s">
        <v>1793</v>
      </c>
      <c r="B706" s="21" t="s">
        <v>1797</v>
      </c>
      <c r="C706" s="22">
        <v>2019</v>
      </c>
      <c r="D706" s="20" t="s">
        <v>1795</v>
      </c>
      <c r="E706" s="23" t="s">
        <v>249</v>
      </c>
      <c r="F706" s="24">
        <v>3</v>
      </c>
      <c r="G706" s="20" t="str">
        <f>VLOOKUP(D706,customers!A706:$B$1001,2,0)</f>
        <v>Sarajane Potter</v>
      </c>
      <c r="H706" s="20" t="s">
        <v>6548</v>
      </c>
      <c r="I706" s="20" t="str">
        <f>_xlfn.XLOOKUP(D706,customers!A706:A1705,customers!G706:G1705," ",0,1)</f>
        <v>United States</v>
      </c>
      <c r="J706" s="23" t="s">
        <v>6551</v>
      </c>
      <c r="K706" s="23" t="s">
        <v>6555</v>
      </c>
      <c r="L706" s="23">
        <f>VLOOKUP(E706,products!$A$2:$E$49,4,0)</f>
        <v>0.5</v>
      </c>
      <c r="M706" s="25">
        <f>VLOOKUP(E706,products!$A$2:$E$49,5,0)</f>
        <v>7.77</v>
      </c>
      <c r="N706" s="23">
        <f>VLOOKUP(A706,orders!$A$2:$F$914,5,0)</f>
        <v>3</v>
      </c>
      <c r="O706" s="26">
        <f t="shared" si="10"/>
        <v>23.31</v>
      </c>
      <c r="P706" s="43" t="str">
        <f xml:space="preserve"> VLOOKUP(D706,customers!$A$2:$I$1001,9,0)</f>
        <v>No</v>
      </c>
      <c r="Q706" s="27"/>
      <c r="R706" s="27"/>
      <c r="S706" s="27"/>
      <c r="T706" s="27"/>
      <c r="U706" s="27"/>
      <c r="V706" s="27"/>
      <c r="W706" s="27"/>
      <c r="X706" s="27"/>
      <c r="Y706" s="27"/>
      <c r="Z706" s="27"/>
    </row>
    <row r="707" spans="1:26" ht="15" thickBot="1" x14ac:dyDescent="0.35">
      <c r="A707" s="42" t="s">
        <v>1796</v>
      </c>
      <c r="B707" s="29" t="s">
        <v>1800</v>
      </c>
      <c r="C707" s="30">
        <v>2019</v>
      </c>
      <c r="D707" s="28" t="s">
        <v>1798</v>
      </c>
      <c r="E707" s="31" t="s">
        <v>265</v>
      </c>
      <c r="F707" s="32">
        <v>6</v>
      </c>
      <c r="G707" s="28" t="str">
        <f>VLOOKUP(D707,customers!A707:$B$1001,2,0)</f>
        <v>Bobby Folomkin</v>
      </c>
      <c r="H707" s="28" t="s">
        <v>5591</v>
      </c>
      <c r="I707" s="28" t="str">
        <f>_xlfn.XLOOKUP(D707,customers!A707:A1706,customers!G707:G1706," ",0,1)</f>
        <v>United States</v>
      </c>
      <c r="J707" s="31" t="s">
        <v>6551</v>
      </c>
      <c r="K707" s="31" t="s">
        <v>6555</v>
      </c>
      <c r="L707" s="31">
        <f>VLOOKUP(E707,products!$A$2:$E$49,4,0)</f>
        <v>2.5</v>
      </c>
      <c r="M707" s="33">
        <f>VLOOKUP(E707,products!$A$2:$E$49,5,0)</f>
        <v>29.785</v>
      </c>
      <c r="N707" s="31">
        <f>VLOOKUP(A707,orders!$A$2:$F$914,5,0)</f>
        <v>6</v>
      </c>
      <c r="O707" s="34">
        <f t="shared" ref="O707:O770" si="11">N707*M707</f>
        <v>178.71</v>
      </c>
      <c r="P707" s="44" t="str">
        <f xml:space="preserve"> VLOOKUP(D707,customers!$A$2:$I$1001,9,0)</f>
        <v>Yes</v>
      </c>
      <c r="Q707" s="27"/>
      <c r="R707" s="27"/>
      <c r="S707" s="27"/>
      <c r="T707" s="27"/>
      <c r="U707" s="27"/>
      <c r="V707" s="27"/>
      <c r="W707" s="27"/>
      <c r="X707" s="27"/>
      <c r="Y707" s="27"/>
      <c r="Z707" s="27"/>
    </row>
    <row r="708" spans="1:26" ht="15" thickBot="1" x14ac:dyDescent="0.35">
      <c r="A708" s="41" t="s">
        <v>1799</v>
      </c>
      <c r="B708" s="21" t="s">
        <v>1803</v>
      </c>
      <c r="C708" s="22">
        <v>2020</v>
      </c>
      <c r="D708" s="20" t="s">
        <v>1801</v>
      </c>
      <c r="E708" s="23" t="s">
        <v>15</v>
      </c>
      <c r="F708" s="24">
        <v>6</v>
      </c>
      <c r="G708" s="20" t="str">
        <f>VLOOKUP(D708,customers!A708:$B$1001,2,0)</f>
        <v>Rafferty Pursglove</v>
      </c>
      <c r="H708" s="20" t="s">
        <v>5595</v>
      </c>
      <c r="I708" s="20" t="str">
        <f>_xlfn.XLOOKUP(D708,customers!A708:A1707,customers!G708:G1707," ",0,1)</f>
        <v>United States</v>
      </c>
      <c r="J708" s="23" t="s">
        <v>6550</v>
      </c>
      <c r="K708" s="23" t="s">
        <v>6554</v>
      </c>
      <c r="L708" s="23">
        <f>VLOOKUP(E708,products!$A$2:$E$49,4,0)</f>
        <v>1</v>
      </c>
      <c r="M708" s="25">
        <f>VLOOKUP(E708,products!$A$2:$E$49,5,0)</f>
        <v>9.9499999999999993</v>
      </c>
      <c r="N708" s="23">
        <f>VLOOKUP(A708,orders!$A$2:$F$914,5,0)</f>
        <v>6</v>
      </c>
      <c r="O708" s="26">
        <f t="shared" si="11"/>
        <v>59.699999999999996</v>
      </c>
      <c r="P708" s="43" t="str">
        <f xml:space="preserve"> VLOOKUP(D708,customers!$A$2:$I$1001,9,0)</f>
        <v>Yes</v>
      </c>
      <c r="Q708" s="27"/>
      <c r="R708" s="27"/>
      <c r="S708" s="27"/>
      <c r="T708" s="27"/>
      <c r="U708" s="27"/>
      <c r="V708" s="27"/>
      <c r="W708" s="27"/>
      <c r="X708" s="27"/>
      <c r="Y708" s="27"/>
      <c r="Z708" s="27"/>
    </row>
    <row r="709" spans="1:26" ht="15" thickBot="1" x14ac:dyDescent="0.35">
      <c r="A709" s="42" t="s">
        <v>1802</v>
      </c>
      <c r="B709" s="29" t="s">
        <v>1806</v>
      </c>
      <c r="C709" s="30">
        <v>2020</v>
      </c>
      <c r="D709" s="28" t="s">
        <v>1804</v>
      </c>
      <c r="E709" s="31" t="s">
        <v>58</v>
      </c>
      <c r="F709" s="32">
        <v>6</v>
      </c>
      <c r="G709" s="28" t="str">
        <f>VLOOKUP(D709,customers!A709:$B$1001,2,0)</f>
        <v>Dalia Eburah</v>
      </c>
      <c r="H709" s="28" t="s">
        <v>5613</v>
      </c>
      <c r="I709" s="28" t="str">
        <f>_xlfn.XLOOKUP(D709,customers!A709:A1708,customers!G709:G1708," ",0,1)</f>
        <v>United Kingdom</v>
      </c>
      <c r="J709" s="31" t="s">
        <v>6550</v>
      </c>
      <c r="K709" s="31" t="s">
        <v>6554</v>
      </c>
      <c r="L709" s="31">
        <f>VLOOKUP(E709,products!$A$2:$E$49,4,0)</f>
        <v>2.5</v>
      </c>
      <c r="M709" s="33">
        <f>VLOOKUP(E709,products!$A$2:$E$49,5,0)</f>
        <v>22.885000000000002</v>
      </c>
      <c r="N709" s="31">
        <f>VLOOKUP(A709,orders!$A$2:$F$914,5,0)</f>
        <v>6</v>
      </c>
      <c r="O709" s="34">
        <f t="shared" si="11"/>
        <v>137.31</v>
      </c>
      <c r="P709" s="44" t="str">
        <f xml:space="preserve"> VLOOKUP(D709,customers!$A$2:$I$1001,9,0)</f>
        <v>No</v>
      </c>
      <c r="Q709" s="27"/>
      <c r="R709" s="27"/>
      <c r="S709" s="27"/>
      <c r="T709" s="27"/>
      <c r="U709" s="27"/>
      <c r="V709" s="27"/>
      <c r="W709" s="27"/>
      <c r="X709" s="27"/>
      <c r="Y709" s="27"/>
      <c r="Z709" s="27"/>
    </row>
    <row r="710" spans="1:26" ht="15" thickBot="1" x14ac:dyDescent="0.35">
      <c r="A710" s="41" t="s">
        <v>1805</v>
      </c>
      <c r="B710" s="21" t="s">
        <v>6788</v>
      </c>
      <c r="C710" s="22">
        <v>2019</v>
      </c>
      <c r="D710" s="20" t="s">
        <v>1807</v>
      </c>
      <c r="E710" s="23" t="s">
        <v>42</v>
      </c>
      <c r="F710" s="24">
        <v>1</v>
      </c>
      <c r="G710" s="20" t="str">
        <f>VLOOKUP(D710,customers!A710:$B$1001,2,0)</f>
        <v>Martie Brimilcombe</v>
      </c>
      <c r="H710" s="20" t="s">
        <v>5617</v>
      </c>
      <c r="I710" s="20" t="str">
        <f>_xlfn.XLOOKUP(D710,customers!A710:A1709,customers!G710:G1709," ",0,1)</f>
        <v>United States</v>
      </c>
      <c r="J710" s="23" t="s">
        <v>6551</v>
      </c>
      <c r="K710" s="23" t="s">
        <v>6556</v>
      </c>
      <c r="L710" s="23">
        <f>VLOOKUP(E710,products!$A$2:$E$49,4,0)</f>
        <v>1</v>
      </c>
      <c r="M710" s="25">
        <f>VLOOKUP(E710,products!$A$2:$E$49,5,0)</f>
        <v>9.9499999999999993</v>
      </c>
      <c r="N710" s="23">
        <f>VLOOKUP(A710,orders!$A$2:$F$914,5,0)</f>
        <v>1</v>
      </c>
      <c r="O710" s="26">
        <f t="shared" si="11"/>
        <v>9.9499999999999993</v>
      </c>
      <c r="P710" s="43" t="str">
        <f xml:space="preserve"> VLOOKUP(D710,customers!$A$2:$I$1001,9,0)</f>
        <v>No</v>
      </c>
      <c r="Q710" s="27"/>
      <c r="R710" s="27"/>
      <c r="S710" s="27"/>
      <c r="T710" s="27"/>
      <c r="U710" s="27"/>
      <c r="V710" s="27"/>
      <c r="W710" s="27"/>
      <c r="X710" s="27"/>
      <c r="Y710" s="27"/>
      <c r="Z710" s="27"/>
    </row>
    <row r="711" spans="1:26" ht="15" thickBot="1" x14ac:dyDescent="0.35">
      <c r="A711" s="42" t="s">
        <v>1808</v>
      </c>
      <c r="B711" s="29" t="s">
        <v>1811</v>
      </c>
      <c r="C711" s="30">
        <v>2021</v>
      </c>
      <c r="D711" s="28" t="s">
        <v>1809</v>
      </c>
      <c r="E711" s="31" t="s">
        <v>202</v>
      </c>
      <c r="F711" s="32">
        <v>3</v>
      </c>
      <c r="G711" s="28" t="str">
        <f>VLOOKUP(D711,customers!A711:$B$1001,2,0)</f>
        <v>Suzanna Bollam</v>
      </c>
      <c r="H711" s="28" t="s">
        <v>5620</v>
      </c>
      <c r="I711" s="28" t="str">
        <f>_xlfn.XLOOKUP(D711,customers!A711:A1710,customers!G711:G1710," ",0,1)</f>
        <v>United States</v>
      </c>
      <c r="J711" s="31" t="s">
        <v>6550</v>
      </c>
      <c r="K711" s="31" t="s">
        <v>6555</v>
      </c>
      <c r="L711" s="31">
        <f>VLOOKUP(E711,products!$A$2:$E$49,4,0)</f>
        <v>0.5</v>
      </c>
      <c r="M711" s="33">
        <f>VLOOKUP(E711,products!$A$2:$E$49,5,0)</f>
        <v>7.17</v>
      </c>
      <c r="N711" s="31">
        <f>VLOOKUP(A711,orders!$A$2:$F$914,5,0)</f>
        <v>3</v>
      </c>
      <c r="O711" s="34">
        <f t="shared" si="11"/>
        <v>21.509999999999998</v>
      </c>
      <c r="P711" s="44" t="str">
        <f xml:space="preserve"> VLOOKUP(D711,customers!$A$2:$I$1001,9,0)</f>
        <v>No</v>
      </c>
      <c r="Q711" s="27"/>
      <c r="R711" s="27"/>
      <c r="S711" s="27"/>
      <c r="T711" s="27"/>
      <c r="U711" s="27"/>
      <c r="V711" s="27"/>
      <c r="W711" s="27"/>
      <c r="X711" s="27"/>
      <c r="Y711" s="27"/>
      <c r="Z711" s="27"/>
    </row>
    <row r="712" spans="1:26" ht="15" thickBot="1" x14ac:dyDescent="0.35">
      <c r="A712" s="41" t="s">
        <v>1810</v>
      </c>
      <c r="B712" s="21" t="s">
        <v>303</v>
      </c>
      <c r="C712" s="22">
        <v>2021</v>
      </c>
      <c r="D712" s="20" t="s">
        <v>1812</v>
      </c>
      <c r="E712" s="23" t="s">
        <v>23</v>
      </c>
      <c r="F712" s="24">
        <v>6</v>
      </c>
      <c r="G712" s="20" t="str">
        <f>VLOOKUP(D712,customers!A712:$B$1001,2,0)</f>
        <v>Mellisa Mebes</v>
      </c>
      <c r="H712" s="20" t="s">
        <v>6548</v>
      </c>
      <c r="I712" s="20" t="str">
        <f>_xlfn.XLOOKUP(D712,customers!A712:A1711,customers!G712:G1711," ",0,1)</f>
        <v>United States</v>
      </c>
      <c r="J712" s="23" t="s">
        <v>6552</v>
      </c>
      <c r="K712" s="23" t="s">
        <v>6554</v>
      </c>
      <c r="L712" s="23">
        <f>VLOOKUP(E712,products!$A$2:$E$49,4,0)</f>
        <v>1</v>
      </c>
      <c r="M712" s="25">
        <f>VLOOKUP(E712,products!$A$2:$E$49,5,0)</f>
        <v>13.75</v>
      </c>
      <c r="N712" s="23">
        <f>VLOOKUP(A712,orders!$A$2:$F$914,5,0)</f>
        <v>6</v>
      </c>
      <c r="O712" s="26">
        <f t="shared" si="11"/>
        <v>82.5</v>
      </c>
      <c r="P712" s="43" t="str">
        <f xml:space="preserve"> VLOOKUP(D712,customers!$A$2:$I$1001,9,0)</f>
        <v>No</v>
      </c>
      <c r="Q712" s="27"/>
      <c r="R712" s="27"/>
      <c r="S712" s="27"/>
      <c r="T712" s="27"/>
      <c r="U712" s="27"/>
      <c r="V712" s="27"/>
      <c r="W712" s="27"/>
      <c r="X712" s="27"/>
      <c r="Y712" s="27"/>
      <c r="Z712" s="27"/>
    </row>
    <row r="713" spans="1:26" ht="15" thickBot="1" x14ac:dyDescent="0.35">
      <c r="A713" s="42" t="s">
        <v>1813</v>
      </c>
      <c r="B713" s="29" t="s">
        <v>839</v>
      </c>
      <c r="C713" s="30">
        <v>2022</v>
      </c>
      <c r="D713" s="28" t="s">
        <v>1814</v>
      </c>
      <c r="E713" s="31" t="s">
        <v>101</v>
      </c>
      <c r="F713" s="32">
        <v>2</v>
      </c>
      <c r="G713" s="28" t="str">
        <f>VLOOKUP(D713,customers!A713:$B$1001,2,0)</f>
        <v>Alva Filipczak</v>
      </c>
      <c r="H713" s="28" t="s">
        <v>5628</v>
      </c>
      <c r="I713" s="28" t="str">
        <f>_xlfn.XLOOKUP(D713,customers!A713:A1712,customers!G713:G1712," ",0,1)</f>
        <v>Ireland</v>
      </c>
      <c r="J713" s="31" t="s">
        <v>6553</v>
      </c>
      <c r="K713" s="31" t="s">
        <v>6554</v>
      </c>
      <c r="L713" s="31">
        <f>VLOOKUP(E713,products!$A$2:$E$49,4,0)</f>
        <v>0.2</v>
      </c>
      <c r="M713" s="33">
        <f>VLOOKUP(E713,products!$A$2:$E$49,5,0)</f>
        <v>4.3650000000000002</v>
      </c>
      <c r="N713" s="31">
        <f>VLOOKUP(A713,orders!$A$2:$F$914,5,0)</f>
        <v>2</v>
      </c>
      <c r="O713" s="34">
        <f t="shared" si="11"/>
        <v>8.73</v>
      </c>
      <c r="P713" s="44" t="str">
        <f xml:space="preserve"> VLOOKUP(D713,customers!$A$2:$I$1001,9,0)</f>
        <v>No</v>
      </c>
      <c r="Q713" s="27"/>
      <c r="R713" s="27"/>
      <c r="S713" s="27"/>
      <c r="T713" s="27"/>
      <c r="U713" s="27"/>
      <c r="V713" s="27"/>
      <c r="W713" s="27"/>
      <c r="X713" s="27"/>
      <c r="Y713" s="27"/>
      <c r="Z713" s="27"/>
    </row>
    <row r="714" spans="1:26" ht="15" thickBot="1" x14ac:dyDescent="0.35">
      <c r="A714" s="41" t="s">
        <v>1815</v>
      </c>
      <c r="B714" s="21" t="s">
        <v>226</v>
      </c>
      <c r="C714" s="22">
        <v>2021</v>
      </c>
      <c r="D714" s="20" t="s">
        <v>1816</v>
      </c>
      <c r="E714" s="23" t="s">
        <v>15</v>
      </c>
      <c r="F714" s="24">
        <v>2</v>
      </c>
      <c r="G714" s="20" t="str">
        <f>VLOOKUP(D714,customers!A714:$B$1001,2,0)</f>
        <v>Dorette Hinemoor</v>
      </c>
      <c r="H714" s="20" t="s">
        <v>6548</v>
      </c>
      <c r="I714" s="20" t="str">
        <f>_xlfn.XLOOKUP(D714,customers!A714:A1713,customers!G714:G1713," ",0,1)</f>
        <v>United States</v>
      </c>
      <c r="J714" s="23" t="s">
        <v>6550</v>
      </c>
      <c r="K714" s="23" t="s">
        <v>6554</v>
      </c>
      <c r="L714" s="23">
        <f>VLOOKUP(E714,products!$A$2:$E$49,4,0)</f>
        <v>1</v>
      </c>
      <c r="M714" s="25">
        <f>VLOOKUP(E714,products!$A$2:$E$49,5,0)</f>
        <v>9.9499999999999993</v>
      </c>
      <c r="N714" s="23">
        <f>VLOOKUP(A714,orders!$A$2:$F$914,5,0)</f>
        <v>2</v>
      </c>
      <c r="O714" s="26">
        <f t="shared" si="11"/>
        <v>19.899999999999999</v>
      </c>
      <c r="P714" s="43" t="str">
        <f xml:space="preserve"> VLOOKUP(D714,customers!$A$2:$I$1001,9,0)</f>
        <v>Yes</v>
      </c>
      <c r="Q714" s="27"/>
      <c r="R714" s="27"/>
      <c r="S714" s="27"/>
      <c r="T714" s="27"/>
      <c r="U714" s="27"/>
      <c r="V714" s="27"/>
      <c r="W714" s="27"/>
      <c r="X714" s="27"/>
      <c r="Y714" s="27"/>
      <c r="Z714" s="27"/>
    </row>
    <row r="715" spans="1:26" ht="15" thickBot="1" x14ac:dyDescent="0.35">
      <c r="A715" s="42" t="s">
        <v>1817</v>
      </c>
      <c r="B715" s="29" t="s">
        <v>6789</v>
      </c>
      <c r="C715" s="30">
        <v>2021</v>
      </c>
      <c r="D715" s="28" t="s">
        <v>1818</v>
      </c>
      <c r="E715" s="31" t="s">
        <v>228</v>
      </c>
      <c r="F715" s="32">
        <v>2</v>
      </c>
      <c r="G715" s="28" t="str">
        <f>VLOOKUP(D715,customers!A715:$B$1001,2,0)</f>
        <v>Rhetta Elnaugh</v>
      </c>
      <c r="H715" s="28" t="s">
        <v>5635</v>
      </c>
      <c r="I715" s="28" t="str">
        <f>_xlfn.XLOOKUP(D715,customers!A715:A1714,customers!G715:G1714," ",0,1)</f>
        <v>United States</v>
      </c>
      <c r="J715" s="31" t="s">
        <v>6552</v>
      </c>
      <c r="K715" s="31" t="s">
        <v>6555</v>
      </c>
      <c r="L715" s="31">
        <f>VLOOKUP(E715,products!$A$2:$E$49,4,0)</f>
        <v>0.5</v>
      </c>
      <c r="M715" s="33">
        <f>VLOOKUP(E715,products!$A$2:$E$49,5,0)</f>
        <v>8.91</v>
      </c>
      <c r="N715" s="31">
        <f>VLOOKUP(A715,orders!$A$2:$F$914,5,0)</f>
        <v>2</v>
      </c>
      <c r="O715" s="34">
        <f t="shared" si="11"/>
        <v>17.82</v>
      </c>
      <c r="P715" s="44" t="str">
        <f xml:space="preserve"> VLOOKUP(D715,customers!$A$2:$I$1001,9,0)</f>
        <v>Yes</v>
      </c>
      <c r="Q715" s="27"/>
      <c r="R715" s="27"/>
      <c r="S715" s="27"/>
      <c r="T715" s="27"/>
      <c r="U715" s="27"/>
      <c r="V715" s="27"/>
      <c r="W715" s="27"/>
      <c r="X715" s="27"/>
      <c r="Y715" s="27"/>
      <c r="Z715" s="27"/>
    </row>
    <row r="716" spans="1:26" ht="15" thickBot="1" x14ac:dyDescent="0.35">
      <c r="A716" s="41" t="s">
        <v>1819</v>
      </c>
      <c r="B716" s="21" t="s">
        <v>1822</v>
      </c>
      <c r="C716" s="22">
        <v>2019</v>
      </c>
      <c r="D716" s="20" t="s">
        <v>1820</v>
      </c>
      <c r="E716" s="23" t="s">
        <v>90</v>
      </c>
      <c r="F716" s="24">
        <v>3</v>
      </c>
      <c r="G716" s="20" t="str">
        <f>VLOOKUP(D716,customers!A716:$B$1001,2,0)</f>
        <v>Jule Deehan</v>
      </c>
      <c r="H716" s="20" t="s">
        <v>5639</v>
      </c>
      <c r="I716" s="20" t="str">
        <f>_xlfn.XLOOKUP(D716,customers!A716:A1715,customers!G716:G1715," ",0,1)</f>
        <v>United States</v>
      </c>
      <c r="J716" s="23" t="s">
        <v>6551</v>
      </c>
      <c r="K716" s="23" t="s">
        <v>6554</v>
      </c>
      <c r="L716" s="23">
        <f>VLOOKUP(E716,products!$A$2:$E$49,4,0)</f>
        <v>0.5</v>
      </c>
      <c r="M716" s="25">
        <f>VLOOKUP(E716,products!$A$2:$E$49,5,0)</f>
        <v>6.75</v>
      </c>
      <c r="N716" s="23">
        <f>VLOOKUP(A716,orders!$A$2:$F$914,5,0)</f>
        <v>3</v>
      </c>
      <c r="O716" s="26">
        <f t="shared" si="11"/>
        <v>20.25</v>
      </c>
      <c r="P716" s="43" t="str">
        <f xml:space="preserve"> VLOOKUP(D716,customers!$A$2:$I$1001,9,0)</f>
        <v>No</v>
      </c>
      <c r="Q716" s="27"/>
      <c r="R716" s="27"/>
      <c r="S716" s="27"/>
      <c r="T716" s="27"/>
      <c r="U716" s="27"/>
      <c r="V716" s="27"/>
      <c r="W716" s="27"/>
      <c r="X716" s="27"/>
      <c r="Y716" s="27"/>
      <c r="Z716" s="27"/>
    </row>
    <row r="717" spans="1:26" ht="15" thickBot="1" x14ac:dyDescent="0.35">
      <c r="A717" s="42" t="s">
        <v>1821</v>
      </c>
      <c r="B717" s="29" t="s">
        <v>1511</v>
      </c>
      <c r="C717" s="30">
        <v>2020</v>
      </c>
      <c r="D717" s="28" t="s">
        <v>1823</v>
      </c>
      <c r="E717" s="31" t="s">
        <v>265</v>
      </c>
      <c r="F717" s="32">
        <v>2</v>
      </c>
      <c r="G717" s="28" t="str">
        <f>VLOOKUP(D717,customers!A717:$B$1001,2,0)</f>
        <v>Janella Eden</v>
      </c>
      <c r="H717" s="28" t="s">
        <v>5643</v>
      </c>
      <c r="I717" s="28" t="str">
        <f>_xlfn.XLOOKUP(D717,customers!A717:A1716,customers!G717:G1716," ",0,1)</f>
        <v>United States</v>
      </c>
      <c r="J717" s="31" t="s">
        <v>6551</v>
      </c>
      <c r="K717" s="31" t="s">
        <v>6555</v>
      </c>
      <c r="L717" s="31">
        <f>VLOOKUP(E717,products!$A$2:$E$49,4,0)</f>
        <v>2.5</v>
      </c>
      <c r="M717" s="33">
        <f>VLOOKUP(E717,products!$A$2:$E$49,5,0)</f>
        <v>29.785</v>
      </c>
      <c r="N717" s="31">
        <f>VLOOKUP(A717,orders!$A$2:$F$914,5,0)</f>
        <v>2</v>
      </c>
      <c r="O717" s="34">
        <f t="shared" si="11"/>
        <v>59.57</v>
      </c>
      <c r="P717" s="44" t="str">
        <f xml:space="preserve"> VLOOKUP(D717,customers!$A$2:$I$1001,9,0)</f>
        <v>No</v>
      </c>
      <c r="Q717" s="27"/>
      <c r="R717" s="27"/>
      <c r="S717" s="27"/>
      <c r="T717" s="27"/>
      <c r="U717" s="27"/>
      <c r="V717" s="27"/>
      <c r="W717" s="27"/>
      <c r="X717" s="27"/>
      <c r="Y717" s="27"/>
      <c r="Z717" s="27"/>
    </row>
    <row r="718" spans="1:26" ht="15" thickBot="1" x14ac:dyDescent="0.35">
      <c r="A718" s="41" t="s">
        <v>1824</v>
      </c>
      <c r="B718" s="21" t="s">
        <v>6651</v>
      </c>
      <c r="C718" s="22">
        <v>2020</v>
      </c>
      <c r="D718" s="20" t="s">
        <v>1825</v>
      </c>
      <c r="E718" s="23" t="s">
        <v>108</v>
      </c>
      <c r="F718" s="24">
        <v>2</v>
      </c>
      <c r="G718" s="20" t="str">
        <f>VLOOKUP(D718,customers!A718:$B$1001,2,0)</f>
        <v>Cam Jewster</v>
      </c>
      <c r="H718" s="20" t="s">
        <v>5679</v>
      </c>
      <c r="I718" s="20" t="str">
        <f>_xlfn.XLOOKUP(D718,customers!A718:A1717,customers!G718:G1717," ",0,1)</f>
        <v>United States</v>
      </c>
      <c r="J718" s="23" t="s">
        <v>6553</v>
      </c>
      <c r="K718" s="23" t="s">
        <v>6555</v>
      </c>
      <c r="L718" s="23">
        <f>VLOOKUP(E718,products!$A$2:$E$49,4,0)</f>
        <v>0.5</v>
      </c>
      <c r="M718" s="25">
        <f>VLOOKUP(E718,products!$A$2:$E$49,5,0)</f>
        <v>9.51</v>
      </c>
      <c r="N718" s="23">
        <f>VLOOKUP(A718,orders!$A$2:$F$914,5,0)</f>
        <v>2</v>
      </c>
      <c r="O718" s="26">
        <f t="shared" si="11"/>
        <v>19.02</v>
      </c>
      <c r="P718" s="43" t="str">
        <f xml:space="preserve"> VLOOKUP(D718,customers!$A$2:$I$1001,9,0)</f>
        <v>Yes</v>
      </c>
      <c r="Q718" s="27"/>
      <c r="R718" s="27"/>
      <c r="S718" s="27"/>
      <c r="T718" s="27"/>
      <c r="U718" s="27"/>
      <c r="V718" s="27"/>
      <c r="W718" s="27"/>
      <c r="X718" s="27"/>
      <c r="Y718" s="27"/>
      <c r="Z718" s="27"/>
    </row>
    <row r="719" spans="1:26" ht="15" thickBot="1" x14ac:dyDescent="0.35">
      <c r="A719" s="42" t="s">
        <v>1826</v>
      </c>
      <c r="B719" s="29" t="s">
        <v>546</v>
      </c>
      <c r="C719" s="30">
        <v>2020</v>
      </c>
      <c r="D719" s="28" t="s">
        <v>1827</v>
      </c>
      <c r="E719" s="31" t="s">
        <v>26</v>
      </c>
      <c r="F719" s="32">
        <v>6</v>
      </c>
      <c r="G719" s="28" t="str">
        <f>VLOOKUP(D719,customers!A719:$B$1001,2,0)</f>
        <v>Ugo Southerden</v>
      </c>
      <c r="H719" s="28" t="s">
        <v>5651</v>
      </c>
      <c r="I719" s="28" t="str">
        <f>_xlfn.XLOOKUP(D719,customers!A719:A1718,customers!G719:G1718," ",0,1)</f>
        <v>United States</v>
      </c>
      <c r="J719" s="31" t="s">
        <v>6553</v>
      </c>
      <c r="K719" s="31" t="s">
        <v>6556</v>
      </c>
      <c r="L719" s="31">
        <f>VLOOKUP(E719,products!$A$2:$E$49,4,0)</f>
        <v>1</v>
      </c>
      <c r="M719" s="33">
        <f>VLOOKUP(E719,products!$A$2:$E$49,5,0)</f>
        <v>12.95</v>
      </c>
      <c r="N719" s="31">
        <f>VLOOKUP(A719,orders!$A$2:$F$914,5,0)</f>
        <v>6</v>
      </c>
      <c r="O719" s="34">
        <f t="shared" si="11"/>
        <v>77.699999999999989</v>
      </c>
      <c r="P719" s="44" t="str">
        <f xml:space="preserve"> VLOOKUP(D719,customers!$A$2:$I$1001,9,0)</f>
        <v>Yes</v>
      </c>
      <c r="Q719" s="27"/>
      <c r="R719" s="27"/>
      <c r="S719" s="27"/>
      <c r="T719" s="27"/>
      <c r="U719" s="27"/>
      <c r="V719" s="27"/>
      <c r="W719" s="27"/>
      <c r="X719" s="27"/>
      <c r="Y719" s="27"/>
      <c r="Z719" s="27"/>
    </row>
    <row r="720" spans="1:26" ht="15" thickBot="1" x14ac:dyDescent="0.35">
      <c r="A720" s="41" t="s">
        <v>1828</v>
      </c>
      <c r="B720" s="21" t="s">
        <v>6790</v>
      </c>
      <c r="C720" s="22">
        <v>2019</v>
      </c>
      <c r="D720" s="20" t="s">
        <v>1829</v>
      </c>
      <c r="E720" s="23" t="s">
        <v>23</v>
      </c>
      <c r="F720" s="24">
        <v>3</v>
      </c>
      <c r="G720" s="20" t="str">
        <f>VLOOKUP(D720,customers!A720:$B$1001,2,0)</f>
        <v>Verne Dunkerley</v>
      </c>
      <c r="H720" s="20" t="s">
        <v>6548</v>
      </c>
      <c r="I720" s="20" t="str">
        <f>_xlfn.XLOOKUP(D720,customers!A720:A1719,customers!G720:G1719," ",0,1)</f>
        <v>United States</v>
      </c>
      <c r="J720" s="23" t="s">
        <v>6552</v>
      </c>
      <c r="K720" s="23" t="s">
        <v>6554</v>
      </c>
      <c r="L720" s="23">
        <f>VLOOKUP(E720,products!$A$2:$E$49,4,0)</f>
        <v>1</v>
      </c>
      <c r="M720" s="25">
        <f>VLOOKUP(E720,products!$A$2:$E$49,5,0)</f>
        <v>13.75</v>
      </c>
      <c r="N720" s="23">
        <f>VLOOKUP(A720,orders!$A$2:$F$914,5,0)</f>
        <v>3</v>
      </c>
      <c r="O720" s="26">
        <f t="shared" si="11"/>
        <v>41.25</v>
      </c>
      <c r="P720" s="43" t="str">
        <f xml:space="preserve"> VLOOKUP(D720,customers!$A$2:$I$1001,9,0)</f>
        <v>No</v>
      </c>
      <c r="Q720" s="27"/>
      <c r="R720" s="27"/>
      <c r="S720" s="27"/>
      <c r="T720" s="27"/>
      <c r="U720" s="27"/>
      <c r="V720" s="27"/>
      <c r="W720" s="27"/>
      <c r="X720" s="27"/>
      <c r="Y720" s="27"/>
      <c r="Z720" s="27"/>
    </row>
    <row r="721" spans="1:26" ht="15" thickBot="1" x14ac:dyDescent="0.35">
      <c r="A721" s="42" t="s">
        <v>1830</v>
      </c>
      <c r="B721" s="29" t="s">
        <v>6791</v>
      </c>
      <c r="C721" s="30">
        <v>2020</v>
      </c>
      <c r="D721" s="28" t="s">
        <v>1831</v>
      </c>
      <c r="E721" s="31" t="s">
        <v>135</v>
      </c>
      <c r="F721" s="32">
        <v>4</v>
      </c>
      <c r="G721" s="28" t="str">
        <f>VLOOKUP(D721,customers!A721:$B$1001,2,0)</f>
        <v>Lacee Burtenshaw</v>
      </c>
      <c r="H721" s="28" t="s">
        <v>5658</v>
      </c>
      <c r="I721" s="28" t="str">
        <f>_xlfn.XLOOKUP(D721,customers!A721:A1720,customers!G721:G1720," ",0,1)</f>
        <v>United States</v>
      </c>
      <c r="J721" s="31" t="s">
        <v>6553</v>
      </c>
      <c r="K721" s="31" t="s">
        <v>6555</v>
      </c>
      <c r="L721" s="31">
        <f>VLOOKUP(E721,products!$A$2:$E$49,4,0)</f>
        <v>2.5</v>
      </c>
      <c r="M721" s="33">
        <f>VLOOKUP(E721,products!$A$2:$E$49,5,0)</f>
        <v>36.454999999999998</v>
      </c>
      <c r="N721" s="31">
        <f>VLOOKUP(A721,orders!$A$2:$F$914,5,0)</f>
        <v>4</v>
      </c>
      <c r="O721" s="34">
        <f t="shared" si="11"/>
        <v>145.82</v>
      </c>
      <c r="P721" s="44" t="str">
        <f xml:space="preserve"> VLOOKUP(D721,customers!$A$2:$I$1001,9,0)</f>
        <v>No</v>
      </c>
      <c r="Q721" s="27"/>
      <c r="R721" s="27"/>
      <c r="S721" s="27"/>
      <c r="T721" s="27"/>
      <c r="U721" s="27"/>
      <c r="V721" s="27"/>
      <c r="W721" s="27"/>
      <c r="X721" s="27"/>
      <c r="Y721" s="27"/>
      <c r="Z721" s="27"/>
    </row>
    <row r="722" spans="1:26" ht="15" thickBot="1" x14ac:dyDescent="0.35">
      <c r="A722" s="41" t="s">
        <v>1832</v>
      </c>
      <c r="B722" s="21" t="s">
        <v>1721</v>
      </c>
      <c r="C722" s="22">
        <v>2021</v>
      </c>
      <c r="D722" s="20" t="s">
        <v>1833</v>
      </c>
      <c r="E722" s="23" t="s">
        <v>327</v>
      </c>
      <c r="F722" s="24">
        <v>6</v>
      </c>
      <c r="G722" s="20" t="str">
        <f>VLOOKUP(D722,customers!A722:$B$1001,2,0)</f>
        <v>Adorne Gregoratti</v>
      </c>
      <c r="H722" s="20" t="s">
        <v>5662</v>
      </c>
      <c r="I722" s="20" t="str">
        <f>_xlfn.XLOOKUP(D722,customers!A722:A1721,customers!G722:G1721," ",0,1)</f>
        <v>Ireland</v>
      </c>
      <c r="J722" s="23" t="s">
        <v>6552</v>
      </c>
      <c r="K722" s="23" t="s">
        <v>6555</v>
      </c>
      <c r="L722" s="23">
        <f>VLOOKUP(E722,products!$A$2:$E$49,4,0)</f>
        <v>0.2</v>
      </c>
      <c r="M722" s="25">
        <f>VLOOKUP(E722,products!$A$2:$E$49,5,0)</f>
        <v>4.4550000000000001</v>
      </c>
      <c r="N722" s="23">
        <f>VLOOKUP(A722,orders!$A$2:$F$914,5,0)</f>
        <v>6</v>
      </c>
      <c r="O722" s="26">
        <f t="shared" si="11"/>
        <v>26.73</v>
      </c>
      <c r="P722" s="43" t="str">
        <f xml:space="preserve"> VLOOKUP(D722,customers!$A$2:$I$1001,9,0)</f>
        <v>No</v>
      </c>
      <c r="Q722" s="27"/>
      <c r="R722" s="27"/>
      <c r="S722" s="27"/>
      <c r="T722" s="27"/>
      <c r="U722" s="27"/>
      <c r="V722" s="27"/>
      <c r="W722" s="27"/>
      <c r="X722" s="27"/>
      <c r="Y722" s="27"/>
      <c r="Z722" s="27"/>
    </row>
    <row r="723" spans="1:26" ht="15" thickBot="1" x14ac:dyDescent="0.35">
      <c r="A723" s="42" t="s">
        <v>1834</v>
      </c>
      <c r="B723" s="29" t="s">
        <v>6792</v>
      </c>
      <c r="C723" s="30">
        <v>2021</v>
      </c>
      <c r="D723" s="28" t="s">
        <v>1835</v>
      </c>
      <c r="E723" s="31" t="s">
        <v>182</v>
      </c>
      <c r="F723" s="32">
        <v>5</v>
      </c>
      <c r="G723" s="28" t="str">
        <f>VLOOKUP(D723,customers!A723:$B$1001,2,0)</f>
        <v>Chris Croster</v>
      </c>
      <c r="H723" s="28" t="s">
        <v>5668</v>
      </c>
      <c r="I723" s="28" t="str">
        <f>_xlfn.XLOOKUP(D723,customers!A723:A1722,customers!G723:G1722," ",0,1)</f>
        <v>United States</v>
      </c>
      <c r="J723" s="31" t="s">
        <v>6553</v>
      </c>
      <c r="K723" s="31" t="s">
        <v>6554</v>
      </c>
      <c r="L723" s="31">
        <f>VLOOKUP(E723,products!$A$2:$E$49,4,0)</f>
        <v>0.5</v>
      </c>
      <c r="M723" s="33">
        <f>VLOOKUP(E723,products!$A$2:$E$49,5,0)</f>
        <v>8.73</v>
      </c>
      <c r="N723" s="31">
        <f>VLOOKUP(A723,orders!$A$2:$F$914,5,0)</f>
        <v>5</v>
      </c>
      <c r="O723" s="34">
        <f t="shared" si="11"/>
        <v>43.650000000000006</v>
      </c>
      <c r="P723" s="44" t="str">
        <f xml:space="preserve"> VLOOKUP(D723,customers!$A$2:$I$1001,9,0)</f>
        <v>Yes</v>
      </c>
      <c r="Q723" s="27"/>
      <c r="R723" s="27"/>
      <c r="S723" s="27"/>
      <c r="T723" s="27"/>
      <c r="U723" s="27"/>
      <c r="V723" s="27"/>
      <c r="W723" s="27"/>
      <c r="X723" s="27"/>
      <c r="Y723" s="27"/>
      <c r="Z723" s="27"/>
    </row>
    <row r="724" spans="1:26" ht="15" thickBot="1" x14ac:dyDescent="0.35">
      <c r="A724" s="41" t="s">
        <v>1836</v>
      </c>
      <c r="B724" s="21" t="s">
        <v>223</v>
      </c>
      <c r="C724" s="22">
        <v>2021</v>
      </c>
      <c r="D724" s="20" t="s">
        <v>1837</v>
      </c>
      <c r="E724" s="23" t="s">
        <v>170</v>
      </c>
      <c r="F724" s="24">
        <v>2</v>
      </c>
      <c r="G724" s="20" t="str">
        <f>VLOOKUP(D724,customers!A724:$B$1001,2,0)</f>
        <v>Graeme Whitehead</v>
      </c>
      <c r="H724" s="20" t="s">
        <v>5672</v>
      </c>
      <c r="I724" s="20" t="str">
        <f>_xlfn.XLOOKUP(D724,customers!A724:A1723,customers!G724:G1723," ",0,1)</f>
        <v>United States</v>
      </c>
      <c r="J724" s="23" t="s">
        <v>6553</v>
      </c>
      <c r="K724" s="23" t="s">
        <v>6555</v>
      </c>
      <c r="L724" s="23">
        <f>VLOOKUP(E724,products!$A$2:$E$49,4,0)</f>
        <v>1</v>
      </c>
      <c r="M724" s="25">
        <f>VLOOKUP(E724,products!$A$2:$E$49,5,0)</f>
        <v>15.85</v>
      </c>
      <c r="N724" s="23">
        <f>VLOOKUP(A724,orders!$A$2:$F$914,5,0)</f>
        <v>2</v>
      </c>
      <c r="O724" s="26">
        <f t="shared" si="11"/>
        <v>31.7</v>
      </c>
      <c r="P724" s="43" t="str">
        <f xml:space="preserve"> VLOOKUP(D724,customers!$A$2:$I$1001,9,0)</f>
        <v>No</v>
      </c>
      <c r="Q724" s="27"/>
      <c r="R724" s="27"/>
      <c r="S724" s="27"/>
      <c r="T724" s="27"/>
      <c r="U724" s="27"/>
      <c r="V724" s="27"/>
      <c r="W724" s="27"/>
      <c r="X724" s="27"/>
      <c r="Y724" s="27"/>
      <c r="Z724" s="27"/>
    </row>
    <row r="725" spans="1:26" ht="15" thickBot="1" x14ac:dyDescent="0.35">
      <c r="A725" s="42" t="s">
        <v>1838</v>
      </c>
      <c r="B725" s="29" t="s">
        <v>123</v>
      </c>
      <c r="C725" s="30">
        <v>2021</v>
      </c>
      <c r="D725" s="28" t="s">
        <v>1839</v>
      </c>
      <c r="E725" s="31" t="s">
        <v>152</v>
      </c>
      <c r="F725" s="32">
        <v>1</v>
      </c>
      <c r="G725" s="28" t="str">
        <f>VLOOKUP(D725,customers!A725:$B$1001,2,0)</f>
        <v>Haslett Jodrelle</v>
      </c>
      <c r="H725" s="28" t="s">
        <v>5675</v>
      </c>
      <c r="I725" s="28" t="str">
        <f>_xlfn.XLOOKUP(D725,customers!A725:A1724,customers!G725:G1724," ",0,1)</f>
        <v>United States</v>
      </c>
      <c r="J725" s="31" t="s">
        <v>6551</v>
      </c>
      <c r="K725" s="31" t="s">
        <v>6556</v>
      </c>
      <c r="L725" s="31">
        <f>VLOOKUP(E725,products!$A$2:$E$49,4,0)</f>
        <v>2.5</v>
      </c>
      <c r="M725" s="33">
        <f>VLOOKUP(E725,products!$A$2:$E$49,5,0)</f>
        <v>22.885000000000002</v>
      </c>
      <c r="N725" s="31">
        <f>VLOOKUP(A725,orders!$A$2:$F$914,5,0)</f>
        <v>1</v>
      </c>
      <c r="O725" s="34">
        <f t="shared" si="11"/>
        <v>22.885000000000002</v>
      </c>
      <c r="P725" s="44" t="str">
        <f xml:space="preserve"> VLOOKUP(D725,customers!$A$2:$I$1001,9,0)</f>
        <v>No</v>
      </c>
      <c r="Q725" s="27"/>
      <c r="R725" s="27"/>
      <c r="S725" s="27"/>
      <c r="T725" s="27"/>
      <c r="U725" s="27"/>
      <c r="V725" s="27"/>
      <c r="W725" s="27"/>
      <c r="X725" s="27"/>
      <c r="Y725" s="27"/>
      <c r="Z725" s="27"/>
    </row>
    <row r="726" spans="1:26" ht="15" thickBot="1" x14ac:dyDescent="0.35">
      <c r="A726" s="41" t="s">
        <v>1840</v>
      </c>
      <c r="B726" s="21" t="s">
        <v>1843</v>
      </c>
      <c r="C726" s="22">
        <v>2022</v>
      </c>
      <c r="D726" s="20" t="s">
        <v>1841</v>
      </c>
      <c r="E726" s="23" t="s">
        <v>23</v>
      </c>
      <c r="F726" s="24">
        <v>6</v>
      </c>
      <c r="G726" s="20" t="str">
        <f>VLOOKUP(D726,customers!A726:$B$1001,2,0)</f>
        <v>Beryl Osborn</v>
      </c>
      <c r="H726" s="20" t="s">
        <v>6548</v>
      </c>
      <c r="I726" s="20" t="str">
        <f>_xlfn.XLOOKUP(D726,customers!A726:A1725,customers!G726:G1725," ",0,1)</f>
        <v>United States</v>
      </c>
      <c r="J726" s="23" t="s">
        <v>6552</v>
      </c>
      <c r="K726" s="23" t="s">
        <v>6554</v>
      </c>
      <c r="L726" s="23">
        <f>VLOOKUP(E726,products!$A$2:$E$49,4,0)</f>
        <v>1</v>
      </c>
      <c r="M726" s="25">
        <f>VLOOKUP(E726,products!$A$2:$E$49,5,0)</f>
        <v>13.75</v>
      </c>
      <c r="N726" s="23">
        <f>VLOOKUP(A726,orders!$A$2:$F$914,5,0)</f>
        <v>6</v>
      </c>
      <c r="O726" s="26">
        <f t="shared" si="11"/>
        <v>82.5</v>
      </c>
      <c r="P726" s="43" t="str">
        <f xml:space="preserve"> VLOOKUP(D726,customers!$A$2:$I$1001,9,0)</f>
        <v>Yes</v>
      </c>
      <c r="Q726" s="27"/>
      <c r="R726" s="27"/>
      <c r="S726" s="27"/>
      <c r="T726" s="27"/>
      <c r="U726" s="27"/>
      <c r="V726" s="27"/>
      <c r="W726" s="27"/>
      <c r="X726" s="27"/>
      <c r="Y726" s="27"/>
      <c r="Z726" s="27"/>
    </row>
    <row r="727" spans="1:26" ht="15" thickBot="1" x14ac:dyDescent="0.35">
      <c r="A727" s="42" t="s">
        <v>1842</v>
      </c>
      <c r="B727" s="29" t="s">
        <v>1671</v>
      </c>
      <c r="C727" s="30">
        <v>2019</v>
      </c>
      <c r="D727" s="28" t="s">
        <v>1844</v>
      </c>
      <c r="E727" s="31" t="s">
        <v>58</v>
      </c>
      <c r="F727" s="32">
        <v>2</v>
      </c>
      <c r="G727" s="28" t="str">
        <f>VLOOKUP(D727,customers!A727:$B$1001,2,0)</f>
        <v>Kaela Nottram</v>
      </c>
      <c r="H727" s="28" t="s">
        <v>5686</v>
      </c>
      <c r="I727" s="28" t="str">
        <f>_xlfn.XLOOKUP(D727,customers!A727:A1726,customers!G727:G1726," ",0,1)</f>
        <v>Ireland</v>
      </c>
      <c r="J727" s="31" t="s">
        <v>6550</v>
      </c>
      <c r="K727" s="31" t="s">
        <v>6554</v>
      </c>
      <c r="L727" s="31">
        <f>VLOOKUP(E727,products!$A$2:$E$49,4,0)</f>
        <v>2.5</v>
      </c>
      <c r="M727" s="33">
        <f>VLOOKUP(E727,products!$A$2:$E$49,5,0)</f>
        <v>22.885000000000002</v>
      </c>
      <c r="N727" s="31">
        <f>VLOOKUP(A727,orders!$A$2:$F$914,5,0)</f>
        <v>2</v>
      </c>
      <c r="O727" s="34">
        <f t="shared" si="11"/>
        <v>45.77</v>
      </c>
      <c r="P727" s="44" t="str">
        <f xml:space="preserve"> VLOOKUP(D727,customers!$A$2:$I$1001,9,0)</f>
        <v>Yes</v>
      </c>
      <c r="Q727" s="27"/>
      <c r="R727" s="27"/>
      <c r="S727" s="27"/>
      <c r="T727" s="27"/>
      <c r="U727" s="27"/>
      <c r="V727" s="27"/>
      <c r="W727" s="27"/>
      <c r="X727" s="27"/>
      <c r="Y727" s="27"/>
      <c r="Z727" s="27"/>
    </row>
    <row r="728" spans="1:26" ht="15" thickBot="1" x14ac:dyDescent="0.35">
      <c r="A728" s="41" t="s">
        <v>1845</v>
      </c>
      <c r="B728" s="21" t="s">
        <v>1848</v>
      </c>
      <c r="C728" s="22">
        <v>2022</v>
      </c>
      <c r="D728" s="20" t="s">
        <v>1846</v>
      </c>
      <c r="E728" s="23" t="s">
        <v>19</v>
      </c>
      <c r="F728" s="24">
        <v>6</v>
      </c>
      <c r="G728" s="20" t="str">
        <f>VLOOKUP(D728,customers!A728:$B$1001,2,0)</f>
        <v>Nobe Buney</v>
      </c>
      <c r="H728" s="20" t="s">
        <v>5692</v>
      </c>
      <c r="I728" s="20" t="str">
        <f>_xlfn.XLOOKUP(D728,customers!A728:A1727,customers!G728:G1727," ",0,1)</f>
        <v>United States</v>
      </c>
      <c r="J728" s="23" t="s">
        <v>6551</v>
      </c>
      <c r="K728" s="23" t="s">
        <v>6555</v>
      </c>
      <c r="L728" s="23">
        <f>VLOOKUP(E728,products!$A$2:$E$49,4,0)</f>
        <v>1</v>
      </c>
      <c r="M728" s="25">
        <f>VLOOKUP(E728,products!$A$2:$E$49,5,0)</f>
        <v>12.95</v>
      </c>
      <c r="N728" s="23">
        <f>VLOOKUP(A728,orders!$A$2:$F$914,5,0)</f>
        <v>6</v>
      </c>
      <c r="O728" s="26">
        <f t="shared" si="11"/>
        <v>77.699999999999989</v>
      </c>
      <c r="P728" s="43" t="str">
        <f xml:space="preserve"> VLOOKUP(D728,customers!$A$2:$I$1001,9,0)</f>
        <v>No</v>
      </c>
      <c r="Q728" s="27"/>
      <c r="R728" s="27"/>
      <c r="S728" s="27"/>
      <c r="T728" s="27"/>
      <c r="U728" s="27"/>
      <c r="V728" s="27"/>
      <c r="W728" s="27"/>
      <c r="X728" s="27"/>
      <c r="Y728" s="27"/>
      <c r="Z728" s="27"/>
    </row>
    <row r="729" spans="1:26" ht="15" thickBot="1" x14ac:dyDescent="0.35">
      <c r="A729" s="42" t="s">
        <v>1847</v>
      </c>
      <c r="B729" s="29" t="s">
        <v>6715</v>
      </c>
      <c r="C729" s="30">
        <v>2020</v>
      </c>
      <c r="D729" s="28" t="s">
        <v>1849</v>
      </c>
      <c r="E729" s="31" t="s">
        <v>249</v>
      </c>
      <c r="F729" s="32">
        <v>3</v>
      </c>
      <c r="G729" s="28" t="str">
        <f>VLOOKUP(D729,customers!A729:$B$1001,2,0)</f>
        <v>Silvan McShea</v>
      </c>
      <c r="H729" s="28" t="s">
        <v>5696</v>
      </c>
      <c r="I729" s="28" t="str">
        <f>_xlfn.XLOOKUP(D729,customers!A729:A1728,customers!G729:G1728," ",0,1)</f>
        <v>United States</v>
      </c>
      <c r="J729" s="31" t="s">
        <v>6551</v>
      </c>
      <c r="K729" s="31" t="s">
        <v>6555</v>
      </c>
      <c r="L729" s="31">
        <f>VLOOKUP(E729,products!$A$2:$E$49,4,0)</f>
        <v>0.5</v>
      </c>
      <c r="M729" s="33">
        <f>VLOOKUP(E729,products!$A$2:$E$49,5,0)</f>
        <v>7.77</v>
      </c>
      <c r="N729" s="31">
        <f>VLOOKUP(A729,orders!$A$2:$F$914,5,0)</f>
        <v>3</v>
      </c>
      <c r="O729" s="34">
        <f t="shared" si="11"/>
        <v>23.31</v>
      </c>
      <c r="P729" s="44" t="str">
        <f xml:space="preserve"> VLOOKUP(D729,customers!$A$2:$I$1001,9,0)</f>
        <v>No</v>
      </c>
      <c r="Q729" s="27"/>
      <c r="R729" s="27"/>
      <c r="S729" s="27"/>
      <c r="T729" s="27"/>
      <c r="U729" s="27"/>
      <c r="V729" s="27"/>
      <c r="W729" s="27"/>
      <c r="X729" s="27"/>
      <c r="Y729" s="27"/>
      <c r="Z729" s="27"/>
    </row>
    <row r="730" spans="1:26" ht="15" thickBot="1" x14ac:dyDescent="0.35">
      <c r="A730" s="41" t="s">
        <v>1850</v>
      </c>
      <c r="B730" s="21" t="s">
        <v>1853</v>
      </c>
      <c r="C730" s="22">
        <v>2019</v>
      </c>
      <c r="D730" s="20" t="s">
        <v>1851</v>
      </c>
      <c r="E730" s="23" t="s">
        <v>34</v>
      </c>
      <c r="F730" s="24">
        <v>5</v>
      </c>
      <c r="G730" s="20" t="str">
        <f>VLOOKUP(D730,customers!A730:$B$1001,2,0)</f>
        <v>Karylin Huddart</v>
      </c>
      <c r="H730" s="20" t="s">
        <v>5701</v>
      </c>
      <c r="I730" s="20" t="str">
        <f>_xlfn.XLOOKUP(D730,customers!A730:A1729,customers!G730:G1729," ",0,1)</f>
        <v>United States</v>
      </c>
      <c r="J730" s="23" t="s">
        <v>6553</v>
      </c>
      <c r="K730" s="23" t="s">
        <v>6555</v>
      </c>
      <c r="L730" s="23">
        <f>VLOOKUP(E730,products!$A$2:$E$49,4,0)</f>
        <v>0.2</v>
      </c>
      <c r="M730" s="25">
        <f>VLOOKUP(E730,products!$A$2:$E$49,5,0)</f>
        <v>4.7549999999999999</v>
      </c>
      <c r="N730" s="23">
        <f>VLOOKUP(A730,orders!$A$2:$F$914,5,0)</f>
        <v>5</v>
      </c>
      <c r="O730" s="26">
        <f t="shared" si="11"/>
        <v>23.774999999999999</v>
      </c>
      <c r="P730" s="43" t="str">
        <f xml:space="preserve"> VLOOKUP(D730,customers!$A$2:$I$1001,9,0)</f>
        <v>Yes</v>
      </c>
      <c r="Q730" s="27"/>
      <c r="R730" s="27"/>
      <c r="S730" s="27"/>
      <c r="T730" s="27"/>
      <c r="U730" s="27"/>
      <c r="V730" s="27"/>
      <c r="W730" s="27"/>
      <c r="X730" s="27"/>
      <c r="Y730" s="27"/>
      <c r="Z730" s="27"/>
    </row>
    <row r="731" spans="1:26" ht="15" thickBot="1" x14ac:dyDescent="0.35">
      <c r="A731" s="42" t="s">
        <v>1852</v>
      </c>
      <c r="B731" s="29" t="s">
        <v>67</v>
      </c>
      <c r="C731" s="30">
        <v>2019</v>
      </c>
      <c r="D731" s="28" t="s">
        <v>1854</v>
      </c>
      <c r="E731" s="31" t="s">
        <v>182</v>
      </c>
      <c r="F731" s="32">
        <v>6</v>
      </c>
      <c r="G731" s="28" t="str">
        <f>VLOOKUP(D731,customers!A731:$B$1001,2,0)</f>
        <v>Jereme Gippes</v>
      </c>
      <c r="H731" s="28" t="s">
        <v>5705</v>
      </c>
      <c r="I731" s="28" t="str">
        <f>_xlfn.XLOOKUP(D731,customers!A731:A1730,customers!G731:G1730," ",0,1)</f>
        <v>United Kingdom</v>
      </c>
      <c r="J731" s="31" t="s">
        <v>6553</v>
      </c>
      <c r="K731" s="31" t="s">
        <v>6554</v>
      </c>
      <c r="L731" s="31">
        <f>VLOOKUP(E731,products!$A$2:$E$49,4,0)</f>
        <v>0.5</v>
      </c>
      <c r="M731" s="33">
        <f>VLOOKUP(E731,products!$A$2:$E$49,5,0)</f>
        <v>8.73</v>
      </c>
      <c r="N731" s="31">
        <f>VLOOKUP(A731,orders!$A$2:$F$914,5,0)</f>
        <v>6</v>
      </c>
      <c r="O731" s="34">
        <f t="shared" si="11"/>
        <v>52.38</v>
      </c>
      <c r="P731" s="44" t="str">
        <f xml:space="preserve"> VLOOKUP(D731,customers!$A$2:$I$1001,9,0)</f>
        <v>Yes</v>
      </c>
      <c r="Q731" s="27"/>
      <c r="R731" s="27"/>
      <c r="S731" s="27"/>
      <c r="T731" s="27"/>
      <c r="U731" s="27"/>
      <c r="V731" s="27"/>
      <c r="W731" s="27"/>
      <c r="X731" s="27"/>
      <c r="Y731" s="27"/>
      <c r="Z731" s="27"/>
    </row>
    <row r="732" spans="1:26" ht="15" thickBot="1" x14ac:dyDescent="0.35">
      <c r="A732" s="41" t="s">
        <v>1855</v>
      </c>
      <c r="B732" s="21" t="s">
        <v>6765</v>
      </c>
      <c r="C732" s="22">
        <v>2020</v>
      </c>
      <c r="D732" s="20" t="s">
        <v>1856</v>
      </c>
      <c r="E732" s="23" t="s">
        <v>236</v>
      </c>
      <c r="F732" s="24">
        <v>5</v>
      </c>
      <c r="G732" s="20" t="str">
        <f>VLOOKUP(D732,customers!A732:$B$1001,2,0)</f>
        <v>Lukas Whittlesee</v>
      </c>
      <c r="H732" s="20" t="s">
        <v>5711</v>
      </c>
      <c r="I732" s="20" t="str">
        <f>_xlfn.XLOOKUP(D732,customers!A732:A1731,customers!G732:G1731," ",0,1)</f>
        <v>United States</v>
      </c>
      <c r="J732" s="23" t="s">
        <v>6550</v>
      </c>
      <c r="K732" s="23" t="s">
        <v>6555</v>
      </c>
      <c r="L732" s="23">
        <f>VLOOKUP(E732,products!$A$2:$E$49,4,0)</f>
        <v>0.2</v>
      </c>
      <c r="M732" s="25">
        <f>VLOOKUP(E732,products!$A$2:$E$49,5,0)</f>
        <v>3.585</v>
      </c>
      <c r="N732" s="23">
        <f>VLOOKUP(A732,orders!$A$2:$F$914,5,0)</f>
        <v>5</v>
      </c>
      <c r="O732" s="26">
        <f t="shared" si="11"/>
        <v>17.925000000000001</v>
      </c>
      <c r="P732" s="43" t="str">
        <f xml:space="preserve"> VLOOKUP(D732,customers!$A$2:$I$1001,9,0)</f>
        <v>No</v>
      </c>
      <c r="Q732" s="27"/>
      <c r="R732" s="27"/>
      <c r="S732" s="27"/>
      <c r="T732" s="27"/>
      <c r="U732" s="27"/>
      <c r="V732" s="27"/>
      <c r="W732" s="27"/>
      <c r="X732" s="27"/>
      <c r="Y732" s="27"/>
      <c r="Z732" s="27"/>
    </row>
    <row r="733" spans="1:26" ht="15" thickBot="1" x14ac:dyDescent="0.35">
      <c r="A733" s="42" t="s">
        <v>1857</v>
      </c>
      <c r="B733" s="29" t="s">
        <v>1666</v>
      </c>
      <c r="C733" s="30">
        <v>2019</v>
      </c>
      <c r="D733" s="28" t="s">
        <v>1858</v>
      </c>
      <c r="E733" s="31" t="s">
        <v>265</v>
      </c>
      <c r="F733" s="32">
        <v>5</v>
      </c>
      <c r="G733" s="28" t="str">
        <f>VLOOKUP(D733,customers!A733:$B$1001,2,0)</f>
        <v>Gregorius Trengrove</v>
      </c>
      <c r="H733" s="28" t="s">
        <v>5715</v>
      </c>
      <c r="I733" s="28" t="str">
        <f>_xlfn.XLOOKUP(D733,customers!A733:A1732,customers!G733:G1732," ",0,1)</f>
        <v>United States</v>
      </c>
      <c r="J733" s="31" t="s">
        <v>6551</v>
      </c>
      <c r="K733" s="31" t="s">
        <v>6555</v>
      </c>
      <c r="L733" s="31">
        <f>VLOOKUP(E733,products!$A$2:$E$49,4,0)</f>
        <v>2.5</v>
      </c>
      <c r="M733" s="33">
        <f>VLOOKUP(E733,products!$A$2:$E$49,5,0)</f>
        <v>29.785</v>
      </c>
      <c r="N733" s="31">
        <f>VLOOKUP(A733,orders!$A$2:$F$914,5,0)</f>
        <v>5</v>
      </c>
      <c r="O733" s="34">
        <f t="shared" si="11"/>
        <v>148.92500000000001</v>
      </c>
      <c r="P733" s="44" t="str">
        <f xml:space="preserve"> VLOOKUP(D733,customers!$A$2:$I$1001,9,0)</f>
        <v>No</v>
      </c>
      <c r="Q733" s="27"/>
      <c r="R733" s="27"/>
      <c r="S733" s="27"/>
      <c r="T733" s="27"/>
      <c r="U733" s="27"/>
      <c r="V733" s="27"/>
      <c r="W733" s="27"/>
      <c r="X733" s="27"/>
      <c r="Y733" s="27"/>
      <c r="Z733" s="27"/>
    </row>
    <row r="734" spans="1:26" ht="15" thickBot="1" x14ac:dyDescent="0.35">
      <c r="A734" s="41" t="s">
        <v>1859</v>
      </c>
      <c r="B734" s="21" t="s">
        <v>6793</v>
      </c>
      <c r="C734" s="22">
        <v>2021</v>
      </c>
      <c r="D734" s="20" t="s">
        <v>1860</v>
      </c>
      <c r="E734" s="23" t="s">
        <v>202</v>
      </c>
      <c r="F734" s="24">
        <v>4</v>
      </c>
      <c r="G734" s="20" t="str">
        <f>VLOOKUP(D734,customers!A734:$B$1001,2,0)</f>
        <v>Wright Caldero</v>
      </c>
      <c r="H734" s="20" t="s">
        <v>5720</v>
      </c>
      <c r="I734" s="20" t="str">
        <f>_xlfn.XLOOKUP(D734,customers!A734:A1733,customers!G734:G1733," ",0,1)</f>
        <v>United States</v>
      </c>
      <c r="J734" s="23" t="s">
        <v>6550</v>
      </c>
      <c r="K734" s="23" t="s">
        <v>6555</v>
      </c>
      <c r="L734" s="23">
        <f>VLOOKUP(E734,products!$A$2:$E$49,4,0)</f>
        <v>0.5</v>
      </c>
      <c r="M734" s="25">
        <f>VLOOKUP(E734,products!$A$2:$E$49,5,0)</f>
        <v>7.17</v>
      </c>
      <c r="N734" s="23">
        <f>VLOOKUP(A734,orders!$A$2:$F$914,5,0)</f>
        <v>4</v>
      </c>
      <c r="O734" s="26">
        <f t="shared" si="11"/>
        <v>28.68</v>
      </c>
      <c r="P734" s="43" t="str">
        <f xml:space="preserve"> VLOOKUP(D734,customers!$A$2:$I$1001,9,0)</f>
        <v>No</v>
      </c>
      <c r="Q734" s="27"/>
      <c r="R734" s="27"/>
      <c r="S734" s="27"/>
      <c r="T734" s="27"/>
      <c r="U734" s="27"/>
      <c r="V734" s="27"/>
      <c r="W734" s="27"/>
      <c r="X734" s="27"/>
      <c r="Y734" s="27"/>
      <c r="Z734" s="27"/>
    </row>
    <row r="735" spans="1:26" ht="15" thickBot="1" x14ac:dyDescent="0.35">
      <c r="A735" s="42" t="s">
        <v>1861</v>
      </c>
      <c r="B735" s="29" t="s">
        <v>6794</v>
      </c>
      <c r="C735" s="30">
        <v>2022</v>
      </c>
      <c r="D735" s="28" t="s">
        <v>1862</v>
      </c>
      <c r="E735" s="31" t="s">
        <v>108</v>
      </c>
      <c r="F735" s="32">
        <v>1</v>
      </c>
      <c r="G735" s="28" t="str">
        <f>VLOOKUP(D735,customers!A735:$B$1001,2,0)</f>
        <v>Merell Zanazzi</v>
      </c>
      <c r="H735" s="28" t="s">
        <v>6548</v>
      </c>
      <c r="I735" s="28" t="str">
        <f>_xlfn.XLOOKUP(D735,customers!A735:A1734,customers!G735:G1734," ",0,1)</f>
        <v>United States</v>
      </c>
      <c r="J735" s="31" t="s">
        <v>6553</v>
      </c>
      <c r="K735" s="31" t="s">
        <v>6555</v>
      </c>
      <c r="L735" s="31">
        <f>VLOOKUP(E735,products!$A$2:$E$49,4,0)</f>
        <v>0.5</v>
      </c>
      <c r="M735" s="33">
        <f>VLOOKUP(E735,products!$A$2:$E$49,5,0)</f>
        <v>9.51</v>
      </c>
      <c r="N735" s="31">
        <f>VLOOKUP(A735,orders!$A$2:$F$914,5,0)</f>
        <v>1</v>
      </c>
      <c r="O735" s="34">
        <f t="shared" si="11"/>
        <v>9.51</v>
      </c>
      <c r="P735" s="44" t="str">
        <f xml:space="preserve"> VLOOKUP(D735,customers!$A$2:$I$1001,9,0)</f>
        <v>No</v>
      </c>
      <c r="Q735" s="27"/>
      <c r="R735" s="27"/>
      <c r="S735" s="27"/>
      <c r="T735" s="27"/>
      <c r="U735" s="27"/>
      <c r="V735" s="27"/>
      <c r="W735" s="27"/>
      <c r="X735" s="27"/>
      <c r="Y735" s="27"/>
      <c r="Z735" s="27"/>
    </row>
    <row r="736" spans="1:26" ht="15" thickBot="1" x14ac:dyDescent="0.35">
      <c r="A736" s="41" t="s">
        <v>1863</v>
      </c>
      <c r="B736" s="21" t="s">
        <v>1411</v>
      </c>
      <c r="C736" s="22">
        <v>2020</v>
      </c>
      <c r="D736" s="20" t="s">
        <v>1864</v>
      </c>
      <c r="E736" s="23" t="s">
        <v>249</v>
      </c>
      <c r="F736" s="24">
        <v>4</v>
      </c>
      <c r="G736" s="20" t="str">
        <f>VLOOKUP(D736,customers!A736:$B$1001,2,0)</f>
        <v>Jed Kennicott</v>
      </c>
      <c r="H736" s="20" t="s">
        <v>5727</v>
      </c>
      <c r="I736" s="20" t="str">
        <f>_xlfn.XLOOKUP(D736,customers!A736:A1735,customers!G736:G1735," ",0,1)</f>
        <v>United States</v>
      </c>
      <c r="J736" s="23" t="s">
        <v>6551</v>
      </c>
      <c r="K736" s="23" t="s">
        <v>6555</v>
      </c>
      <c r="L736" s="23">
        <f>VLOOKUP(E736,products!$A$2:$E$49,4,0)</f>
        <v>0.5</v>
      </c>
      <c r="M736" s="25">
        <f>VLOOKUP(E736,products!$A$2:$E$49,5,0)</f>
        <v>7.77</v>
      </c>
      <c r="N736" s="23">
        <f>VLOOKUP(A736,orders!$A$2:$F$914,5,0)</f>
        <v>4</v>
      </c>
      <c r="O736" s="26">
        <f t="shared" si="11"/>
        <v>31.08</v>
      </c>
      <c r="P736" s="43" t="str">
        <f xml:space="preserve"> VLOOKUP(D736,customers!$A$2:$I$1001,9,0)</f>
        <v>No</v>
      </c>
      <c r="Q736" s="27"/>
      <c r="R736" s="27"/>
      <c r="S736" s="27"/>
      <c r="T736" s="27"/>
      <c r="U736" s="27"/>
      <c r="V736" s="27"/>
      <c r="W736" s="27"/>
      <c r="X736" s="27"/>
      <c r="Y736" s="27"/>
      <c r="Z736" s="27"/>
    </row>
    <row r="737" spans="1:26" ht="15" thickBot="1" x14ac:dyDescent="0.35">
      <c r="A737" s="42" t="s">
        <v>1865</v>
      </c>
      <c r="B737" s="29" t="s">
        <v>1868</v>
      </c>
      <c r="C737" s="30">
        <v>2022</v>
      </c>
      <c r="D737" s="28" t="s">
        <v>1866</v>
      </c>
      <c r="E737" s="31" t="s">
        <v>132</v>
      </c>
      <c r="F737" s="32">
        <v>3</v>
      </c>
      <c r="G737" s="28" t="str">
        <f>VLOOKUP(D737,customers!A737:$B$1001,2,0)</f>
        <v>Guenevere Ruggen</v>
      </c>
      <c r="H737" s="28" t="s">
        <v>5731</v>
      </c>
      <c r="I737" s="28" t="str">
        <f>_xlfn.XLOOKUP(D737,customers!A737:A1736,customers!G737:G1736," ",0,1)</f>
        <v>United States</v>
      </c>
      <c r="J737" s="31" t="s">
        <v>6550</v>
      </c>
      <c r="K737" s="31" t="s">
        <v>6556</v>
      </c>
      <c r="L737" s="31">
        <f>VLOOKUP(E737,products!$A$2:$E$49,4,0)</f>
        <v>0.2</v>
      </c>
      <c r="M737" s="33">
        <f>VLOOKUP(E737,products!$A$2:$E$49,5,0)</f>
        <v>2.6850000000000001</v>
      </c>
      <c r="N737" s="31">
        <f>VLOOKUP(A737,orders!$A$2:$F$914,5,0)</f>
        <v>3</v>
      </c>
      <c r="O737" s="34">
        <f t="shared" si="11"/>
        <v>8.0549999999999997</v>
      </c>
      <c r="P737" s="44" t="str">
        <f xml:space="preserve"> VLOOKUP(D737,customers!$A$2:$I$1001,9,0)</f>
        <v>Yes</v>
      </c>
      <c r="Q737" s="27"/>
      <c r="R737" s="27"/>
      <c r="S737" s="27"/>
      <c r="T737" s="27"/>
      <c r="U737" s="27"/>
      <c r="V737" s="27"/>
      <c r="W737" s="27"/>
      <c r="X737" s="27"/>
      <c r="Y737" s="27"/>
      <c r="Z737" s="27"/>
    </row>
    <row r="738" spans="1:26" ht="15" thickBot="1" x14ac:dyDescent="0.35">
      <c r="A738" s="41" t="s">
        <v>1867</v>
      </c>
      <c r="B738" s="21" t="s">
        <v>1871</v>
      </c>
      <c r="C738" s="22">
        <v>2021</v>
      </c>
      <c r="D738" s="20" t="s">
        <v>1869</v>
      </c>
      <c r="E738" s="23" t="s">
        <v>315</v>
      </c>
      <c r="F738" s="24">
        <v>3</v>
      </c>
      <c r="G738" s="20" t="str">
        <f>VLOOKUP(D738,customers!A738:$B$1001,2,0)</f>
        <v>Gonzales Cicculi</v>
      </c>
      <c r="H738" s="20" t="s">
        <v>6548</v>
      </c>
      <c r="I738" s="20" t="str">
        <f>_xlfn.XLOOKUP(D738,customers!A738:A1737,customers!G738:G1737," ",0,1)</f>
        <v>United States</v>
      </c>
      <c r="J738" s="23" t="s">
        <v>6552</v>
      </c>
      <c r="K738" s="23" t="s">
        <v>6556</v>
      </c>
      <c r="L738" s="23">
        <f>VLOOKUP(E738,products!$A$2:$E$49,4,0)</f>
        <v>1</v>
      </c>
      <c r="M738" s="25">
        <f>VLOOKUP(E738,products!$A$2:$E$49,5,0)</f>
        <v>12.15</v>
      </c>
      <c r="N738" s="23">
        <f>VLOOKUP(A738,orders!$A$2:$F$914,5,0)</f>
        <v>3</v>
      </c>
      <c r="O738" s="26">
        <f t="shared" si="11"/>
        <v>36.450000000000003</v>
      </c>
      <c r="P738" s="43" t="str">
        <f xml:space="preserve"> VLOOKUP(D738,customers!$A$2:$I$1001,9,0)</f>
        <v>Yes</v>
      </c>
      <c r="Q738" s="27"/>
      <c r="R738" s="27"/>
      <c r="S738" s="27"/>
      <c r="T738" s="27"/>
      <c r="U738" s="27"/>
      <c r="V738" s="27"/>
      <c r="W738" s="27"/>
      <c r="X738" s="27"/>
      <c r="Y738" s="27"/>
      <c r="Z738" s="27"/>
    </row>
    <row r="739" spans="1:26" ht="15" thickBot="1" x14ac:dyDescent="0.35">
      <c r="A739" s="42" t="s">
        <v>1870</v>
      </c>
      <c r="B739" s="29" t="s">
        <v>1227</v>
      </c>
      <c r="C739" s="30">
        <v>2020</v>
      </c>
      <c r="D739" s="28" t="s">
        <v>1872</v>
      </c>
      <c r="E739" s="31" t="s">
        <v>132</v>
      </c>
      <c r="F739" s="32">
        <v>6</v>
      </c>
      <c r="G739" s="28" t="str">
        <f>VLOOKUP(D739,customers!A739:$B$1001,2,0)</f>
        <v>Man Fright</v>
      </c>
      <c r="H739" s="28" t="s">
        <v>5737</v>
      </c>
      <c r="I739" s="28" t="str">
        <f>_xlfn.XLOOKUP(D739,customers!A739:A1738,customers!G739:G1738," ",0,1)</f>
        <v>Ireland</v>
      </c>
      <c r="J739" s="31" t="s">
        <v>6550</v>
      </c>
      <c r="K739" s="31" t="s">
        <v>6556</v>
      </c>
      <c r="L739" s="31">
        <f>VLOOKUP(E739,products!$A$2:$E$49,4,0)</f>
        <v>0.2</v>
      </c>
      <c r="M739" s="33">
        <f>VLOOKUP(E739,products!$A$2:$E$49,5,0)</f>
        <v>2.6850000000000001</v>
      </c>
      <c r="N739" s="31">
        <f>VLOOKUP(A739,orders!$A$2:$F$914,5,0)</f>
        <v>6</v>
      </c>
      <c r="O739" s="34">
        <f t="shared" si="11"/>
        <v>16.11</v>
      </c>
      <c r="P739" s="44" t="str">
        <f xml:space="preserve"> VLOOKUP(D739,customers!$A$2:$I$1001,9,0)</f>
        <v>No</v>
      </c>
      <c r="Q739" s="27"/>
      <c r="R739" s="27"/>
      <c r="S739" s="27"/>
      <c r="T739" s="27"/>
      <c r="U739" s="27"/>
      <c r="V739" s="27"/>
      <c r="W739" s="27"/>
      <c r="X739" s="27"/>
      <c r="Y739" s="27"/>
      <c r="Z739" s="27"/>
    </row>
    <row r="740" spans="1:26" ht="15" thickBot="1" x14ac:dyDescent="0.35">
      <c r="A740" s="41" t="s">
        <v>1873</v>
      </c>
      <c r="B740" s="21" t="s">
        <v>6795</v>
      </c>
      <c r="C740" s="22">
        <v>2020</v>
      </c>
      <c r="D740" s="20" t="s">
        <v>1874</v>
      </c>
      <c r="E740" s="23" t="s">
        <v>52</v>
      </c>
      <c r="F740" s="24">
        <v>2</v>
      </c>
      <c r="G740" s="20" t="str">
        <f>VLOOKUP(D740,customers!A740:$B$1001,2,0)</f>
        <v>Boyce Tarte</v>
      </c>
      <c r="H740" s="20" t="s">
        <v>5741</v>
      </c>
      <c r="I740" s="20" t="str">
        <f>_xlfn.XLOOKUP(D740,customers!A740:A1739,customers!G740:G1739," ",0,1)</f>
        <v>United States</v>
      </c>
      <c r="J740" s="23" t="s">
        <v>6550</v>
      </c>
      <c r="K740" s="23" t="s">
        <v>6556</v>
      </c>
      <c r="L740" s="23">
        <f>VLOOKUP(E740,products!$A$2:$E$49,4,0)</f>
        <v>2.5</v>
      </c>
      <c r="M740" s="25">
        <f>VLOOKUP(E740,products!$A$2:$E$49,5,0)</f>
        <v>20.585000000000001</v>
      </c>
      <c r="N740" s="23">
        <f>VLOOKUP(A740,orders!$A$2:$F$914,5,0)</f>
        <v>2</v>
      </c>
      <c r="O740" s="26">
        <f t="shared" si="11"/>
        <v>41.17</v>
      </c>
      <c r="P740" s="43" t="str">
        <f xml:space="preserve"> VLOOKUP(D740,customers!$A$2:$I$1001,9,0)</f>
        <v>Yes</v>
      </c>
      <c r="Q740" s="27"/>
      <c r="R740" s="27"/>
      <c r="S740" s="27"/>
      <c r="T740" s="27"/>
      <c r="U740" s="27"/>
      <c r="V740" s="27"/>
      <c r="W740" s="27"/>
      <c r="X740" s="27"/>
      <c r="Y740" s="27"/>
      <c r="Z740" s="27"/>
    </row>
    <row r="741" spans="1:26" ht="15" thickBot="1" x14ac:dyDescent="0.35">
      <c r="A741" s="42" t="s">
        <v>1875</v>
      </c>
      <c r="B741" s="29" t="s">
        <v>6796</v>
      </c>
      <c r="C741" s="30">
        <v>2020</v>
      </c>
      <c r="D741" s="28" t="s">
        <v>1876</v>
      </c>
      <c r="E741" s="31" t="s">
        <v>132</v>
      </c>
      <c r="F741" s="32">
        <v>4</v>
      </c>
      <c r="G741" s="28" t="str">
        <f>VLOOKUP(D741,customers!A741:$B$1001,2,0)</f>
        <v>Caddric Krzysztofiak</v>
      </c>
      <c r="H741" s="28" t="s">
        <v>5745</v>
      </c>
      <c r="I741" s="28" t="str">
        <f>_xlfn.XLOOKUP(D741,customers!A741:A1740,customers!G741:G1740," ",0,1)</f>
        <v>United States</v>
      </c>
      <c r="J741" s="31" t="s">
        <v>6550</v>
      </c>
      <c r="K741" s="31" t="s">
        <v>6556</v>
      </c>
      <c r="L741" s="31">
        <f>VLOOKUP(E741,products!$A$2:$E$49,4,0)</f>
        <v>0.2</v>
      </c>
      <c r="M741" s="33">
        <f>VLOOKUP(E741,products!$A$2:$E$49,5,0)</f>
        <v>2.6850000000000001</v>
      </c>
      <c r="N741" s="31">
        <f>VLOOKUP(A741,orders!$A$2:$F$914,5,0)</f>
        <v>4</v>
      </c>
      <c r="O741" s="34">
        <f t="shared" si="11"/>
        <v>10.74</v>
      </c>
      <c r="P741" s="44" t="str">
        <f xml:space="preserve"> VLOOKUP(D741,customers!$A$2:$I$1001,9,0)</f>
        <v>No</v>
      </c>
      <c r="Q741" s="27"/>
      <c r="R741" s="27"/>
      <c r="S741" s="27"/>
      <c r="T741" s="27"/>
      <c r="U741" s="27"/>
      <c r="V741" s="27"/>
      <c r="W741" s="27"/>
      <c r="X741" s="27"/>
      <c r="Y741" s="27"/>
      <c r="Z741" s="27"/>
    </row>
    <row r="742" spans="1:26" ht="15" thickBot="1" x14ac:dyDescent="0.35">
      <c r="A742" s="41" t="s">
        <v>1877</v>
      </c>
      <c r="B742" s="21" t="s">
        <v>6585</v>
      </c>
      <c r="C742" s="22">
        <v>2021</v>
      </c>
      <c r="D742" s="20" t="s">
        <v>1878</v>
      </c>
      <c r="E742" s="23" t="s">
        <v>145</v>
      </c>
      <c r="F742" s="24">
        <v>4</v>
      </c>
      <c r="G742" s="20" t="str">
        <f>VLOOKUP(D742,customers!A742:$B$1001,2,0)</f>
        <v>Darn Penquet</v>
      </c>
      <c r="H742" s="20" t="s">
        <v>5750</v>
      </c>
      <c r="I742" s="20" t="str">
        <f>_xlfn.XLOOKUP(D742,customers!A742:A1741,customers!G742:G1741," ",0,1)</f>
        <v>United States</v>
      </c>
      <c r="J742" s="23" t="s">
        <v>6552</v>
      </c>
      <c r="K742" s="23" t="s">
        <v>6554</v>
      </c>
      <c r="L742" s="23">
        <f>VLOOKUP(E742,products!$A$2:$E$49,4,0)</f>
        <v>2.5</v>
      </c>
      <c r="M742" s="25">
        <f>VLOOKUP(E742,products!$A$2:$E$49,5,0)</f>
        <v>31.625</v>
      </c>
      <c r="N742" s="23">
        <f>VLOOKUP(A742,orders!$A$2:$F$914,5,0)</f>
        <v>4</v>
      </c>
      <c r="O742" s="26">
        <f t="shared" si="11"/>
        <v>126.5</v>
      </c>
      <c r="P742" s="43" t="str">
        <f xml:space="preserve"> VLOOKUP(D742,customers!$A$2:$I$1001,9,0)</f>
        <v>No</v>
      </c>
      <c r="Q742" s="27"/>
      <c r="R742" s="27"/>
      <c r="S742" s="27"/>
      <c r="T742" s="27"/>
      <c r="U742" s="27"/>
      <c r="V742" s="27"/>
      <c r="W742" s="27"/>
      <c r="X742" s="27"/>
      <c r="Y742" s="27"/>
      <c r="Z742" s="27"/>
    </row>
    <row r="743" spans="1:26" ht="15" thickBot="1" x14ac:dyDescent="0.35">
      <c r="A743" s="42" t="s">
        <v>1879</v>
      </c>
      <c r="B743" s="29" t="s">
        <v>6797</v>
      </c>
      <c r="C743" s="30">
        <v>2022</v>
      </c>
      <c r="D743" s="28" t="s">
        <v>1880</v>
      </c>
      <c r="E743" s="31" t="s">
        <v>245</v>
      </c>
      <c r="F743" s="32">
        <v>2</v>
      </c>
      <c r="G743" s="28" t="str">
        <f>VLOOKUP(D743,customers!A743:$B$1001,2,0)</f>
        <v>Jammie Cloke</v>
      </c>
      <c r="H743" s="28" t="s">
        <v>6548</v>
      </c>
      <c r="I743" s="28" t="str">
        <f>_xlfn.XLOOKUP(D743,customers!A743:A1742,customers!G743:G1742," ",0,1)</f>
        <v>United Kingdom</v>
      </c>
      <c r="J743" s="31" t="s">
        <v>6550</v>
      </c>
      <c r="K743" s="31" t="s">
        <v>6555</v>
      </c>
      <c r="L743" s="31">
        <f>VLOOKUP(E743,products!$A$2:$E$49,4,0)</f>
        <v>1</v>
      </c>
      <c r="M743" s="33">
        <f>VLOOKUP(E743,products!$A$2:$E$49,5,0)</f>
        <v>11.95</v>
      </c>
      <c r="N743" s="31">
        <f>VLOOKUP(A743,orders!$A$2:$F$914,5,0)</f>
        <v>2</v>
      </c>
      <c r="O743" s="34">
        <f t="shared" si="11"/>
        <v>23.9</v>
      </c>
      <c r="P743" s="44" t="str">
        <f xml:space="preserve"> VLOOKUP(D743,customers!$A$2:$I$1001,9,0)</f>
        <v>No</v>
      </c>
      <c r="Q743" s="27"/>
      <c r="R743" s="27"/>
      <c r="S743" s="27"/>
      <c r="T743" s="27"/>
      <c r="U743" s="27"/>
      <c r="V743" s="27"/>
      <c r="W743" s="27"/>
      <c r="X743" s="27"/>
      <c r="Y743" s="27"/>
      <c r="Z743" s="27"/>
    </row>
    <row r="744" spans="1:26" ht="15" thickBot="1" x14ac:dyDescent="0.35">
      <c r="A744" s="41" t="s">
        <v>1881</v>
      </c>
      <c r="B744" s="21" t="s">
        <v>1884</v>
      </c>
      <c r="C744" s="22">
        <v>2021</v>
      </c>
      <c r="D744" s="20" t="s">
        <v>1882</v>
      </c>
      <c r="E744" s="23" t="s">
        <v>37</v>
      </c>
      <c r="F744" s="24">
        <v>1</v>
      </c>
      <c r="G744" s="20" t="str">
        <f>VLOOKUP(D744,customers!A744:$B$1001,2,0)</f>
        <v>Chester Clowton</v>
      </c>
      <c r="H744" s="20" t="s">
        <v>6548</v>
      </c>
      <c r="I744" s="20" t="str">
        <f>_xlfn.XLOOKUP(D744,customers!A744:A1743,customers!G744:G1743," ",0,1)</f>
        <v>United States</v>
      </c>
      <c r="J744" s="23" t="s">
        <v>6550</v>
      </c>
      <c r="K744" s="23" t="s">
        <v>6554</v>
      </c>
      <c r="L744" s="23">
        <f>VLOOKUP(E744,products!$A$2:$E$49,4,0)</f>
        <v>0.5</v>
      </c>
      <c r="M744" s="25">
        <f>VLOOKUP(E744,products!$A$2:$E$49,5,0)</f>
        <v>5.97</v>
      </c>
      <c r="N744" s="23">
        <f>VLOOKUP(A744,orders!$A$2:$F$914,5,0)</f>
        <v>1</v>
      </c>
      <c r="O744" s="26">
        <f t="shared" si="11"/>
        <v>5.97</v>
      </c>
      <c r="P744" s="43" t="str">
        <f xml:space="preserve"> VLOOKUP(D744,customers!$A$2:$I$1001,9,0)</f>
        <v>No</v>
      </c>
      <c r="Q744" s="27"/>
      <c r="R744" s="27"/>
      <c r="S744" s="27"/>
      <c r="T744" s="27"/>
      <c r="U744" s="27"/>
      <c r="V744" s="27"/>
      <c r="W744" s="27"/>
      <c r="X744" s="27"/>
      <c r="Y744" s="27"/>
      <c r="Z744" s="27"/>
    </row>
    <row r="745" spans="1:26" ht="15" thickBot="1" x14ac:dyDescent="0.35">
      <c r="A745" s="42" t="s">
        <v>1883</v>
      </c>
      <c r="B745" s="29" t="s">
        <v>1590</v>
      </c>
      <c r="C745" s="30">
        <v>2021</v>
      </c>
      <c r="D745" s="28" t="s">
        <v>1885</v>
      </c>
      <c r="E745" s="31" t="s">
        <v>55</v>
      </c>
      <c r="F745" s="32">
        <v>2</v>
      </c>
      <c r="G745" s="28" t="str">
        <f>VLOOKUP(D745,customers!A745:$B$1001,2,0)</f>
        <v>Kathleen Diable</v>
      </c>
      <c r="H745" s="28" t="s">
        <v>6548</v>
      </c>
      <c r="I745" s="28" t="str">
        <f>_xlfn.XLOOKUP(D745,customers!A745:A1744,customers!G745:G1744," ",0,1)</f>
        <v>United Kingdom</v>
      </c>
      <c r="J745" s="31" t="s">
        <v>6553</v>
      </c>
      <c r="K745" s="31" t="s">
        <v>6556</v>
      </c>
      <c r="L745" s="31">
        <f>VLOOKUP(E745,products!$A$2:$E$49,4,0)</f>
        <v>0.2</v>
      </c>
      <c r="M745" s="33">
        <f>VLOOKUP(E745,products!$A$2:$E$49,5,0)</f>
        <v>3.8849999999999998</v>
      </c>
      <c r="N745" s="31">
        <f>VLOOKUP(A745,orders!$A$2:$F$914,5,0)</f>
        <v>2</v>
      </c>
      <c r="O745" s="34">
        <f t="shared" si="11"/>
        <v>7.77</v>
      </c>
      <c r="P745" s="44" t="str">
        <f xml:space="preserve"> VLOOKUP(D745,customers!$A$2:$I$1001,9,0)</f>
        <v>Yes</v>
      </c>
      <c r="Q745" s="27"/>
      <c r="R745" s="27"/>
      <c r="S745" s="27"/>
      <c r="T745" s="27"/>
      <c r="U745" s="27"/>
      <c r="V745" s="27"/>
      <c r="W745" s="27"/>
      <c r="X745" s="27"/>
      <c r="Y745" s="27"/>
      <c r="Z745" s="27"/>
    </row>
    <row r="746" spans="1:26" ht="15" thickBot="1" x14ac:dyDescent="0.35">
      <c r="A746" s="41" t="s">
        <v>1886</v>
      </c>
      <c r="B746" s="21" t="s">
        <v>6580</v>
      </c>
      <c r="C746" s="22">
        <v>2020</v>
      </c>
      <c r="D746" s="20" t="s">
        <v>1887</v>
      </c>
      <c r="E746" s="23" t="s">
        <v>159</v>
      </c>
      <c r="F746" s="24">
        <v>3</v>
      </c>
      <c r="G746" s="20" t="str">
        <f>VLOOKUP(D746,customers!A746:$B$1001,2,0)</f>
        <v>Koren Ferretti</v>
      </c>
      <c r="H746" s="20" t="s">
        <v>5762</v>
      </c>
      <c r="I746" s="20" t="str">
        <f>_xlfn.XLOOKUP(D746,customers!A746:A1745,customers!G746:G1745," ",0,1)</f>
        <v>Ireland</v>
      </c>
      <c r="J746" s="23" t="s">
        <v>6553</v>
      </c>
      <c r="K746" s="23" t="s">
        <v>6556</v>
      </c>
      <c r="L746" s="23">
        <f>VLOOKUP(E746,products!$A$2:$E$49,4,0)</f>
        <v>0.5</v>
      </c>
      <c r="M746" s="25">
        <f>VLOOKUP(E746,products!$A$2:$E$49,5,0)</f>
        <v>7.77</v>
      </c>
      <c r="N746" s="23">
        <f>VLOOKUP(A746,orders!$A$2:$F$914,5,0)</f>
        <v>3</v>
      </c>
      <c r="O746" s="26">
        <f t="shared" si="11"/>
        <v>23.31</v>
      </c>
      <c r="P746" s="43" t="str">
        <f xml:space="preserve"> VLOOKUP(D746,customers!$A$2:$I$1001,9,0)</f>
        <v>No</v>
      </c>
      <c r="Q746" s="27"/>
      <c r="R746" s="27"/>
      <c r="S746" s="27"/>
      <c r="T746" s="27"/>
      <c r="U746" s="27"/>
      <c r="V746" s="27"/>
      <c r="W746" s="27"/>
      <c r="X746" s="27"/>
      <c r="Y746" s="27"/>
      <c r="Z746" s="27"/>
    </row>
    <row r="747" spans="1:26" ht="15" thickBot="1" x14ac:dyDescent="0.35">
      <c r="A747" s="42" t="s">
        <v>1888</v>
      </c>
      <c r="B747" s="29" t="s">
        <v>6798</v>
      </c>
      <c r="C747" s="30">
        <v>2021</v>
      </c>
      <c r="D747" s="28" t="s">
        <v>1889</v>
      </c>
      <c r="E747" s="31" t="s">
        <v>487</v>
      </c>
      <c r="F747" s="32">
        <v>5</v>
      </c>
      <c r="G747" s="28" t="str">
        <f>VLOOKUP(D747,customers!A747:$B$1001,2,0)</f>
        <v>Allis Wilmore</v>
      </c>
      <c r="H747" s="28" t="s">
        <v>6548</v>
      </c>
      <c r="I747" s="28" t="str">
        <f>_xlfn.XLOOKUP(D747,customers!A747:A1746,customers!G747:G1746," ",0,1)</f>
        <v>United States</v>
      </c>
      <c r="J747" s="31" t="s">
        <v>6550</v>
      </c>
      <c r="K747" s="31" t="s">
        <v>6555</v>
      </c>
      <c r="L747" s="31">
        <f>VLOOKUP(E747,products!$A$2:$E$49,4,0)</f>
        <v>2.5</v>
      </c>
      <c r="M747" s="33">
        <f>VLOOKUP(E747,products!$A$2:$E$49,5,0)</f>
        <v>27.484999999999999</v>
      </c>
      <c r="N747" s="31">
        <f>VLOOKUP(A747,orders!$A$2:$F$914,5,0)</f>
        <v>5</v>
      </c>
      <c r="O747" s="34">
        <f t="shared" si="11"/>
        <v>137.42500000000001</v>
      </c>
      <c r="P747" s="44" t="str">
        <f xml:space="preserve"> VLOOKUP(D747,customers!$A$2:$I$1001,9,0)</f>
        <v>No</v>
      </c>
      <c r="Q747" s="27"/>
      <c r="R747" s="27"/>
      <c r="S747" s="27"/>
      <c r="T747" s="27"/>
      <c r="U747" s="27"/>
      <c r="V747" s="27"/>
      <c r="W747" s="27"/>
      <c r="X747" s="27"/>
      <c r="Y747" s="27"/>
      <c r="Z747" s="27"/>
    </row>
    <row r="748" spans="1:26" ht="15" thickBot="1" x14ac:dyDescent="0.35">
      <c r="A748" s="41" t="s">
        <v>1890</v>
      </c>
      <c r="B748" s="21" t="s">
        <v>6599</v>
      </c>
      <c r="C748" s="22">
        <v>2020</v>
      </c>
      <c r="D748" s="20" t="s">
        <v>1891</v>
      </c>
      <c r="E748" s="23" t="s">
        <v>132</v>
      </c>
      <c r="F748" s="24">
        <v>3</v>
      </c>
      <c r="G748" s="20" t="str">
        <f>VLOOKUP(D748,customers!A748:$B$1001,2,0)</f>
        <v>Chaddie Bennie</v>
      </c>
      <c r="H748" s="20" t="s">
        <v>6548</v>
      </c>
      <c r="I748" s="20" t="str">
        <f>_xlfn.XLOOKUP(D748,customers!A748:A1747,customers!G748:G1747," ",0,1)</f>
        <v>United States</v>
      </c>
      <c r="J748" s="23" t="s">
        <v>6550</v>
      </c>
      <c r="K748" s="23" t="s">
        <v>6556</v>
      </c>
      <c r="L748" s="23">
        <f>VLOOKUP(E748,products!$A$2:$E$49,4,0)</f>
        <v>0.2</v>
      </c>
      <c r="M748" s="25">
        <f>VLOOKUP(E748,products!$A$2:$E$49,5,0)</f>
        <v>2.6850000000000001</v>
      </c>
      <c r="N748" s="23">
        <f>VLOOKUP(A748,orders!$A$2:$F$914,5,0)</f>
        <v>3</v>
      </c>
      <c r="O748" s="26">
        <f t="shared" si="11"/>
        <v>8.0549999999999997</v>
      </c>
      <c r="P748" s="43" t="str">
        <f xml:space="preserve"> VLOOKUP(D748,customers!$A$2:$I$1001,9,0)</f>
        <v>Yes</v>
      </c>
      <c r="Q748" s="27"/>
      <c r="R748" s="27"/>
      <c r="S748" s="27"/>
      <c r="T748" s="27"/>
      <c r="U748" s="27"/>
      <c r="V748" s="27"/>
      <c r="W748" s="27"/>
      <c r="X748" s="27"/>
      <c r="Y748" s="27"/>
      <c r="Z748" s="27"/>
    </row>
    <row r="749" spans="1:26" ht="15" thickBot="1" x14ac:dyDescent="0.35">
      <c r="A749" s="42" t="s">
        <v>1892</v>
      </c>
      <c r="B749" s="29" t="s">
        <v>6642</v>
      </c>
      <c r="C749" s="30">
        <v>2020</v>
      </c>
      <c r="D749" s="28" t="s">
        <v>1893</v>
      </c>
      <c r="E749" s="31" t="s">
        <v>108</v>
      </c>
      <c r="F749" s="32">
        <v>3</v>
      </c>
      <c r="G749" s="28" t="str">
        <f>VLOOKUP(D749,customers!A749:$B$1001,2,0)</f>
        <v>Alberta Balsdone</v>
      </c>
      <c r="H749" s="28" t="s">
        <v>5774</v>
      </c>
      <c r="I749" s="28" t="str">
        <f>_xlfn.XLOOKUP(D749,customers!A749:A1748,customers!G749:G1748," ",0,1)</f>
        <v>United States</v>
      </c>
      <c r="J749" s="31" t="s">
        <v>6553</v>
      </c>
      <c r="K749" s="31" t="s">
        <v>6555</v>
      </c>
      <c r="L749" s="31">
        <f>VLOOKUP(E749,products!$A$2:$E$49,4,0)</f>
        <v>0.5</v>
      </c>
      <c r="M749" s="33">
        <f>VLOOKUP(E749,products!$A$2:$E$49,5,0)</f>
        <v>9.51</v>
      </c>
      <c r="N749" s="31">
        <f>VLOOKUP(A749,orders!$A$2:$F$914,5,0)</f>
        <v>3</v>
      </c>
      <c r="O749" s="34">
        <f t="shared" si="11"/>
        <v>28.53</v>
      </c>
      <c r="P749" s="44" t="str">
        <f xml:space="preserve"> VLOOKUP(D749,customers!$A$2:$I$1001,9,0)</f>
        <v>No</v>
      </c>
      <c r="Q749" s="27"/>
      <c r="R749" s="27"/>
      <c r="S749" s="27"/>
      <c r="T749" s="27"/>
      <c r="U749" s="27"/>
      <c r="V749" s="27"/>
      <c r="W749" s="27"/>
      <c r="X749" s="27"/>
      <c r="Y749" s="27"/>
      <c r="Z749" s="27"/>
    </row>
    <row r="750" spans="1:26" ht="15" thickBot="1" x14ac:dyDescent="0.35">
      <c r="A750" s="41" t="s">
        <v>1894</v>
      </c>
      <c r="B750" s="21" t="s">
        <v>6799</v>
      </c>
      <c r="C750" s="22">
        <v>2020</v>
      </c>
      <c r="D750" s="20" t="s">
        <v>1895</v>
      </c>
      <c r="E750" s="23" t="s">
        <v>82</v>
      </c>
      <c r="F750" s="24">
        <v>6</v>
      </c>
      <c r="G750" s="20" t="str">
        <f>VLOOKUP(D750,customers!A750:$B$1001,2,0)</f>
        <v>Brice Romera</v>
      </c>
      <c r="H750" s="20" t="s">
        <v>5779</v>
      </c>
      <c r="I750" s="20" t="str">
        <f>_xlfn.XLOOKUP(D750,customers!A750:A1749,customers!G750:G1749," ",0,1)</f>
        <v>Ireland</v>
      </c>
      <c r="J750" s="23" t="s">
        <v>6551</v>
      </c>
      <c r="K750" s="23" t="s">
        <v>6554</v>
      </c>
      <c r="L750" s="23">
        <f>VLOOKUP(E750,products!$A$2:$E$49,4,0)</f>
        <v>1</v>
      </c>
      <c r="M750" s="25">
        <f>VLOOKUP(E750,products!$A$2:$E$49,5,0)</f>
        <v>11.25</v>
      </c>
      <c r="N750" s="23">
        <f>VLOOKUP(A750,orders!$A$2:$F$914,5,0)</f>
        <v>6</v>
      </c>
      <c r="O750" s="26">
        <f t="shared" si="11"/>
        <v>67.5</v>
      </c>
      <c r="P750" s="43" t="str">
        <f xml:space="preserve"> VLOOKUP(D750,customers!$A$2:$I$1001,9,0)</f>
        <v>Yes</v>
      </c>
      <c r="Q750" s="27"/>
      <c r="R750" s="27"/>
      <c r="S750" s="27"/>
      <c r="T750" s="27"/>
      <c r="U750" s="27"/>
      <c r="V750" s="27"/>
      <c r="W750" s="27"/>
      <c r="X750" s="27"/>
      <c r="Y750" s="27"/>
      <c r="Z750" s="27"/>
    </row>
    <row r="751" spans="1:26" ht="15" thickBot="1" x14ac:dyDescent="0.35">
      <c r="A751" s="42" t="s">
        <v>1896</v>
      </c>
      <c r="B751" s="29" t="s">
        <v>1091</v>
      </c>
      <c r="C751" s="30">
        <v>2019</v>
      </c>
      <c r="D751" s="28" t="s">
        <v>1897</v>
      </c>
      <c r="E751" s="31" t="s">
        <v>145</v>
      </c>
      <c r="F751" s="32">
        <v>1</v>
      </c>
      <c r="G751" s="28" t="str">
        <f>VLOOKUP(D751,customers!A751:$B$1001,2,0)</f>
        <v>Conchita Bryde</v>
      </c>
      <c r="H751" s="28" t="s">
        <v>5791</v>
      </c>
      <c r="I751" s="28" t="str">
        <f>_xlfn.XLOOKUP(D751,customers!A751:A1750,customers!G751:G1750," ",0,1)</f>
        <v>United States</v>
      </c>
      <c r="J751" s="31" t="s">
        <v>6552</v>
      </c>
      <c r="K751" s="31" t="s">
        <v>6554</v>
      </c>
      <c r="L751" s="31">
        <f>VLOOKUP(E751,products!$A$2:$E$49,4,0)</f>
        <v>2.5</v>
      </c>
      <c r="M751" s="33">
        <f>VLOOKUP(E751,products!$A$2:$E$49,5,0)</f>
        <v>31.625</v>
      </c>
      <c r="N751" s="31">
        <f>VLOOKUP(A751,orders!$A$2:$F$914,5,0)</f>
        <v>1</v>
      </c>
      <c r="O751" s="34">
        <f t="shared" si="11"/>
        <v>31.625</v>
      </c>
      <c r="P751" s="44" t="str">
        <f xml:space="preserve"> VLOOKUP(D751,customers!$A$2:$I$1001,9,0)</f>
        <v>Yes</v>
      </c>
      <c r="Q751" s="27"/>
      <c r="R751" s="27"/>
      <c r="S751" s="27"/>
      <c r="T751" s="27"/>
      <c r="U751" s="27"/>
      <c r="V751" s="27"/>
      <c r="W751" s="27"/>
      <c r="X751" s="27"/>
      <c r="Y751" s="27"/>
      <c r="Z751" s="27"/>
    </row>
    <row r="752" spans="1:26" ht="15" thickBot="1" x14ac:dyDescent="0.35">
      <c r="A752" s="41" t="s">
        <v>1898</v>
      </c>
      <c r="B752" s="21" t="s">
        <v>6582</v>
      </c>
      <c r="C752" s="22">
        <v>2021</v>
      </c>
      <c r="D752" s="20" t="s">
        <v>1899</v>
      </c>
      <c r="E752" s="23" t="s">
        <v>327</v>
      </c>
      <c r="F752" s="24">
        <v>2</v>
      </c>
      <c r="G752" s="20" t="str">
        <f>VLOOKUP(D752,customers!A752:$B$1001,2,0)</f>
        <v>Silvanus Enefer</v>
      </c>
      <c r="H752" s="20" t="s">
        <v>5795</v>
      </c>
      <c r="I752" s="20" t="str">
        <f>_xlfn.XLOOKUP(D752,customers!A752:A1751,customers!G752:G1751," ",0,1)</f>
        <v>United States</v>
      </c>
      <c r="J752" s="23" t="s">
        <v>6552</v>
      </c>
      <c r="K752" s="23" t="s">
        <v>6555</v>
      </c>
      <c r="L752" s="23">
        <f>VLOOKUP(E752,products!$A$2:$E$49,4,0)</f>
        <v>0.2</v>
      </c>
      <c r="M752" s="25">
        <f>VLOOKUP(E752,products!$A$2:$E$49,5,0)</f>
        <v>4.4550000000000001</v>
      </c>
      <c r="N752" s="23">
        <f>VLOOKUP(A752,orders!$A$2:$F$914,5,0)</f>
        <v>2</v>
      </c>
      <c r="O752" s="26">
        <f t="shared" si="11"/>
        <v>8.91</v>
      </c>
      <c r="P752" s="43" t="str">
        <f xml:space="preserve"> VLOOKUP(D752,customers!$A$2:$I$1001,9,0)</f>
        <v>No</v>
      </c>
      <c r="Q752" s="27"/>
      <c r="R752" s="27"/>
      <c r="S752" s="27"/>
      <c r="T752" s="27"/>
      <c r="U752" s="27"/>
      <c r="V752" s="27"/>
      <c r="W752" s="27"/>
      <c r="X752" s="27"/>
      <c r="Y752" s="27"/>
      <c r="Z752" s="27"/>
    </row>
    <row r="753" spans="1:26" ht="15" thickBot="1" x14ac:dyDescent="0.35">
      <c r="A753" s="42" t="s">
        <v>1900</v>
      </c>
      <c r="B753" s="29" t="s">
        <v>6800</v>
      </c>
      <c r="C753" s="30">
        <v>2019</v>
      </c>
      <c r="D753" s="28" t="s">
        <v>1901</v>
      </c>
      <c r="E753" s="31" t="s">
        <v>37</v>
      </c>
      <c r="F753" s="32">
        <v>6</v>
      </c>
      <c r="G753" s="28" t="str">
        <f>VLOOKUP(D753,customers!A753:$B$1001,2,0)</f>
        <v>Lenci Haggerstone</v>
      </c>
      <c r="H753" s="28" t="s">
        <v>5799</v>
      </c>
      <c r="I753" s="28" t="str">
        <f>_xlfn.XLOOKUP(D753,customers!A753:A1752,customers!G753:G1752," ",0,1)</f>
        <v>United States</v>
      </c>
      <c r="J753" s="31" t="s">
        <v>6550</v>
      </c>
      <c r="K753" s="31" t="s">
        <v>6554</v>
      </c>
      <c r="L753" s="31">
        <f>VLOOKUP(E753,products!$A$2:$E$49,4,0)</f>
        <v>0.5</v>
      </c>
      <c r="M753" s="33">
        <f>VLOOKUP(E753,products!$A$2:$E$49,5,0)</f>
        <v>5.97</v>
      </c>
      <c r="N753" s="31">
        <f>VLOOKUP(A753,orders!$A$2:$F$914,5,0)</f>
        <v>6</v>
      </c>
      <c r="O753" s="34">
        <f t="shared" si="11"/>
        <v>35.82</v>
      </c>
      <c r="P753" s="44" t="str">
        <f xml:space="preserve"> VLOOKUP(D753,customers!$A$2:$I$1001,9,0)</f>
        <v>No</v>
      </c>
      <c r="Q753" s="27"/>
      <c r="R753" s="27"/>
      <c r="S753" s="27"/>
      <c r="T753" s="27"/>
      <c r="U753" s="27"/>
      <c r="V753" s="27"/>
      <c r="W753" s="27"/>
      <c r="X753" s="27"/>
      <c r="Y753" s="27"/>
      <c r="Z753" s="27"/>
    </row>
    <row r="754" spans="1:26" ht="15" thickBot="1" x14ac:dyDescent="0.35">
      <c r="A754" s="41" t="s">
        <v>1902</v>
      </c>
      <c r="B754" s="21" t="s">
        <v>1905</v>
      </c>
      <c r="C754" s="22">
        <v>2019</v>
      </c>
      <c r="D754" s="20" t="s">
        <v>1903</v>
      </c>
      <c r="E754" s="23" t="s">
        <v>108</v>
      </c>
      <c r="F754" s="24">
        <v>4</v>
      </c>
      <c r="G754" s="20" t="str">
        <f>VLOOKUP(D754,customers!A754:$B$1001,2,0)</f>
        <v>Marvin Gundry</v>
      </c>
      <c r="H754" s="20" t="s">
        <v>5803</v>
      </c>
      <c r="I754" s="20" t="str">
        <f>_xlfn.XLOOKUP(D754,customers!A754:A1753,customers!G754:G1753," ",0,1)</f>
        <v>Ireland</v>
      </c>
      <c r="J754" s="23" t="s">
        <v>6553</v>
      </c>
      <c r="K754" s="23" t="s">
        <v>6555</v>
      </c>
      <c r="L754" s="23">
        <f>VLOOKUP(E754,products!$A$2:$E$49,4,0)</f>
        <v>0.5</v>
      </c>
      <c r="M754" s="25">
        <f>VLOOKUP(E754,products!$A$2:$E$49,5,0)</f>
        <v>9.51</v>
      </c>
      <c r="N754" s="23">
        <f>VLOOKUP(A754,orders!$A$2:$F$914,5,0)</f>
        <v>4</v>
      </c>
      <c r="O754" s="26">
        <f t="shared" si="11"/>
        <v>38.04</v>
      </c>
      <c r="P754" s="43" t="str">
        <f xml:space="preserve"> VLOOKUP(D754,customers!$A$2:$I$1001,9,0)</f>
        <v>No</v>
      </c>
      <c r="Q754" s="27"/>
      <c r="R754" s="27"/>
      <c r="S754" s="27"/>
      <c r="T754" s="27"/>
      <c r="U754" s="27"/>
      <c r="V754" s="27"/>
      <c r="W754" s="27"/>
      <c r="X754" s="27"/>
      <c r="Y754" s="27"/>
      <c r="Z754" s="27"/>
    </row>
    <row r="755" spans="1:26" ht="15" thickBot="1" x14ac:dyDescent="0.35">
      <c r="A755" s="42" t="s">
        <v>1904</v>
      </c>
      <c r="B755" s="29" t="s">
        <v>1908</v>
      </c>
      <c r="C755" s="30">
        <v>2020</v>
      </c>
      <c r="D755" s="28" t="s">
        <v>1906</v>
      </c>
      <c r="E755" s="31" t="s">
        <v>159</v>
      </c>
      <c r="F755" s="32">
        <v>2</v>
      </c>
      <c r="G755" s="28" t="str">
        <f>VLOOKUP(D755,customers!A755:$B$1001,2,0)</f>
        <v>Bayard Wellan</v>
      </c>
      <c r="H755" s="28" t="s">
        <v>5807</v>
      </c>
      <c r="I755" s="28" t="str">
        <f>_xlfn.XLOOKUP(D755,customers!A755:A1754,customers!G755:G1754," ",0,1)</f>
        <v>United States</v>
      </c>
      <c r="J755" s="31" t="s">
        <v>6553</v>
      </c>
      <c r="K755" s="31" t="s">
        <v>6556</v>
      </c>
      <c r="L755" s="31">
        <f>VLOOKUP(E755,products!$A$2:$E$49,4,0)</f>
        <v>0.5</v>
      </c>
      <c r="M755" s="33">
        <f>VLOOKUP(E755,products!$A$2:$E$49,5,0)</f>
        <v>7.77</v>
      </c>
      <c r="N755" s="31">
        <f>VLOOKUP(A755,orders!$A$2:$F$914,5,0)</f>
        <v>2</v>
      </c>
      <c r="O755" s="34">
        <f t="shared" si="11"/>
        <v>15.54</v>
      </c>
      <c r="P755" s="44" t="str">
        <f xml:space="preserve"> VLOOKUP(D755,customers!$A$2:$I$1001,9,0)</f>
        <v>No</v>
      </c>
      <c r="Q755" s="27"/>
      <c r="R755" s="27"/>
      <c r="S755" s="27"/>
      <c r="T755" s="27"/>
      <c r="U755" s="27"/>
      <c r="V755" s="27"/>
      <c r="W755" s="27"/>
      <c r="X755" s="27"/>
      <c r="Y755" s="27"/>
      <c r="Z755" s="27"/>
    </row>
    <row r="756" spans="1:26" ht="15" thickBot="1" x14ac:dyDescent="0.35">
      <c r="A756" s="41" t="s">
        <v>1907</v>
      </c>
      <c r="B756" s="21" t="s">
        <v>1911</v>
      </c>
      <c r="C756" s="22">
        <v>2019</v>
      </c>
      <c r="D756" s="20" t="s">
        <v>1909</v>
      </c>
      <c r="E756" s="23" t="s">
        <v>34</v>
      </c>
      <c r="F756" s="24">
        <v>1</v>
      </c>
      <c r="G756" s="20" t="str">
        <f>VLOOKUP(D756,customers!A756:$B$1001,2,0)</f>
        <v>Caddric Atcheson</v>
      </c>
      <c r="H756" s="20" t="s">
        <v>5813</v>
      </c>
      <c r="I756" s="20" t="str">
        <f>_xlfn.XLOOKUP(D756,customers!A756:A1755,customers!G756:G1755," ",0,1)</f>
        <v>United States</v>
      </c>
      <c r="J756" s="23" t="s">
        <v>6553</v>
      </c>
      <c r="K756" s="23" t="s">
        <v>6555</v>
      </c>
      <c r="L756" s="23">
        <f>VLOOKUP(E756,products!$A$2:$E$49,4,0)</f>
        <v>0.2</v>
      </c>
      <c r="M756" s="25">
        <f>VLOOKUP(E756,products!$A$2:$E$49,5,0)</f>
        <v>4.7549999999999999</v>
      </c>
      <c r="N756" s="23">
        <f>VLOOKUP(A756,orders!$A$2:$F$914,5,0)</f>
        <v>1</v>
      </c>
      <c r="O756" s="26">
        <f t="shared" si="11"/>
        <v>4.7549999999999999</v>
      </c>
      <c r="P756" s="43" t="str">
        <f xml:space="preserve"> VLOOKUP(D756,customers!$A$2:$I$1001,9,0)</f>
        <v>Yes</v>
      </c>
      <c r="Q756" s="27"/>
      <c r="R756" s="27"/>
      <c r="S756" s="27"/>
      <c r="T756" s="27"/>
      <c r="U756" s="27"/>
      <c r="V756" s="27"/>
      <c r="W756" s="27"/>
      <c r="X756" s="27"/>
      <c r="Y756" s="27"/>
      <c r="Z756" s="27"/>
    </row>
    <row r="757" spans="1:26" ht="15" thickBot="1" x14ac:dyDescent="0.35">
      <c r="A757" s="42" t="s">
        <v>1910</v>
      </c>
      <c r="B757" s="29" t="s">
        <v>6801</v>
      </c>
      <c r="C757" s="30">
        <v>2020</v>
      </c>
      <c r="D757" s="28" t="s">
        <v>1912</v>
      </c>
      <c r="E757" s="31" t="s">
        <v>23</v>
      </c>
      <c r="F757" s="32">
        <v>4</v>
      </c>
      <c r="G757" s="28" t="str">
        <f>VLOOKUP(D757,customers!A757:$B$1001,2,0)</f>
        <v>Eustace Stenton</v>
      </c>
      <c r="H757" s="28" t="s">
        <v>5817</v>
      </c>
      <c r="I757" s="28" t="str">
        <f>_xlfn.XLOOKUP(D757,customers!A757:A1756,customers!G757:G1756," ",0,1)</f>
        <v>United States</v>
      </c>
      <c r="J757" s="31" t="s">
        <v>6552</v>
      </c>
      <c r="K757" s="31" t="s">
        <v>6554</v>
      </c>
      <c r="L757" s="31">
        <f>VLOOKUP(E757,products!$A$2:$E$49,4,0)</f>
        <v>1</v>
      </c>
      <c r="M757" s="33">
        <f>VLOOKUP(E757,products!$A$2:$E$49,5,0)</f>
        <v>13.75</v>
      </c>
      <c r="N757" s="31">
        <f>VLOOKUP(A757,orders!$A$2:$F$914,5,0)</f>
        <v>4</v>
      </c>
      <c r="O757" s="34">
        <f t="shared" si="11"/>
        <v>55</v>
      </c>
      <c r="P757" s="44" t="str">
        <f xml:space="preserve"> VLOOKUP(D757,customers!$A$2:$I$1001,9,0)</f>
        <v>Yes</v>
      </c>
      <c r="Q757" s="27"/>
      <c r="R757" s="27"/>
      <c r="S757" s="27"/>
      <c r="T757" s="27"/>
      <c r="U757" s="27"/>
      <c r="V757" s="27"/>
      <c r="W757" s="27"/>
      <c r="X757" s="27"/>
      <c r="Y757" s="27"/>
      <c r="Z757" s="27"/>
    </row>
    <row r="758" spans="1:26" ht="15" thickBot="1" x14ac:dyDescent="0.35">
      <c r="A758" s="41" t="s">
        <v>1913</v>
      </c>
      <c r="B758" s="21" t="s">
        <v>1916</v>
      </c>
      <c r="C758" s="22">
        <v>2019</v>
      </c>
      <c r="D758" s="20" t="s">
        <v>1914</v>
      </c>
      <c r="E758" s="23" t="s">
        <v>189</v>
      </c>
      <c r="F758" s="24">
        <v>5</v>
      </c>
      <c r="G758" s="20" t="str">
        <f>VLOOKUP(D758,customers!A758:$B$1001,2,0)</f>
        <v>Ericka Tripp</v>
      </c>
      <c r="H758" s="20" t="s">
        <v>5821</v>
      </c>
      <c r="I758" s="20" t="str">
        <f>_xlfn.XLOOKUP(D758,customers!A758:A1757,customers!G758:G1757," ",0,1)</f>
        <v>United States</v>
      </c>
      <c r="J758" s="23" t="s">
        <v>6550</v>
      </c>
      <c r="K758" s="23" t="s">
        <v>6556</v>
      </c>
      <c r="L758" s="23">
        <f>VLOOKUP(E758,products!$A$2:$E$49,4,0)</f>
        <v>0.5</v>
      </c>
      <c r="M758" s="25">
        <f>VLOOKUP(E758,products!$A$2:$E$49,5,0)</f>
        <v>5.37</v>
      </c>
      <c r="N758" s="23">
        <f>VLOOKUP(A758,orders!$A$2:$F$914,5,0)</f>
        <v>5</v>
      </c>
      <c r="O758" s="26">
        <f t="shared" si="11"/>
        <v>26.85</v>
      </c>
      <c r="P758" s="43" t="str">
        <f xml:space="preserve"> VLOOKUP(D758,customers!$A$2:$I$1001,9,0)</f>
        <v>No</v>
      </c>
      <c r="Q758" s="27"/>
      <c r="R758" s="27"/>
      <c r="S758" s="27"/>
      <c r="T758" s="27"/>
      <c r="U758" s="27"/>
      <c r="V758" s="27"/>
      <c r="W758" s="27"/>
      <c r="X758" s="27"/>
      <c r="Y758" s="27"/>
      <c r="Z758" s="27"/>
    </row>
    <row r="759" spans="1:26" ht="15" thickBot="1" x14ac:dyDescent="0.35">
      <c r="A759" s="42" t="s">
        <v>1915</v>
      </c>
      <c r="B759" s="29" t="s">
        <v>1919</v>
      </c>
      <c r="C759" s="30">
        <v>2020</v>
      </c>
      <c r="D759" s="28" t="s">
        <v>1917</v>
      </c>
      <c r="E759" s="31" t="s">
        <v>46</v>
      </c>
      <c r="F759" s="32">
        <v>4</v>
      </c>
      <c r="G759" s="28" t="str">
        <f>VLOOKUP(D759,customers!A759:$B$1001,2,0)</f>
        <v>Lyndsey MacManus</v>
      </c>
      <c r="H759" s="28" t="s">
        <v>5825</v>
      </c>
      <c r="I759" s="28" t="str">
        <f>_xlfn.XLOOKUP(D759,customers!A759:A1758,customers!G759:G1758," ",0,1)</f>
        <v>United States</v>
      </c>
      <c r="J759" s="31" t="s">
        <v>6552</v>
      </c>
      <c r="K759" s="31" t="s">
        <v>6555</v>
      </c>
      <c r="L759" s="31">
        <f>VLOOKUP(E759,products!$A$2:$E$49,4,0)</f>
        <v>2.5</v>
      </c>
      <c r="M759" s="33">
        <f>VLOOKUP(E759,products!$A$2:$E$49,5,0)</f>
        <v>34.155000000000001</v>
      </c>
      <c r="N759" s="31">
        <f>VLOOKUP(A759,orders!$A$2:$F$914,5,0)</f>
        <v>4</v>
      </c>
      <c r="O759" s="34">
        <f t="shared" si="11"/>
        <v>136.62</v>
      </c>
      <c r="P759" s="44" t="str">
        <f xml:space="preserve"> VLOOKUP(D759,customers!$A$2:$I$1001,9,0)</f>
        <v>No</v>
      </c>
      <c r="Q759" s="27"/>
      <c r="R759" s="27"/>
      <c r="S759" s="27"/>
      <c r="T759" s="27"/>
      <c r="U759" s="27"/>
      <c r="V759" s="27"/>
      <c r="W759" s="27"/>
      <c r="X759" s="27"/>
      <c r="Y759" s="27"/>
      <c r="Z759" s="27"/>
    </row>
    <row r="760" spans="1:26" ht="15" thickBot="1" x14ac:dyDescent="0.35">
      <c r="A760" s="41" t="s">
        <v>1918</v>
      </c>
      <c r="B760" s="21" t="s">
        <v>6735</v>
      </c>
      <c r="C760" s="22">
        <v>2019</v>
      </c>
      <c r="D760" s="20" t="s">
        <v>1920</v>
      </c>
      <c r="E760" s="23" t="s">
        <v>170</v>
      </c>
      <c r="F760" s="24">
        <v>3</v>
      </c>
      <c r="G760" s="20" t="str">
        <f>VLOOKUP(D760,customers!A760:$B$1001,2,0)</f>
        <v>Tess Benediktovich</v>
      </c>
      <c r="H760" s="20" t="s">
        <v>5830</v>
      </c>
      <c r="I760" s="20" t="str">
        <f>_xlfn.XLOOKUP(D760,customers!A760:A1759,customers!G760:G1759," ",0,1)</f>
        <v>United States</v>
      </c>
      <c r="J760" s="23" t="s">
        <v>6553</v>
      </c>
      <c r="K760" s="23" t="s">
        <v>6555</v>
      </c>
      <c r="L760" s="23">
        <f>VLOOKUP(E760,products!$A$2:$E$49,4,0)</f>
        <v>1</v>
      </c>
      <c r="M760" s="25">
        <f>VLOOKUP(E760,products!$A$2:$E$49,5,0)</f>
        <v>15.85</v>
      </c>
      <c r="N760" s="23">
        <f>VLOOKUP(A760,orders!$A$2:$F$914,5,0)</f>
        <v>3</v>
      </c>
      <c r="O760" s="26">
        <f t="shared" si="11"/>
        <v>47.55</v>
      </c>
      <c r="P760" s="43" t="str">
        <f xml:space="preserve"> VLOOKUP(D760,customers!$A$2:$I$1001,9,0)</f>
        <v>Yes</v>
      </c>
      <c r="Q760" s="27"/>
      <c r="R760" s="27"/>
      <c r="S760" s="27"/>
      <c r="T760" s="27"/>
      <c r="U760" s="27"/>
      <c r="V760" s="27"/>
      <c r="W760" s="27"/>
      <c r="X760" s="27"/>
      <c r="Y760" s="27"/>
      <c r="Z760" s="27"/>
    </row>
    <row r="761" spans="1:26" ht="15" thickBot="1" x14ac:dyDescent="0.35">
      <c r="A761" s="42" t="s">
        <v>1921</v>
      </c>
      <c r="B761" s="29" t="s">
        <v>6565</v>
      </c>
      <c r="C761" s="30">
        <v>2022</v>
      </c>
      <c r="D761" s="28" t="s">
        <v>1922</v>
      </c>
      <c r="E761" s="31" t="s">
        <v>62</v>
      </c>
      <c r="F761" s="32">
        <v>5</v>
      </c>
      <c r="G761" s="28" t="str">
        <f>VLOOKUP(D761,customers!A761:$B$1001,2,0)</f>
        <v>Correy Bourner</v>
      </c>
      <c r="H761" s="28" t="s">
        <v>5835</v>
      </c>
      <c r="I761" s="28" t="str">
        <f>_xlfn.XLOOKUP(D761,customers!A761:A1760,customers!G761:G1760," ",0,1)</f>
        <v>United States</v>
      </c>
      <c r="J761" s="31" t="s">
        <v>6551</v>
      </c>
      <c r="K761" s="31" t="s">
        <v>6554</v>
      </c>
      <c r="L761" s="31">
        <f>VLOOKUP(E761,products!$A$2:$E$49,4,0)</f>
        <v>0.2</v>
      </c>
      <c r="M761" s="33">
        <f>VLOOKUP(E761,products!$A$2:$E$49,5,0)</f>
        <v>3.375</v>
      </c>
      <c r="N761" s="31">
        <f>VLOOKUP(A761,orders!$A$2:$F$914,5,0)</f>
        <v>5</v>
      </c>
      <c r="O761" s="34">
        <f t="shared" si="11"/>
        <v>16.875</v>
      </c>
      <c r="P761" s="44" t="str">
        <f xml:space="preserve"> VLOOKUP(D761,customers!$A$2:$I$1001,9,0)</f>
        <v>Yes</v>
      </c>
      <c r="Q761" s="27"/>
      <c r="R761" s="27"/>
      <c r="S761" s="27"/>
      <c r="T761" s="27"/>
      <c r="U761" s="27"/>
      <c r="V761" s="27"/>
      <c r="W761" s="27"/>
      <c r="X761" s="27"/>
      <c r="Y761" s="27"/>
      <c r="Z761" s="27"/>
    </row>
    <row r="762" spans="1:26" ht="15" thickBot="1" x14ac:dyDescent="0.35">
      <c r="A762" s="41" t="s">
        <v>1923</v>
      </c>
      <c r="B762" s="21" t="s">
        <v>561</v>
      </c>
      <c r="C762" s="22">
        <v>2021</v>
      </c>
      <c r="D762" s="20" t="s">
        <v>1924</v>
      </c>
      <c r="E762" s="23" t="s">
        <v>42</v>
      </c>
      <c r="F762" s="24">
        <v>3</v>
      </c>
      <c r="G762" s="20" t="str">
        <f>VLOOKUP(D762,customers!A762:$B$1001,2,0)</f>
        <v>Odelia Skerme</v>
      </c>
      <c r="H762" s="20" t="s">
        <v>5864</v>
      </c>
      <c r="I762" s="20" t="str">
        <f>_xlfn.XLOOKUP(D762,customers!A762:A1761,customers!G762:G1761," ",0,1)</f>
        <v>United States</v>
      </c>
      <c r="J762" s="23" t="s">
        <v>6551</v>
      </c>
      <c r="K762" s="23" t="s">
        <v>6556</v>
      </c>
      <c r="L762" s="23">
        <f>VLOOKUP(E762,products!$A$2:$E$49,4,0)</f>
        <v>1</v>
      </c>
      <c r="M762" s="25">
        <f>VLOOKUP(E762,products!$A$2:$E$49,5,0)</f>
        <v>9.9499999999999993</v>
      </c>
      <c r="N762" s="23">
        <f>VLOOKUP(A762,orders!$A$2:$F$914,5,0)</f>
        <v>3</v>
      </c>
      <c r="O762" s="26">
        <f t="shared" si="11"/>
        <v>29.849999999999998</v>
      </c>
      <c r="P762" s="43" t="str">
        <f xml:space="preserve"> VLOOKUP(D762,customers!$A$2:$I$1001,9,0)</f>
        <v>Yes</v>
      </c>
      <c r="Q762" s="27"/>
      <c r="R762" s="27"/>
      <c r="S762" s="27"/>
      <c r="T762" s="27"/>
      <c r="U762" s="27"/>
      <c r="V762" s="27"/>
      <c r="W762" s="27"/>
      <c r="X762" s="27"/>
      <c r="Y762" s="27"/>
      <c r="Z762" s="27"/>
    </row>
    <row r="763" spans="1:26" ht="15" thickBot="1" x14ac:dyDescent="0.35">
      <c r="A763" s="42" t="s">
        <v>1925</v>
      </c>
      <c r="B763" s="29" t="s">
        <v>6789</v>
      </c>
      <c r="C763" s="30">
        <v>2021</v>
      </c>
      <c r="D763" s="28" t="s">
        <v>1926</v>
      </c>
      <c r="E763" s="31" t="s">
        <v>138</v>
      </c>
      <c r="F763" s="32">
        <v>5</v>
      </c>
      <c r="G763" s="28" t="str">
        <f>VLOOKUP(D763,customers!A763:$B$1001,2,0)</f>
        <v>Kandy Heddan</v>
      </c>
      <c r="H763" s="28" t="s">
        <v>5843</v>
      </c>
      <c r="I763" s="28" t="str">
        <f>_xlfn.XLOOKUP(D763,customers!A763:A1762,customers!G763:G1762," ",0,1)</f>
        <v>United States</v>
      </c>
      <c r="J763" s="31" t="s">
        <v>6552</v>
      </c>
      <c r="K763" s="31" t="s">
        <v>6554</v>
      </c>
      <c r="L763" s="31">
        <f>VLOOKUP(E763,products!$A$2:$E$49,4,0)</f>
        <v>0.5</v>
      </c>
      <c r="M763" s="33">
        <f>VLOOKUP(E763,products!$A$2:$E$49,5,0)</f>
        <v>8.25</v>
      </c>
      <c r="N763" s="31">
        <f>VLOOKUP(A763,orders!$A$2:$F$914,5,0)</f>
        <v>5</v>
      </c>
      <c r="O763" s="34">
        <f t="shared" si="11"/>
        <v>41.25</v>
      </c>
      <c r="P763" s="44" t="str">
        <f xml:space="preserve"> VLOOKUP(D763,customers!$A$2:$I$1001,9,0)</f>
        <v>Yes</v>
      </c>
      <c r="Q763" s="27"/>
      <c r="R763" s="27"/>
      <c r="S763" s="27"/>
      <c r="T763" s="27"/>
      <c r="U763" s="27"/>
      <c r="V763" s="27"/>
      <c r="W763" s="27"/>
      <c r="X763" s="27"/>
      <c r="Y763" s="27"/>
      <c r="Z763" s="27"/>
    </row>
    <row r="764" spans="1:26" ht="15" thickBot="1" x14ac:dyDescent="0.35">
      <c r="A764" s="41" t="s">
        <v>1927</v>
      </c>
      <c r="B764" s="21" t="s">
        <v>6740</v>
      </c>
      <c r="C764" s="22">
        <v>2021</v>
      </c>
      <c r="D764" s="20" t="s">
        <v>1928</v>
      </c>
      <c r="E764" s="23" t="s">
        <v>86</v>
      </c>
      <c r="F764" s="24">
        <v>5</v>
      </c>
      <c r="G764" s="20" t="str">
        <f>VLOOKUP(D764,customers!A764:$B$1001,2,0)</f>
        <v>Ibby Charters</v>
      </c>
      <c r="H764" s="20" t="s">
        <v>5847</v>
      </c>
      <c r="I764" s="20" t="str">
        <f>_xlfn.XLOOKUP(D764,customers!A764:A1763,customers!G764:G1763," ",0,1)</f>
        <v>United States</v>
      </c>
      <c r="J764" s="23" t="s">
        <v>6552</v>
      </c>
      <c r="K764" s="23" t="s">
        <v>6554</v>
      </c>
      <c r="L764" s="23">
        <f>VLOOKUP(E764,products!$A$2:$E$49,4,0)</f>
        <v>0.2</v>
      </c>
      <c r="M764" s="25">
        <f>VLOOKUP(E764,products!$A$2:$E$49,5,0)</f>
        <v>4.125</v>
      </c>
      <c r="N764" s="23">
        <f>VLOOKUP(A764,orders!$A$2:$F$914,5,0)</f>
        <v>5</v>
      </c>
      <c r="O764" s="26">
        <f t="shared" si="11"/>
        <v>20.625</v>
      </c>
      <c r="P764" s="43" t="str">
        <f xml:space="preserve"> VLOOKUP(D764,customers!$A$2:$I$1001,9,0)</f>
        <v>No</v>
      </c>
      <c r="Q764" s="27"/>
      <c r="R764" s="27"/>
      <c r="S764" s="27"/>
      <c r="T764" s="27"/>
      <c r="U764" s="27"/>
      <c r="V764" s="27"/>
      <c r="W764" s="27"/>
      <c r="X764" s="27"/>
      <c r="Y764" s="27"/>
      <c r="Z764" s="27"/>
    </row>
    <row r="765" spans="1:26" ht="15" thickBot="1" x14ac:dyDescent="0.35">
      <c r="A765" s="42" t="s">
        <v>1929</v>
      </c>
      <c r="B765" s="29" t="s">
        <v>795</v>
      </c>
      <c r="C765" s="30">
        <v>2020</v>
      </c>
      <c r="D765" s="28" t="s">
        <v>1930</v>
      </c>
      <c r="E765" s="31" t="s">
        <v>152</v>
      </c>
      <c r="F765" s="32">
        <v>6</v>
      </c>
      <c r="G765" s="28" t="str">
        <f>VLOOKUP(D765,customers!A765:$B$1001,2,0)</f>
        <v>Adora Roubert</v>
      </c>
      <c r="H765" s="28" t="s">
        <v>5851</v>
      </c>
      <c r="I765" s="28" t="str">
        <f>_xlfn.XLOOKUP(D765,customers!A765:A1764,customers!G765:G1764," ",0,1)</f>
        <v>United States</v>
      </c>
      <c r="J765" s="31" t="s">
        <v>6551</v>
      </c>
      <c r="K765" s="31" t="s">
        <v>6556</v>
      </c>
      <c r="L765" s="31">
        <f>VLOOKUP(E765,products!$A$2:$E$49,4,0)</f>
        <v>2.5</v>
      </c>
      <c r="M765" s="33">
        <f>VLOOKUP(E765,products!$A$2:$E$49,5,0)</f>
        <v>22.885000000000002</v>
      </c>
      <c r="N765" s="31">
        <f>VLOOKUP(A765,orders!$A$2:$F$914,5,0)</f>
        <v>6</v>
      </c>
      <c r="O765" s="34">
        <f t="shared" si="11"/>
        <v>137.31</v>
      </c>
      <c r="P765" s="44" t="str">
        <f xml:space="preserve"> VLOOKUP(D765,customers!$A$2:$I$1001,9,0)</f>
        <v>Yes</v>
      </c>
      <c r="Q765" s="27"/>
      <c r="R765" s="27"/>
      <c r="S765" s="27"/>
      <c r="T765" s="27"/>
      <c r="U765" s="27"/>
      <c r="V765" s="27"/>
      <c r="W765" s="27"/>
      <c r="X765" s="27"/>
      <c r="Y765" s="27"/>
      <c r="Z765" s="27"/>
    </row>
    <row r="766" spans="1:26" ht="15" thickBot="1" x14ac:dyDescent="0.35">
      <c r="A766" s="41" t="s">
        <v>1931</v>
      </c>
      <c r="B766" s="21" t="s">
        <v>6802</v>
      </c>
      <c r="C766" s="22">
        <v>2021</v>
      </c>
      <c r="D766" s="20" t="s">
        <v>1932</v>
      </c>
      <c r="E766" s="23" t="s">
        <v>73</v>
      </c>
      <c r="F766" s="24">
        <v>1</v>
      </c>
      <c r="G766" s="20" t="str">
        <f>VLOOKUP(D766,customers!A766:$B$1001,2,0)</f>
        <v>Hillel Mairs</v>
      </c>
      <c r="H766" s="20" t="s">
        <v>5856</v>
      </c>
      <c r="I766" s="20" t="str">
        <f>_xlfn.XLOOKUP(D766,customers!A766:A1765,customers!G766:G1765," ",0,1)</f>
        <v>United States</v>
      </c>
      <c r="J766" s="23" t="s">
        <v>6551</v>
      </c>
      <c r="K766" s="23" t="s">
        <v>6556</v>
      </c>
      <c r="L766" s="23">
        <f>VLOOKUP(E766,products!$A$2:$E$49,4,0)</f>
        <v>0.2</v>
      </c>
      <c r="M766" s="25">
        <f>VLOOKUP(E766,products!$A$2:$E$49,5,0)</f>
        <v>2.9849999999999999</v>
      </c>
      <c r="N766" s="23">
        <f>VLOOKUP(A766,orders!$A$2:$F$914,5,0)</f>
        <v>1</v>
      </c>
      <c r="O766" s="26">
        <f t="shared" si="11"/>
        <v>2.9849999999999999</v>
      </c>
      <c r="P766" s="43" t="str">
        <f xml:space="preserve"> VLOOKUP(D766,customers!$A$2:$I$1001,9,0)</f>
        <v>No</v>
      </c>
      <c r="Q766" s="27"/>
      <c r="R766" s="27"/>
      <c r="S766" s="27"/>
      <c r="T766" s="27"/>
      <c r="U766" s="27"/>
      <c r="V766" s="27"/>
      <c r="W766" s="27"/>
      <c r="X766" s="27"/>
      <c r="Y766" s="27"/>
      <c r="Z766" s="27"/>
    </row>
    <row r="767" spans="1:26" ht="15" thickBot="1" x14ac:dyDescent="0.35">
      <c r="A767" s="42" t="s">
        <v>1933</v>
      </c>
      <c r="B767" s="29" t="s">
        <v>1176</v>
      </c>
      <c r="C767" s="30">
        <v>2021</v>
      </c>
      <c r="D767" s="28" t="s">
        <v>1934</v>
      </c>
      <c r="E767" s="31" t="s">
        <v>23</v>
      </c>
      <c r="F767" s="32">
        <v>2</v>
      </c>
      <c r="G767" s="28" t="str">
        <f>VLOOKUP(D767,customers!A767:$B$1001,2,0)</f>
        <v>Helaina Rainforth</v>
      </c>
      <c r="H767" s="28" t="s">
        <v>5860</v>
      </c>
      <c r="I767" s="28" t="str">
        <f>_xlfn.XLOOKUP(D767,customers!A767:A1766,customers!G767:G1766," ",0,1)</f>
        <v>United States</v>
      </c>
      <c r="J767" s="31" t="s">
        <v>6552</v>
      </c>
      <c r="K767" s="31" t="s">
        <v>6554</v>
      </c>
      <c r="L767" s="31">
        <f>VLOOKUP(E767,products!$A$2:$E$49,4,0)</f>
        <v>1</v>
      </c>
      <c r="M767" s="33">
        <f>VLOOKUP(E767,products!$A$2:$E$49,5,0)</f>
        <v>13.75</v>
      </c>
      <c r="N767" s="31">
        <f>VLOOKUP(A767,orders!$A$2:$F$914,5,0)</f>
        <v>2</v>
      </c>
      <c r="O767" s="34">
        <f t="shared" si="11"/>
        <v>27.5</v>
      </c>
      <c r="P767" s="44" t="str">
        <f xml:space="preserve"> VLOOKUP(D767,customers!$A$2:$I$1001,9,0)</f>
        <v>No</v>
      </c>
      <c r="Q767" s="27"/>
      <c r="R767" s="27"/>
      <c r="S767" s="27"/>
      <c r="T767" s="27"/>
      <c r="U767" s="27"/>
      <c r="V767" s="27"/>
      <c r="W767" s="27"/>
      <c r="X767" s="27"/>
      <c r="Y767" s="27"/>
      <c r="Z767" s="27"/>
    </row>
    <row r="768" spans="1:26" ht="15" thickBot="1" x14ac:dyDescent="0.35">
      <c r="A768" s="41" t="s">
        <v>1935</v>
      </c>
      <c r="B768" s="21" t="s">
        <v>1938</v>
      </c>
      <c r="C768" s="22">
        <v>2021</v>
      </c>
      <c r="D768" s="20" t="s">
        <v>1936</v>
      </c>
      <c r="E768" s="23" t="s">
        <v>15</v>
      </c>
      <c r="F768" s="24">
        <v>6</v>
      </c>
      <c r="G768" s="20" t="str">
        <f>VLOOKUP(D768,customers!A768:$B$1001,2,0)</f>
        <v>Isac Jesper</v>
      </c>
      <c r="H768" s="20" t="s">
        <v>5868</v>
      </c>
      <c r="I768" s="20" t="str">
        <f>_xlfn.XLOOKUP(D768,customers!A768:A1767,customers!G768:G1767," ",0,1)</f>
        <v>United States</v>
      </c>
      <c r="J768" s="23" t="s">
        <v>6550</v>
      </c>
      <c r="K768" s="23" t="s">
        <v>6554</v>
      </c>
      <c r="L768" s="23">
        <f>VLOOKUP(E768,products!$A$2:$E$49,4,0)</f>
        <v>1</v>
      </c>
      <c r="M768" s="25">
        <f>VLOOKUP(E768,products!$A$2:$E$49,5,0)</f>
        <v>9.9499999999999993</v>
      </c>
      <c r="N768" s="23">
        <f>VLOOKUP(A768,orders!$A$2:$F$914,5,0)</f>
        <v>6</v>
      </c>
      <c r="O768" s="26">
        <f t="shared" si="11"/>
        <v>59.699999999999996</v>
      </c>
      <c r="P768" s="43" t="str">
        <f xml:space="preserve"> VLOOKUP(D768,customers!$A$2:$I$1001,9,0)</f>
        <v>No</v>
      </c>
      <c r="Q768" s="27"/>
      <c r="R768" s="27"/>
      <c r="S768" s="27"/>
      <c r="T768" s="27"/>
      <c r="U768" s="27"/>
      <c r="V768" s="27"/>
      <c r="W768" s="27"/>
      <c r="X768" s="27"/>
      <c r="Y768" s="27"/>
      <c r="Z768" s="27"/>
    </row>
    <row r="769" spans="1:26" ht="15" thickBot="1" x14ac:dyDescent="0.35">
      <c r="A769" s="42" t="s">
        <v>1937</v>
      </c>
      <c r="B769" s="29" t="s">
        <v>6803</v>
      </c>
      <c r="C769" s="30">
        <v>2020</v>
      </c>
      <c r="D769" s="28" t="s">
        <v>1939</v>
      </c>
      <c r="E769" s="31" t="s">
        <v>52</v>
      </c>
      <c r="F769" s="32">
        <v>4</v>
      </c>
      <c r="G769" s="28" t="str">
        <f>VLOOKUP(D769,customers!A769:$B$1001,2,0)</f>
        <v>Lenette Dwerryhouse</v>
      </c>
      <c r="H769" s="28" t="s">
        <v>5872</v>
      </c>
      <c r="I769" s="28" t="str">
        <f>_xlfn.XLOOKUP(D769,customers!A769:A1768,customers!G769:G1768," ",0,1)</f>
        <v>United States</v>
      </c>
      <c r="J769" s="31" t="s">
        <v>6550</v>
      </c>
      <c r="K769" s="31" t="s">
        <v>6556</v>
      </c>
      <c r="L769" s="31">
        <f>VLOOKUP(E769,products!$A$2:$E$49,4,0)</f>
        <v>2.5</v>
      </c>
      <c r="M769" s="33">
        <f>VLOOKUP(E769,products!$A$2:$E$49,5,0)</f>
        <v>20.585000000000001</v>
      </c>
      <c r="N769" s="31">
        <f>VLOOKUP(A769,orders!$A$2:$F$914,5,0)</f>
        <v>4</v>
      </c>
      <c r="O769" s="34">
        <f t="shared" si="11"/>
        <v>82.34</v>
      </c>
      <c r="P769" s="44" t="str">
        <f xml:space="preserve"> VLOOKUP(D769,customers!$A$2:$I$1001,9,0)</f>
        <v>Yes</v>
      </c>
      <c r="Q769" s="27"/>
      <c r="R769" s="27"/>
      <c r="S769" s="27"/>
      <c r="T769" s="27"/>
      <c r="U769" s="27"/>
      <c r="V769" s="27"/>
      <c r="W769" s="27"/>
      <c r="X769" s="27"/>
      <c r="Y769" s="27"/>
      <c r="Z769" s="27"/>
    </row>
    <row r="770" spans="1:26" ht="15" thickBot="1" x14ac:dyDescent="0.35">
      <c r="A770" s="41" t="s">
        <v>1940</v>
      </c>
      <c r="B770" s="21" t="s">
        <v>459</v>
      </c>
      <c r="C770" s="22">
        <v>2021</v>
      </c>
      <c r="D770" s="20" t="s">
        <v>1941</v>
      </c>
      <c r="E770" s="23" t="s">
        <v>152</v>
      </c>
      <c r="F770" s="24">
        <v>1</v>
      </c>
      <c r="G770" s="20" t="str">
        <f>VLOOKUP(D770,customers!A770:$B$1001,2,0)</f>
        <v>Nadeen Broomer</v>
      </c>
      <c r="H770" s="20" t="s">
        <v>5876</v>
      </c>
      <c r="I770" s="20" t="str">
        <f>_xlfn.XLOOKUP(D770,customers!A770:A1769,customers!G770:G1769," ",0,1)</f>
        <v>United States</v>
      </c>
      <c r="J770" s="23" t="s">
        <v>6551</v>
      </c>
      <c r="K770" s="23" t="s">
        <v>6556</v>
      </c>
      <c r="L770" s="23">
        <f>VLOOKUP(E770,products!$A$2:$E$49,4,0)</f>
        <v>2.5</v>
      </c>
      <c r="M770" s="25">
        <f>VLOOKUP(E770,products!$A$2:$E$49,5,0)</f>
        <v>22.885000000000002</v>
      </c>
      <c r="N770" s="23">
        <f>VLOOKUP(A770,orders!$A$2:$F$914,5,0)</f>
        <v>1</v>
      </c>
      <c r="O770" s="26">
        <f t="shared" si="11"/>
        <v>22.885000000000002</v>
      </c>
      <c r="P770" s="43" t="str">
        <f xml:space="preserve"> VLOOKUP(D770,customers!$A$2:$I$1001,9,0)</f>
        <v>No</v>
      </c>
      <c r="Q770" s="27"/>
      <c r="R770" s="27"/>
      <c r="S770" s="27"/>
      <c r="T770" s="27"/>
      <c r="U770" s="27"/>
      <c r="V770" s="27"/>
      <c r="W770" s="27"/>
      <c r="X770" s="27"/>
      <c r="Y770" s="27"/>
      <c r="Z770" s="27"/>
    </row>
    <row r="771" spans="1:26" ht="15" thickBot="1" x14ac:dyDescent="0.35">
      <c r="A771" s="42" t="s">
        <v>1942</v>
      </c>
      <c r="B771" s="29" t="s">
        <v>537</v>
      </c>
      <c r="C771" s="30">
        <v>2021</v>
      </c>
      <c r="D771" s="28" t="s">
        <v>1943</v>
      </c>
      <c r="E771" s="31" t="s">
        <v>228</v>
      </c>
      <c r="F771" s="32">
        <v>1</v>
      </c>
      <c r="G771" s="28" t="str">
        <f>VLOOKUP(D771,customers!A771:$B$1001,2,0)</f>
        <v>Konstantine Thoumasson</v>
      </c>
      <c r="H771" s="28" t="s">
        <v>5881</v>
      </c>
      <c r="I771" s="28" t="str">
        <f>_xlfn.XLOOKUP(D771,customers!A771:A1770,customers!G771:G1770," ",0,1)</f>
        <v>United States</v>
      </c>
      <c r="J771" s="31" t="s">
        <v>6552</v>
      </c>
      <c r="K771" s="31" t="s">
        <v>6555</v>
      </c>
      <c r="L771" s="31">
        <f>VLOOKUP(E771,products!$A$2:$E$49,4,0)</f>
        <v>0.5</v>
      </c>
      <c r="M771" s="33">
        <f>VLOOKUP(E771,products!$A$2:$E$49,5,0)</f>
        <v>8.91</v>
      </c>
      <c r="N771" s="31">
        <f>VLOOKUP(A771,orders!$A$2:$F$914,5,0)</f>
        <v>1</v>
      </c>
      <c r="O771" s="34">
        <f t="shared" ref="O771:O834" si="12">N771*M771</f>
        <v>8.91</v>
      </c>
      <c r="P771" s="44" t="str">
        <f xml:space="preserve"> VLOOKUP(D771,customers!$A$2:$I$1001,9,0)</f>
        <v>Yes</v>
      </c>
      <c r="Q771" s="27"/>
      <c r="R771" s="27"/>
      <c r="S771" s="27"/>
      <c r="T771" s="27"/>
      <c r="U771" s="27"/>
      <c r="V771" s="27"/>
      <c r="W771" s="27"/>
      <c r="X771" s="27"/>
      <c r="Y771" s="27"/>
      <c r="Z771" s="27"/>
    </row>
    <row r="772" spans="1:26" ht="15" thickBot="1" x14ac:dyDescent="0.35">
      <c r="A772" s="41" t="s">
        <v>1944</v>
      </c>
      <c r="B772" s="21" t="s">
        <v>1947</v>
      </c>
      <c r="C772" s="22">
        <v>2022</v>
      </c>
      <c r="D772" s="20" t="s">
        <v>1945</v>
      </c>
      <c r="E772" s="23" t="s">
        <v>73</v>
      </c>
      <c r="F772" s="24">
        <v>4</v>
      </c>
      <c r="G772" s="20" t="str">
        <f>VLOOKUP(D772,customers!A772:$B$1001,2,0)</f>
        <v>Frans Habbergham</v>
      </c>
      <c r="H772" s="20" t="s">
        <v>5884</v>
      </c>
      <c r="I772" s="20" t="str">
        <f>_xlfn.XLOOKUP(D772,customers!A772:A1771,customers!G772:G1771," ",0,1)</f>
        <v>United States</v>
      </c>
      <c r="J772" s="23" t="s">
        <v>6551</v>
      </c>
      <c r="K772" s="23" t="s">
        <v>6556</v>
      </c>
      <c r="L772" s="23">
        <f>VLOOKUP(E772,products!$A$2:$E$49,4,0)</f>
        <v>0.2</v>
      </c>
      <c r="M772" s="25">
        <f>VLOOKUP(E772,products!$A$2:$E$49,5,0)</f>
        <v>2.9849999999999999</v>
      </c>
      <c r="N772" s="23">
        <f>VLOOKUP(A772,orders!$A$2:$F$914,5,0)</f>
        <v>4</v>
      </c>
      <c r="O772" s="26">
        <f t="shared" si="12"/>
        <v>11.94</v>
      </c>
      <c r="P772" s="43" t="str">
        <f xml:space="preserve"> VLOOKUP(D772,customers!$A$2:$I$1001,9,0)</f>
        <v>No</v>
      </c>
      <c r="Q772" s="27"/>
      <c r="R772" s="27"/>
      <c r="S772" s="27"/>
      <c r="T772" s="27"/>
      <c r="U772" s="27"/>
      <c r="V772" s="27"/>
      <c r="W772" s="27"/>
      <c r="X772" s="27"/>
      <c r="Y772" s="27"/>
      <c r="Z772" s="27"/>
    </row>
    <row r="773" spans="1:26" ht="15" thickBot="1" x14ac:dyDescent="0.35">
      <c r="A773" s="42" t="s">
        <v>1946</v>
      </c>
      <c r="B773" s="29" t="s">
        <v>1950</v>
      </c>
      <c r="C773" s="30">
        <v>2021</v>
      </c>
      <c r="D773" s="28" t="s">
        <v>1948</v>
      </c>
      <c r="E773" s="31" t="s">
        <v>152</v>
      </c>
      <c r="F773" s="32">
        <v>5</v>
      </c>
      <c r="G773" s="28" t="str">
        <f>VLOOKUP(D773,customers!A773:$B$1001,2,0)</f>
        <v>Romain Avrashin</v>
      </c>
      <c r="H773" s="28" t="s">
        <v>5893</v>
      </c>
      <c r="I773" s="28" t="str">
        <f>_xlfn.XLOOKUP(D773,customers!A773:A1772,customers!G773:G1772," ",0,1)</f>
        <v>United States</v>
      </c>
      <c r="J773" s="31" t="s">
        <v>6551</v>
      </c>
      <c r="K773" s="31" t="s">
        <v>6556</v>
      </c>
      <c r="L773" s="31">
        <f>VLOOKUP(E773,products!$A$2:$E$49,4,0)</f>
        <v>2.5</v>
      </c>
      <c r="M773" s="33">
        <f>VLOOKUP(E773,products!$A$2:$E$49,5,0)</f>
        <v>22.885000000000002</v>
      </c>
      <c r="N773" s="31">
        <f>VLOOKUP(A773,orders!$A$2:$F$914,5,0)</f>
        <v>5</v>
      </c>
      <c r="O773" s="34">
        <f t="shared" si="12"/>
        <v>114.42500000000001</v>
      </c>
      <c r="P773" s="44" t="str">
        <f xml:space="preserve"> VLOOKUP(D773,customers!$A$2:$I$1001,9,0)</f>
        <v>No</v>
      </c>
      <c r="Q773" s="27"/>
      <c r="R773" s="27"/>
      <c r="S773" s="27"/>
      <c r="T773" s="27"/>
      <c r="U773" s="27"/>
      <c r="V773" s="27"/>
      <c r="W773" s="27"/>
      <c r="X773" s="27"/>
      <c r="Y773" s="27"/>
      <c r="Z773" s="27"/>
    </row>
    <row r="774" spans="1:26" ht="15" thickBot="1" x14ac:dyDescent="0.35">
      <c r="A774" s="41" t="s">
        <v>1949</v>
      </c>
      <c r="B774" s="21" t="s">
        <v>1953</v>
      </c>
      <c r="C774" s="22">
        <v>2022</v>
      </c>
      <c r="D774" s="20" t="s">
        <v>1951</v>
      </c>
      <c r="E774" s="23" t="s">
        <v>138</v>
      </c>
      <c r="F774" s="24">
        <v>5</v>
      </c>
      <c r="G774" s="20" t="str">
        <f>VLOOKUP(D774,customers!A774:$B$1001,2,0)</f>
        <v>Miran Doidge</v>
      </c>
      <c r="H774" s="20" t="s">
        <v>5897</v>
      </c>
      <c r="I774" s="20" t="str">
        <f>_xlfn.XLOOKUP(D774,customers!A774:A1773,customers!G774:G1773," ",0,1)</f>
        <v>United States</v>
      </c>
      <c r="J774" s="23" t="s">
        <v>6552</v>
      </c>
      <c r="K774" s="23" t="s">
        <v>6554</v>
      </c>
      <c r="L774" s="23">
        <f>VLOOKUP(E774,products!$A$2:$E$49,4,0)</f>
        <v>0.5</v>
      </c>
      <c r="M774" s="25">
        <f>VLOOKUP(E774,products!$A$2:$E$49,5,0)</f>
        <v>8.25</v>
      </c>
      <c r="N774" s="23">
        <f>VLOOKUP(A774,orders!$A$2:$F$914,5,0)</f>
        <v>5</v>
      </c>
      <c r="O774" s="26">
        <f t="shared" si="12"/>
        <v>41.25</v>
      </c>
      <c r="P774" s="43" t="str">
        <f xml:space="preserve"> VLOOKUP(D774,customers!$A$2:$I$1001,9,0)</f>
        <v>No</v>
      </c>
      <c r="Q774" s="27"/>
      <c r="R774" s="27"/>
      <c r="S774" s="27"/>
      <c r="T774" s="27"/>
      <c r="U774" s="27"/>
      <c r="V774" s="27"/>
      <c r="W774" s="27"/>
      <c r="X774" s="27"/>
      <c r="Y774" s="27"/>
      <c r="Z774" s="27"/>
    </row>
    <row r="775" spans="1:26" ht="15" thickBot="1" x14ac:dyDescent="0.35">
      <c r="A775" s="42" t="s">
        <v>1952</v>
      </c>
      <c r="B775" s="29" t="s">
        <v>1947</v>
      </c>
      <c r="C775" s="30">
        <v>2022</v>
      </c>
      <c r="D775" s="28" t="s">
        <v>1954</v>
      </c>
      <c r="E775" s="31" t="s">
        <v>202</v>
      </c>
      <c r="F775" s="32">
        <v>4</v>
      </c>
      <c r="G775" s="28" t="str">
        <f>VLOOKUP(D775,customers!A775:$B$1001,2,0)</f>
        <v>Janeva Edinboro</v>
      </c>
      <c r="H775" s="28" t="s">
        <v>5902</v>
      </c>
      <c r="I775" s="28" t="str">
        <f>_xlfn.XLOOKUP(D775,customers!A775:A1774,customers!G775:G1774," ",0,1)</f>
        <v>United States</v>
      </c>
      <c r="J775" s="31" t="s">
        <v>6550</v>
      </c>
      <c r="K775" s="31" t="s">
        <v>6555</v>
      </c>
      <c r="L775" s="31">
        <f>VLOOKUP(E775,products!$A$2:$E$49,4,0)</f>
        <v>0.5</v>
      </c>
      <c r="M775" s="33">
        <f>VLOOKUP(E775,products!$A$2:$E$49,5,0)</f>
        <v>7.17</v>
      </c>
      <c r="N775" s="31">
        <f>VLOOKUP(A775,orders!$A$2:$F$914,5,0)</f>
        <v>4</v>
      </c>
      <c r="O775" s="34">
        <f t="shared" si="12"/>
        <v>28.68</v>
      </c>
      <c r="P775" s="44" t="str">
        <f xml:space="preserve"> VLOOKUP(D775,customers!$A$2:$I$1001,9,0)</f>
        <v>Yes</v>
      </c>
      <c r="Q775" s="27"/>
      <c r="R775" s="27"/>
      <c r="S775" s="27"/>
      <c r="T775" s="27"/>
      <c r="U775" s="27"/>
      <c r="V775" s="27"/>
      <c r="W775" s="27"/>
      <c r="X775" s="27"/>
      <c r="Y775" s="27"/>
      <c r="Z775" s="27"/>
    </row>
    <row r="776" spans="1:26" ht="15" thickBot="1" x14ac:dyDescent="0.35">
      <c r="A776" s="41" t="s">
        <v>1955</v>
      </c>
      <c r="B776" s="21" t="s">
        <v>6804</v>
      </c>
      <c r="C776" s="22">
        <v>2021</v>
      </c>
      <c r="D776" s="20" t="s">
        <v>1956</v>
      </c>
      <c r="E776" s="23" t="s">
        <v>101</v>
      </c>
      <c r="F776" s="24">
        <v>1</v>
      </c>
      <c r="G776" s="20" t="str">
        <f>VLOOKUP(D776,customers!A776:$B$1001,2,0)</f>
        <v>Trumaine Tewelson</v>
      </c>
      <c r="H776" s="20" t="s">
        <v>5906</v>
      </c>
      <c r="I776" s="20" t="str">
        <f>_xlfn.XLOOKUP(D776,customers!A776:A1775,customers!G776:G1775," ",0,1)</f>
        <v>United States</v>
      </c>
      <c r="J776" s="23" t="s">
        <v>6553</v>
      </c>
      <c r="K776" s="23" t="s">
        <v>6554</v>
      </c>
      <c r="L776" s="23">
        <f>VLOOKUP(E776,products!$A$2:$E$49,4,0)</f>
        <v>0.2</v>
      </c>
      <c r="M776" s="25">
        <f>VLOOKUP(E776,products!$A$2:$E$49,5,0)</f>
        <v>4.3650000000000002</v>
      </c>
      <c r="N776" s="23">
        <f>VLOOKUP(A776,orders!$A$2:$F$914,5,0)</f>
        <v>1</v>
      </c>
      <c r="O776" s="26">
        <f t="shared" si="12"/>
        <v>4.3650000000000002</v>
      </c>
      <c r="P776" s="43" t="str">
        <f xml:space="preserve"> VLOOKUP(D776,customers!$A$2:$I$1001,9,0)</f>
        <v>No</v>
      </c>
      <c r="Q776" s="27"/>
      <c r="R776" s="27"/>
      <c r="S776" s="27"/>
      <c r="T776" s="27"/>
      <c r="U776" s="27"/>
      <c r="V776" s="27"/>
      <c r="W776" s="27"/>
      <c r="X776" s="27"/>
      <c r="Y776" s="27"/>
      <c r="Z776" s="27"/>
    </row>
    <row r="777" spans="1:26" ht="15" thickBot="1" x14ac:dyDescent="0.35">
      <c r="A777" s="42" t="s">
        <v>1957</v>
      </c>
      <c r="B777" s="29" t="s">
        <v>6618</v>
      </c>
      <c r="C777" s="30">
        <v>2021</v>
      </c>
      <c r="D777" s="28" t="s">
        <v>1958</v>
      </c>
      <c r="E777" s="31" t="s">
        <v>86</v>
      </c>
      <c r="F777" s="32">
        <v>2</v>
      </c>
      <c r="G777" s="28" t="str">
        <f>VLOOKUP(D777,customers!A777:$B$1001,2,0)</f>
        <v>De Drewitt</v>
      </c>
      <c r="H777" s="28" t="s">
        <v>5914</v>
      </c>
      <c r="I777" s="28" t="str">
        <f>_xlfn.XLOOKUP(D777,customers!A777:A1776,customers!G777:G1776," ",0,1)</f>
        <v>United States</v>
      </c>
      <c r="J777" s="31" t="s">
        <v>6552</v>
      </c>
      <c r="K777" s="31" t="s">
        <v>6554</v>
      </c>
      <c r="L777" s="31">
        <f>VLOOKUP(E777,products!$A$2:$E$49,4,0)</f>
        <v>0.2</v>
      </c>
      <c r="M777" s="33">
        <f>VLOOKUP(E777,products!$A$2:$E$49,5,0)</f>
        <v>4.125</v>
      </c>
      <c r="N777" s="31">
        <f>VLOOKUP(A777,orders!$A$2:$F$914,5,0)</f>
        <v>2</v>
      </c>
      <c r="O777" s="34">
        <f t="shared" si="12"/>
        <v>8.25</v>
      </c>
      <c r="P777" s="44" t="str">
        <f xml:space="preserve"> VLOOKUP(D777,customers!$A$2:$I$1001,9,0)</f>
        <v>Yes</v>
      </c>
      <c r="Q777" s="27"/>
      <c r="R777" s="27"/>
      <c r="S777" s="27"/>
      <c r="T777" s="27"/>
      <c r="U777" s="27"/>
      <c r="V777" s="27"/>
      <c r="W777" s="27"/>
      <c r="X777" s="27"/>
      <c r="Y777" s="27"/>
      <c r="Z777" s="27"/>
    </row>
    <row r="778" spans="1:26" ht="15" thickBot="1" x14ac:dyDescent="0.35">
      <c r="A778" s="41" t="s">
        <v>1959</v>
      </c>
      <c r="B778" s="21" t="s">
        <v>1511</v>
      </c>
      <c r="C778" s="22">
        <v>2020</v>
      </c>
      <c r="D778" s="20" t="s">
        <v>1960</v>
      </c>
      <c r="E778" s="23" t="s">
        <v>95</v>
      </c>
      <c r="F778" s="24">
        <v>6</v>
      </c>
      <c r="G778" s="20" t="str">
        <f>VLOOKUP(D778,customers!A778:$B$1001,2,0)</f>
        <v>Adelheid Gladhill</v>
      </c>
      <c r="H778" s="20" t="s">
        <v>5918</v>
      </c>
      <c r="I778" s="20" t="str">
        <f>_xlfn.XLOOKUP(D778,customers!A778:A1777,customers!G778:G1777," ",0,1)</f>
        <v>United States</v>
      </c>
      <c r="J778" s="23" t="s">
        <v>6551</v>
      </c>
      <c r="K778" s="23" t="s">
        <v>6556</v>
      </c>
      <c r="L778" s="23">
        <f>VLOOKUP(E778,products!$A$2:$E$49,4,0)</f>
        <v>0.5</v>
      </c>
      <c r="M778" s="25">
        <f>VLOOKUP(E778,products!$A$2:$E$49,5,0)</f>
        <v>5.97</v>
      </c>
      <c r="N778" s="23">
        <f>VLOOKUP(A778,orders!$A$2:$F$914,5,0)</f>
        <v>6</v>
      </c>
      <c r="O778" s="26">
        <f t="shared" si="12"/>
        <v>35.82</v>
      </c>
      <c r="P778" s="43" t="str">
        <f xml:space="preserve"> VLOOKUP(D778,customers!$A$2:$I$1001,9,0)</f>
        <v>Yes</v>
      </c>
      <c r="Q778" s="27"/>
      <c r="R778" s="27"/>
      <c r="S778" s="27"/>
      <c r="T778" s="27"/>
      <c r="U778" s="27"/>
      <c r="V778" s="27"/>
      <c r="W778" s="27"/>
      <c r="X778" s="27"/>
      <c r="Y778" s="27"/>
      <c r="Z778" s="27"/>
    </row>
    <row r="779" spans="1:26" ht="15" thickBot="1" x14ac:dyDescent="0.35">
      <c r="A779" s="42" t="s">
        <v>1961</v>
      </c>
      <c r="B779" s="29" t="s">
        <v>6805</v>
      </c>
      <c r="C779" s="30">
        <v>2022</v>
      </c>
      <c r="D779" s="28" t="s">
        <v>1962</v>
      </c>
      <c r="E779" s="31" t="s">
        <v>675</v>
      </c>
      <c r="F779" s="32">
        <v>6</v>
      </c>
      <c r="G779" s="28" t="str">
        <f>VLOOKUP(D779,customers!A779:$B$1001,2,0)</f>
        <v>Murielle Lorinez</v>
      </c>
      <c r="H779" s="28" t="s">
        <v>5922</v>
      </c>
      <c r="I779" s="28" t="str">
        <f>_xlfn.XLOOKUP(D779,customers!A779:A1778,customers!G779:G1778," ",0,1)</f>
        <v>United States</v>
      </c>
      <c r="J779" s="31" t="s">
        <v>6552</v>
      </c>
      <c r="K779" s="31" t="s">
        <v>6556</v>
      </c>
      <c r="L779" s="31">
        <f>VLOOKUP(E779,products!$A$2:$E$49,4,0)</f>
        <v>2.5</v>
      </c>
      <c r="M779" s="33">
        <f>VLOOKUP(E779,products!$A$2:$E$49,5,0)</f>
        <v>27.945</v>
      </c>
      <c r="N779" s="31">
        <f>VLOOKUP(A779,orders!$A$2:$F$914,5,0)</f>
        <v>6</v>
      </c>
      <c r="O779" s="34">
        <f t="shared" si="12"/>
        <v>167.67000000000002</v>
      </c>
      <c r="P779" s="44" t="str">
        <f xml:space="preserve"> VLOOKUP(D779,customers!$A$2:$I$1001,9,0)</f>
        <v>No</v>
      </c>
      <c r="Q779" s="27"/>
      <c r="R779" s="27"/>
      <c r="S779" s="27"/>
      <c r="T779" s="27"/>
      <c r="U779" s="27"/>
      <c r="V779" s="27"/>
      <c r="W779" s="27"/>
      <c r="X779" s="27"/>
      <c r="Y779" s="27"/>
      <c r="Z779" s="27"/>
    </row>
    <row r="780" spans="1:26" ht="15" thickBot="1" x14ac:dyDescent="0.35">
      <c r="A780" s="41" t="s">
        <v>1963</v>
      </c>
      <c r="B780" s="21" t="s">
        <v>1966</v>
      </c>
      <c r="C780" s="22">
        <v>2021</v>
      </c>
      <c r="D780" s="20" t="s">
        <v>1964</v>
      </c>
      <c r="E780" s="23" t="s">
        <v>221</v>
      </c>
      <c r="F780" s="24">
        <v>2</v>
      </c>
      <c r="G780" s="20" t="str">
        <f>VLOOKUP(D780,customers!A780:$B$1001,2,0)</f>
        <v>Edin Mathe</v>
      </c>
      <c r="H780" s="20" t="s">
        <v>6548</v>
      </c>
      <c r="I780" s="20" t="str">
        <f>_xlfn.XLOOKUP(D780,customers!A780:A1779,customers!G780:G1779," ",0,1)</f>
        <v>United States</v>
      </c>
      <c r="J780" s="23" t="s">
        <v>6551</v>
      </c>
      <c r="K780" s="23" t="s">
        <v>6554</v>
      </c>
      <c r="L780" s="23">
        <f>VLOOKUP(E780,products!$A$2:$E$49,4,0)</f>
        <v>2.5</v>
      </c>
      <c r="M780" s="25">
        <f>VLOOKUP(E780,products!$A$2:$E$49,5,0)</f>
        <v>25.875</v>
      </c>
      <c r="N780" s="23">
        <f>VLOOKUP(A780,orders!$A$2:$F$914,5,0)</f>
        <v>2</v>
      </c>
      <c r="O780" s="26">
        <f t="shared" si="12"/>
        <v>51.75</v>
      </c>
      <c r="P780" s="43" t="str">
        <f xml:space="preserve"> VLOOKUP(D780,customers!$A$2:$I$1001,9,0)</f>
        <v>Yes</v>
      </c>
      <c r="Q780" s="27"/>
      <c r="R780" s="27"/>
      <c r="S780" s="27"/>
      <c r="T780" s="27"/>
      <c r="U780" s="27"/>
      <c r="V780" s="27"/>
      <c r="W780" s="27"/>
      <c r="X780" s="27"/>
      <c r="Y780" s="27"/>
      <c r="Z780" s="27"/>
    </row>
    <row r="781" spans="1:26" ht="15" thickBot="1" x14ac:dyDescent="0.35">
      <c r="A781" s="42" t="s">
        <v>1965</v>
      </c>
      <c r="B781" s="29" t="s">
        <v>6788</v>
      </c>
      <c r="C781" s="30">
        <v>2019</v>
      </c>
      <c r="D781" s="28" t="s">
        <v>1967</v>
      </c>
      <c r="E781" s="31" t="s">
        <v>73</v>
      </c>
      <c r="F781" s="32">
        <v>3</v>
      </c>
      <c r="G781" s="28" t="str">
        <f>VLOOKUP(D781,customers!A781:$B$1001,2,0)</f>
        <v>Mordy Van Der Vlies</v>
      </c>
      <c r="H781" s="28" t="s">
        <v>5928</v>
      </c>
      <c r="I781" s="28" t="str">
        <f>_xlfn.XLOOKUP(D781,customers!A781:A1780,customers!G781:G1780," ",0,1)</f>
        <v>United States</v>
      </c>
      <c r="J781" s="31" t="s">
        <v>6551</v>
      </c>
      <c r="K781" s="31" t="s">
        <v>6556</v>
      </c>
      <c r="L781" s="31">
        <f>VLOOKUP(E781,products!$A$2:$E$49,4,0)</f>
        <v>0.2</v>
      </c>
      <c r="M781" s="33">
        <f>VLOOKUP(E781,products!$A$2:$E$49,5,0)</f>
        <v>2.9849999999999999</v>
      </c>
      <c r="N781" s="31">
        <f>VLOOKUP(A781,orders!$A$2:$F$914,5,0)</f>
        <v>3</v>
      </c>
      <c r="O781" s="34">
        <f t="shared" si="12"/>
        <v>8.9550000000000001</v>
      </c>
      <c r="P781" s="44" t="str">
        <f xml:space="preserve"> VLOOKUP(D781,customers!$A$2:$I$1001,9,0)</f>
        <v>Yes</v>
      </c>
      <c r="Q781" s="27"/>
      <c r="R781" s="27"/>
      <c r="S781" s="27"/>
      <c r="T781" s="27"/>
      <c r="U781" s="27"/>
      <c r="V781" s="27"/>
      <c r="W781" s="27"/>
      <c r="X781" s="27"/>
      <c r="Y781" s="27"/>
      <c r="Z781" s="27"/>
    </row>
    <row r="782" spans="1:26" ht="15" thickBot="1" x14ac:dyDescent="0.35">
      <c r="A782" s="41" t="s">
        <v>1968</v>
      </c>
      <c r="B782" s="21" t="s">
        <v>6806</v>
      </c>
      <c r="C782" s="22">
        <v>2022</v>
      </c>
      <c r="D782" s="20" t="s">
        <v>1969</v>
      </c>
      <c r="E782" s="23" t="s">
        <v>228</v>
      </c>
      <c r="F782" s="24">
        <v>6</v>
      </c>
      <c r="G782" s="20" t="str">
        <f>VLOOKUP(D782,customers!A782:$B$1001,2,0)</f>
        <v>Spencer Wastell</v>
      </c>
      <c r="H782" s="20" t="s">
        <v>6548</v>
      </c>
      <c r="I782" s="20" t="str">
        <f>_xlfn.XLOOKUP(D782,customers!A782:A1781,customers!G782:G1781," ",0,1)</f>
        <v>United States</v>
      </c>
      <c r="J782" s="23" t="s">
        <v>6552</v>
      </c>
      <c r="K782" s="23" t="s">
        <v>6555</v>
      </c>
      <c r="L782" s="23">
        <f>VLOOKUP(E782,products!$A$2:$E$49,4,0)</f>
        <v>0.5</v>
      </c>
      <c r="M782" s="25">
        <f>VLOOKUP(E782,products!$A$2:$E$49,5,0)</f>
        <v>8.91</v>
      </c>
      <c r="N782" s="23">
        <f>VLOOKUP(A782,orders!$A$2:$F$914,5,0)</f>
        <v>6</v>
      </c>
      <c r="O782" s="26">
        <f t="shared" si="12"/>
        <v>53.46</v>
      </c>
      <c r="P782" s="43" t="str">
        <f xml:space="preserve"> VLOOKUP(D782,customers!$A$2:$I$1001,9,0)</f>
        <v>No</v>
      </c>
      <c r="Q782" s="27"/>
      <c r="R782" s="27"/>
      <c r="S782" s="27"/>
      <c r="T782" s="27"/>
      <c r="U782" s="27"/>
      <c r="V782" s="27"/>
      <c r="W782" s="27"/>
      <c r="X782" s="27"/>
      <c r="Y782" s="27"/>
      <c r="Z782" s="27"/>
    </row>
    <row r="783" spans="1:26" ht="15" thickBot="1" x14ac:dyDescent="0.35">
      <c r="A783" s="42" t="s">
        <v>1970</v>
      </c>
      <c r="B783" s="29" t="s">
        <v>6621</v>
      </c>
      <c r="C783" s="30">
        <v>2020</v>
      </c>
      <c r="D783" s="28" t="s">
        <v>1971</v>
      </c>
      <c r="E783" s="31" t="s">
        <v>149</v>
      </c>
      <c r="F783" s="32">
        <v>6</v>
      </c>
      <c r="G783" s="28" t="str">
        <f>VLOOKUP(D783,customers!A783:$B$1001,2,0)</f>
        <v>Jemimah Ethelston</v>
      </c>
      <c r="H783" s="28" t="s">
        <v>5935</v>
      </c>
      <c r="I783" s="28" t="str">
        <f>_xlfn.XLOOKUP(D783,customers!A783:A1782,customers!G783:G1782," ",0,1)</f>
        <v>United States</v>
      </c>
      <c r="J783" s="31" t="s">
        <v>6551</v>
      </c>
      <c r="K783" s="31" t="s">
        <v>6555</v>
      </c>
      <c r="L783" s="31">
        <f>VLOOKUP(E783,products!$A$2:$E$49,4,0)</f>
        <v>0.2</v>
      </c>
      <c r="M783" s="33">
        <f>VLOOKUP(E783,products!$A$2:$E$49,5,0)</f>
        <v>3.8849999999999998</v>
      </c>
      <c r="N783" s="31">
        <f>VLOOKUP(A783,orders!$A$2:$F$914,5,0)</f>
        <v>6</v>
      </c>
      <c r="O783" s="34">
        <f t="shared" si="12"/>
        <v>23.31</v>
      </c>
      <c r="P783" s="44" t="str">
        <f xml:space="preserve"> VLOOKUP(D783,customers!$A$2:$I$1001,9,0)</f>
        <v>Yes</v>
      </c>
      <c r="Q783" s="27"/>
      <c r="R783" s="27"/>
      <c r="S783" s="27"/>
      <c r="T783" s="27"/>
      <c r="U783" s="27"/>
      <c r="V783" s="27"/>
      <c r="W783" s="27"/>
      <c r="X783" s="27"/>
      <c r="Y783" s="27"/>
      <c r="Z783" s="27"/>
    </row>
    <row r="784" spans="1:26" ht="15" thickBot="1" x14ac:dyDescent="0.35">
      <c r="A784" s="41" t="s">
        <v>1972</v>
      </c>
      <c r="B784" s="21" t="s">
        <v>1421</v>
      </c>
      <c r="C784" s="22">
        <v>2021</v>
      </c>
      <c r="D784" s="20" t="s">
        <v>1973</v>
      </c>
      <c r="E784" s="23" t="s">
        <v>159</v>
      </c>
      <c r="F784" s="24">
        <v>1</v>
      </c>
      <c r="G784" s="20" t="str">
        <f>VLOOKUP(D784,customers!A784:$B$1001,2,0)</f>
        <v>Perice Eberz</v>
      </c>
      <c r="H784" s="20" t="s">
        <v>5945</v>
      </c>
      <c r="I784" s="20" t="str">
        <f>_xlfn.XLOOKUP(D784,customers!A784:A1783,customers!G784:G1783," ",0,1)</f>
        <v>United States</v>
      </c>
      <c r="J784" s="23" t="s">
        <v>6553</v>
      </c>
      <c r="K784" s="23" t="s">
        <v>6556</v>
      </c>
      <c r="L784" s="23">
        <f>VLOOKUP(E784,products!$A$2:$E$49,4,0)</f>
        <v>0.5</v>
      </c>
      <c r="M784" s="25">
        <f>VLOOKUP(E784,products!$A$2:$E$49,5,0)</f>
        <v>7.77</v>
      </c>
      <c r="N784" s="23">
        <f>VLOOKUP(A784,orders!$A$2:$F$914,5,0)</f>
        <v>1</v>
      </c>
      <c r="O784" s="26">
        <f t="shared" si="12"/>
        <v>7.77</v>
      </c>
      <c r="P784" s="43" t="str">
        <f xml:space="preserve"> VLOOKUP(D784,customers!$A$2:$I$1001,9,0)</f>
        <v>Yes</v>
      </c>
      <c r="Q784" s="27"/>
      <c r="R784" s="27"/>
      <c r="S784" s="27"/>
      <c r="T784" s="27"/>
      <c r="U784" s="27"/>
      <c r="V784" s="27"/>
      <c r="W784" s="27"/>
      <c r="X784" s="27"/>
      <c r="Y784" s="27"/>
      <c r="Z784" s="27"/>
    </row>
    <row r="785" spans="1:26" ht="15" thickBot="1" x14ac:dyDescent="0.35">
      <c r="A785" s="42" t="s">
        <v>1974</v>
      </c>
      <c r="B785" s="29" t="s">
        <v>6589</v>
      </c>
      <c r="C785" s="30">
        <v>2021</v>
      </c>
      <c r="D785" s="28" t="s">
        <v>1975</v>
      </c>
      <c r="E785" s="31" t="s">
        <v>142</v>
      </c>
      <c r="F785" s="32">
        <v>4</v>
      </c>
      <c r="G785" s="28" t="str">
        <f>VLOOKUP(D785,customers!A785:$B$1001,2,0)</f>
        <v>Bear Gaish</v>
      </c>
      <c r="H785" s="28" t="s">
        <v>5949</v>
      </c>
      <c r="I785" s="28" t="str">
        <f>_xlfn.XLOOKUP(D785,customers!A785:A1784,customers!G785:G1784," ",0,1)</f>
        <v>United States</v>
      </c>
      <c r="J785" s="31" t="s">
        <v>6553</v>
      </c>
      <c r="K785" s="31" t="s">
        <v>6556</v>
      </c>
      <c r="L785" s="31">
        <f>VLOOKUP(E785,products!$A$2:$E$49,4,0)</f>
        <v>2.5</v>
      </c>
      <c r="M785" s="33">
        <f>VLOOKUP(E785,products!$A$2:$E$49,5,0)</f>
        <v>29.785</v>
      </c>
      <c r="N785" s="31">
        <f>VLOOKUP(A785,orders!$A$2:$F$914,5,0)</f>
        <v>4</v>
      </c>
      <c r="O785" s="34">
        <f t="shared" si="12"/>
        <v>119.14</v>
      </c>
      <c r="P785" s="44" t="str">
        <f xml:space="preserve"> VLOOKUP(D785,customers!$A$2:$I$1001,9,0)</f>
        <v>Yes</v>
      </c>
      <c r="Q785" s="27"/>
      <c r="R785" s="27"/>
      <c r="S785" s="27"/>
      <c r="T785" s="27"/>
      <c r="U785" s="27"/>
      <c r="V785" s="27"/>
      <c r="W785" s="27"/>
      <c r="X785" s="27"/>
      <c r="Y785" s="27"/>
      <c r="Z785" s="27"/>
    </row>
    <row r="786" spans="1:26" ht="15" thickBot="1" x14ac:dyDescent="0.35">
      <c r="A786" s="41" t="s">
        <v>1976</v>
      </c>
      <c r="B786" s="21" t="s">
        <v>1979</v>
      </c>
      <c r="C786" s="22">
        <v>2021</v>
      </c>
      <c r="D786" s="20" t="s">
        <v>1977</v>
      </c>
      <c r="E786" s="23" t="s">
        <v>42</v>
      </c>
      <c r="F786" s="24">
        <v>2</v>
      </c>
      <c r="G786" s="20" t="str">
        <f>VLOOKUP(D786,customers!A786:$B$1001,2,0)</f>
        <v>Lynnea Danton</v>
      </c>
      <c r="H786" s="20" t="s">
        <v>5952</v>
      </c>
      <c r="I786" s="20" t="str">
        <f>_xlfn.XLOOKUP(D786,customers!A786:A1785,customers!G786:G1785," ",0,1)</f>
        <v>United States</v>
      </c>
      <c r="J786" s="23" t="s">
        <v>6551</v>
      </c>
      <c r="K786" s="23" t="s">
        <v>6556</v>
      </c>
      <c r="L786" s="23">
        <f>VLOOKUP(E786,products!$A$2:$E$49,4,0)</f>
        <v>1</v>
      </c>
      <c r="M786" s="25">
        <f>VLOOKUP(E786,products!$A$2:$E$49,5,0)</f>
        <v>9.9499999999999993</v>
      </c>
      <c r="N786" s="23">
        <f>VLOOKUP(A786,orders!$A$2:$F$914,5,0)</f>
        <v>2</v>
      </c>
      <c r="O786" s="26">
        <f t="shared" si="12"/>
        <v>19.899999999999999</v>
      </c>
      <c r="P786" s="43" t="str">
        <f xml:space="preserve"> VLOOKUP(D786,customers!$A$2:$I$1001,9,0)</f>
        <v>No</v>
      </c>
      <c r="Q786" s="27"/>
      <c r="R786" s="27"/>
      <c r="S786" s="27"/>
      <c r="T786" s="27"/>
      <c r="U786" s="27"/>
      <c r="V786" s="27"/>
      <c r="W786" s="27"/>
      <c r="X786" s="27"/>
      <c r="Y786" s="27"/>
      <c r="Z786" s="27"/>
    </row>
    <row r="787" spans="1:26" ht="15" thickBot="1" x14ac:dyDescent="0.35">
      <c r="A787" s="42" t="s">
        <v>1978</v>
      </c>
      <c r="B787" s="29" t="s">
        <v>1982</v>
      </c>
      <c r="C787" s="30">
        <v>2019</v>
      </c>
      <c r="D787" s="28" t="s">
        <v>1980</v>
      </c>
      <c r="E787" s="31" t="s">
        <v>202</v>
      </c>
      <c r="F787" s="32">
        <v>5</v>
      </c>
      <c r="G787" s="28" t="str">
        <f>VLOOKUP(D787,customers!A787:$B$1001,2,0)</f>
        <v>Skipton Morrall</v>
      </c>
      <c r="H787" s="28" t="s">
        <v>5955</v>
      </c>
      <c r="I787" s="28" t="str">
        <f>_xlfn.XLOOKUP(D787,customers!A787:A1786,customers!G787:G1786," ",0,1)</f>
        <v>United States</v>
      </c>
      <c r="J787" s="31" t="s">
        <v>6550</v>
      </c>
      <c r="K787" s="31" t="s">
        <v>6555</v>
      </c>
      <c r="L787" s="31">
        <f>VLOOKUP(E787,products!$A$2:$E$49,4,0)</f>
        <v>0.5</v>
      </c>
      <c r="M787" s="33">
        <f>VLOOKUP(E787,products!$A$2:$E$49,5,0)</f>
        <v>7.17</v>
      </c>
      <c r="N787" s="31">
        <f>VLOOKUP(A787,orders!$A$2:$F$914,5,0)</f>
        <v>5</v>
      </c>
      <c r="O787" s="34">
        <f t="shared" si="12"/>
        <v>35.85</v>
      </c>
      <c r="P787" s="44" t="str">
        <f xml:space="preserve"> VLOOKUP(D787,customers!$A$2:$I$1001,9,0)</f>
        <v>Yes</v>
      </c>
      <c r="Q787" s="27"/>
      <c r="R787" s="27"/>
      <c r="S787" s="27"/>
      <c r="T787" s="27"/>
      <c r="U787" s="27"/>
      <c r="V787" s="27"/>
      <c r="W787" s="27"/>
      <c r="X787" s="27"/>
      <c r="Y787" s="27"/>
      <c r="Z787" s="27"/>
    </row>
    <row r="788" spans="1:26" ht="15" thickBot="1" x14ac:dyDescent="0.35">
      <c r="A788" s="41" t="s">
        <v>1981</v>
      </c>
      <c r="B788" s="21" t="s">
        <v>1511</v>
      </c>
      <c r="C788" s="22">
        <v>2020</v>
      </c>
      <c r="D788" s="20" t="s">
        <v>1983</v>
      </c>
      <c r="E788" s="23" t="s">
        <v>142</v>
      </c>
      <c r="F788" s="24">
        <v>3</v>
      </c>
      <c r="G788" s="20" t="str">
        <f>VLOOKUP(D788,customers!A788:$B$1001,2,0)</f>
        <v>Devan Crownshaw</v>
      </c>
      <c r="H788" s="20" t="s">
        <v>5959</v>
      </c>
      <c r="I788" s="20" t="str">
        <f>_xlfn.XLOOKUP(D788,customers!A788:A1787,customers!G788:G1787," ",0,1)</f>
        <v>United States</v>
      </c>
      <c r="J788" s="23" t="s">
        <v>6553</v>
      </c>
      <c r="K788" s="23" t="s">
        <v>6556</v>
      </c>
      <c r="L788" s="23">
        <f>VLOOKUP(E788,products!$A$2:$E$49,4,0)</f>
        <v>2.5</v>
      </c>
      <c r="M788" s="25">
        <f>VLOOKUP(E788,products!$A$2:$E$49,5,0)</f>
        <v>29.785</v>
      </c>
      <c r="N788" s="23">
        <f>VLOOKUP(A788,orders!$A$2:$F$914,5,0)</f>
        <v>3</v>
      </c>
      <c r="O788" s="26">
        <f t="shared" si="12"/>
        <v>89.355000000000004</v>
      </c>
      <c r="P788" s="43" t="str">
        <f xml:space="preserve"> VLOOKUP(D788,customers!$A$2:$I$1001,9,0)</f>
        <v>No</v>
      </c>
      <c r="Q788" s="27"/>
      <c r="R788" s="27"/>
      <c r="S788" s="27"/>
      <c r="T788" s="27"/>
      <c r="U788" s="27"/>
      <c r="V788" s="27"/>
      <c r="W788" s="27"/>
      <c r="X788" s="27"/>
      <c r="Y788" s="27"/>
      <c r="Z788" s="27"/>
    </row>
    <row r="789" spans="1:26" ht="15" thickBot="1" x14ac:dyDescent="0.35">
      <c r="A789" s="42" t="s">
        <v>1984</v>
      </c>
      <c r="B789" s="29" t="s">
        <v>1987</v>
      </c>
      <c r="C789" s="30">
        <v>2019</v>
      </c>
      <c r="D789" s="28" t="s">
        <v>1985</v>
      </c>
      <c r="E789" s="31" t="s">
        <v>487</v>
      </c>
      <c r="F789" s="32">
        <v>5</v>
      </c>
      <c r="G789" s="28" t="str">
        <f>VLOOKUP(D789,customers!A789:$B$1001,2,0)</f>
        <v>Joceline Reddoch</v>
      </c>
      <c r="H789" s="28" t="s">
        <v>5969</v>
      </c>
      <c r="I789" s="28" t="str">
        <f>_xlfn.XLOOKUP(D789,customers!A789:A1788,customers!G789:G1788," ",0,1)</f>
        <v>United States</v>
      </c>
      <c r="J789" s="31" t="s">
        <v>6550</v>
      </c>
      <c r="K789" s="31" t="s">
        <v>6555</v>
      </c>
      <c r="L789" s="31">
        <f>VLOOKUP(E789,products!$A$2:$E$49,4,0)</f>
        <v>2.5</v>
      </c>
      <c r="M789" s="33">
        <f>VLOOKUP(E789,products!$A$2:$E$49,5,0)</f>
        <v>27.484999999999999</v>
      </c>
      <c r="N789" s="31">
        <f>VLOOKUP(A789,orders!$A$2:$F$914,5,0)</f>
        <v>5</v>
      </c>
      <c r="O789" s="34">
        <f t="shared" si="12"/>
        <v>137.42500000000001</v>
      </c>
      <c r="P789" s="44" t="str">
        <f xml:space="preserve"> VLOOKUP(D789,customers!$A$2:$I$1001,9,0)</f>
        <v>No</v>
      </c>
      <c r="Q789" s="27"/>
      <c r="R789" s="27"/>
      <c r="S789" s="27"/>
      <c r="T789" s="27"/>
      <c r="U789" s="27"/>
      <c r="V789" s="27"/>
      <c r="W789" s="27"/>
      <c r="X789" s="27"/>
      <c r="Y789" s="27"/>
      <c r="Z789" s="27"/>
    </row>
    <row r="790" spans="1:26" ht="15" thickBot="1" x14ac:dyDescent="0.35">
      <c r="A790" s="41" t="s">
        <v>1986</v>
      </c>
      <c r="B790" s="21" t="s">
        <v>6807</v>
      </c>
      <c r="C790" s="22">
        <v>2019</v>
      </c>
      <c r="D790" s="20" t="s">
        <v>1988</v>
      </c>
      <c r="E790" s="23" t="s">
        <v>182</v>
      </c>
      <c r="F790" s="24">
        <v>4</v>
      </c>
      <c r="G790" s="20" t="str">
        <f>VLOOKUP(D790,customers!A790:$B$1001,2,0)</f>
        <v>Shelley Titley</v>
      </c>
      <c r="H790" s="20" t="s">
        <v>5973</v>
      </c>
      <c r="I790" s="20" t="str">
        <f>_xlfn.XLOOKUP(D790,customers!A790:A1789,customers!G790:G1789," ",0,1)</f>
        <v>United States</v>
      </c>
      <c r="J790" s="23" t="s">
        <v>6553</v>
      </c>
      <c r="K790" s="23" t="s">
        <v>6554</v>
      </c>
      <c r="L790" s="23">
        <f>VLOOKUP(E790,products!$A$2:$E$49,4,0)</f>
        <v>0.5</v>
      </c>
      <c r="M790" s="25">
        <f>VLOOKUP(E790,products!$A$2:$E$49,5,0)</f>
        <v>8.73</v>
      </c>
      <c r="N790" s="23">
        <f>VLOOKUP(A790,orders!$A$2:$F$914,5,0)</f>
        <v>4</v>
      </c>
      <c r="O790" s="26">
        <f t="shared" si="12"/>
        <v>34.92</v>
      </c>
      <c r="P790" s="43" t="str">
        <f xml:space="preserve"> VLOOKUP(D790,customers!$A$2:$I$1001,9,0)</f>
        <v>No</v>
      </c>
      <c r="Q790" s="27"/>
      <c r="R790" s="27"/>
      <c r="S790" s="27"/>
      <c r="T790" s="27"/>
      <c r="U790" s="27"/>
      <c r="V790" s="27"/>
      <c r="W790" s="27"/>
      <c r="X790" s="27"/>
      <c r="Y790" s="27"/>
      <c r="Z790" s="27"/>
    </row>
    <row r="791" spans="1:26" ht="15" thickBot="1" x14ac:dyDescent="0.35">
      <c r="A791" s="42" t="s">
        <v>1989</v>
      </c>
      <c r="B791" s="29" t="s">
        <v>1132</v>
      </c>
      <c r="C791" s="30">
        <v>2022</v>
      </c>
      <c r="D791" s="28" t="s">
        <v>1990</v>
      </c>
      <c r="E791" s="31" t="s">
        <v>265</v>
      </c>
      <c r="F791" s="32">
        <v>6</v>
      </c>
      <c r="G791" s="28" t="str">
        <f>VLOOKUP(D791,customers!A791:$B$1001,2,0)</f>
        <v>Redd Simao</v>
      </c>
      <c r="H791" s="28" t="s">
        <v>5977</v>
      </c>
      <c r="I791" s="28" t="str">
        <f>_xlfn.XLOOKUP(D791,customers!A791:A1790,customers!G791:G1790," ",0,1)</f>
        <v>United States</v>
      </c>
      <c r="J791" s="31" t="s">
        <v>6551</v>
      </c>
      <c r="K791" s="31" t="s">
        <v>6555</v>
      </c>
      <c r="L791" s="31">
        <f>VLOOKUP(E791,products!$A$2:$E$49,4,0)</f>
        <v>2.5</v>
      </c>
      <c r="M791" s="33">
        <f>VLOOKUP(E791,products!$A$2:$E$49,5,0)</f>
        <v>29.785</v>
      </c>
      <c r="N791" s="31">
        <f>VLOOKUP(A791,orders!$A$2:$F$914,5,0)</f>
        <v>6</v>
      </c>
      <c r="O791" s="34">
        <f t="shared" si="12"/>
        <v>178.71</v>
      </c>
      <c r="P791" s="44" t="str">
        <f xml:space="preserve"> VLOOKUP(D791,customers!$A$2:$I$1001,9,0)</f>
        <v>No</v>
      </c>
      <c r="Q791" s="27"/>
      <c r="R791" s="27"/>
      <c r="S791" s="27"/>
      <c r="T791" s="27"/>
      <c r="U791" s="27"/>
      <c r="V791" s="27"/>
      <c r="W791" s="27"/>
      <c r="X791" s="27"/>
      <c r="Y791" s="27"/>
      <c r="Z791" s="27"/>
    </row>
    <row r="792" spans="1:26" ht="15" thickBot="1" x14ac:dyDescent="0.35">
      <c r="A792" s="41" t="s">
        <v>1991</v>
      </c>
      <c r="B792" s="21" t="s">
        <v>6697</v>
      </c>
      <c r="C792" s="22">
        <v>2019</v>
      </c>
      <c r="D792" s="20" t="s">
        <v>1992</v>
      </c>
      <c r="E792" s="23" t="s">
        <v>221</v>
      </c>
      <c r="F792" s="24">
        <v>1</v>
      </c>
      <c r="G792" s="20" t="str">
        <f>VLOOKUP(D792,customers!A792:$B$1001,2,0)</f>
        <v>Cece Inker</v>
      </c>
      <c r="H792" s="20" t="s">
        <v>6548</v>
      </c>
      <c r="I792" s="20" t="str">
        <f>_xlfn.XLOOKUP(D792,customers!A792:A1791,customers!G792:G1791," ",0,1)</f>
        <v>United States</v>
      </c>
      <c r="J792" s="23" t="s">
        <v>6551</v>
      </c>
      <c r="K792" s="23" t="s">
        <v>6554</v>
      </c>
      <c r="L792" s="23">
        <f>VLOOKUP(E792,products!$A$2:$E$49,4,0)</f>
        <v>2.5</v>
      </c>
      <c r="M792" s="25">
        <f>VLOOKUP(E792,products!$A$2:$E$49,5,0)</f>
        <v>25.875</v>
      </c>
      <c r="N792" s="23">
        <f>VLOOKUP(A792,orders!$A$2:$F$914,5,0)</f>
        <v>1</v>
      </c>
      <c r="O792" s="26">
        <f t="shared" si="12"/>
        <v>25.875</v>
      </c>
      <c r="P792" s="43" t="str">
        <f xml:space="preserve"> VLOOKUP(D792,customers!$A$2:$I$1001,9,0)</f>
        <v>No</v>
      </c>
      <c r="Q792" s="27"/>
      <c r="R792" s="27"/>
      <c r="S792" s="27"/>
      <c r="T792" s="27"/>
      <c r="U792" s="27"/>
      <c r="V792" s="27"/>
      <c r="W792" s="27"/>
      <c r="X792" s="27"/>
      <c r="Y792" s="27"/>
      <c r="Z792" s="27"/>
    </row>
    <row r="793" spans="1:26" ht="15" thickBot="1" x14ac:dyDescent="0.35">
      <c r="A793" s="42" t="s">
        <v>1993</v>
      </c>
      <c r="B793" s="29" t="s">
        <v>1996</v>
      </c>
      <c r="C793" s="30">
        <v>2019</v>
      </c>
      <c r="D793" s="28" t="s">
        <v>1994</v>
      </c>
      <c r="E793" s="31" t="s">
        <v>26</v>
      </c>
      <c r="F793" s="32">
        <v>6</v>
      </c>
      <c r="G793" s="28" t="str">
        <f>VLOOKUP(D793,customers!A793:$B$1001,2,0)</f>
        <v>Noel Chisholm</v>
      </c>
      <c r="H793" s="28" t="s">
        <v>5984</v>
      </c>
      <c r="I793" s="28" t="str">
        <f>_xlfn.XLOOKUP(D793,customers!A793:A1792,customers!G793:G1792," ",0,1)</f>
        <v>United States</v>
      </c>
      <c r="J793" s="31" t="s">
        <v>6553</v>
      </c>
      <c r="K793" s="31" t="s">
        <v>6556</v>
      </c>
      <c r="L793" s="31">
        <f>VLOOKUP(E793,products!$A$2:$E$49,4,0)</f>
        <v>1</v>
      </c>
      <c r="M793" s="33">
        <f>VLOOKUP(E793,products!$A$2:$E$49,5,0)</f>
        <v>12.95</v>
      </c>
      <c r="N793" s="31">
        <f>VLOOKUP(A793,orders!$A$2:$F$914,5,0)</f>
        <v>6</v>
      </c>
      <c r="O793" s="34">
        <f t="shared" si="12"/>
        <v>77.699999999999989</v>
      </c>
      <c r="P793" s="44" t="str">
        <f xml:space="preserve"> VLOOKUP(D793,customers!$A$2:$I$1001,9,0)</f>
        <v>Yes</v>
      </c>
      <c r="Q793" s="27"/>
      <c r="R793" s="27"/>
      <c r="S793" s="27"/>
      <c r="T793" s="27"/>
      <c r="U793" s="27"/>
      <c r="V793" s="27"/>
      <c r="W793" s="27"/>
      <c r="X793" s="27"/>
      <c r="Y793" s="27"/>
      <c r="Z793" s="27"/>
    </row>
    <row r="794" spans="1:26" ht="15" thickBot="1" x14ac:dyDescent="0.35">
      <c r="A794" s="41" t="s">
        <v>1995</v>
      </c>
      <c r="B794" s="21" t="s">
        <v>1999</v>
      </c>
      <c r="C794" s="22">
        <v>2022</v>
      </c>
      <c r="D794" s="20" t="s">
        <v>1997</v>
      </c>
      <c r="E794" s="23" t="s">
        <v>15</v>
      </c>
      <c r="F794" s="24">
        <v>1</v>
      </c>
      <c r="G794" s="20" t="str">
        <f>VLOOKUP(D794,customers!A794:$B$1001,2,0)</f>
        <v>Grazia Oats</v>
      </c>
      <c r="H794" s="20" t="s">
        <v>5988</v>
      </c>
      <c r="I794" s="20" t="str">
        <f>_xlfn.XLOOKUP(D794,customers!A794:A1793,customers!G794:G1793," ",0,1)</f>
        <v>United States</v>
      </c>
      <c r="J794" s="23" t="s">
        <v>6550</v>
      </c>
      <c r="K794" s="23" t="s">
        <v>6554</v>
      </c>
      <c r="L794" s="23">
        <f>VLOOKUP(E794,products!$A$2:$E$49,4,0)</f>
        <v>1</v>
      </c>
      <c r="M794" s="25">
        <f>VLOOKUP(E794,products!$A$2:$E$49,5,0)</f>
        <v>9.9499999999999993</v>
      </c>
      <c r="N794" s="23">
        <f>VLOOKUP(A794,orders!$A$2:$F$914,5,0)</f>
        <v>1</v>
      </c>
      <c r="O794" s="26">
        <f t="shared" si="12"/>
        <v>9.9499999999999993</v>
      </c>
      <c r="P794" s="43" t="str">
        <f xml:space="preserve"> VLOOKUP(D794,customers!$A$2:$I$1001,9,0)</f>
        <v>Yes</v>
      </c>
      <c r="Q794" s="27"/>
      <c r="R794" s="27"/>
      <c r="S794" s="27"/>
      <c r="T794" s="27"/>
      <c r="U794" s="27"/>
      <c r="V794" s="27"/>
      <c r="W794" s="27"/>
      <c r="X794" s="27"/>
      <c r="Y794" s="27"/>
      <c r="Z794" s="27"/>
    </row>
    <row r="795" spans="1:26" ht="15" thickBot="1" x14ac:dyDescent="0.35">
      <c r="A795" s="42" t="s">
        <v>1998</v>
      </c>
      <c r="B795" s="29" t="s">
        <v>1064</v>
      </c>
      <c r="C795" s="30">
        <v>2019</v>
      </c>
      <c r="D795" s="28" t="s">
        <v>2000</v>
      </c>
      <c r="E795" s="31" t="s">
        <v>125</v>
      </c>
      <c r="F795" s="32">
        <v>2</v>
      </c>
      <c r="G795" s="28" t="str">
        <f>VLOOKUP(D795,customers!A795:$B$1001,2,0)</f>
        <v>Meade Birkin</v>
      </c>
      <c r="H795" s="28" t="s">
        <v>5992</v>
      </c>
      <c r="I795" s="28" t="str">
        <f>_xlfn.XLOOKUP(D795,customers!A795:A1794,customers!G795:G1794," ",0,1)</f>
        <v>United States</v>
      </c>
      <c r="J795" s="31" t="s">
        <v>6553</v>
      </c>
      <c r="K795" s="31" t="s">
        <v>6554</v>
      </c>
      <c r="L795" s="31">
        <f>VLOOKUP(E795,products!$A$2:$E$49,4,0)</f>
        <v>1</v>
      </c>
      <c r="M795" s="33">
        <f>VLOOKUP(E795,products!$A$2:$E$49,5,0)</f>
        <v>14.55</v>
      </c>
      <c r="N795" s="31">
        <f>VLOOKUP(A795,orders!$A$2:$F$914,5,0)</f>
        <v>2</v>
      </c>
      <c r="O795" s="34">
        <f t="shared" si="12"/>
        <v>29.1</v>
      </c>
      <c r="P795" s="44" t="str">
        <f xml:space="preserve"> VLOOKUP(D795,customers!$A$2:$I$1001,9,0)</f>
        <v>Yes</v>
      </c>
      <c r="Q795" s="27"/>
      <c r="R795" s="27"/>
      <c r="S795" s="27"/>
      <c r="T795" s="27"/>
      <c r="U795" s="27"/>
      <c r="V795" s="27"/>
      <c r="W795" s="27"/>
      <c r="X795" s="27"/>
      <c r="Y795" s="27"/>
      <c r="Z795" s="27"/>
    </row>
    <row r="796" spans="1:26" ht="15" thickBot="1" x14ac:dyDescent="0.35">
      <c r="A796" s="41" t="s">
        <v>2001</v>
      </c>
      <c r="B796" s="21" t="s">
        <v>2004</v>
      </c>
      <c r="C796" s="22">
        <v>2022</v>
      </c>
      <c r="D796" s="20" t="s">
        <v>2002</v>
      </c>
      <c r="E796" s="23" t="s">
        <v>236</v>
      </c>
      <c r="F796" s="24">
        <v>6</v>
      </c>
      <c r="G796" s="20" t="str">
        <f>VLOOKUP(D796,customers!A796:$B$1001,2,0)</f>
        <v>Ronda Pyson</v>
      </c>
      <c r="H796" s="20" t="s">
        <v>5996</v>
      </c>
      <c r="I796" s="20" t="str">
        <f>_xlfn.XLOOKUP(D796,customers!A796:A1795,customers!G796:G1795," ",0,1)</f>
        <v>Ireland</v>
      </c>
      <c r="J796" s="23" t="s">
        <v>6550</v>
      </c>
      <c r="K796" s="23" t="s">
        <v>6555</v>
      </c>
      <c r="L796" s="23">
        <f>VLOOKUP(E796,products!$A$2:$E$49,4,0)</f>
        <v>0.2</v>
      </c>
      <c r="M796" s="25">
        <f>VLOOKUP(E796,products!$A$2:$E$49,5,0)</f>
        <v>3.585</v>
      </c>
      <c r="N796" s="23">
        <f>VLOOKUP(A796,orders!$A$2:$F$914,5,0)</f>
        <v>6</v>
      </c>
      <c r="O796" s="26">
        <f t="shared" si="12"/>
        <v>21.509999999999998</v>
      </c>
      <c r="P796" s="43" t="str">
        <f xml:space="preserve"> VLOOKUP(D796,customers!$A$2:$I$1001,9,0)</f>
        <v>No</v>
      </c>
      <c r="Q796" s="27"/>
      <c r="R796" s="27"/>
      <c r="S796" s="27"/>
      <c r="T796" s="27"/>
      <c r="U796" s="27"/>
      <c r="V796" s="27"/>
      <c r="W796" s="27"/>
      <c r="X796" s="27"/>
      <c r="Y796" s="27"/>
      <c r="Z796" s="27"/>
    </row>
    <row r="797" spans="1:26" ht="15" thickBot="1" x14ac:dyDescent="0.35">
      <c r="A797" s="42" t="s">
        <v>2003</v>
      </c>
      <c r="B797" s="29" t="s">
        <v>1760</v>
      </c>
      <c r="C797" s="30">
        <v>2021</v>
      </c>
      <c r="D797" s="28" t="s">
        <v>2005</v>
      </c>
      <c r="E797" s="31" t="s">
        <v>90</v>
      </c>
      <c r="F797" s="32">
        <v>1</v>
      </c>
      <c r="G797" s="28" t="str">
        <f>VLOOKUP(D797,customers!A797:$B$1001,2,0)</f>
        <v>Modesty MacConnechie</v>
      </c>
      <c r="H797" s="28" t="s">
        <v>6035</v>
      </c>
      <c r="I797" s="28" t="str">
        <f>_xlfn.XLOOKUP(D797,customers!A797:A1796,customers!G797:G1796," ",0,1)</f>
        <v>United States</v>
      </c>
      <c r="J797" s="31" t="s">
        <v>6551</v>
      </c>
      <c r="K797" s="31" t="s">
        <v>6554</v>
      </c>
      <c r="L797" s="31">
        <f>VLOOKUP(E797,products!$A$2:$E$49,4,0)</f>
        <v>0.5</v>
      </c>
      <c r="M797" s="33">
        <f>VLOOKUP(E797,products!$A$2:$E$49,5,0)</f>
        <v>6.75</v>
      </c>
      <c r="N797" s="31">
        <f>VLOOKUP(A797,orders!$A$2:$F$914,5,0)</f>
        <v>1</v>
      </c>
      <c r="O797" s="34">
        <f t="shared" si="12"/>
        <v>6.75</v>
      </c>
      <c r="P797" s="44" t="str">
        <f xml:space="preserve"> VLOOKUP(D797,customers!$A$2:$I$1001,9,0)</f>
        <v>Yes</v>
      </c>
      <c r="Q797" s="27"/>
      <c r="R797" s="27"/>
      <c r="S797" s="27"/>
      <c r="T797" s="27"/>
      <c r="U797" s="27"/>
      <c r="V797" s="27"/>
      <c r="W797" s="27"/>
      <c r="X797" s="27"/>
      <c r="Y797" s="27"/>
      <c r="Z797" s="27"/>
    </row>
    <row r="798" spans="1:26" ht="15" thickBot="1" x14ac:dyDescent="0.35">
      <c r="A798" s="41" t="s">
        <v>2006</v>
      </c>
      <c r="B798" s="21" t="s">
        <v>157</v>
      </c>
      <c r="C798" s="22">
        <v>2022</v>
      </c>
      <c r="D798" s="20" t="s">
        <v>2007</v>
      </c>
      <c r="E798" s="23" t="s">
        <v>95</v>
      </c>
      <c r="F798" s="24">
        <v>3</v>
      </c>
      <c r="G798" s="20" t="str">
        <f>VLOOKUP(D798,customers!A798:$B$1001,2,0)</f>
        <v>Rafaela Treacher</v>
      </c>
      <c r="H798" s="20" t="s">
        <v>6004</v>
      </c>
      <c r="I798" s="20" t="str">
        <f>_xlfn.XLOOKUP(D798,customers!A798:A1797,customers!G798:G1797," ",0,1)</f>
        <v>Ireland</v>
      </c>
      <c r="J798" s="23" t="s">
        <v>6551</v>
      </c>
      <c r="K798" s="23" t="s">
        <v>6556</v>
      </c>
      <c r="L798" s="23">
        <f>VLOOKUP(E798,products!$A$2:$E$49,4,0)</f>
        <v>0.5</v>
      </c>
      <c r="M798" s="25">
        <f>VLOOKUP(E798,products!$A$2:$E$49,5,0)</f>
        <v>5.97</v>
      </c>
      <c r="N798" s="23">
        <f>VLOOKUP(A798,orders!$A$2:$F$914,5,0)</f>
        <v>3</v>
      </c>
      <c r="O798" s="26">
        <f t="shared" si="12"/>
        <v>17.91</v>
      </c>
      <c r="P798" s="43" t="str">
        <f xml:space="preserve"> VLOOKUP(D798,customers!$A$2:$I$1001,9,0)</f>
        <v>No</v>
      </c>
      <c r="Q798" s="27"/>
      <c r="R798" s="27"/>
      <c r="S798" s="27"/>
      <c r="T798" s="27"/>
      <c r="U798" s="27"/>
      <c r="V798" s="27"/>
      <c r="W798" s="27"/>
      <c r="X798" s="27"/>
      <c r="Y798" s="27"/>
      <c r="Z798" s="27"/>
    </row>
    <row r="799" spans="1:26" ht="15" thickBot="1" x14ac:dyDescent="0.35">
      <c r="A799" s="42" t="s">
        <v>2008</v>
      </c>
      <c r="B799" s="29" t="s">
        <v>6658</v>
      </c>
      <c r="C799" s="30">
        <v>2019</v>
      </c>
      <c r="D799" s="28" t="s">
        <v>2009</v>
      </c>
      <c r="E799" s="31" t="s">
        <v>265</v>
      </c>
      <c r="F799" s="32">
        <v>1</v>
      </c>
      <c r="G799" s="28" t="str">
        <f>VLOOKUP(D799,customers!A799:$B$1001,2,0)</f>
        <v>Bee Fattorini</v>
      </c>
      <c r="H799" s="28" t="s">
        <v>6009</v>
      </c>
      <c r="I799" s="28" t="str">
        <f>_xlfn.XLOOKUP(D799,customers!A799:A1798,customers!G799:G1798," ",0,1)</f>
        <v>Ireland</v>
      </c>
      <c r="J799" s="31" t="s">
        <v>6551</v>
      </c>
      <c r="K799" s="31" t="s">
        <v>6555</v>
      </c>
      <c r="L799" s="31">
        <f>VLOOKUP(E799,products!$A$2:$E$49,4,0)</f>
        <v>2.5</v>
      </c>
      <c r="M799" s="33">
        <f>VLOOKUP(E799,products!$A$2:$E$49,5,0)</f>
        <v>29.785</v>
      </c>
      <c r="N799" s="31">
        <f>VLOOKUP(A799,orders!$A$2:$F$914,5,0)</f>
        <v>1</v>
      </c>
      <c r="O799" s="34">
        <f t="shared" si="12"/>
        <v>29.785</v>
      </c>
      <c r="P799" s="44" t="str">
        <f xml:space="preserve"> VLOOKUP(D799,customers!$A$2:$I$1001,9,0)</f>
        <v>Yes</v>
      </c>
      <c r="Q799" s="27"/>
      <c r="R799" s="27"/>
      <c r="S799" s="27"/>
      <c r="T799" s="27"/>
      <c r="U799" s="27"/>
      <c r="V799" s="27"/>
      <c r="W799" s="27"/>
      <c r="X799" s="27"/>
      <c r="Y799" s="27"/>
      <c r="Z799" s="27"/>
    </row>
    <row r="800" spans="1:26" ht="15" thickBot="1" x14ac:dyDescent="0.35">
      <c r="A800" s="41" t="s">
        <v>2010</v>
      </c>
      <c r="B800" s="21" t="s">
        <v>2013</v>
      </c>
      <c r="C800" s="22">
        <v>2020</v>
      </c>
      <c r="D800" s="20" t="s">
        <v>2011</v>
      </c>
      <c r="E800" s="23" t="s">
        <v>138</v>
      </c>
      <c r="F800" s="24">
        <v>5</v>
      </c>
      <c r="G800" s="20" t="str">
        <f>VLOOKUP(D800,customers!A800:$B$1001,2,0)</f>
        <v>Margie Palleske</v>
      </c>
      <c r="H800" s="20" t="s">
        <v>6014</v>
      </c>
      <c r="I800" s="20" t="str">
        <f>_xlfn.XLOOKUP(D800,customers!A800:A1799,customers!G800:G1799," ",0,1)</f>
        <v>United States</v>
      </c>
      <c r="J800" s="23" t="s">
        <v>6552</v>
      </c>
      <c r="K800" s="23" t="s">
        <v>6554</v>
      </c>
      <c r="L800" s="23">
        <f>VLOOKUP(E800,products!$A$2:$E$49,4,0)</f>
        <v>0.5</v>
      </c>
      <c r="M800" s="25">
        <f>VLOOKUP(E800,products!$A$2:$E$49,5,0)</f>
        <v>8.25</v>
      </c>
      <c r="N800" s="23">
        <f>VLOOKUP(A800,orders!$A$2:$F$914,5,0)</f>
        <v>5</v>
      </c>
      <c r="O800" s="26">
        <f t="shared" si="12"/>
        <v>41.25</v>
      </c>
      <c r="P800" s="43" t="str">
        <f xml:space="preserve"> VLOOKUP(D800,customers!$A$2:$I$1001,9,0)</f>
        <v>Yes</v>
      </c>
      <c r="Q800" s="27"/>
      <c r="R800" s="27"/>
      <c r="S800" s="27"/>
      <c r="T800" s="27"/>
      <c r="U800" s="27"/>
      <c r="V800" s="27"/>
      <c r="W800" s="27"/>
      <c r="X800" s="27"/>
      <c r="Y800" s="27"/>
      <c r="Z800" s="27"/>
    </row>
    <row r="801" spans="1:26" ht="15" thickBot="1" x14ac:dyDescent="0.35">
      <c r="A801" s="42" t="s">
        <v>2012</v>
      </c>
      <c r="B801" s="29" t="s">
        <v>1966</v>
      </c>
      <c r="C801" s="30">
        <v>2021</v>
      </c>
      <c r="D801" s="28" t="s">
        <v>2014</v>
      </c>
      <c r="E801" s="31" t="s">
        <v>37</v>
      </c>
      <c r="F801" s="32">
        <v>3</v>
      </c>
      <c r="G801" s="28" t="str">
        <f>VLOOKUP(D801,customers!A801:$B$1001,2,0)</f>
        <v>Alexina Randals</v>
      </c>
      <c r="H801" s="28" t="s">
        <v>6548</v>
      </c>
      <c r="I801" s="28" t="str">
        <f>_xlfn.XLOOKUP(D801,customers!A801:A1800,customers!G801:G1800," ",0,1)</f>
        <v>United States</v>
      </c>
      <c r="J801" s="31" t="s">
        <v>6550</v>
      </c>
      <c r="K801" s="31" t="s">
        <v>6554</v>
      </c>
      <c r="L801" s="31">
        <f>VLOOKUP(E801,products!$A$2:$E$49,4,0)</f>
        <v>0.5</v>
      </c>
      <c r="M801" s="33">
        <f>VLOOKUP(E801,products!$A$2:$E$49,5,0)</f>
        <v>5.97</v>
      </c>
      <c r="N801" s="31">
        <f>VLOOKUP(A801,orders!$A$2:$F$914,5,0)</f>
        <v>3</v>
      </c>
      <c r="O801" s="34">
        <f t="shared" si="12"/>
        <v>17.91</v>
      </c>
      <c r="P801" s="44" t="str">
        <f xml:space="preserve"> VLOOKUP(D801,customers!$A$2:$I$1001,9,0)</f>
        <v>Yes</v>
      </c>
      <c r="Q801" s="27"/>
      <c r="R801" s="27"/>
      <c r="S801" s="27"/>
      <c r="T801" s="27"/>
      <c r="U801" s="27"/>
      <c r="V801" s="27"/>
      <c r="W801" s="27"/>
      <c r="X801" s="27"/>
      <c r="Y801" s="27"/>
      <c r="Z801" s="27"/>
    </row>
    <row r="802" spans="1:26" ht="15" thickBot="1" x14ac:dyDescent="0.35">
      <c r="A802" s="41" t="s">
        <v>2015</v>
      </c>
      <c r="B802" s="21" t="s">
        <v>2018</v>
      </c>
      <c r="C802" s="22">
        <v>2019</v>
      </c>
      <c r="D802" s="20" t="s">
        <v>2016</v>
      </c>
      <c r="E802" s="23" t="s">
        <v>30</v>
      </c>
      <c r="F802" s="24">
        <v>1</v>
      </c>
      <c r="G802" s="20" t="str">
        <f>VLOOKUP(D802,customers!A802:$B$1001,2,0)</f>
        <v>Filip Antcliffe</v>
      </c>
      <c r="H802" s="20" t="s">
        <v>6021</v>
      </c>
      <c r="I802" s="20" t="str">
        <f>_xlfn.XLOOKUP(D802,customers!A802:A1801,customers!G802:G1801," ",0,1)</f>
        <v>Ireland</v>
      </c>
      <c r="J802" s="23" t="s">
        <v>6552</v>
      </c>
      <c r="K802" s="23" t="s">
        <v>6556</v>
      </c>
      <c r="L802" s="23">
        <f>VLOOKUP(E802,products!$A$2:$E$49,4,0)</f>
        <v>0.5</v>
      </c>
      <c r="M802" s="25">
        <f>VLOOKUP(E802,products!$A$2:$E$49,5,0)</f>
        <v>7.29</v>
      </c>
      <c r="N802" s="23">
        <f>VLOOKUP(A802,orders!$A$2:$F$914,5,0)</f>
        <v>1</v>
      </c>
      <c r="O802" s="26">
        <f t="shared" si="12"/>
        <v>7.29</v>
      </c>
      <c r="P802" s="43" t="str">
        <f xml:space="preserve"> VLOOKUP(D802,customers!$A$2:$I$1001,9,0)</f>
        <v>Yes</v>
      </c>
      <c r="Q802" s="27"/>
      <c r="R802" s="27"/>
      <c r="S802" s="27"/>
      <c r="T802" s="27"/>
      <c r="U802" s="27"/>
      <c r="V802" s="27"/>
      <c r="W802" s="27"/>
      <c r="X802" s="27"/>
      <c r="Y802" s="27"/>
      <c r="Z802" s="27"/>
    </row>
    <row r="803" spans="1:26" ht="15" thickBot="1" x14ac:dyDescent="0.35">
      <c r="A803" s="42" t="s">
        <v>2017</v>
      </c>
      <c r="B803" s="29" t="s">
        <v>187</v>
      </c>
      <c r="C803" s="30">
        <v>2019</v>
      </c>
      <c r="D803" s="28" t="s">
        <v>2019</v>
      </c>
      <c r="E803" s="31" t="s">
        <v>177</v>
      </c>
      <c r="F803" s="32">
        <v>2</v>
      </c>
      <c r="G803" s="28" t="str">
        <f>VLOOKUP(D803,customers!A803:$B$1001,2,0)</f>
        <v>Peyter Matignon</v>
      </c>
      <c r="H803" s="28" t="s">
        <v>6025</v>
      </c>
      <c r="I803" s="28" t="str">
        <f>_xlfn.XLOOKUP(D803,customers!A803:A1802,customers!G803:G1802," ",0,1)</f>
        <v>United Kingdom</v>
      </c>
      <c r="J803" s="31" t="s">
        <v>6552</v>
      </c>
      <c r="K803" s="31" t="s">
        <v>6555</v>
      </c>
      <c r="L803" s="31">
        <f>VLOOKUP(E803,products!$A$2:$E$49,4,0)</f>
        <v>1</v>
      </c>
      <c r="M803" s="33">
        <f>VLOOKUP(E803,products!$A$2:$E$49,5,0)</f>
        <v>14.85</v>
      </c>
      <c r="N803" s="31">
        <f>VLOOKUP(A803,orders!$A$2:$F$914,5,0)</f>
        <v>2</v>
      </c>
      <c r="O803" s="34">
        <f t="shared" si="12"/>
        <v>29.7</v>
      </c>
      <c r="P803" s="44" t="str">
        <f xml:space="preserve"> VLOOKUP(D803,customers!$A$2:$I$1001,9,0)</f>
        <v>Yes</v>
      </c>
      <c r="Q803" s="27"/>
      <c r="R803" s="27"/>
      <c r="S803" s="27"/>
      <c r="T803" s="27"/>
      <c r="U803" s="27"/>
      <c r="V803" s="27"/>
      <c r="W803" s="27"/>
      <c r="X803" s="27"/>
      <c r="Y803" s="27"/>
      <c r="Z803" s="27"/>
    </row>
    <row r="804" spans="1:26" ht="15" thickBot="1" x14ac:dyDescent="0.35">
      <c r="A804" s="41" t="s">
        <v>2020</v>
      </c>
      <c r="B804" s="21" t="s">
        <v>6808</v>
      </c>
      <c r="C804" s="22">
        <v>2019</v>
      </c>
      <c r="D804" s="20" t="s">
        <v>2021</v>
      </c>
      <c r="E804" s="23" t="s">
        <v>82</v>
      </c>
      <c r="F804" s="24">
        <v>2</v>
      </c>
      <c r="G804" s="20" t="str">
        <f>VLOOKUP(D804,customers!A804:$B$1001,2,0)</f>
        <v>Claudie Weond</v>
      </c>
      <c r="H804" s="20" t="s">
        <v>6031</v>
      </c>
      <c r="I804" s="20" t="str">
        <f>_xlfn.XLOOKUP(D804,customers!A804:A1803,customers!G804:G1803," ",0,1)</f>
        <v>United States</v>
      </c>
      <c r="J804" s="23" t="s">
        <v>6551</v>
      </c>
      <c r="K804" s="23" t="s">
        <v>6554</v>
      </c>
      <c r="L804" s="23">
        <f>VLOOKUP(E804,products!$A$2:$E$49,4,0)</f>
        <v>1</v>
      </c>
      <c r="M804" s="25">
        <f>VLOOKUP(E804,products!$A$2:$E$49,5,0)</f>
        <v>11.25</v>
      </c>
      <c r="N804" s="23">
        <f>VLOOKUP(A804,orders!$A$2:$F$914,5,0)</f>
        <v>2</v>
      </c>
      <c r="O804" s="26">
        <f t="shared" si="12"/>
        <v>22.5</v>
      </c>
      <c r="P804" s="43" t="str">
        <f xml:space="preserve"> VLOOKUP(D804,customers!$A$2:$I$1001,9,0)</f>
        <v>No</v>
      </c>
      <c r="Q804" s="27"/>
      <c r="R804" s="27"/>
      <c r="S804" s="27"/>
      <c r="T804" s="27"/>
      <c r="U804" s="27"/>
      <c r="V804" s="27"/>
      <c r="W804" s="27"/>
      <c r="X804" s="27"/>
      <c r="Y804" s="27"/>
      <c r="Z804" s="27"/>
    </row>
    <row r="805" spans="1:26" ht="15" thickBot="1" x14ac:dyDescent="0.35">
      <c r="A805" s="42" t="s">
        <v>2022</v>
      </c>
      <c r="B805" s="29" t="s">
        <v>2025</v>
      </c>
      <c r="C805" s="30">
        <v>2021</v>
      </c>
      <c r="D805" s="28" t="s">
        <v>2023</v>
      </c>
      <c r="E805" s="31" t="s">
        <v>19</v>
      </c>
      <c r="F805" s="32">
        <v>2</v>
      </c>
      <c r="G805" s="28" t="str">
        <f>VLOOKUP(D805,customers!A805:$B$1001,2,0)</f>
        <v>Jaquenette Skentelbery</v>
      </c>
      <c r="H805" s="28" t="s">
        <v>6039</v>
      </c>
      <c r="I805" s="28" t="str">
        <f>_xlfn.XLOOKUP(D805,customers!A805:A1804,customers!G805:G1804," ",0,1)</f>
        <v>United States</v>
      </c>
      <c r="J805" s="31" t="s">
        <v>6551</v>
      </c>
      <c r="K805" s="31" t="s">
        <v>6555</v>
      </c>
      <c r="L805" s="31">
        <f>VLOOKUP(E805,products!$A$2:$E$49,4,0)</f>
        <v>1</v>
      </c>
      <c r="M805" s="33">
        <f>VLOOKUP(E805,products!$A$2:$E$49,5,0)</f>
        <v>12.95</v>
      </c>
      <c r="N805" s="31">
        <f>VLOOKUP(A805,orders!$A$2:$F$914,5,0)</f>
        <v>2</v>
      </c>
      <c r="O805" s="34">
        <f t="shared" si="12"/>
        <v>25.9</v>
      </c>
      <c r="P805" s="44" t="str">
        <f xml:space="preserve"> VLOOKUP(D805,customers!$A$2:$I$1001,9,0)</f>
        <v>No</v>
      </c>
      <c r="Q805" s="27"/>
      <c r="R805" s="27"/>
      <c r="S805" s="27"/>
      <c r="T805" s="27"/>
      <c r="U805" s="27"/>
      <c r="V805" s="27"/>
      <c r="W805" s="27"/>
      <c r="X805" s="27"/>
      <c r="Y805" s="27"/>
      <c r="Z805" s="27"/>
    </row>
    <row r="806" spans="1:26" ht="15" thickBot="1" x14ac:dyDescent="0.35">
      <c r="A806" s="41" t="s">
        <v>2024</v>
      </c>
      <c r="B806" s="21" t="s">
        <v>6809</v>
      </c>
      <c r="C806" s="22">
        <v>2021</v>
      </c>
      <c r="D806" s="20" t="s">
        <v>2026</v>
      </c>
      <c r="E806" s="23" t="s">
        <v>182</v>
      </c>
      <c r="F806" s="24">
        <v>5</v>
      </c>
      <c r="G806" s="20" t="str">
        <f>VLOOKUP(D806,customers!A806:$B$1001,2,0)</f>
        <v>Orazio Comber</v>
      </c>
      <c r="H806" s="20" t="s">
        <v>6043</v>
      </c>
      <c r="I806" s="20" t="str">
        <f>_xlfn.XLOOKUP(D806,customers!A806:A1805,customers!G806:G1805," ",0,1)</f>
        <v>Ireland</v>
      </c>
      <c r="J806" s="23" t="s">
        <v>6553</v>
      </c>
      <c r="K806" s="23" t="s">
        <v>6554</v>
      </c>
      <c r="L806" s="23">
        <f>VLOOKUP(E806,products!$A$2:$E$49,4,0)</f>
        <v>0.5</v>
      </c>
      <c r="M806" s="25">
        <f>VLOOKUP(E806,products!$A$2:$E$49,5,0)</f>
        <v>8.73</v>
      </c>
      <c r="N806" s="23">
        <f>VLOOKUP(A806,orders!$A$2:$F$914,5,0)</f>
        <v>5</v>
      </c>
      <c r="O806" s="26">
        <f t="shared" si="12"/>
        <v>43.650000000000006</v>
      </c>
      <c r="P806" s="43" t="str">
        <f xml:space="preserve"> VLOOKUP(D806,customers!$A$2:$I$1001,9,0)</f>
        <v>No</v>
      </c>
      <c r="Q806" s="27"/>
      <c r="R806" s="27"/>
      <c r="S806" s="27"/>
      <c r="T806" s="27"/>
      <c r="U806" s="27"/>
      <c r="V806" s="27"/>
      <c r="W806" s="27"/>
      <c r="X806" s="27"/>
      <c r="Y806" s="27"/>
      <c r="Z806" s="27"/>
    </row>
    <row r="807" spans="1:26" ht="15" thickBot="1" x14ac:dyDescent="0.35">
      <c r="A807" s="42" t="s">
        <v>2027</v>
      </c>
      <c r="B807" s="29" t="s">
        <v>6810</v>
      </c>
      <c r="C807" s="30">
        <v>2021</v>
      </c>
      <c r="D807" s="28" t="s">
        <v>2028</v>
      </c>
      <c r="E807" s="31" t="s">
        <v>108</v>
      </c>
      <c r="F807" s="32">
        <v>3</v>
      </c>
      <c r="G807" s="28" t="str">
        <f>VLOOKUP(D807,customers!A807:$B$1001,2,0)</f>
        <v>Zachary Tramel</v>
      </c>
      <c r="H807" s="28" t="s">
        <v>6052</v>
      </c>
      <c r="I807" s="28" t="str">
        <f>_xlfn.XLOOKUP(D807,customers!A807:A1806,customers!G807:G1806," ",0,1)</f>
        <v>United States</v>
      </c>
      <c r="J807" s="31" t="s">
        <v>6553</v>
      </c>
      <c r="K807" s="31" t="s">
        <v>6555</v>
      </c>
      <c r="L807" s="31">
        <f>VLOOKUP(E807,products!$A$2:$E$49,4,0)</f>
        <v>0.5</v>
      </c>
      <c r="M807" s="33">
        <f>VLOOKUP(E807,products!$A$2:$E$49,5,0)</f>
        <v>9.51</v>
      </c>
      <c r="N807" s="31">
        <f>VLOOKUP(A807,orders!$A$2:$F$914,5,0)</f>
        <v>3</v>
      </c>
      <c r="O807" s="34">
        <f t="shared" si="12"/>
        <v>28.53</v>
      </c>
      <c r="P807" s="44" t="str">
        <f xml:space="preserve"> VLOOKUP(D807,customers!$A$2:$I$1001,9,0)</f>
        <v>No</v>
      </c>
      <c r="Q807" s="27"/>
      <c r="R807" s="27"/>
      <c r="S807" s="27"/>
      <c r="T807" s="27"/>
      <c r="U807" s="27"/>
      <c r="V807" s="27"/>
      <c r="W807" s="27"/>
      <c r="X807" s="27"/>
      <c r="Y807" s="27"/>
      <c r="Z807" s="27"/>
    </row>
    <row r="808" spans="1:26" ht="15" thickBot="1" x14ac:dyDescent="0.35">
      <c r="A808" s="41" t="s">
        <v>2029</v>
      </c>
      <c r="B808" s="21" t="s">
        <v>2032</v>
      </c>
      <c r="C808" s="22">
        <v>2019</v>
      </c>
      <c r="D808" s="20" t="s">
        <v>2030</v>
      </c>
      <c r="E808" s="23" t="s">
        <v>487</v>
      </c>
      <c r="F808" s="24">
        <v>1</v>
      </c>
      <c r="G808" s="20" t="str">
        <f>VLOOKUP(D808,customers!A808:$B$1001,2,0)</f>
        <v>Izaak Primak</v>
      </c>
      <c r="H808" s="20" t="s">
        <v>6548</v>
      </c>
      <c r="I808" s="20" t="str">
        <f>_xlfn.XLOOKUP(D808,customers!A808:A1807,customers!G808:G1807," ",0,1)</f>
        <v>United States</v>
      </c>
      <c r="J808" s="23" t="s">
        <v>6550</v>
      </c>
      <c r="K808" s="23" t="s">
        <v>6555</v>
      </c>
      <c r="L808" s="23">
        <f>VLOOKUP(E808,products!$A$2:$E$49,4,0)</f>
        <v>2.5</v>
      </c>
      <c r="M808" s="25">
        <f>VLOOKUP(E808,products!$A$2:$E$49,5,0)</f>
        <v>27.484999999999999</v>
      </c>
      <c r="N808" s="23">
        <f>VLOOKUP(A808,orders!$A$2:$F$914,5,0)</f>
        <v>1</v>
      </c>
      <c r="O808" s="26">
        <f t="shared" si="12"/>
        <v>27.484999999999999</v>
      </c>
      <c r="P808" s="43" t="str">
        <f xml:space="preserve"> VLOOKUP(D808,customers!$A$2:$I$1001,9,0)</f>
        <v>Yes</v>
      </c>
      <c r="Q808" s="27"/>
      <c r="R808" s="27"/>
      <c r="S808" s="27"/>
      <c r="T808" s="27"/>
      <c r="U808" s="27"/>
      <c r="V808" s="27"/>
      <c r="W808" s="27"/>
      <c r="X808" s="27"/>
      <c r="Y808" s="27"/>
      <c r="Z808" s="27"/>
    </row>
    <row r="809" spans="1:26" ht="15" thickBot="1" x14ac:dyDescent="0.35">
      <c r="A809" s="42" t="s">
        <v>2031</v>
      </c>
      <c r="B809" s="29" t="s">
        <v>1186</v>
      </c>
      <c r="C809" s="30">
        <v>2019</v>
      </c>
      <c r="D809" s="28" t="s">
        <v>2033</v>
      </c>
      <c r="E809" s="31" t="s">
        <v>128</v>
      </c>
      <c r="F809" s="32">
        <v>3</v>
      </c>
      <c r="G809" s="28" t="str">
        <f>VLOOKUP(D809,customers!A809:$B$1001,2,0)</f>
        <v>Brittani Thoresbie</v>
      </c>
      <c r="H809" s="28" t="s">
        <v>6548</v>
      </c>
      <c r="I809" s="28" t="str">
        <f>_xlfn.XLOOKUP(D809,customers!A809:A1808,customers!G809:G1808," ",0,1)</f>
        <v>United States</v>
      </c>
      <c r="J809" s="31" t="s">
        <v>6552</v>
      </c>
      <c r="K809" s="31" t="s">
        <v>6556</v>
      </c>
      <c r="L809" s="31">
        <f>VLOOKUP(E809,products!$A$2:$E$49,4,0)</f>
        <v>0.2</v>
      </c>
      <c r="M809" s="33">
        <f>VLOOKUP(E809,products!$A$2:$E$49,5,0)</f>
        <v>3.645</v>
      </c>
      <c r="N809" s="31">
        <f>VLOOKUP(A809,orders!$A$2:$F$914,5,0)</f>
        <v>3</v>
      </c>
      <c r="O809" s="34">
        <f t="shared" si="12"/>
        <v>10.935</v>
      </c>
      <c r="P809" s="44" t="str">
        <f xml:space="preserve"> VLOOKUP(D809,customers!$A$2:$I$1001,9,0)</f>
        <v>No</v>
      </c>
      <c r="Q809" s="27"/>
      <c r="R809" s="27"/>
      <c r="S809" s="27"/>
      <c r="T809" s="27"/>
      <c r="U809" s="27"/>
      <c r="V809" s="27"/>
      <c r="W809" s="27"/>
      <c r="X809" s="27"/>
      <c r="Y809" s="27"/>
      <c r="Z809" s="27"/>
    </row>
    <row r="810" spans="1:26" ht="15" thickBot="1" x14ac:dyDescent="0.35">
      <c r="A810" s="41" t="s">
        <v>2034</v>
      </c>
      <c r="B810" s="21" t="s">
        <v>2037</v>
      </c>
      <c r="C810" s="22">
        <v>2021</v>
      </c>
      <c r="D810" s="20" t="s">
        <v>2035</v>
      </c>
      <c r="E810" s="23" t="s">
        <v>236</v>
      </c>
      <c r="F810" s="24">
        <v>2</v>
      </c>
      <c r="G810" s="20" t="str">
        <f>VLOOKUP(D810,customers!A810:$B$1001,2,0)</f>
        <v>Constanta Hatfull</v>
      </c>
      <c r="H810" s="20" t="s">
        <v>6062</v>
      </c>
      <c r="I810" s="20" t="str">
        <f>_xlfn.XLOOKUP(D810,customers!A810:A1809,customers!G810:G1809," ",0,1)</f>
        <v>United States</v>
      </c>
      <c r="J810" s="23" t="s">
        <v>6550</v>
      </c>
      <c r="K810" s="23" t="s">
        <v>6555</v>
      </c>
      <c r="L810" s="23">
        <f>VLOOKUP(E810,products!$A$2:$E$49,4,0)</f>
        <v>0.2</v>
      </c>
      <c r="M810" s="25">
        <f>VLOOKUP(E810,products!$A$2:$E$49,5,0)</f>
        <v>3.585</v>
      </c>
      <c r="N810" s="23">
        <f>VLOOKUP(A810,orders!$A$2:$F$914,5,0)</f>
        <v>2</v>
      </c>
      <c r="O810" s="26">
        <f t="shared" si="12"/>
        <v>7.17</v>
      </c>
      <c r="P810" s="43" t="str">
        <f xml:space="preserve"> VLOOKUP(D810,customers!$A$2:$I$1001,9,0)</f>
        <v>No</v>
      </c>
      <c r="Q810" s="27"/>
      <c r="R810" s="27"/>
      <c r="S810" s="27"/>
      <c r="T810" s="27"/>
      <c r="U810" s="27"/>
      <c r="V810" s="27"/>
      <c r="W810" s="27"/>
      <c r="X810" s="27"/>
      <c r="Y810" s="27"/>
      <c r="Z810" s="27"/>
    </row>
    <row r="811" spans="1:26" ht="15" thickBot="1" x14ac:dyDescent="0.35">
      <c r="A811" s="42" t="s">
        <v>2036</v>
      </c>
      <c r="B811" s="29" t="s">
        <v>6811</v>
      </c>
      <c r="C811" s="30">
        <v>2019</v>
      </c>
      <c r="D811" s="28" t="s">
        <v>2038</v>
      </c>
      <c r="E811" s="31" t="s">
        <v>149</v>
      </c>
      <c r="F811" s="32">
        <v>6</v>
      </c>
      <c r="G811" s="28" t="str">
        <f>VLOOKUP(D811,customers!A811:$B$1001,2,0)</f>
        <v>Bobbe Castagneto</v>
      </c>
      <c r="H811" s="28" t="s">
        <v>6548</v>
      </c>
      <c r="I811" s="28" t="str">
        <f>_xlfn.XLOOKUP(D811,customers!A811:A1810,customers!G811:G1810," ",0,1)</f>
        <v>United States</v>
      </c>
      <c r="J811" s="31" t="s">
        <v>6551</v>
      </c>
      <c r="K811" s="31" t="s">
        <v>6555</v>
      </c>
      <c r="L811" s="31">
        <f>VLOOKUP(E811,products!$A$2:$E$49,4,0)</f>
        <v>0.2</v>
      </c>
      <c r="M811" s="33">
        <f>VLOOKUP(E811,products!$A$2:$E$49,5,0)</f>
        <v>3.8849999999999998</v>
      </c>
      <c r="N811" s="31">
        <f>VLOOKUP(A811,orders!$A$2:$F$914,5,0)</f>
        <v>6</v>
      </c>
      <c r="O811" s="34">
        <f t="shared" si="12"/>
        <v>23.31</v>
      </c>
      <c r="P811" s="44" t="str">
        <f xml:space="preserve"> VLOOKUP(D811,customers!$A$2:$I$1001,9,0)</f>
        <v>Yes</v>
      </c>
      <c r="Q811" s="27"/>
      <c r="R811" s="27"/>
      <c r="S811" s="27"/>
      <c r="T811" s="27"/>
      <c r="U811" s="27"/>
      <c r="V811" s="27"/>
      <c r="W811" s="27"/>
      <c r="X811" s="27"/>
      <c r="Y811" s="27"/>
      <c r="Z811" s="27"/>
    </row>
    <row r="812" spans="1:26" ht="15" thickBot="1" x14ac:dyDescent="0.35">
      <c r="A812" s="41" t="s">
        <v>2039</v>
      </c>
      <c r="B812" s="21" t="s">
        <v>6594</v>
      </c>
      <c r="C812" s="22">
        <v>2020</v>
      </c>
      <c r="D812" s="20" t="s">
        <v>2040</v>
      </c>
      <c r="E812" s="23" t="s">
        <v>152</v>
      </c>
      <c r="F812" s="24">
        <v>5</v>
      </c>
      <c r="G812" s="20" t="str">
        <f>VLOOKUP(D812,customers!A812:$B$1001,2,0)</f>
        <v>Kippie Marrison</v>
      </c>
      <c r="H812" s="20" t="s">
        <v>6104</v>
      </c>
      <c r="I812" s="20" t="str">
        <f>_xlfn.XLOOKUP(D812,customers!A812:A1811,customers!G812:G1811," ",0,1)</f>
        <v>United States</v>
      </c>
      <c r="J812" s="23" t="s">
        <v>6551</v>
      </c>
      <c r="K812" s="23" t="s">
        <v>6556</v>
      </c>
      <c r="L812" s="23">
        <f>VLOOKUP(E812,products!$A$2:$E$49,4,0)</f>
        <v>2.5</v>
      </c>
      <c r="M812" s="25">
        <f>VLOOKUP(E812,products!$A$2:$E$49,5,0)</f>
        <v>22.885000000000002</v>
      </c>
      <c r="N812" s="23">
        <f>VLOOKUP(A812,orders!$A$2:$F$914,5,0)</f>
        <v>5</v>
      </c>
      <c r="O812" s="26">
        <f t="shared" si="12"/>
        <v>114.42500000000001</v>
      </c>
      <c r="P812" s="43" t="str">
        <f xml:space="preserve"> VLOOKUP(D812,customers!$A$2:$I$1001,9,0)</f>
        <v>Yes</v>
      </c>
      <c r="Q812" s="27"/>
      <c r="R812" s="27"/>
      <c r="S812" s="27"/>
      <c r="T812" s="27"/>
      <c r="U812" s="27"/>
      <c r="V812" s="27"/>
      <c r="W812" s="27"/>
      <c r="X812" s="27"/>
      <c r="Y812" s="27"/>
      <c r="Z812" s="27"/>
    </row>
    <row r="813" spans="1:26" ht="15" thickBot="1" x14ac:dyDescent="0.35">
      <c r="A813" s="42" t="s">
        <v>2041</v>
      </c>
      <c r="B813" s="29" t="s">
        <v>1613</v>
      </c>
      <c r="C813" s="30">
        <v>2020</v>
      </c>
      <c r="D813" s="28" t="s">
        <v>2042</v>
      </c>
      <c r="E813" s="31" t="s">
        <v>221</v>
      </c>
      <c r="F813" s="32">
        <v>3</v>
      </c>
      <c r="G813" s="28" t="str">
        <f>VLOOKUP(D813,customers!A813:$B$1001,2,0)</f>
        <v>Lindon Agnolo</v>
      </c>
      <c r="H813" s="28" t="s">
        <v>6075</v>
      </c>
      <c r="I813" s="28" t="str">
        <f>_xlfn.XLOOKUP(D813,customers!A813:A1812,customers!G813:G1812," ",0,1)</f>
        <v>United States</v>
      </c>
      <c r="J813" s="31" t="s">
        <v>6551</v>
      </c>
      <c r="K813" s="31" t="s">
        <v>6554</v>
      </c>
      <c r="L813" s="31">
        <f>VLOOKUP(E813,products!$A$2:$E$49,4,0)</f>
        <v>2.5</v>
      </c>
      <c r="M813" s="33">
        <f>VLOOKUP(E813,products!$A$2:$E$49,5,0)</f>
        <v>25.875</v>
      </c>
      <c r="N813" s="31">
        <f>VLOOKUP(A813,orders!$A$2:$F$914,5,0)</f>
        <v>3</v>
      </c>
      <c r="O813" s="34">
        <f t="shared" si="12"/>
        <v>77.625</v>
      </c>
      <c r="P813" s="44" t="str">
        <f xml:space="preserve"> VLOOKUP(D813,customers!$A$2:$I$1001,9,0)</f>
        <v>Yes</v>
      </c>
      <c r="Q813" s="27"/>
      <c r="R813" s="27"/>
      <c r="S813" s="27"/>
      <c r="T813" s="27"/>
      <c r="U813" s="27"/>
      <c r="V813" s="27"/>
      <c r="W813" s="27"/>
      <c r="X813" s="27"/>
      <c r="Y813" s="27"/>
      <c r="Z813" s="27"/>
    </row>
    <row r="814" spans="1:26" ht="15" thickBot="1" x14ac:dyDescent="0.35">
      <c r="A814" s="41" t="s">
        <v>2043</v>
      </c>
      <c r="B814" s="21" t="s">
        <v>263</v>
      </c>
      <c r="C814" s="22">
        <v>2019</v>
      </c>
      <c r="D814" s="20" t="s">
        <v>2044</v>
      </c>
      <c r="E814" s="23" t="s">
        <v>189</v>
      </c>
      <c r="F814" s="24">
        <v>1</v>
      </c>
      <c r="G814" s="20" t="str">
        <f>VLOOKUP(D814,customers!A814:$B$1001,2,0)</f>
        <v>Delainey Kiddy</v>
      </c>
      <c r="H814" s="20" t="s">
        <v>6079</v>
      </c>
      <c r="I814" s="20" t="str">
        <f>_xlfn.XLOOKUP(D814,customers!A814:A1813,customers!G814:G1813," ",0,1)</f>
        <v>United States</v>
      </c>
      <c r="J814" s="23" t="s">
        <v>6550</v>
      </c>
      <c r="K814" s="23" t="s">
        <v>6556</v>
      </c>
      <c r="L814" s="23">
        <f>VLOOKUP(E814,products!$A$2:$E$49,4,0)</f>
        <v>0.5</v>
      </c>
      <c r="M814" s="25">
        <f>VLOOKUP(E814,products!$A$2:$E$49,5,0)</f>
        <v>5.37</v>
      </c>
      <c r="N814" s="23">
        <f>VLOOKUP(A814,orders!$A$2:$F$914,5,0)</f>
        <v>1</v>
      </c>
      <c r="O814" s="26">
        <f t="shared" si="12"/>
        <v>5.37</v>
      </c>
      <c r="P814" s="43" t="str">
        <f xml:space="preserve"> VLOOKUP(D814,customers!$A$2:$I$1001,9,0)</f>
        <v>Yes</v>
      </c>
      <c r="Q814" s="27"/>
      <c r="R814" s="27"/>
      <c r="S814" s="27"/>
      <c r="T814" s="27"/>
      <c r="U814" s="27"/>
      <c r="V814" s="27"/>
      <c r="W814" s="27"/>
      <c r="X814" s="27"/>
      <c r="Y814" s="27"/>
      <c r="Z814" s="27"/>
    </row>
    <row r="815" spans="1:26" ht="15" thickBot="1" x14ac:dyDescent="0.35">
      <c r="A815" s="42" t="s">
        <v>2045</v>
      </c>
      <c r="B815" s="29" t="s">
        <v>2048</v>
      </c>
      <c r="C815" s="30">
        <v>2021</v>
      </c>
      <c r="D815" s="28" t="s">
        <v>2046</v>
      </c>
      <c r="E815" s="31" t="s">
        <v>52</v>
      </c>
      <c r="F815" s="32">
        <v>6</v>
      </c>
      <c r="G815" s="28" t="str">
        <f>VLOOKUP(D815,customers!A815:$B$1001,2,0)</f>
        <v>Helli Petroulis</v>
      </c>
      <c r="H815" s="28" t="s">
        <v>6083</v>
      </c>
      <c r="I815" s="28" t="str">
        <f>_xlfn.XLOOKUP(D815,customers!A815:A1814,customers!G815:G1814," ",0,1)</f>
        <v>Ireland</v>
      </c>
      <c r="J815" s="31" t="s">
        <v>6550</v>
      </c>
      <c r="K815" s="31" t="s">
        <v>6556</v>
      </c>
      <c r="L815" s="31">
        <f>VLOOKUP(E815,products!$A$2:$E$49,4,0)</f>
        <v>2.5</v>
      </c>
      <c r="M815" s="33">
        <f>VLOOKUP(E815,products!$A$2:$E$49,5,0)</f>
        <v>20.585000000000001</v>
      </c>
      <c r="N815" s="31">
        <f>VLOOKUP(A815,orders!$A$2:$F$914,5,0)</f>
        <v>6</v>
      </c>
      <c r="O815" s="34">
        <f t="shared" si="12"/>
        <v>123.51</v>
      </c>
      <c r="P815" s="44" t="str">
        <f xml:space="preserve"> VLOOKUP(D815,customers!$A$2:$I$1001,9,0)</f>
        <v>No</v>
      </c>
      <c r="Q815" s="27"/>
      <c r="R815" s="27"/>
      <c r="S815" s="27"/>
      <c r="T815" s="27"/>
      <c r="U815" s="27"/>
      <c r="V815" s="27"/>
      <c r="W815" s="27"/>
      <c r="X815" s="27"/>
      <c r="Y815" s="27"/>
      <c r="Z815" s="27"/>
    </row>
    <row r="816" spans="1:26" ht="15" thickBot="1" x14ac:dyDescent="0.35">
      <c r="A816" s="41" t="s">
        <v>2047</v>
      </c>
      <c r="B816" s="21" t="s">
        <v>2051</v>
      </c>
      <c r="C816" s="22">
        <v>2020</v>
      </c>
      <c r="D816" s="20" t="s">
        <v>2049</v>
      </c>
      <c r="E816" s="23" t="s">
        <v>182</v>
      </c>
      <c r="F816" s="24">
        <v>2</v>
      </c>
      <c r="G816" s="20" t="str">
        <f>VLOOKUP(D816,customers!A816:$B$1001,2,0)</f>
        <v>Marty Scholl</v>
      </c>
      <c r="H816" s="20" t="s">
        <v>6088</v>
      </c>
      <c r="I816" s="20" t="str">
        <f>_xlfn.XLOOKUP(D816,customers!A816:A1815,customers!G816:G1815," ",0,1)</f>
        <v>United States</v>
      </c>
      <c r="J816" s="23" t="s">
        <v>6553</v>
      </c>
      <c r="K816" s="23" t="s">
        <v>6554</v>
      </c>
      <c r="L816" s="23">
        <f>VLOOKUP(E816,products!$A$2:$E$49,4,0)</f>
        <v>0.5</v>
      </c>
      <c r="M816" s="25">
        <f>VLOOKUP(E816,products!$A$2:$E$49,5,0)</f>
        <v>8.73</v>
      </c>
      <c r="N816" s="23">
        <f>VLOOKUP(A816,orders!$A$2:$F$914,5,0)</f>
        <v>2</v>
      </c>
      <c r="O816" s="26">
        <f t="shared" si="12"/>
        <v>17.46</v>
      </c>
      <c r="P816" s="43" t="str">
        <f xml:space="preserve"> VLOOKUP(D816,customers!$A$2:$I$1001,9,0)</f>
        <v>No</v>
      </c>
      <c r="Q816" s="27"/>
      <c r="R816" s="27"/>
      <c r="S816" s="27"/>
      <c r="T816" s="27"/>
      <c r="U816" s="27"/>
      <c r="V816" s="27"/>
      <c r="W816" s="27"/>
      <c r="X816" s="27"/>
      <c r="Y816" s="27"/>
      <c r="Z816" s="27"/>
    </row>
    <row r="817" spans="1:26" ht="15" thickBot="1" x14ac:dyDescent="0.35">
      <c r="A817" s="42" t="s">
        <v>2050</v>
      </c>
      <c r="B817" s="29" t="s">
        <v>6812</v>
      </c>
      <c r="C817" s="30">
        <v>2021</v>
      </c>
      <c r="D817" s="28" t="s">
        <v>2052</v>
      </c>
      <c r="E817" s="31" t="s">
        <v>327</v>
      </c>
      <c r="F817" s="32">
        <v>3</v>
      </c>
      <c r="G817" s="28" t="str">
        <f>VLOOKUP(D817,customers!A817:$B$1001,2,0)</f>
        <v>Kienan Ferson</v>
      </c>
      <c r="H817" s="28" t="s">
        <v>6092</v>
      </c>
      <c r="I817" s="28" t="str">
        <f>_xlfn.XLOOKUP(D817,customers!A817:A1816,customers!G817:G1816," ",0,1)</f>
        <v>United States</v>
      </c>
      <c r="J817" s="31" t="s">
        <v>6552</v>
      </c>
      <c r="K817" s="31" t="s">
        <v>6555</v>
      </c>
      <c r="L817" s="31">
        <f>VLOOKUP(E817,products!$A$2:$E$49,4,0)</f>
        <v>0.2</v>
      </c>
      <c r="M817" s="33">
        <f>VLOOKUP(E817,products!$A$2:$E$49,5,0)</f>
        <v>4.4550000000000001</v>
      </c>
      <c r="N817" s="31">
        <f>VLOOKUP(A817,orders!$A$2:$F$914,5,0)</f>
        <v>3</v>
      </c>
      <c r="O817" s="34">
        <f t="shared" si="12"/>
        <v>13.365</v>
      </c>
      <c r="P817" s="44" t="str">
        <f xml:space="preserve"> VLOOKUP(D817,customers!$A$2:$I$1001,9,0)</f>
        <v>No</v>
      </c>
      <c r="Q817" s="27"/>
      <c r="R817" s="27"/>
      <c r="S817" s="27"/>
      <c r="T817" s="27"/>
      <c r="U817" s="27"/>
      <c r="V817" s="27"/>
      <c r="W817" s="27"/>
      <c r="X817" s="27"/>
      <c r="Y817" s="27"/>
      <c r="Z817" s="27"/>
    </row>
    <row r="818" spans="1:26" ht="15" thickBot="1" x14ac:dyDescent="0.35">
      <c r="A818" s="41" t="s">
        <v>2053</v>
      </c>
      <c r="B818" s="21" t="s">
        <v>2056</v>
      </c>
      <c r="C818" s="22">
        <v>2019</v>
      </c>
      <c r="D818" s="20" t="s">
        <v>2054</v>
      </c>
      <c r="E818" s="23" t="s">
        <v>149</v>
      </c>
      <c r="F818" s="24">
        <v>2</v>
      </c>
      <c r="G818" s="20" t="str">
        <f>VLOOKUP(D818,customers!A818:$B$1001,2,0)</f>
        <v>Blake Kelloway</v>
      </c>
      <c r="H818" s="20" t="s">
        <v>6096</v>
      </c>
      <c r="I818" s="20" t="str">
        <f>_xlfn.XLOOKUP(D818,customers!A818:A1817,customers!G818:G1817," ",0,1)</f>
        <v>United States</v>
      </c>
      <c r="J818" s="23" t="s">
        <v>6551</v>
      </c>
      <c r="K818" s="23" t="s">
        <v>6555</v>
      </c>
      <c r="L818" s="23">
        <f>VLOOKUP(E818,products!$A$2:$E$49,4,0)</f>
        <v>0.2</v>
      </c>
      <c r="M818" s="25">
        <f>VLOOKUP(E818,products!$A$2:$E$49,5,0)</f>
        <v>3.8849999999999998</v>
      </c>
      <c r="N818" s="23">
        <f>VLOOKUP(A818,orders!$A$2:$F$914,5,0)</f>
        <v>2</v>
      </c>
      <c r="O818" s="26">
        <f t="shared" si="12"/>
        <v>7.77</v>
      </c>
      <c r="P818" s="43" t="str">
        <f xml:space="preserve"> VLOOKUP(D818,customers!$A$2:$I$1001,9,0)</f>
        <v>Yes</v>
      </c>
      <c r="Q818" s="27"/>
      <c r="R818" s="27"/>
      <c r="S818" s="27"/>
      <c r="T818" s="27"/>
      <c r="U818" s="27"/>
      <c r="V818" s="27"/>
      <c r="W818" s="27"/>
      <c r="X818" s="27"/>
      <c r="Y818" s="27"/>
      <c r="Z818" s="27"/>
    </row>
    <row r="819" spans="1:26" ht="15" thickBot="1" x14ac:dyDescent="0.35">
      <c r="A819" s="42" t="s">
        <v>2055</v>
      </c>
      <c r="B819" s="29" t="s">
        <v>1472</v>
      </c>
      <c r="C819" s="30">
        <v>2021</v>
      </c>
      <c r="D819" s="28" t="s">
        <v>2057</v>
      </c>
      <c r="E819" s="31" t="s">
        <v>132</v>
      </c>
      <c r="F819" s="32">
        <v>1</v>
      </c>
      <c r="G819" s="28" t="str">
        <f>VLOOKUP(D819,customers!A819:$B$1001,2,0)</f>
        <v>Scarlett Oliffe</v>
      </c>
      <c r="H819" s="28" t="s">
        <v>6100</v>
      </c>
      <c r="I819" s="28" t="str">
        <f>_xlfn.XLOOKUP(D819,customers!A819:A1818,customers!G819:G1818," ",0,1)</f>
        <v>United States</v>
      </c>
      <c r="J819" s="31" t="s">
        <v>6550</v>
      </c>
      <c r="K819" s="31" t="s">
        <v>6556</v>
      </c>
      <c r="L819" s="31">
        <f>VLOOKUP(E819,products!$A$2:$E$49,4,0)</f>
        <v>0.2</v>
      </c>
      <c r="M819" s="33">
        <f>VLOOKUP(E819,products!$A$2:$E$49,5,0)</f>
        <v>2.6850000000000001</v>
      </c>
      <c r="N819" s="31">
        <f>VLOOKUP(A819,orders!$A$2:$F$914,5,0)</f>
        <v>1</v>
      </c>
      <c r="O819" s="34">
        <f t="shared" si="12"/>
        <v>2.6850000000000001</v>
      </c>
      <c r="P819" s="44" t="str">
        <f xml:space="preserve"> VLOOKUP(D819,customers!$A$2:$I$1001,9,0)</f>
        <v>Yes</v>
      </c>
      <c r="Q819" s="27"/>
      <c r="R819" s="27"/>
      <c r="S819" s="27"/>
      <c r="T819" s="27"/>
      <c r="U819" s="27"/>
      <c r="V819" s="27"/>
      <c r="W819" s="27"/>
      <c r="X819" s="27"/>
      <c r="Y819" s="27"/>
      <c r="Z819" s="27"/>
    </row>
    <row r="820" spans="1:26" ht="15" thickBot="1" x14ac:dyDescent="0.35">
      <c r="A820" s="41" t="s">
        <v>2058</v>
      </c>
      <c r="B820" s="21" t="s">
        <v>2061</v>
      </c>
      <c r="C820" s="22">
        <v>2019</v>
      </c>
      <c r="D820" s="20" t="s">
        <v>2059</v>
      </c>
      <c r="E820" s="23" t="s">
        <v>152</v>
      </c>
      <c r="F820" s="24">
        <v>5</v>
      </c>
      <c r="G820" s="20" t="str">
        <f>VLOOKUP(D820,customers!A820:$B$1001,2,0)</f>
        <v>Celestia Dolohunty</v>
      </c>
      <c r="H820" s="20" t="s">
        <v>6108</v>
      </c>
      <c r="I820" s="20" t="str">
        <f>_xlfn.XLOOKUP(D820,customers!A820:A1819,customers!G820:G1819," ",0,1)</f>
        <v>United States</v>
      </c>
      <c r="J820" s="23" t="s">
        <v>6551</v>
      </c>
      <c r="K820" s="23" t="s">
        <v>6556</v>
      </c>
      <c r="L820" s="23">
        <f>VLOOKUP(E820,products!$A$2:$E$49,4,0)</f>
        <v>2.5</v>
      </c>
      <c r="M820" s="25">
        <f>VLOOKUP(E820,products!$A$2:$E$49,5,0)</f>
        <v>22.885000000000002</v>
      </c>
      <c r="N820" s="23">
        <f>VLOOKUP(A820,orders!$A$2:$F$914,5,0)</f>
        <v>5</v>
      </c>
      <c r="O820" s="26">
        <f t="shared" si="12"/>
        <v>114.42500000000001</v>
      </c>
      <c r="P820" s="43" t="str">
        <f xml:space="preserve"> VLOOKUP(D820,customers!$A$2:$I$1001,9,0)</f>
        <v>Yes</v>
      </c>
      <c r="Q820" s="27"/>
      <c r="R820" s="27"/>
      <c r="S820" s="27"/>
      <c r="T820" s="27"/>
      <c r="U820" s="27"/>
      <c r="V820" s="27"/>
      <c r="W820" s="27"/>
      <c r="X820" s="27"/>
      <c r="Y820" s="27"/>
      <c r="Z820" s="27"/>
    </row>
    <row r="821" spans="1:26" ht="15" thickBot="1" x14ac:dyDescent="0.35">
      <c r="A821" s="42" t="s">
        <v>2060</v>
      </c>
      <c r="B821" s="29" t="s">
        <v>2064</v>
      </c>
      <c r="C821" s="30">
        <v>2022</v>
      </c>
      <c r="D821" s="28" t="s">
        <v>2062</v>
      </c>
      <c r="E821" s="31" t="s">
        <v>86</v>
      </c>
      <c r="F821" s="32">
        <v>5</v>
      </c>
      <c r="G821" s="28" t="str">
        <f>VLOOKUP(D821,customers!A821:$B$1001,2,0)</f>
        <v>Patsy Vasilenko</v>
      </c>
      <c r="H821" s="28" t="s">
        <v>6112</v>
      </c>
      <c r="I821" s="28" t="str">
        <f>_xlfn.XLOOKUP(D821,customers!A821:A1820,customers!G821:G1820," ",0,1)</f>
        <v>United Kingdom</v>
      </c>
      <c r="J821" s="31" t="s">
        <v>6552</v>
      </c>
      <c r="K821" s="31" t="s">
        <v>6554</v>
      </c>
      <c r="L821" s="31">
        <f>VLOOKUP(E821,products!$A$2:$E$49,4,0)</f>
        <v>0.2</v>
      </c>
      <c r="M821" s="33">
        <f>VLOOKUP(E821,products!$A$2:$E$49,5,0)</f>
        <v>4.125</v>
      </c>
      <c r="N821" s="31">
        <f>VLOOKUP(A821,orders!$A$2:$F$914,5,0)</f>
        <v>5</v>
      </c>
      <c r="O821" s="34">
        <f t="shared" si="12"/>
        <v>20.625</v>
      </c>
      <c r="P821" s="44" t="str">
        <f xml:space="preserve"> VLOOKUP(D821,customers!$A$2:$I$1001,9,0)</f>
        <v>No</v>
      </c>
      <c r="Q821" s="27"/>
      <c r="R821" s="27"/>
      <c r="S821" s="27"/>
      <c r="T821" s="27"/>
      <c r="U821" s="27"/>
      <c r="V821" s="27"/>
      <c r="W821" s="27"/>
      <c r="X821" s="27"/>
      <c r="Y821" s="27"/>
      <c r="Z821" s="27"/>
    </row>
    <row r="822" spans="1:26" ht="15" thickBot="1" x14ac:dyDescent="0.35">
      <c r="A822" s="41" t="s">
        <v>2063</v>
      </c>
      <c r="B822" s="21" t="s">
        <v>6813</v>
      </c>
      <c r="C822" s="22">
        <v>2020</v>
      </c>
      <c r="D822" s="20" t="s">
        <v>2065</v>
      </c>
      <c r="E822" s="23" t="s">
        <v>108</v>
      </c>
      <c r="F822" s="24">
        <v>6</v>
      </c>
      <c r="G822" s="20" t="str">
        <f>VLOOKUP(D822,customers!A822:$B$1001,2,0)</f>
        <v>Raphaela Schankelborg</v>
      </c>
      <c r="H822" s="20" t="s">
        <v>6116</v>
      </c>
      <c r="I822" s="20" t="str">
        <f>_xlfn.XLOOKUP(D822,customers!A822:A1821,customers!G822:G1821," ",0,1)</f>
        <v>United States</v>
      </c>
      <c r="J822" s="23" t="s">
        <v>6553</v>
      </c>
      <c r="K822" s="23" t="s">
        <v>6555</v>
      </c>
      <c r="L822" s="23">
        <f>VLOOKUP(E822,products!$A$2:$E$49,4,0)</f>
        <v>0.5</v>
      </c>
      <c r="M822" s="25">
        <f>VLOOKUP(E822,products!$A$2:$E$49,5,0)</f>
        <v>9.51</v>
      </c>
      <c r="N822" s="23">
        <f>VLOOKUP(A822,orders!$A$2:$F$914,5,0)</f>
        <v>6</v>
      </c>
      <c r="O822" s="26">
        <f t="shared" si="12"/>
        <v>57.06</v>
      </c>
      <c r="P822" s="43" t="str">
        <f xml:space="preserve"> VLOOKUP(D822,customers!$A$2:$I$1001,9,0)</f>
        <v>Yes</v>
      </c>
      <c r="Q822" s="27"/>
      <c r="R822" s="27"/>
      <c r="S822" s="27"/>
      <c r="T822" s="27"/>
      <c r="U822" s="27"/>
      <c r="V822" s="27"/>
      <c r="W822" s="27"/>
      <c r="X822" s="27"/>
      <c r="Y822" s="27"/>
      <c r="Z822" s="27"/>
    </row>
    <row r="823" spans="1:26" ht="15" thickBot="1" x14ac:dyDescent="0.35">
      <c r="A823" s="42" t="s">
        <v>2066</v>
      </c>
      <c r="B823" s="29" t="s">
        <v>1950</v>
      </c>
      <c r="C823" s="30">
        <v>2021</v>
      </c>
      <c r="D823" s="28" t="s">
        <v>2067</v>
      </c>
      <c r="E823" s="31" t="s">
        <v>52</v>
      </c>
      <c r="F823" s="32">
        <v>4</v>
      </c>
      <c r="G823" s="28" t="str">
        <f>VLOOKUP(D823,customers!A823:$B$1001,2,0)</f>
        <v>Sharity Wickens</v>
      </c>
      <c r="H823" s="28" t="s">
        <v>6548</v>
      </c>
      <c r="I823" s="28" t="str">
        <f>_xlfn.XLOOKUP(D823,customers!A823:A1822,customers!G823:G1822," ",0,1)</f>
        <v>Ireland</v>
      </c>
      <c r="J823" s="31" t="s">
        <v>6550</v>
      </c>
      <c r="K823" s="31" t="s">
        <v>6556</v>
      </c>
      <c r="L823" s="31">
        <f>VLOOKUP(E823,products!$A$2:$E$49,4,0)</f>
        <v>2.5</v>
      </c>
      <c r="M823" s="33">
        <f>VLOOKUP(E823,products!$A$2:$E$49,5,0)</f>
        <v>20.585000000000001</v>
      </c>
      <c r="N823" s="31">
        <f>VLOOKUP(A823,orders!$A$2:$F$914,5,0)</f>
        <v>4</v>
      </c>
      <c r="O823" s="34">
        <f t="shared" si="12"/>
        <v>82.34</v>
      </c>
      <c r="P823" s="44" t="str">
        <f xml:space="preserve"> VLOOKUP(D823,customers!$A$2:$I$1001,9,0)</f>
        <v>Yes</v>
      </c>
      <c r="Q823" s="27"/>
      <c r="R823" s="27"/>
      <c r="S823" s="27"/>
      <c r="T823" s="27"/>
      <c r="U823" s="27"/>
      <c r="V823" s="27"/>
      <c r="W823" s="27"/>
      <c r="X823" s="27"/>
      <c r="Y823" s="27"/>
      <c r="Z823" s="27"/>
    </row>
    <row r="824" spans="1:26" ht="15" thickBot="1" x14ac:dyDescent="0.35">
      <c r="A824" s="41" t="s">
        <v>2068</v>
      </c>
      <c r="B824" s="21" t="s">
        <v>2071</v>
      </c>
      <c r="C824" s="22">
        <v>2021</v>
      </c>
      <c r="D824" s="20" t="s">
        <v>2069</v>
      </c>
      <c r="E824" s="23" t="s">
        <v>145</v>
      </c>
      <c r="F824" s="24">
        <v>5</v>
      </c>
      <c r="G824" s="20" t="str">
        <f>VLOOKUP(D824,customers!A824:$B$1001,2,0)</f>
        <v>Derick Snow</v>
      </c>
      <c r="H824" s="20" t="s">
        <v>6548</v>
      </c>
      <c r="I824" s="20" t="str">
        <f>_xlfn.XLOOKUP(D824,customers!A824:A1823,customers!G824:G1823," ",0,1)</f>
        <v>United States</v>
      </c>
      <c r="J824" s="23" t="s">
        <v>6552</v>
      </c>
      <c r="K824" s="23" t="s">
        <v>6554</v>
      </c>
      <c r="L824" s="23">
        <f>VLOOKUP(E824,products!$A$2:$E$49,4,0)</f>
        <v>2.5</v>
      </c>
      <c r="M824" s="25">
        <f>VLOOKUP(E824,products!$A$2:$E$49,5,0)</f>
        <v>31.625</v>
      </c>
      <c r="N824" s="23">
        <f>VLOOKUP(A824,orders!$A$2:$F$914,5,0)</f>
        <v>5</v>
      </c>
      <c r="O824" s="26">
        <f t="shared" si="12"/>
        <v>158.125</v>
      </c>
      <c r="P824" s="43" t="str">
        <f xml:space="preserve"> VLOOKUP(D824,customers!$A$2:$I$1001,9,0)</f>
        <v>No</v>
      </c>
      <c r="Q824" s="27"/>
      <c r="R824" s="27"/>
      <c r="S824" s="27"/>
      <c r="T824" s="27"/>
      <c r="U824" s="27"/>
      <c r="V824" s="27"/>
      <c r="W824" s="27"/>
      <c r="X824" s="27"/>
      <c r="Y824" s="27"/>
      <c r="Z824" s="27"/>
    </row>
    <row r="825" spans="1:26" ht="15" thickBot="1" x14ac:dyDescent="0.35">
      <c r="A825" s="42" t="s">
        <v>2070</v>
      </c>
      <c r="B825" s="29" t="s">
        <v>6572</v>
      </c>
      <c r="C825" s="30">
        <v>2020</v>
      </c>
      <c r="D825" s="28" t="s">
        <v>2072</v>
      </c>
      <c r="E825" s="31" t="s">
        <v>189</v>
      </c>
      <c r="F825" s="32">
        <v>6</v>
      </c>
      <c r="G825" s="28" t="str">
        <f>VLOOKUP(D825,customers!A825:$B$1001,2,0)</f>
        <v>Baxy Cargen</v>
      </c>
      <c r="H825" s="28" t="s">
        <v>6126</v>
      </c>
      <c r="I825" s="28" t="str">
        <f>_xlfn.XLOOKUP(D825,customers!A825:A1824,customers!G825:G1824," ",0,1)</f>
        <v>United States</v>
      </c>
      <c r="J825" s="31" t="s">
        <v>6550</v>
      </c>
      <c r="K825" s="31" t="s">
        <v>6556</v>
      </c>
      <c r="L825" s="31">
        <f>VLOOKUP(E825,products!$A$2:$E$49,4,0)</f>
        <v>0.5</v>
      </c>
      <c r="M825" s="33">
        <f>VLOOKUP(E825,products!$A$2:$E$49,5,0)</f>
        <v>5.37</v>
      </c>
      <c r="N825" s="31">
        <f>VLOOKUP(A825,orders!$A$2:$F$914,5,0)</f>
        <v>6</v>
      </c>
      <c r="O825" s="34">
        <f t="shared" si="12"/>
        <v>32.22</v>
      </c>
      <c r="P825" s="44" t="str">
        <f xml:space="preserve"> VLOOKUP(D825,customers!$A$2:$I$1001,9,0)</f>
        <v>Yes</v>
      </c>
      <c r="Q825" s="27"/>
      <c r="R825" s="27"/>
      <c r="S825" s="27"/>
      <c r="T825" s="27"/>
      <c r="U825" s="27"/>
      <c r="V825" s="27"/>
      <c r="W825" s="27"/>
      <c r="X825" s="27"/>
      <c r="Y825" s="27"/>
      <c r="Z825" s="27"/>
    </row>
    <row r="826" spans="1:26" ht="15" thickBot="1" x14ac:dyDescent="0.35">
      <c r="A826" s="41" t="s">
        <v>2073</v>
      </c>
      <c r="B826" s="21" t="s">
        <v>2076</v>
      </c>
      <c r="C826" s="22">
        <v>2020</v>
      </c>
      <c r="D826" s="20" t="s">
        <v>2074</v>
      </c>
      <c r="E826" s="23" t="s">
        <v>315</v>
      </c>
      <c r="F826" s="24">
        <v>2</v>
      </c>
      <c r="G826" s="20" t="str">
        <f>VLOOKUP(D826,customers!A826:$B$1001,2,0)</f>
        <v>Ryann Stickler</v>
      </c>
      <c r="H826" s="20" t="s">
        <v>6130</v>
      </c>
      <c r="I826" s="20" t="str">
        <f>_xlfn.XLOOKUP(D826,customers!A826:A1825,customers!G826:G1825," ",0,1)</f>
        <v>United Kingdom</v>
      </c>
      <c r="J826" s="23" t="s">
        <v>6552</v>
      </c>
      <c r="K826" s="23" t="s">
        <v>6556</v>
      </c>
      <c r="L826" s="23">
        <f>VLOOKUP(E826,products!$A$2:$E$49,4,0)</f>
        <v>1</v>
      </c>
      <c r="M826" s="25">
        <f>VLOOKUP(E826,products!$A$2:$E$49,5,0)</f>
        <v>12.15</v>
      </c>
      <c r="N826" s="23">
        <f>VLOOKUP(A826,orders!$A$2:$F$914,5,0)</f>
        <v>2</v>
      </c>
      <c r="O826" s="26">
        <f t="shared" si="12"/>
        <v>24.3</v>
      </c>
      <c r="P826" s="43" t="str">
        <f xml:space="preserve"> VLOOKUP(D826,customers!$A$2:$I$1001,9,0)</f>
        <v>No</v>
      </c>
      <c r="Q826" s="27"/>
      <c r="R826" s="27"/>
      <c r="S826" s="27"/>
      <c r="T826" s="27"/>
      <c r="U826" s="27"/>
      <c r="V826" s="27"/>
      <c r="W826" s="27"/>
      <c r="X826" s="27"/>
      <c r="Y826" s="27"/>
      <c r="Z826" s="27"/>
    </row>
    <row r="827" spans="1:26" ht="15" thickBot="1" x14ac:dyDescent="0.35">
      <c r="A827" s="42" t="s">
        <v>2075</v>
      </c>
      <c r="B827" s="29" t="s">
        <v>2079</v>
      </c>
      <c r="C827" s="30">
        <v>2022</v>
      </c>
      <c r="D827" s="28" t="s">
        <v>2077</v>
      </c>
      <c r="E827" s="31" t="s">
        <v>202</v>
      </c>
      <c r="F827" s="32">
        <v>5</v>
      </c>
      <c r="G827" s="28" t="str">
        <f>VLOOKUP(D827,customers!A827:$B$1001,2,0)</f>
        <v>Daryn Cassius</v>
      </c>
      <c r="H827" s="28" t="s">
        <v>6548</v>
      </c>
      <c r="I827" s="28" t="str">
        <f>_xlfn.XLOOKUP(D827,customers!A827:A1826,customers!G827:G1826," ",0,1)</f>
        <v>United States</v>
      </c>
      <c r="J827" s="31" t="s">
        <v>6550</v>
      </c>
      <c r="K827" s="31" t="s">
        <v>6555</v>
      </c>
      <c r="L827" s="31">
        <f>VLOOKUP(E827,products!$A$2:$E$49,4,0)</f>
        <v>0.5</v>
      </c>
      <c r="M827" s="33">
        <f>VLOOKUP(E827,products!$A$2:$E$49,5,0)</f>
        <v>7.17</v>
      </c>
      <c r="N827" s="31">
        <f>VLOOKUP(A827,orders!$A$2:$F$914,5,0)</f>
        <v>5</v>
      </c>
      <c r="O827" s="34">
        <f t="shared" si="12"/>
        <v>35.85</v>
      </c>
      <c r="P827" s="44" t="str">
        <f xml:space="preserve"> VLOOKUP(D827,customers!$A$2:$I$1001,9,0)</f>
        <v>No</v>
      </c>
      <c r="Q827" s="27"/>
      <c r="R827" s="27"/>
      <c r="S827" s="27"/>
      <c r="T827" s="27"/>
      <c r="U827" s="27"/>
      <c r="V827" s="27"/>
      <c r="W827" s="27"/>
      <c r="X827" s="27"/>
      <c r="Y827" s="27"/>
      <c r="Z827" s="27"/>
    </row>
    <row r="828" spans="1:26" ht="15" thickBot="1" x14ac:dyDescent="0.35">
      <c r="A828" s="41" t="s">
        <v>2078</v>
      </c>
      <c r="B828" s="21" t="s">
        <v>2082</v>
      </c>
      <c r="C828" s="22">
        <v>2021</v>
      </c>
      <c r="D828" s="20" t="s">
        <v>2080</v>
      </c>
      <c r="E828" s="23" t="s">
        <v>170</v>
      </c>
      <c r="F828" s="24">
        <v>3</v>
      </c>
      <c r="G828" s="20" t="str">
        <f>VLOOKUP(D828,customers!A828:$B$1001,2,0)</f>
        <v>Skelly Dolohunty</v>
      </c>
      <c r="H828" s="20" t="s">
        <v>6548</v>
      </c>
      <c r="I828" s="20" t="str">
        <f>_xlfn.XLOOKUP(D828,customers!A828:A1827,customers!G828:G1827," ",0,1)</f>
        <v>Ireland</v>
      </c>
      <c r="J828" s="23" t="s">
        <v>6553</v>
      </c>
      <c r="K828" s="23" t="s">
        <v>6555</v>
      </c>
      <c r="L828" s="23">
        <f>VLOOKUP(E828,products!$A$2:$E$49,4,0)</f>
        <v>1</v>
      </c>
      <c r="M828" s="25">
        <f>VLOOKUP(E828,products!$A$2:$E$49,5,0)</f>
        <v>15.85</v>
      </c>
      <c r="N828" s="23">
        <f>VLOOKUP(A828,orders!$A$2:$F$914,5,0)</f>
        <v>3</v>
      </c>
      <c r="O828" s="26">
        <f t="shared" si="12"/>
        <v>47.55</v>
      </c>
      <c r="P828" s="43" t="str">
        <f xml:space="preserve"> VLOOKUP(D828,customers!$A$2:$I$1001,9,0)</f>
        <v>No</v>
      </c>
      <c r="Q828" s="27"/>
      <c r="R828" s="27"/>
      <c r="S828" s="27"/>
      <c r="T828" s="27"/>
      <c r="U828" s="27"/>
      <c r="V828" s="27"/>
      <c r="W828" s="27"/>
      <c r="X828" s="27"/>
      <c r="Y828" s="27"/>
      <c r="Z828" s="27"/>
    </row>
    <row r="829" spans="1:26" ht="15" thickBot="1" x14ac:dyDescent="0.35">
      <c r="A829" s="42" t="s">
        <v>2081</v>
      </c>
      <c r="B829" s="29" t="s">
        <v>431</v>
      </c>
      <c r="C829" s="30">
        <v>2019</v>
      </c>
      <c r="D829" s="28" t="s">
        <v>2083</v>
      </c>
      <c r="E829" s="31" t="s">
        <v>236</v>
      </c>
      <c r="F829" s="32">
        <v>1</v>
      </c>
      <c r="G829" s="28" t="str">
        <f>VLOOKUP(D829,customers!A829:$B$1001,2,0)</f>
        <v>Drake Jevon</v>
      </c>
      <c r="H829" s="28" t="s">
        <v>6146</v>
      </c>
      <c r="I829" s="28" t="str">
        <f>_xlfn.XLOOKUP(D829,customers!A829:A1828,customers!G829:G1828," ",0,1)</f>
        <v>United States</v>
      </c>
      <c r="J829" s="31" t="s">
        <v>6550</v>
      </c>
      <c r="K829" s="31" t="s">
        <v>6555</v>
      </c>
      <c r="L829" s="31">
        <f>VLOOKUP(E829,products!$A$2:$E$49,4,0)</f>
        <v>0.2</v>
      </c>
      <c r="M829" s="33">
        <f>VLOOKUP(E829,products!$A$2:$E$49,5,0)</f>
        <v>3.585</v>
      </c>
      <c r="N829" s="31">
        <f>VLOOKUP(A829,orders!$A$2:$F$914,5,0)</f>
        <v>1</v>
      </c>
      <c r="O829" s="34">
        <f t="shared" si="12"/>
        <v>3.585</v>
      </c>
      <c r="P829" s="44" t="str">
        <f xml:space="preserve"> VLOOKUP(D829,customers!$A$2:$I$1001,9,0)</f>
        <v>Yes</v>
      </c>
      <c r="Q829" s="27"/>
      <c r="R829" s="27"/>
      <c r="S829" s="27"/>
      <c r="T829" s="27"/>
      <c r="U829" s="27"/>
      <c r="V829" s="27"/>
      <c r="W829" s="27"/>
      <c r="X829" s="27"/>
      <c r="Y829" s="27"/>
      <c r="Z829" s="27"/>
    </row>
    <row r="830" spans="1:26" ht="15" thickBot="1" x14ac:dyDescent="0.35">
      <c r="A830" s="41" t="s">
        <v>2084</v>
      </c>
      <c r="B830" s="21" t="s">
        <v>2087</v>
      </c>
      <c r="C830" s="22">
        <v>2020</v>
      </c>
      <c r="D830" s="20" t="s">
        <v>2085</v>
      </c>
      <c r="E830" s="23" t="s">
        <v>145</v>
      </c>
      <c r="F830" s="24">
        <v>5</v>
      </c>
      <c r="G830" s="20" t="str">
        <f>VLOOKUP(D830,customers!A830:$B$1001,2,0)</f>
        <v>Hall Ranner</v>
      </c>
      <c r="H830" s="20" t="s">
        <v>6150</v>
      </c>
      <c r="I830" s="20" t="str">
        <f>_xlfn.XLOOKUP(D830,customers!A830:A1829,customers!G830:G1829," ",0,1)</f>
        <v>United States</v>
      </c>
      <c r="J830" s="23" t="s">
        <v>6552</v>
      </c>
      <c r="K830" s="23" t="s">
        <v>6554</v>
      </c>
      <c r="L830" s="23">
        <f>VLOOKUP(E830,products!$A$2:$E$49,4,0)</f>
        <v>2.5</v>
      </c>
      <c r="M830" s="25">
        <f>VLOOKUP(E830,products!$A$2:$E$49,5,0)</f>
        <v>31.625</v>
      </c>
      <c r="N830" s="23">
        <f>VLOOKUP(A830,orders!$A$2:$F$914,5,0)</f>
        <v>5</v>
      </c>
      <c r="O830" s="26">
        <f t="shared" si="12"/>
        <v>158.125</v>
      </c>
      <c r="P830" s="43" t="str">
        <f xml:space="preserve"> VLOOKUP(D830,customers!$A$2:$I$1001,9,0)</f>
        <v>No</v>
      </c>
      <c r="Q830" s="27"/>
      <c r="R830" s="27"/>
      <c r="S830" s="27"/>
      <c r="T830" s="27"/>
      <c r="U830" s="27"/>
      <c r="V830" s="27"/>
      <c r="W830" s="27"/>
      <c r="X830" s="27"/>
      <c r="Y830" s="27"/>
      <c r="Z830" s="27"/>
    </row>
    <row r="831" spans="1:26" ht="15" thickBot="1" x14ac:dyDescent="0.35">
      <c r="A831" s="42" t="s">
        <v>2086</v>
      </c>
      <c r="B831" s="29" t="s">
        <v>2090</v>
      </c>
      <c r="C831" s="30">
        <v>2021</v>
      </c>
      <c r="D831" s="28" t="s">
        <v>2088</v>
      </c>
      <c r="E831" s="31" t="s">
        <v>182</v>
      </c>
      <c r="F831" s="32">
        <v>2</v>
      </c>
      <c r="G831" s="28" t="str">
        <f>VLOOKUP(D831,customers!A831:$B$1001,2,0)</f>
        <v>Berkly Imrie</v>
      </c>
      <c r="H831" s="28" t="s">
        <v>6154</v>
      </c>
      <c r="I831" s="28" t="str">
        <f>_xlfn.XLOOKUP(D831,customers!A831:A1830,customers!G831:G1830," ",0,1)</f>
        <v>United States</v>
      </c>
      <c r="J831" s="31" t="s">
        <v>6553</v>
      </c>
      <c r="K831" s="31" t="s">
        <v>6554</v>
      </c>
      <c r="L831" s="31">
        <f>VLOOKUP(E831,products!$A$2:$E$49,4,0)</f>
        <v>0.5</v>
      </c>
      <c r="M831" s="33">
        <f>VLOOKUP(E831,products!$A$2:$E$49,5,0)</f>
        <v>8.73</v>
      </c>
      <c r="N831" s="31">
        <f>VLOOKUP(A831,orders!$A$2:$F$914,5,0)</f>
        <v>2</v>
      </c>
      <c r="O831" s="34">
        <f t="shared" si="12"/>
        <v>17.46</v>
      </c>
      <c r="P831" s="44" t="str">
        <f xml:space="preserve"> VLOOKUP(D831,customers!$A$2:$I$1001,9,0)</f>
        <v>No</v>
      </c>
      <c r="Q831" s="27"/>
      <c r="R831" s="27"/>
      <c r="S831" s="27"/>
      <c r="T831" s="27"/>
      <c r="U831" s="27"/>
      <c r="V831" s="27"/>
      <c r="W831" s="27"/>
      <c r="X831" s="27"/>
      <c r="Y831" s="27"/>
      <c r="Z831" s="27"/>
    </row>
    <row r="832" spans="1:26" ht="15" thickBot="1" x14ac:dyDescent="0.35">
      <c r="A832" s="41" t="s">
        <v>2089</v>
      </c>
      <c r="B832" s="21" t="s">
        <v>6814</v>
      </c>
      <c r="C832" s="22">
        <v>2019</v>
      </c>
      <c r="D832" s="20" t="s">
        <v>2091</v>
      </c>
      <c r="E832" s="23" t="s">
        <v>265</v>
      </c>
      <c r="F832" s="24">
        <v>5</v>
      </c>
      <c r="G832" s="20" t="str">
        <f>VLOOKUP(D832,customers!A832:$B$1001,2,0)</f>
        <v>Dorey Sopper</v>
      </c>
      <c r="H832" s="20" t="s">
        <v>6158</v>
      </c>
      <c r="I832" s="20" t="str">
        <f>_xlfn.XLOOKUP(D832,customers!A832:A1831,customers!G832:G1831," ",0,1)</f>
        <v>United States</v>
      </c>
      <c r="J832" s="23" t="s">
        <v>6551</v>
      </c>
      <c r="K832" s="23" t="s">
        <v>6555</v>
      </c>
      <c r="L832" s="23">
        <f>VLOOKUP(E832,products!$A$2:$E$49,4,0)</f>
        <v>2.5</v>
      </c>
      <c r="M832" s="25">
        <f>VLOOKUP(E832,products!$A$2:$E$49,5,0)</f>
        <v>29.785</v>
      </c>
      <c r="N832" s="23">
        <f>VLOOKUP(A832,orders!$A$2:$F$914,5,0)</f>
        <v>5</v>
      </c>
      <c r="O832" s="26">
        <f t="shared" si="12"/>
        <v>148.92500000000001</v>
      </c>
      <c r="P832" s="43" t="str">
        <f xml:space="preserve"> VLOOKUP(D832,customers!$A$2:$I$1001,9,0)</f>
        <v>No</v>
      </c>
      <c r="Q832" s="27"/>
      <c r="R832" s="27"/>
      <c r="S832" s="27"/>
      <c r="T832" s="27"/>
      <c r="U832" s="27"/>
      <c r="V832" s="27"/>
      <c r="W832" s="27"/>
      <c r="X832" s="27"/>
      <c r="Y832" s="27"/>
      <c r="Z832" s="27"/>
    </row>
    <row r="833" spans="1:26" ht="15" thickBot="1" x14ac:dyDescent="0.35">
      <c r="A833" s="42" t="s">
        <v>2092</v>
      </c>
      <c r="B833" s="29" t="s">
        <v>1868</v>
      </c>
      <c r="C833" s="30">
        <v>2022</v>
      </c>
      <c r="D833" s="28" t="s">
        <v>2093</v>
      </c>
      <c r="E833" s="31" t="s">
        <v>90</v>
      </c>
      <c r="F833" s="32">
        <v>6</v>
      </c>
      <c r="G833" s="28" t="str">
        <f>VLOOKUP(D833,customers!A833:$B$1001,2,0)</f>
        <v>Darcy Lochran</v>
      </c>
      <c r="H833" s="28" t="s">
        <v>6548</v>
      </c>
      <c r="I833" s="28" t="str">
        <f>_xlfn.XLOOKUP(D833,customers!A833:A1832,customers!G833:G1832," ",0,1)</f>
        <v>United States</v>
      </c>
      <c r="J833" s="31" t="s">
        <v>6551</v>
      </c>
      <c r="K833" s="31" t="s">
        <v>6554</v>
      </c>
      <c r="L833" s="31">
        <f>VLOOKUP(E833,products!$A$2:$E$49,4,0)</f>
        <v>0.5</v>
      </c>
      <c r="M833" s="33">
        <f>VLOOKUP(E833,products!$A$2:$E$49,5,0)</f>
        <v>6.75</v>
      </c>
      <c r="N833" s="31">
        <f>VLOOKUP(A833,orders!$A$2:$F$914,5,0)</f>
        <v>6</v>
      </c>
      <c r="O833" s="34">
        <f t="shared" si="12"/>
        <v>40.5</v>
      </c>
      <c r="P833" s="44" t="str">
        <f xml:space="preserve"> VLOOKUP(D833,customers!$A$2:$I$1001,9,0)</f>
        <v>Yes</v>
      </c>
      <c r="Q833" s="27"/>
      <c r="R833" s="27"/>
      <c r="S833" s="27"/>
      <c r="T833" s="27"/>
      <c r="U833" s="27"/>
      <c r="V833" s="27"/>
      <c r="W833" s="27"/>
      <c r="X833" s="27"/>
      <c r="Y833" s="27"/>
      <c r="Z833" s="27"/>
    </row>
    <row r="834" spans="1:26" ht="15" thickBot="1" x14ac:dyDescent="0.35">
      <c r="A834" s="41" t="s">
        <v>2094</v>
      </c>
      <c r="B834" s="21" t="s">
        <v>6815</v>
      </c>
      <c r="C834" s="22">
        <v>2021</v>
      </c>
      <c r="D834" s="20" t="s">
        <v>2095</v>
      </c>
      <c r="E834" s="23" t="s">
        <v>90</v>
      </c>
      <c r="F834" s="24">
        <v>4</v>
      </c>
      <c r="G834" s="20" t="str">
        <f>VLOOKUP(D834,customers!A834:$B$1001,2,0)</f>
        <v>Lauritz Ledgley</v>
      </c>
      <c r="H834" s="20" t="s">
        <v>6165</v>
      </c>
      <c r="I834" s="20" t="str">
        <f>_xlfn.XLOOKUP(D834,customers!A834:A1833,customers!G834:G1833," ",0,1)</f>
        <v>United States</v>
      </c>
      <c r="J834" s="23" t="s">
        <v>6551</v>
      </c>
      <c r="K834" s="23" t="s">
        <v>6554</v>
      </c>
      <c r="L834" s="23">
        <f>VLOOKUP(E834,products!$A$2:$E$49,4,0)</f>
        <v>0.5</v>
      </c>
      <c r="M834" s="25">
        <f>VLOOKUP(E834,products!$A$2:$E$49,5,0)</f>
        <v>6.75</v>
      </c>
      <c r="N834" s="23">
        <f>VLOOKUP(A834,orders!$A$2:$F$914,5,0)</f>
        <v>4</v>
      </c>
      <c r="O834" s="26">
        <f t="shared" si="12"/>
        <v>27</v>
      </c>
      <c r="P834" s="43" t="str">
        <f xml:space="preserve"> VLOOKUP(D834,customers!$A$2:$I$1001,9,0)</f>
        <v>Yes</v>
      </c>
      <c r="Q834" s="27"/>
      <c r="R834" s="27"/>
      <c r="S834" s="27"/>
      <c r="T834" s="27"/>
      <c r="U834" s="27"/>
      <c r="V834" s="27"/>
      <c r="W834" s="27"/>
      <c r="X834" s="27"/>
      <c r="Y834" s="27"/>
      <c r="Z834" s="27"/>
    </row>
    <row r="835" spans="1:26" ht="15" thickBot="1" x14ac:dyDescent="0.35">
      <c r="A835" s="42" t="s">
        <v>2096</v>
      </c>
      <c r="B835" s="29" t="s">
        <v>6634</v>
      </c>
      <c r="C835" s="30">
        <v>2020</v>
      </c>
      <c r="D835" s="28" t="s">
        <v>2097</v>
      </c>
      <c r="E835" s="31" t="s">
        <v>26</v>
      </c>
      <c r="F835" s="32">
        <v>3</v>
      </c>
      <c r="G835" s="28" t="str">
        <f>VLOOKUP(D835,customers!A835:$B$1001,2,0)</f>
        <v>Tawnya Menary</v>
      </c>
      <c r="H835" s="28" t="s">
        <v>6169</v>
      </c>
      <c r="I835" s="28" t="str">
        <f>_xlfn.XLOOKUP(D835,customers!A835:A1834,customers!G835:G1834," ",0,1)</f>
        <v>United States</v>
      </c>
      <c r="J835" s="31" t="s">
        <v>6553</v>
      </c>
      <c r="K835" s="31" t="s">
        <v>6556</v>
      </c>
      <c r="L835" s="31">
        <f>VLOOKUP(E835,products!$A$2:$E$49,4,0)</f>
        <v>1</v>
      </c>
      <c r="M835" s="33">
        <f>VLOOKUP(E835,products!$A$2:$E$49,5,0)</f>
        <v>12.95</v>
      </c>
      <c r="N835" s="31">
        <f>VLOOKUP(A835,orders!$A$2:$F$914,5,0)</f>
        <v>3</v>
      </c>
      <c r="O835" s="34">
        <f t="shared" ref="O835:O898" si="13">N835*M835</f>
        <v>38.849999999999994</v>
      </c>
      <c r="P835" s="44" t="str">
        <f xml:space="preserve"> VLOOKUP(D835,customers!$A$2:$I$1001,9,0)</f>
        <v>No</v>
      </c>
      <c r="Q835" s="27"/>
      <c r="R835" s="27"/>
      <c r="S835" s="27"/>
      <c r="T835" s="27"/>
      <c r="U835" s="27"/>
      <c r="V835" s="27"/>
      <c r="W835" s="27"/>
      <c r="X835" s="27"/>
      <c r="Y835" s="27"/>
      <c r="Z835" s="27"/>
    </row>
    <row r="836" spans="1:26" ht="15" thickBot="1" x14ac:dyDescent="0.35">
      <c r="A836" s="41" t="s">
        <v>2098</v>
      </c>
      <c r="B836" s="21" t="s">
        <v>2101</v>
      </c>
      <c r="C836" s="22">
        <v>2022</v>
      </c>
      <c r="D836" s="20" t="s">
        <v>2099</v>
      </c>
      <c r="E836" s="23" t="s">
        <v>245</v>
      </c>
      <c r="F836" s="24">
        <v>5</v>
      </c>
      <c r="G836" s="20" t="str">
        <f>VLOOKUP(D836,customers!A836:$B$1001,2,0)</f>
        <v>Gustaf Ciccotti</v>
      </c>
      <c r="H836" s="20" t="s">
        <v>6173</v>
      </c>
      <c r="I836" s="20" t="str">
        <f>_xlfn.XLOOKUP(D836,customers!A836:A1835,customers!G836:G1835," ",0,1)</f>
        <v>United States</v>
      </c>
      <c r="J836" s="23" t="s">
        <v>6550</v>
      </c>
      <c r="K836" s="23" t="s">
        <v>6555</v>
      </c>
      <c r="L836" s="23">
        <f>VLOOKUP(E836,products!$A$2:$E$49,4,0)</f>
        <v>1</v>
      </c>
      <c r="M836" s="25">
        <f>VLOOKUP(E836,products!$A$2:$E$49,5,0)</f>
        <v>11.95</v>
      </c>
      <c r="N836" s="23">
        <f>VLOOKUP(A836,orders!$A$2:$F$914,5,0)</f>
        <v>5</v>
      </c>
      <c r="O836" s="26">
        <f t="shared" si="13"/>
        <v>59.75</v>
      </c>
      <c r="P836" s="43" t="str">
        <f xml:space="preserve"> VLOOKUP(D836,customers!$A$2:$I$1001,9,0)</f>
        <v>No</v>
      </c>
      <c r="Q836" s="27"/>
      <c r="R836" s="27"/>
      <c r="S836" s="27"/>
      <c r="T836" s="27"/>
      <c r="U836" s="27"/>
      <c r="V836" s="27"/>
      <c r="W836" s="27"/>
      <c r="X836" s="27"/>
      <c r="Y836" s="27"/>
      <c r="Z836" s="27"/>
    </row>
    <row r="837" spans="1:26" ht="15" thickBot="1" x14ac:dyDescent="0.35">
      <c r="A837" s="42" t="s">
        <v>2100</v>
      </c>
      <c r="B837" s="29" t="s">
        <v>6783</v>
      </c>
      <c r="C837" s="30">
        <v>2021</v>
      </c>
      <c r="D837" s="28" t="s">
        <v>2102</v>
      </c>
      <c r="E837" s="31" t="s">
        <v>236</v>
      </c>
      <c r="F837" s="32">
        <v>3</v>
      </c>
      <c r="G837" s="28" t="str">
        <f>VLOOKUP(D837,customers!A837:$B$1001,2,0)</f>
        <v>Bobbe Renner</v>
      </c>
      <c r="H837" s="28" t="s">
        <v>6548</v>
      </c>
      <c r="I837" s="28" t="str">
        <f>_xlfn.XLOOKUP(D837,customers!A837:A1836,customers!G837:G1836," ",0,1)</f>
        <v>United States</v>
      </c>
      <c r="J837" s="31" t="s">
        <v>6550</v>
      </c>
      <c r="K837" s="31" t="s">
        <v>6555</v>
      </c>
      <c r="L837" s="31">
        <f>VLOOKUP(E837,products!$A$2:$E$49,4,0)</f>
        <v>0.2</v>
      </c>
      <c r="M837" s="33">
        <f>VLOOKUP(E837,products!$A$2:$E$49,5,0)</f>
        <v>3.585</v>
      </c>
      <c r="N837" s="31">
        <f>VLOOKUP(A837,orders!$A$2:$F$914,5,0)</f>
        <v>3</v>
      </c>
      <c r="O837" s="34">
        <f t="shared" si="13"/>
        <v>10.754999999999999</v>
      </c>
      <c r="P837" s="44" t="str">
        <f xml:space="preserve"> VLOOKUP(D837,customers!$A$2:$I$1001,9,0)</f>
        <v>No</v>
      </c>
      <c r="Q837" s="27"/>
      <c r="R837" s="27"/>
      <c r="S837" s="27"/>
      <c r="T837" s="27"/>
      <c r="U837" s="27"/>
      <c r="V837" s="27"/>
      <c r="W837" s="27"/>
      <c r="X837" s="27"/>
      <c r="Y837" s="27"/>
      <c r="Z837" s="27"/>
    </row>
    <row r="838" spans="1:26" ht="15" thickBot="1" x14ac:dyDescent="0.35">
      <c r="A838" s="41" t="s">
        <v>2103</v>
      </c>
      <c r="B838" s="21" t="s">
        <v>6792</v>
      </c>
      <c r="C838" s="22">
        <v>2021</v>
      </c>
      <c r="D838" s="20" t="s">
        <v>2104</v>
      </c>
      <c r="E838" s="23" t="s">
        <v>152</v>
      </c>
      <c r="F838" s="24">
        <v>4</v>
      </c>
      <c r="G838" s="20" t="str">
        <f>VLOOKUP(D838,customers!A838:$B$1001,2,0)</f>
        <v>Wilton Jallin</v>
      </c>
      <c r="H838" s="20" t="s">
        <v>6180</v>
      </c>
      <c r="I838" s="20" t="str">
        <f>_xlfn.XLOOKUP(D838,customers!A838:A1837,customers!G838:G1837," ",0,1)</f>
        <v>United States</v>
      </c>
      <c r="J838" s="23" t="s">
        <v>6551</v>
      </c>
      <c r="K838" s="23" t="s">
        <v>6556</v>
      </c>
      <c r="L838" s="23">
        <f>VLOOKUP(E838,products!$A$2:$E$49,4,0)</f>
        <v>2.5</v>
      </c>
      <c r="M838" s="25">
        <f>VLOOKUP(E838,products!$A$2:$E$49,5,0)</f>
        <v>22.885000000000002</v>
      </c>
      <c r="N838" s="23">
        <f>VLOOKUP(A838,orders!$A$2:$F$914,5,0)</f>
        <v>4</v>
      </c>
      <c r="O838" s="26">
        <f t="shared" si="13"/>
        <v>91.54</v>
      </c>
      <c r="P838" s="43" t="str">
        <f xml:space="preserve"> VLOOKUP(D838,customers!$A$2:$I$1001,9,0)</f>
        <v>No</v>
      </c>
      <c r="Q838" s="27"/>
      <c r="R838" s="27"/>
      <c r="S838" s="27"/>
      <c r="T838" s="27"/>
      <c r="U838" s="27"/>
      <c r="V838" s="27"/>
      <c r="W838" s="27"/>
      <c r="X838" s="27"/>
      <c r="Y838" s="27"/>
      <c r="Z838" s="27"/>
    </row>
    <row r="839" spans="1:26" ht="15" thickBot="1" x14ac:dyDescent="0.35">
      <c r="A839" s="42" t="s">
        <v>2105</v>
      </c>
      <c r="B839" s="29" t="s">
        <v>2108</v>
      </c>
      <c r="C839" s="30">
        <v>2019</v>
      </c>
      <c r="D839" s="28" t="s">
        <v>2106</v>
      </c>
      <c r="E839" s="31" t="s">
        <v>82</v>
      </c>
      <c r="F839" s="32">
        <v>4</v>
      </c>
      <c r="G839" s="28" t="str">
        <f>VLOOKUP(D839,customers!A839:$B$1001,2,0)</f>
        <v>Mindy Bogey</v>
      </c>
      <c r="H839" s="28" t="s">
        <v>6184</v>
      </c>
      <c r="I839" s="28" t="str">
        <f>_xlfn.XLOOKUP(D839,customers!A839:A1838,customers!G839:G1838," ",0,1)</f>
        <v>United States</v>
      </c>
      <c r="J839" s="31" t="s">
        <v>6551</v>
      </c>
      <c r="K839" s="31" t="s">
        <v>6554</v>
      </c>
      <c r="L839" s="31">
        <f>VLOOKUP(E839,products!$A$2:$E$49,4,0)</f>
        <v>1</v>
      </c>
      <c r="M839" s="33">
        <f>VLOOKUP(E839,products!$A$2:$E$49,5,0)</f>
        <v>11.25</v>
      </c>
      <c r="N839" s="31">
        <f>VLOOKUP(A839,orders!$A$2:$F$914,5,0)</f>
        <v>4</v>
      </c>
      <c r="O839" s="34">
        <f t="shared" si="13"/>
        <v>45</v>
      </c>
      <c r="P839" s="44" t="str">
        <f xml:space="preserve"> VLOOKUP(D839,customers!$A$2:$I$1001,9,0)</f>
        <v>Yes</v>
      </c>
      <c r="Q839" s="27"/>
      <c r="R839" s="27"/>
      <c r="S839" s="27"/>
      <c r="T839" s="27"/>
      <c r="U839" s="27"/>
      <c r="V839" s="27"/>
      <c r="W839" s="27"/>
      <c r="X839" s="27"/>
      <c r="Y839" s="27"/>
      <c r="Z839" s="27"/>
    </row>
    <row r="840" spans="1:26" ht="15" thickBot="1" x14ac:dyDescent="0.35">
      <c r="A840" s="41" t="s">
        <v>2107</v>
      </c>
      <c r="B840" s="21" t="s">
        <v>387</v>
      </c>
      <c r="C840" s="22">
        <v>2021</v>
      </c>
      <c r="D840" s="20" t="s">
        <v>2109</v>
      </c>
      <c r="E840" s="23" t="s">
        <v>58</v>
      </c>
      <c r="F840" s="24">
        <v>6</v>
      </c>
      <c r="G840" s="20" t="str">
        <f>VLOOKUP(D840,customers!A840:$B$1001,2,0)</f>
        <v>Paulie Fonzone</v>
      </c>
      <c r="H840" s="20" t="s">
        <v>6548</v>
      </c>
      <c r="I840" s="20" t="str">
        <f>_xlfn.XLOOKUP(D840,customers!A840:A1839,customers!G840:G1839," ",0,1)</f>
        <v>United States</v>
      </c>
      <c r="J840" s="23" t="s">
        <v>6550</v>
      </c>
      <c r="K840" s="23" t="s">
        <v>6554</v>
      </c>
      <c r="L840" s="23">
        <f>VLOOKUP(E840,products!$A$2:$E$49,4,0)</f>
        <v>2.5</v>
      </c>
      <c r="M840" s="25">
        <f>VLOOKUP(E840,products!$A$2:$E$49,5,0)</f>
        <v>22.885000000000002</v>
      </c>
      <c r="N840" s="23">
        <f>VLOOKUP(A840,orders!$A$2:$F$914,5,0)</f>
        <v>6</v>
      </c>
      <c r="O840" s="26">
        <f t="shared" si="13"/>
        <v>137.31</v>
      </c>
      <c r="P840" s="43" t="str">
        <f xml:space="preserve"> VLOOKUP(D840,customers!$A$2:$I$1001,9,0)</f>
        <v>Yes</v>
      </c>
      <c r="Q840" s="27"/>
      <c r="R840" s="27"/>
      <c r="S840" s="27"/>
      <c r="T840" s="27"/>
      <c r="U840" s="27"/>
      <c r="V840" s="27"/>
      <c r="W840" s="27"/>
      <c r="X840" s="27"/>
      <c r="Y840" s="27"/>
      <c r="Z840" s="27"/>
    </row>
    <row r="841" spans="1:26" ht="15" thickBot="1" x14ac:dyDescent="0.35">
      <c r="A841" s="42" t="s">
        <v>2110</v>
      </c>
      <c r="B841" s="29" t="s">
        <v>1450</v>
      </c>
      <c r="C841" s="30">
        <v>2022</v>
      </c>
      <c r="D841" s="28" t="s">
        <v>2111</v>
      </c>
      <c r="E841" s="31" t="s">
        <v>90</v>
      </c>
      <c r="F841" s="32">
        <v>1</v>
      </c>
      <c r="G841" s="28" t="str">
        <f>VLOOKUP(D841,customers!A841:$B$1001,2,0)</f>
        <v>Merrile Cobbledick</v>
      </c>
      <c r="H841" s="28" t="s">
        <v>6191</v>
      </c>
      <c r="I841" s="28" t="str">
        <f>_xlfn.XLOOKUP(D841,customers!A841:A1840,customers!G841:G1840," ",0,1)</f>
        <v>United States</v>
      </c>
      <c r="J841" s="31" t="s">
        <v>6551</v>
      </c>
      <c r="K841" s="31" t="s">
        <v>6554</v>
      </c>
      <c r="L841" s="31">
        <f>VLOOKUP(E841,products!$A$2:$E$49,4,0)</f>
        <v>0.5</v>
      </c>
      <c r="M841" s="33">
        <f>VLOOKUP(E841,products!$A$2:$E$49,5,0)</f>
        <v>6.75</v>
      </c>
      <c r="N841" s="31">
        <f>VLOOKUP(A841,orders!$A$2:$F$914,5,0)</f>
        <v>1</v>
      </c>
      <c r="O841" s="34">
        <f t="shared" si="13"/>
        <v>6.75</v>
      </c>
      <c r="P841" s="44" t="str">
        <f xml:space="preserve"> VLOOKUP(D841,customers!$A$2:$I$1001,9,0)</f>
        <v>No</v>
      </c>
      <c r="Q841" s="27"/>
      <c r="R841" s="27"/>
      <c r="S841" s="27"/>
      <c r="T841" s="27"/>
      <c r="U841" s="27"/>
      <c r="V841" s="27"/>
      <c r="W841" s="27"/>
      <c r="X841" s="27"/>
      <c r="Y841" s="27"/>
      <c r="Z841" s="27"/>
    </row>
    <row r="842" spans="1:26" ht="15" thickBot="1" x14ac:dyDescent="0.35">
      <c r="A842" s="41" t="s">
        <v>2112</v>
      </c>
      <c r="B842" s="21" t="s">
        <v>6796</v>
      </c>
      <c r="C842" s="22">
        <v>2020</v>
      </c>
      <c r="D842" s="20" t="s">
        <v>2113</v>
      </c>
      <c r="E842" s="23" t="s">
        <v>82</v>
      </c>
      <c r="F842" s="24">
        <v>4</v>
      </c>
      <c r="G842" s="20" t="str">
        <f>VLOOKUP(D842,customers!A842:$B$1001,2,0)</f>
        <v>Antonius Lewry</v>
      </c>
      <c r="H842" s="20" t="s">
        <v>6195</v>
      </c>
      <c r="I842" s="20" t="str">
        <f>_xlfn.XLOOKUP(D842,customers!A842:A1841,customers!G842:G1841," ",0,1)</f>
        <v>United States</v>
      </c>
      <c r="J842" s="23" t="s">
        <v>6551</v>
      </c>
      <c r="K842" s="23" t="s">
        <v>6554</v>
      </c>
      <c r="L842" s="23">
        <f>VLOOKUP(E842,products!$A$2:$E$49,4,0)</f>
        <v>1</v>
      </c>
      <c r="M842" s="25">
        <f>VLOOKUP(E842,products!$A$2:$E$49,5,0)</f>
        <v>11.25</v>
      </c>
      <c r="N842" s="23">
        <f>VLOOKUP(A842,orders!$A$2:$F$914,5,0)</f>
        <v>4</v>
      </c>
      <c r="O842" s="26">
        <f t="shared" si="13"/>
        <v>45</v>
      </c>
      <c r="P842" s="43" t="str">
        <f xml:space="preserve"> VLOOKUP(D842,customers!$A$2:$I$1001,9,0)</f>
        <v>No</v>
      </c>
      <c r="Q842" s="27"/>
      <c r="R842" s="27"/>
      <c r="S842" s="27"/>
      <c r="T842" s="27"/>
      <c r="U842" s="27"/>
      <c r="V842" s="27"/>
      <c r="W842" s="27"/>
      <c r="X842" s="27"/>
      <c r="Y842" s="27"/>
      <c r="Z842" s="27"/>
    </row>
    <row r="843" spans="1:26" ht="15" thickBot="1" x14ac:dyDescent="0.35">
      <c r="A843" s="42" t="s">
        <v>2114</v>
      </c>
      <c r="B843" s="29" t="s">
        <v>6591</v>
      </c>
      <c r="C843" s="30">
        <v>2021</v>
      </c>
      <c r="D843" s="28" t="s">
        <v>2115</v>
      </c>
      <c r="E843" s="31" t="s">
        <v>675</v>
      </c>
      <c r="F843" s="32">
        <v>3</v>
      </c>
      <c r="G843" s="28" t="str">
        <f>VLOOKUP(D843,customers!A843:$B$1001,2,0)</f>
        <v>Isis Hessel</v>
      </c>
      <c r="H843" s="28" t="s">
        <v>6199</v>
      </c>
      <c r="I843" s="28" t="str">
        <f>_xlfn.XLOOKUP(D843,customers!A843:A1842,customers!G843:G1842," ",0,1)</f>
        <v>United States</v>
      </c>
      <c r="J843" s="31" t="s">
        <v>6552</v>
      </c>
      <c r="K843" s="31" t="s">
        <v>6556</v>
      </c>
      <c r="L843" s="31">
        <f>VLOOKUP(E843,products!$A$2:$E$49,4,0)</f>
        <v>2.5</v>
      </c>
      <c r="M843" s="33">
        <f>VLOOKUP(E843,products!$A$2:$E$49,5,0)</f>
        <v>27.945</v>
      </c>
      <c r="N843" s="31">
        <f>VLOOKUP(A843,orders!$A$2:$F$914,5,0)</f>
        <v>3</v>
      </c>
      <c r="O843" s="34">
        <f t="shared" si="13"/>
        <v>83.835000000000008</v>
      </c>
      <c r="P843" s="44" t="str">
        <f xml:space="preserve"> VLOOKUP(D843,customers!$A$2:$I$1001,9,0)</f>
        <v>Yes</v>
      </c>
      <c r="Q843" s="27"/>
      <c r="R843" s="27"/>
      <c r="S843" s="27"/>
      <c r="T843" s="27"/>
      <c r="U843" s="27"/>
      <c r="V843" s="27"/>
      <c r="W843" s="27"/>
      <c r="X843" s="27"/>
      <c r="Y843" s="27"/>
      <c r="Z843" s="27"/>
    </row>
    <row r="844" spans="1:26" ht="15" thickBot="1" x14ac:dyDescent="0.35">
      <c r="A844" s="41" t="s">
        <v>2116</v>
      </c>
      <c r="B844" s="21" t="s">
        <v>6816</v>
      </c>
      <c r="C844" s="22">
        <v>2022</v>
      </c>
      <c r="D844" s="20" t="s">
        <v>2117</v>
      </c>
      <c r="E844" s="23" t="s">
        <v>128</v>
      </c>
      <c r="F844" s="24">
        <v>1</v>
      </c>
      <c r="G844" s="20" t="str">
        <f>VLOOKUP(D844,customers!A844:$B$1001,2,0)</f>
        <v>Harland Trematick</v>
      </c>
      <c r="H844" s="20" t="s">
        <v>6548</v>
      </c>
      <c r="I844" s="20" t="str">
        <f>_xlfn.XLOOKUP(D844,customers!A844:A1843,customers!G844:G1843," ",0,1)</f>
        <v>Ireland</v>
      </c>
      <c r="J844" s="23" t="s">
        <v>6552</v>
      </c>
      <c r="K844" s="23" t="s">
        <v>6556</v>
      </c>
      <c r="L844" s="23">
        <f>VLOOKUP(E844,products!$A$2:$E$49,4,0)</f>
        <v>0.2</v>
      </c>
      <c r="M844" s="25">
        <f>VLOOKUP(E844,products!$A$2:$E$49,5,0)</f>
        <v>3.645</v>
      </c>
      <c r="N844" s="23">
        <f>VLOOKUP(A844,orders!$A$2:$F$914,5,0)</f>
        <v>1</v>
      </c>
      <c r="O844" s="26">
        <f t="shared" si="13"/>
        <v>3.645</v>
      </c>
      <c r="P844" s="43" t="str">
        <f xml:space="preserve"> VLOOKUP(D844,customers!$A$2:$I$1001,9,0)</f>
        <v>Yes</v>
      </c>
      <c r="Q844" s="27"/>
      <c r="R844" s="27"/>
      <c r="S844" s="27"/>
      <c r="T844" s="27"/>
      <c r="U844" s="27"/>
      <c r="V844" s="27"/>
      <c r="W844" s="27"/>
      <c r="X844" s="27"/>
      <c r="Y844" s="27"/>
      <c r="Z844" s="27"/>
    </row>
    <row r="845" spans="1:26" ht="15" thickBot="1" x14ac:dyDescent="0.35">
      <c r="A845" s="42" t="s">
        <v>2118</v>
      </c>
      <c r="B845" s="29" t="s">
        <v>757</v>
      </c>
      <c r="C845" s="30">
        <v>2020</v>
      </c>
      <c r="D845" s="28" t="s">
        <v>2119</v>
      </c>
      <c r="E845" s="31" t="s">
        <v>90</v>
      </c>
      <c r="F845" s="32">
        <v>1</v>
      </c>
      <c r="G845" s="28" t="str">
        <f>VLOOKUP(D845,customers!A845:$B$1001,2,0)</f>
        <v>Chloris Sorrell</v>
      </c>
      <c r="H845" s="28" t="s">
        <v>6206</v>
      </c>
      <c r="I845" s="28" t="str">
        <f>_xlfn.XLOOKUP(D845,customers!A845:A1844,customers!G845:G1844," ",0,1)</f>
        <v>United Kingdom</v>
      </c>
      <c r="J845" s="31" t="s">
        <v>6551</v>
      </c>
      <c r="K845" s="31" t="s">
        <v>6554</v>
      </c>
      <c r="L845" s="31">
        <f>VLOOKUP(E845,products!$A$2:$E$49,4,0)</f>
        <v>0.5</v>
      </c>
      <c r="M845" s="33">
        <f>VLOOKUP(E845,products!$A$2:$E$49,5,0)</f>
        <v>6.75</v>
      </c>
      <c r="N845" s="31">
        <f>VLOOKUP(A845,orders!$A$2:$F$914,5,0)</f>
        <v>1</v>
      </c>
      <c r="O845" s="34">
        <f t="shared" si="13"/>
        <v>6.75</v>
      </c>
      <c r="P845" s="44" t="str">
        <f xml:space="preserve"> VLOOKUP(D845,customers!$A$2:$I$1001,9,0)</f>
        <v>No</v>
      </c>
      <c r="Q845" s="27"/>
      <c r="R845" s="27"/>
      <c r="S845" s="27"/>
      <c r="T845" s="27"/>
      <c r="U845" s="27"/>
      <c r="V845" s="27"/>
      <c r="W845" s="27"/>
      <c r="X845" s="27"/>
      <c r="Y845" s="27"/>
      <c r="Z845" s="27"/>
    </row>
    <row r="846" spans="1:26" ht="15" thickBot="1" x14ac:dyDescent="0.35">
      <c r="A846" s="41" t="s">
        <v>2120</v>
      </c>
      <c r="B846" s="21" t="s">
        <v>2123</v>
      </c>
      <c r="C846" s="22">
        <v>2022</v>
      </c>
      <c r="D846" s="20" t="s">
        <v>2121</v>
      </c>
      <c r="E846" s="23" t="s">
        <v>132</v>
      </c>
      <c r="F846" s="24">
        <v>5</v>
      </c>
      <c r="G846" s="20" t="str">
        <f>VLOOKUP(D846,customers!A846:$B$1001,2,0)</f>
        <v>Quintina Heavyside</v>
      </c>
      <c r="H846" s="20" t="s">
        <v>6216</v>
      </c>
      <c r="I846" s="20" t="str">
        <f>_xlfn.XLOOKUP(D846,customers!A846:A1845,customers!G846:G1845," ",0,1)</f>
        <v>United States</v>
      </c>
      <c r="J846" s="23" t="s">
        <v>6550</v>
      </c>
      <c r="K846" s="23" t="s">
        <v>6556</v>
      </c>
      <c r="L846" s="23">
        <f>VLOOKUP(E846,products!$A$2:$E$49,4,0)</f>
        <v>0.2</v>
      </c>
      <c r="M846" s="25">
        <f>VLOOKUP(E846,products!$A$2:$E$49,5,0)</f>
        <v>2.6850000000000001</v>
      </c>
      <c r="N846" s="23">
        <f>VLOOKUP(A846,orders!$A$2:$F$914,5,0)</f>
        <v>5</v>
      </c>
      <c r="O846" s="26">
        <f t="shared" si="13"/>
        <v>13.425000000000001</v>
      </c>
      <c r="P846" s="43" t="str">
        <f xml:space="preserve"> VLOOKUP(D846,customers!$A$2:$I$1001,9,0)</f>
        <v>Yes</v>
      </c>
      <c r="Q846" s="27"/>
      <c r="R846" s="27"/>
      <c r="S846" s="27"/>
      <c r="T846" s="27"/>
      <c r="U846" s="27"/>
      <c r="V846" s="27"/>
      <c r="W846" s="27"/>
      <c r="X846" s="27"/>
      <c r="Y846" s="27"/>
      <c r="Z846" s="27"/>
    </row>
    <row r="847" spans="1:26" ht="15" thickBot="1" x14ac:dyDescent="0.35">
      <c r="A847" s="42" t="s">
        <v>2122</v>
      </c>
      <c r="B847" s="29" t="s">
        <v>6817</v>
      </c>
      <c r="C847" s="30">
        <v>2021</v>
      </c>
      <c r="D847" s="28" t="s">
        <v>2124</v>
      </c>
      <c r="E847" s="31" t="s">
        <v>52</v>
      </c>
      <c r="F847" s="32">
        <v>6</v>
      </c>
      <c r="G847" s="28" t="str">
        <f>VLOOKUP(D847,customers!A847:$B$1001,2,0)</f>
        <v>Hadley Reuven</v>
      </c>
      <c r="H847" s="28" t="s">
        <v>6220</v>
      </c>
      <c r="I847" s="28" t="str">
        <f>_xlfn.XLOOKUP(D847,customers!A847:A1846,customers!G847:G1846," ",0,1)</f>
        <v>United States</v>
      </c>
      <c r="J847" s="31" t="s">
        <v>6550</v>
      </c>
      <c r="K847" s="31" t="s">
        <v>6556</v>
      </c>
      <c r="L847" s="31">
        <f>VLOOKUP(E847,products!$A$2:$E$49,4,0)</f>
        <v>2.5</v>
      </c>
      <c r="M847" s="33">
        <f>VLOOKUP(E847,products!$A$2:$E$49,5,0)</f>
        <v>20.585000000000001</v>
      </c>
      <c r="N847" s="31">
        <f>VLOOKUP(A847,orders!$A$2:$F$914,5,0)</f>
        <v>6</v>
      </c>
      <c r="O847" s="34">
        <f t="shared" si="13"/>
        <v>123.51</v>
      </c>
      <c r="P847" s="44" t="str">
        <f xml:space="preserve"> VLOOKUP(D847,customers!$A$2:$I$1001,9,0)</f>
        <v>No</v>
      </c>
      <c r="Q847" s="27"/>
      <c r="R847" s="27"/>
      <c r="S847" s="27"/>
      <c r="T847" s="27"/>
      <c r="U847" s="27"/>
      <c r="V847" s="27"/>
      <c r="W847" s="27"/>
      <c r="X847" s="27"/>
      <c r="Y847" s="27"/>
      <c r="Z847" s="27"/>
    </row>
    <row r="848" spans="1:26" ht="15" thickBot="1" x14ac:dyDescent="0.35">
      <c r="A848" s="41" t="s">
        <v>2125</v>
      </c>
      <c r="B848" s="21" t="s">
        <v>6627</v>
      </c>
      <c r="C848" s="22">
        <v>2022</v>
      </c>
      <c r="D848" s="20" t="s">
        <v>2126</v>
      </c>
      <c r="E848" s="23" t="s">
        <v>55</v>
      </c>
      <c r="F848" s="24">
        <v>2</v>
      </c>
      <c r="G848" s="20" t="str">
        <f>VLOOKUP(D848,customers!A848:$B$1001,2,0)</f>
        <v>Mitch Attwool</v>
      </c>
      <c r="H848" s="20" t="s">
        <v>6224</v>
      </c>
      <c r="I848" s="20" t="str">
        <f>_xlfn.XLOOKUP(D848,customers!A848:A1847,customers!G848:G1847," ",0,1)</f>
        <v>United States</v>
      </c>
      <c r="J848" s="23" t="s">
        <v>6553</v>
      </c>
      <c r="K848" s="23" t="s">
        <v>6556</v>
      </c>
      <c r="L848" s="23">
        <f>VLOOKUP(E848,products!$A$2:$E$49,4,0)</f>
        <v>0.2</v>
      </c>
      <c r="M848" s="25">
        <f>VLOOKUP(E848,products!$A$2:$E$49,5,0)</f>
        <v>3.8849999999999998</v>
      </c>
      <c r="N848" s="23">
        <f>VLOOKUP(A848,orders!$A$2:$F$914,5,0)</f>
        <v>2</v>
      </c>
      <c r="O848" s="26">
        <f t="shared" si="13"/>
        <v>7.77</v>
      </c>
      <c r="P848" s="43" t="str">
        <f xml:space="preserve"> VLOOKUP(D848,customers!$A$2:$I$1001,9,0)</f>
        <v>No</v>
      </c>
      <c r="Q848" s="27"/>
      <c r="R848" s="27"/>
      <c r="S848" s="27"/>
      <c r="T848" s="27"/>
      <c r="U848" s="27"/>
      <c r="V848" s="27"/>
      <c r="W848" s="27"/>
      <c r="X848" s="27"/>
      <c r="Y848" s="27"/>
      <c r="Z848" s="27"/>
    </row>
    <row r="849" spans="1:26" ht="15" thickBot="1" x14ac:dyDescent="0.35">
      <c r="A849" s="42" t="s">
        <v>2127</v>
      </c>
      <c r="B849" s="29" t="s">
        <v>6566</v>
      </c>
      <c r="C849" s="30">
        <v>2019</v>
      </c>
      <c r="D849" s="28" t="s">
        <v>2128</v>
      </c>
      <c r="E849" s="31" t="s">
        <v>82</v>
      </c>
      <c r="F849" s="32">
        <v>6</v>
      </c>
      <c r="G849" s="28" t="str">
        <f>VLOOKUP(D849,customers!A849:$B$1001,2,0)</f>
        <v>Charin Maplethorp</v>
      </c>
      <c r="H849" s="28" t="s">
        <v>6548</v>
      </c>
      <c r="I849" s="28" t="str">
        <f>_xlfn.XLOOKUP(D849,customers!A849:A1848,customers!G849:G1848," ",0,1)</f>
        <v>United States</v>
      </c>
      <c r="J849" s="31" t="s">
        <v>6551</v>
      </c>
      <c r="K849" s="31" t="s">
        <v>6554</v>
      </c>
      <c r="L849" s="31">
        <f>VLOOKUP(E849,products!$A$2:$E$49,4,0)</f>
        <v>1</v>
      </c>
      <c r="M849" s="33">
        <f>VLOOKUP(E849,products!$A$2:$E$49,5,0)</f>
        <v>11.25</v>
      </c>
      <c r="N849" s="31">
        <f>VLOOKUP(A849,orders!$A$2:$F$914,5,0)</f>
        <v>6</v>
      </c>
      <c r="O849" s="34">
        <f t="shared" si="13"/>
        <v>67.5</v>
      </c>
      <c r="P849" s="44" t="str">
        <f xml:space="preserve"> VLOOKUP(D849,customers!$A$2:$I$1001,9,0)</f>
        <v>Yes</v>
      </c>
      <c r="Q849" s="27"/>
      <c r="R849" s="27"/>
      <c r="S849" s="27"/>
      <c r="T849" s="27"/>
      <c r="U849" s="27"/>
      <c r="V849" s="27"/>
      <c r="W849" s="27"/>
      <c r="X849" s="27"/>
      <c r="Y849" s="27"/>
      <c r="Z849" s="27"/>
    </row>
    <row r="850" spans="1:26" ht="15" thickBot="1" x14ac:dyDescent="0.35">
      <c r="A850" s="41" t="s">
        <v>2129</v>
      </c>
      <c r="B850" s="21" t="s">
        <v>6766</v>
      </c>
      <c r="C850" s="22">
        <v>2021</v>
      </c>
      <c r="D850" s="20" t="s">
        <v>2130</v>
      </c>
      <c r="E850" s="23" t="s">
        <v>675</v>
      </c>
      <c r="F850" s="24">
        <v>1</v>
      </c>
      <c r="G850" s="20" t="str">
        <f>VLOOKUP(D850,customers!A850:$B$1001,2,0)</f>
        <v>Goldie Wynes</v>
      </c>
      <c r="H850" s="20" t="s">
        <v>6230</v>
      </c>
      <c r="I850" s="20" t="str">
        <f>_xlfn.XLOOKUP(D850,customers!A850:A1849,customers!G850:G1849," ",0,1)</f>
        <v>United States</v>
      </c>
      <c r="J850" s="23" t="s">
        <v>6552</v>
      </c>
      <c r="K850" s="23" t="s">
        <v>6556</v>
      </c>
      <c r="L850" s="23">
        <f>VLOOKUP(E850,products!$A$2:$E$49,4,0)</f>
        <v>2.5</v>
      </c>
      <c r="M850" s="25">
        <f>VLOOKUP(E850,products!$A$2:$E$49,5,0)</f>
        <v>27.945</v>
      </c>
      <c r="N850" s="23">
        <f>VLOOKUP(A850,orders!$A$2:$F$914,5,0)</f>
        <v>1</v>
      </c>
      <c r="O850" s="26">
        <f t="shared" si="13"/>
        <v>27.945</v>
      </c>
      <c r="P850" s="43" t="str">
        <f xml:space="preserve"> VLOOKUP(D850,customers!$A$2:$I$1001,9,0)</f>
        <v>No</v>
      </c>
      <c r="Q850" s="27"/>
      <c r="R850" s="27"/>
      <c r="S850" s="27"/>
      <c r="T850" s="27"/>
      <c r="U850" s="27"/>
      <c r="V850" s="27"/>
      <c r="W850" s="27"/>
      <c r="X850" s="27"/>
      <c r="Y850" s="27"/>
      <c r="Z850" s="27"/>
    </row>
    <row r="851" spans="1:26" ht="15" thickBot="1" x14ac:dyDescent="0.35">
      <c r="A851" s="42" t="s">
        <v>2131</v>
      </c>
      <c r="B851" s="29" t="s">
        <v>1635</v>
      </c>
      <c r="C851" s="30">
        <v>2020</v>
      </c>
      <c r="D851" s="28" t="s">
        <v>2132</v>
      </c>
      <c r="E851" s="31" t="s">
        <v>265</v>
      </c>
      <c r="F851" s="32">
        <v>3</v>
      </c>
      <c r="G851" s="28" t="str">
        <f>VLOOKUP(D851,customers!A851:$B$1001,2,0)</f>
        <v>Celie MacCourt</v>
      </c>
      <c r="H851" s="28" t="s">
        <v>6234</v>
      </c>
      <c r="I851" s="28" t="str">
        <f>_xlfn.XLOOKUP(D851,customers!A851:A1850,customers!G851:G1850," ",0,1)</f>
        <v>United States</v>
      </c>
      <c r="J851" s="31" t="s">
        <v>6551</v>
      </c>
      <c r="K851" s="31" t="s">
        <v>6555</v>
      </c>
      <c r="L851" s="31">
        <f>VLOOKUP(E851,products!$A$2:$E$49,4,0)</f>
        <v>2.5</v>
      </c>
      <c r="M851" s="33">
        <f>VLOOKUP(E851,products!$A$2:$E$49,5,0)</f>
        <v>29.785</v>
      </c>
      <c r="N851" s="31">
        <f>VLOOKUP(A851,orders!$A$2:$F$914,5,0)</f>
        <v>3</v>
      </c>
      <c r="O851" s="34">
        <f t="shared" si="13"/>
        <v>89.355000000000004</v>
      </c>
      <c r="P851" s="44" t="str">
        <f xml:space="preserve"> VLOOKUP(D851,customers!$A$2:$I$1001,9,0)</f>
        <v>No</v>
      </c>
      <c r="Q851" s="27"/>
      <c r="R851" s="27"/>
      <c r="S851" s="27"/>
      <c r="T851" s="27"/>
      <c r="U851" s="27"/>
      <c r="V851" s="27"/>
      <c r="W851" s="27"/>
      <c r="X851" s="27"/>
      <c r="Y851" s="27"/>
      <c r="Z851" s="27"/>
    </row>
    <row r="852" spans="1:26" ht="15" thickBot="1" x14ac:dyDescent="0.35">
      <c r="A852" s="41" t="s">
        <v>2133</v>
      </c>
      <c r="B852" s="21" t="s">
        <v>6818</v>
      </c>
      <c r="C852" s="22">
        <v>2019</v>
      </c>
      <c r="D852" s="20" t="s">
        <v>2134</v>
      </c>
      <c r="E852" s="23" t="s">
        <v>90</v>
      </c>
      <c r="F852" s="24">
        <v>5</v>
      </c>
      <c r="G852" s="20" t="str">
        <f>VLOOKUP(D852,customers!A852:$B$1001,2,0)</f>
        <v>Evy Wilsone</v>
      </c>
      <c r="H852" s="20" t="s">
        <v>6241</v>
      </c>
      <c r="I852" s="20" t="str">
        <f>_xlfn.XLOOKUP(D852,customers!A852:A1851,customers!G852:G1851," ",0,1)</f>
        <v>United States</v>
      </c>
      <c r="J852" s="23" t="s">
        <v>6551</v>
      </c>
      <c r="K852" s="23" t="s">
        <v>6554</v>
      </c>
      <c r="L852" s="23">
        <f>VLOOKUP(E852,products!$A$2:$E$49,4,0)</f>
        <v>0.5</v>
      </c>
      <c r="M852" s="25">
        <f>VLOOKUP(E852,products!$A$2:$E$49,5,0)</f>
        <v>6.75</v>
      </c>
      <c r="N852" s="23">
        <f>VLOOKUP(A852,orders!$A$2:$F$914,5,0)</f>
        <v>5</v>
      </c>
      <c r="O852" s="26">
        <f t="shared" si="13"/>
        <v>33.75</v>
      </c>
      <c r="P852" s="43" t="str">
        <f xml:space="preserve"> VLOOKUP(D852,customers!$A$2:$I$1001,9,0)</f>
        <v>Yes</v>
      </c>
      <c r="Q852" s="27"/>
      <c r="R852" s="27"/>
      <c r="S852" s="27"/>
      <c r="T852" s="27"/>
      <c r="U852" s="27"/>
      <c r="V852" s="27"/>
      <c r="W852" s="27"/>
      <c r="X852" s="27"/>
      <c r="Y852" s="27"/>
      <c r="Z852" s="27"/>
    </row>
    <row r="853" spans="1:26" ht="15" thickBot="1" x14ac:dyDescent="0.35">
      <c r="A853" s="42" t="s">
        <v>2135</v>
      </c>
      <c r="B853" s="29" t="s">
        <v>6769</v>
      </c>
      <c r="C853" s="30">
        <v>2022</v>
      </c>
      <c r="D853" s="28" t="s">
        <v>2136</v>
      </c>
      <c r="E853" s="31" t="s">
        <v>675</v>
      </c>
      <c r="F853" s="32">
        <v>4</v>
      </c>
      <c r="G853" s="28" t="str">
        <f>VLOOKUP(D853,customers!A853:$B$1001,2,0)</f>
        <v>Dolores Duffie</v>
      </c>
      <c r="H853" s="28" t="s">
        <v>6245</v>
      </c>
      <c r="I853" s="28" t="str">
        <f>_xlfn.XLOOKUP(D853,customers!A853:A1852,customers!G853:G1852," ",0,1)</f>
        <v>United States</v>
      </c>
      <c r="J853" s="31" t="s">
        <v>6552</v>
      </c>
      <c r="K853" s="31" t="s">
        <v>6556</v>
      </c>
      <c r="L853" s="31">
        <f>VLOOKUP(E853,products!$A$2:$E$49,4,0)</f>
        <v>2.5</v>
      </c>
      <c r="M853" s="33">
        <f>VLOOKUP(E853,products!$A$2:$E$49,5,0)</f>
        <v>27.945</v>
      </c>
      <c r="N853" s="31">
        <f>VLOOKUP(A853,orders!$A$2:$F$914,5,0)</f>
        <v>4</v>
      </c>
      <c r="O853" s="34">
        <f t="shared" si="13"/>
        <v>111.78</v>
      </c>
      <c r="P853" s="44" t="str">
        <f xml:space="preserve"> VLOOKUP(D853,customers!$A$2:$I$1001,9,0)</f>
        <v>No</v>
      </c>
      <c r="Q853" s="27"/>
      <c r="R853" s="27"/>
      <c r="S853" s="27"/>
      <c r="T853" s="27"/>
      <c r="U853" s="27"/>
      <c r="V853" s="27"/>
      <c r="W853" s="27"/>
      <c r="X853" s="27"/>
      <c r="Y853" s="27"/>
      <c r="Z853" s="27"/>
    </row>
    <row r="854" spans="1:26" ht="15" thickBot="1" x14ac:dyDescent="0.35">
      <c r="A854" s="41" t="s">
        <v>2137</v>
      </c>
      <c r="B854" s="21" t="s">
        <v>2140</v>
      </c>
      <c r="C854" s="22">
        <v>2020</v>
      </c>
      <c r="D854" s="20" t="s">
        <v>2138</v>
      </c>
      <c r="E854" s="23" t="s">
        <v>145</v>
      </c>
      <c r="F854" s="24">
        <v>2</v>
      </c>
      <c r="G854" s="20" t="str">
        <f>VLOOKUP(D854,customers!A854:$B$1001,2,0)</f>
        <v>Mathilda Matiasek</v>
      </c>
      <c r="H854" s="20" t="s">
        <v>6249</v>
      </c>
      <c r="I854" s="20" t="str">
        <f>_xlfn.XLOOKUP(D854,customers!A854:A1853,customers!G854:G1853," ",0,1)</f>
        <v>United States</v>
      </c>
      <c r="J854" s="23" t="s">
        <v>6552</v>
      </c>
      <c r="K854" s="23" t="s">
        <v>6554</v>
      </c>
      <c r="L854" s="23">
        <f>VLOOKUP(E854,products!$A$2:$E$49,4,0)</f>
        <v>2.5</v>
      </c>
      <c r="M854" s="25">
        <f>VLOOKUP(E854,products!$A$2:$E$49,5,0)</f>
        <v>31.625</v>
      </c>
      <c r="N854" s="23">
        <f>VLOOKUP(A854,orders!$A$2:$F$914,5,0)</f>
        <v>2</v>
      </c>
      <c r="O854" s="26">
        <f t="shared" si="13"/>
        <v>63.25</v>
      </c>
      <c r="P854" s="43" t="str">
        <f xml:space="preserve"> VLOOKUP(D854,customers!$A$2:$I$1001,9,0)</f>
        <v>Yes</v>
      </c>
      <c r="Q854" s="27"/>
      <c r="R854" s="27"/>
      <c r="S854" s="27"/>
      <c r="T854" s="27"/>
      <c r="U854" s="27"/>
      <c r="V854" s="27"/>
      <c r="W854" s="27"/>
      <c r="X854" s="27"/>
      <c r="Y854" s="27"/>
      <c r="Z854" s="27"/>
    </row>
    <row r="855" spans="1:26" ht="15" thickBot="1" x14ac:dyDescent="0.35">
      <c r="A855" s="42" t="s">
        <v>2139</v>
      </c>
      <c r="B855" s="29" t="s">
        <v>2143</v>
      </c>
      <c r="C855" s="30">
        <v>2019</v>
      </c>
      <c r="D855" s="28" t="s">
        <v>2141</v>
      </c>
      <c r="E855" s="31" t="s">
        <v>327</v>
      </c>
      <c r="F855" s="32">
        <v>2</v>
      </c>
      <c r="G855" s="28" t="str">
        <f>VLOOKUP(D855,customers!A855:$B$1001,2,0)</f>
        <v>Jarred Camillo</v>
      </c>
      <c r="H855" s="28" t="s">
        <v>6252</v>
      </c>
      <c r="I855" s="28" t="str">
        <f>_xlfn.XLOOKUP(D855,customers!A855:A1854,customers!G855:G1854," ",0,1)</f>
        <v>United States</v>
      </c>
      <c r="J855" s="31" t="s">
        <v>6552</v>
      </c>
      <c r="K855" s="31" t="s">
        <v>6555</v>
      </c>
      <c r="L855" s="31">
        <f>VLOOKUP(E855,products!$A$2:$E$49,4,0)</f>
        <v>0.2</v>
      </c>
      <c r="M855" s="33">
        <f>VLOOKUP(E855,products!$A$2:$E$49,5,0)</f>
        <v>4.4550000000000001</v>
      </c>
      <c r="N855" s="31">
        <f>VLOOKUP(A855,orders!$A$2:$F$914,5,0)</f>
        <v>2</v>
      </c>
      <c r="O855" s="34">
        <f t="shared" si="13"/>
        <v>8.91</v>
      </c>
      <c r="P855" s="44" t="str">
        <f xml:space="preserve"> VLOOKUP(D855,customers!$A$2:$I$1001,9,0)</f>
        <v>Yes</v>
      </c>
      <c r="Q855" s="27"/>
      <c r="R855" s="27"/>
      <c r="S855" s="27"/>
      <c r="T855" s="27"/>
      <c r="U855" s="27"/>
      <c r="V855" s="27"/>
      <c r="W855" s="27"/>
      <c r="X855" s="27"/>
      <c r="Y855" s="27"/>
      <c r="Z855" s="27"/>
    </row>
    <row r="856" spans="1:26" ht="15" thickBot="1" x14ac:dyDescent="0.35">
      <c r="A856" s="41" t="s">
        <v>2142</v>
      </c>
      <c r="B856" s="21" t="s">
        <v>2146</v>
      </c>
      <c r="C856" s="22">
        <v>2022</v>
      </c>
      <c r="D856" s="20" t="s">
        <v>2144</v>
      </c>
      <c r="E856" s="23" t="s">
        <v>315</v>
      </c>
      <c r="F856" s="24">
        <v>1</v>
      </c>
      <c r="G856" s="20" t="str">
        <f>VLOOKUP(D856,customers!A856:$B$1001,2,0)</f>
        <v>Kameko Philbrick</v>
      </c>
      <c r="H856" s="20" t="s">
        <v>6256</v>
      </c>
      <c r="I856" s="20" t="str">
        <f>_xlfn.XLOOKUP(D856,customers!A856:A1855,customers!G856:G1855," ",0,1)</f>
        <v>United States</v>
      </c>
      <c r="J856" s="23" t="s">
        <v>6552</v>
      </c>
      <c r="K856" s="23" t="s">
        <v>6556</v>
      </c>
      <c r="L856" s="23">
        <f>VLOOKUP(E856,products!$A$2:$E$49,4,0)</f>
        <v>1</v>
      </c>
      <c r="M856" s="25">
        <f>VLOOKUP(E856,products!$A$2:$E$49,5,0)</f>
        <v>12.15</v>
      </c>
      <c r="N856" s="23">
        <f>VLOOKUP(A856,orders!$A$2:$F$914,5,0)</f>
        <v>1</v>
      </c>
      <c r="O856" s="26">
        <f t="shared" si="13"/>
        <v>12.15</v>
      </c>
      <c r="P856" s="43" t="str">
        <f xml:space="preserve"> VLOOKUP(D856,customers!$A$2:$I$1001,9,0)</f>
        <v>Yes</v>
      </c>
      <c r="Q856" s="27"/>
      <c r="R856" s="27"/>
      <c r="S856" s="27"/>
      <c r="T856" s="27"/>
      <c r="U856" s="27"/>
      <c r="V856" s="27"/>
      <c r="W856" s="27"/>
      <c r="X856" s="27"/>
      <c r="Y856" s="27"/>
      <c r="Z856" s="27"/>
    </row>
    <row r="857" spans="1:26" ht="15" thickBot="1" x14ac:dyDescent="0.35">
      <c r="A857" s="42" t="s">
        <v>2145</v>
      </c>
      <c r="B857" s="29" t="s">
        <v>2149</v>
      </c>
      <c r="C857" s="30">
        <v>2020</v>
      </c>
      <c r="D857" s="28" t="s">
        <v>2147</v>
      </c>
      <c r="E857" s="31" t="s">
        <v>95</v>
      </c>
      <c r="F857" s="32">
        <v>4</v>
      </c>
      <c r="G857" s="28" t="str">
        <f>VLOOKUP(D857,customers!A857:$B$1001,2,0)</f>
        <v>Mallory Shrimpling</v>
      </c>
      <c r="H857" s="28" t="s">
        <v>6548</v>
      </c>
      <c r="I857" s="28" t="str">
        <f>_xlfn.XLOOKUP(D857,customers!A857:A1856,customers!G857:G1856," ",0,1)</f>
        <v>United States</v>
      </c>
      <c r="J857" s="31" t="s">
        <v>6551</v>
      </c>
      <c r="K857" s="31" t="s">
        <v>6556</v>
      </c>
      <c r="L857" s="31">
        <f>VLOOKUP(E857,products!$A$2:$E$49,4,0)</f>
        <v>0.5</v>
      </c>
      <c r="M857" s="33">
        <f>VLOOKUP(E857,products!$A$2:$E$49,5,0)</f>
        <v>5.97</v>
      </c>
      <c r="N857" s="31">
        <f>VLOOKUP(A857,orders!$A$2:$F$914,5,0)</f>
        <v>4</v>
      </c>
      <c r="O857" s="34">
        <f t="shared" si="13"/>
        <v>23.88</v>
      </c>
      <c r="P857" s="44" t="str">
        <f xml:space="preserve"> VLOOKUP(D857,customers!$A$2:$I$1001,9,0)</f>
        <v>Yes</v>
      </c>
      <c r="Q857" s="27"/>
      <c r="R857" s="27"/>
      <c r="S857" s="27"/>
      <c r="T857" s="27"/>
      <c r="U857" s="27"/>
      <c r="V857" s="27"/>
      <c r="W857" s="27"/>
      <c r="X857" s="27"/>
      <c r="Y857" s="27"/>
      <c r="Z857" s="27"/>
    </row>
    <row r="858" spans="1:26" ht="15" thickBot="1" x14ac:dyDescent="0.35">
      <c r="A858" s="41" t="s">
        <v>2148</v>
      </c>
      <c r="B858" s="21" t="s">
        <v>1750</v>
      </c>
      <c r="C858" s="22">
        <v>2021</v>
      </c>
      <c r="D858" s="20" t="s">
        <v>2150</v>
      </c>
      <c r="E858" s="23" t="s">
        <v>23</v>
      </c>
      <c r="F858" s="24">
        <v>4</v>
      </c>
      <c r="G858" s="20" t="str">
        <f>VLOOKUP(D858,customers!A858:$B$1001,2,0)</f>
        <v>Barnett Sillis</v>
      </c>
      <c r="H858" s="20" t="s">
        <v>6261</v>
      </c>
      <c r="I858" s="20" t="str">
        <f>_xlfn.XLOOKUP(D858,customers!A858:A1857,customers!G858:G1857," ",0,1)</f>
        <v>United States</v>
      </c>
      <c r="J858" s="23" t="s">
        <v>6552</v>
      </c>
      <c r="K858" s="23" t="s">
        <v>6554</v>
      </c>
      <c r="L858" s="23">
        <f>VLOOKUP(E858,products!$A$2:$E$49,4,0)</f>
        <v>1</v>
      </c>
      <c r="M858" s="25">
        <f>VLOOKUP(E858,products!$A$2:$E$49,5,0)</f>
        <v>13.75</v>
      </c>
      <c r="N858" s="23">
        <f>VLOOKUP(A858,orders!$A$2:$F$914,5,0)</f>
        <v>4</v>
      </c>
      <c r="O858" s="26">
        <f t="shared" si="13"/>
        <v>55</v>
      </c>
      <c r="P858" s="43" t="str">
        <f xml:space="preserve"> VLOOKUP(D858,customers!$A$2:$I$1001,9,0)</f>
        <v>No</v>
      </c>
      <c r="Q858" s="27"/>
      <c r="R858" s="27"/>
      <c r="S858" s="27"/>
      <c r="T858" s="27"/>
      <c r="U858" s="27"/>
      <c r="V858" s="27"/>
      <c r="W858" s="27"/>
      <c r="X858" s="27"/>
      <c r="Y858" s="27"/>
      <c r="Z858" s="27"/>
    </row>
    <row r="859" spans="1:26" ht="15" thickBot="1" x14ac:dyDescent="0.35">
      <c r="A859" s="42" t="s">
        <v>2151</v>
      </c>
      <c r="B859" s="29" t="s">
        <v>6819</v>
      </c>
      <c r="C859" s="30">
        <v>2021</v>
      </c>
      <c r="D859" s="28" t="s">
        <v>2152</v>
      </c>
      <c r="E859" s="31" t="s">
        <v>232</v>
      </c>
      <c r="F859" s="32">
        <v>3</v>
      </c>
      <c r="G859" s="28" t="str">
        <f>VLOOKUP(D859,customers!A859:$B$1001,2,0)</f>
        <v>Brenn Dundredge</v>
      </c>
      <c r="H859" s="28" t="s">
        <v>6548</v>
      </c>
      <c r="I859" s="28" t="str">
        <f>_xlfn.XLOOKUP(D859,customers!A859:A1858,customers!G859:G1858," ",0,1)</f>
        <v>United States</v>
      </c>
      <c r="J859" s="31" t="s">
        <v>6550</v>
      </c>
      <c r="K859" s="31" t="s">
        <v>6556</v>
      </c>
      <c r="L859" s="31">
        <f>VLOOKUP(E859,products!$A$2:$E$49,4,0)</f>
        <v>1</v>
      </c>
      <c r="M859" s="33">
        <f>VLOOKUP(E859,products!$A$2:$E$49,5,0)</f>
        <v>8.9499999999999993</v>
      </c>
      <c r="N859" s="31">
        <f>VLOOKUP(A859,orders!$A$2:$F$914,5,0)</f>
        <v>3</v>
      </c>
      <c r="O859" s="34">
        <f t="shared" si="13"/>
        <v>26.849999999999998</v>
      </c>
      <c r="P859" s="44" t="str">
        <f xml:space="preserve"> VLOOKUP(D859,customers!$A$2:$I$1001,9,0)</f>
        <v>Yes</v>
      </c>
      <c r="Q859" s="27"/>
      <c r="R859" s="27"/>
      <c r="S859" s="27"/>
      <c r="T859" s="27"/>
      <c r="U859" s="27"/>
      <c r="V859" s="27"/>
      <c r="W859" s="27"/>
      <c r="X859" s="27"/>
      <c r="Y859" s="27"/>
      <c r="Z859" s="27"/>
    </row>
    <row r="860" spans="1:26" ht="15" thickBot="1" x14ac:dyDescent="0.35">
      <c r="A860" s="41" t="s">
        <v>2153</v>
      </c>
      <c r="B860" s="21" t="s">
        <v>2156</v>
      </c>
      <c r="C860" s="22">
        <v>2020</v>
      </c>
      <c r="D860" s="20" t="s">
        <v>2154</v>
      </c>
      <c r="E860" s="23" t="s">
        <v>58</v>
      </c>
      <c r="F860" s="24">
        <v>5</v>
      </c>
      <c r="G860" s="20" t="str">
        <f>VLOOKUP(D860,customers!A860:$B$1001,2,0)</f>
        <v>Read Cutts</v>
      </c>
      <c r="H860" s="20" t="s">
        <v>6268</v>
      </c>
      <c r="I860" s="20" t="str">
        <f>_xlfn.XLOOKUP(D860,customers!A860:A1859,customers!G860:G1859," ",0,1)</f>
        <v>United States</v>
      </c>
      <c r="J860" s="23" t="s">
        <v>6550</v>
      </c>
      <c r="K860" s="23" t="s">
        <v>6554</v>
      </c>
      <c r="L860" s="23">
        <f>VLOOKUP(E860,products!$A$2:$E$49,4,0)</f>
        <v>2.5</v>
      </c>
      <c r="M860" s="25">
        <f>VLOOKUP(E860,products!$A$2:$E$49,5,0)</f>
        <v>22.885000000000002</v>
      </c>
      <c r="N860" s="23">
        <f>VLOOKUP(A860,orders!$A$2:$F$914,5,0)</f>
        <v>5</v>
      </c>
      <c r="O860" s="26">
        <f t="shared" si="13"/>
        <v>114.42500000000001</v>
      </c>
      <c r="P860" s="43" t="str">
        <f xml:space="preserve"> VLOOKUP(D860,customers!$A$2:$I$1001,9,0)</f>
        <v>No</v>
      </c>
      <c r="Q860" s="27"/>
      <c r="R860" s="27"/>
      <c r="S860" s="27"/>
      <c r="T860" s="27"/>
      <c r="U860" s="27"/>
      <c r="V860" s="27"/>
      <c r="W860" s="27"/>
      <c r="X860" s="27"/>
      <c r="Y860" s="27"/>
      <c r="Z860" s="27"/>
    </row>
    <row r="861" spans="1:26" ht="15" thickBot="1" x14ac:dyDescent="0.35">
      <c r="A861" s="42" t="s">
        <v>2155</v>
      </c>
      <c r="B861" s="29" t="s">
        <v>2159</v>
      </c>
      <c r="C861" s="30">
        <v>2021</v>
      </c>
      <c r="D861" s="28" t="s">
        <v>2157</v>
      </c>
      <c r="E861" s="31" t="s">
        <v>221</v>
      </c>
      <c r="F861" s="32">
        <v>6</v>
      </c>
      <c r="G861" s="28" t="str">
        <f>VLOOKUP(D861,customers!A861:$B$1001,2,0)</f>
        <v>Michale Delves</v>
      </c>
      <c r="H861" s="28" t="s">
        <v>6272</v>
      </c>
      <c r="I861" s="28" t="str">
        <f>_xlfn.XLOOKUP(D861,customers!A861:A1860,customers!G861:G1860," ",0,1)</f>
        <v>United States</v>
      </c>
      <c r="J861" s="31" t="s">
        <v>6551</v>
      </c>
      <c r="K861" s="31" t="s">
        <v>6554</v>
      </c>
      <c r="L861" s="31">
        <f>VLOOKUP(E861,products!$A$2:$E$49,4,0)</f>
        <v>2.5</v>
      </c>
      <c r="M861" s="33">
        <f>VLOOKUP(E861,products!$A$2:$E$49,5,0)</f>
        <v>25.875</v>
      </c>
      <c r="N861" s="31">
        <f>VLOOKUP(A861,orders!$A$2:$F$914,5,0)</f>
        <v>6</v>
      </c>
      <c r="O861" s="34">
        <f t="shared" si="13"/>
        <v>155.25</v>
      </c>
      <c r="P861" s="44" t="str">
        <f xml:space="preserve"> VLOOKUP(D861,customers!$A$2:$I$1001,9,0)</f>
        <v>Yes</v>
      </c>
      <c r="Q861" s="27"/>
      <c r="R861" s="27"/>
      <c r="S861" s="27"/>
      <c r="T861" s="27"/>
      <c r="U861" s="27"/>
      <c r="V861" s="27"/>
      <c r="W861" s="27"/>
      <c r="X861" s="27"/>
      <c r="Y861" s="27"/>
      <c r="Z861" s="27"/>
    </row>
    <row r="862" spans="1:26" ht="15" thickBot="1" x14ac:dyDescent="0.35">
      <c r="A862" s="41" t="s">
        <v>2158</v>
      </c>
      <c r="B862" s="21" t="s">
        <v>572</v>
      </c>
      <c r="C862" s="22">
        <v>2019</v>
      </c>
      <c r="D862" s="20" t="s">
        <v>2160</v>
      </c>
      <c r="E862" s="23" t="s">
        <v>159</v>
      </c>
      <c r="F862" s="24">
        <v>3</v>
      </c>
      <c r="G862" s="20" t="str">
        <f>VLOOKUP(D862,customers!A862:$B$1001,2,0)</f>
        <v>Devland Gritton</v>
      </c>
      <c r="H862" s="20" t="s">
        <v>6276</v>
      </c>
      <c r="I862" s="20" t="str">
        <f>_xlfn.XLOOKUP(D862,customers!A862:A1861,customers!G862:G1861," ",0,1)</f>
        <v>United States</v>
      </c>
      <c r="J862" s="23" t="s">
        <v>6553</v>
      </c>
      <c r="K862" s="23" t="s">
        <v>6556</v>
      </c>
      <c r="L862" s="23">
        <f>VLOOKUP(E862,products!$A$2:$E$49,4,0)</f>
        <v>0.5</v>
      </c>
      <c r="M862" s="25">
        <f>VLOOKUP(E862,products!$A$2:$E$49,5,0)</f>
        <v>7.77</v>
      </c>
      <c r="N862" s="23">
        <f>VLOOKUP(A862,orders!$A$2:$F$914,5,0)</f>
        <v>3</v>
      </c>
      <c r="O862" s="26">
        <f t="shared" si="13"/>
        <v>23.31</v>
      </c>
      <c r="P862" s="43" t="str">
        <f xml:space="preserve"> VLOOKUP(D862,customers!$A$2:$I$1001,9,0)</f>
        <v>Yes</v>
      </c>
      <c r="Q862" s="27"/>
      <c r="R862" s="27"/>
      <c r="S862" s="27"/>
      <c r="T862" s="27"/>
      <c r="U862" s="27"/>
      <c r="V862" s="27"/>
      <c r="W862" s="27"/>
      <c r="X862" s="27"/>
      <c r="Y862" s="27"/>
      <c r="Z862" s="27"/>
    </row>
    <row r="863" spans="1:26" ht="15" thickBot="1" x14ac:dyDescent="0.35">
      <c r="A863" s="42" t="s">
        <v>2161</v>
      </c>
      <c r="B863" s="29" t="s">
        <v>6820</v>
      </c>
      <c r="C863" s="30">
        <v>2021</v>
      </c>
      <c r="D863" s="28" t="s">
        <v>2162</v>
      </c>
      <c r="E863" s="31" t="s">
        <v>177</v>
      </c>
      <c r="F863" s="32">
        <v>5</v>
      </c>
      <c r="G863" s="28" t="str">
        <f>VLOOKUP(D863,customers!A863:$B$1001,2,0)</f>
        <v>Dell Gut</v>
      </c>
      <c r="H863" s="28" t="s">
        <v>6285</v>
      </c>
      <c r="I863" s="28" t="str">
        <f>_xlfn.XLOOKUP(D863,customers!A863:A1862,customers!G863:G1862," ",0,1)</f>
        <v>United States</v>
      </c>
      <c r="J863" s="31" t="s">
        <v>6552</v>
      </c>
      <c r="K863" s="31" t="s">
        <v>6555</v>
      </c>
      <c r="L863" s="31">
        <f>VLOOKUP(E863,products!$A$2:$E$49,4,0)</f>
        <v>1</v>
      </c>
      <c r="M863" s="33">
        <f>VLOOKUP(E863,products!$A$2:$E$49,5,0)</f>
        <v>14.85</v>
      </c>
      <c r="N863" s="31">
        <f>VLOOKUP(A863,orders!$A$2:$F$914,5,0)</f>
        <v>5</v>
      </c>
      <c r="O863" s="34">
        <f t="shared" si="13"/>
        <v>74.25</v>
      </c>
      <c r="P863" s="44" t="str">
        <f xml:space="preserve"> VLOOKUP(D863,customers!$A$2:$I$1001,9,0)</f>
        <v>Yes</v>
      </c>
      <c r="Q863" s="27"/>
      <c r="R863" s="27"/>
      <c r="S863" s="27"/>
      <c r="T863" s="27"/>
      <c r="U863" s="27"/>
      <c r="V863" s="27"/>
      <c r="W863" s="27"/>
      <c r="X863" s="27"/>
      <c r="Y863" s="27"/>
      <c r="Z863" s="27"/>
    </row>
    <row r="864" spans="1:26" ht="15" thickBot="1" x14ac:dyDescent="0.35">
      <c r="A864" s="41" t="s">
        <v>2163</v>
      </c>
      <c r="B864" s="21" t="s">
        <v>1006</v>
      </c>
      <c r="C864" s="22">
        <v>2021</v>
      </c>
      <c r="D864" s="20" t="s">
        <v>2164</v>
      </c>
      <c r="E864" s="23" t="s">
        <v>34</v>
      </c>
      <c r="F864" s="24">
        <v>6</v>
      </c>
      <c r="G864" s="20" t="str">
        <f>VLOOKUP(D864,customers!A864:$B$1001,2,0)</f>
        <v>Willy Pummery</v>
      </c>
      <c r="H864" s="20" t="s">
        <v>6289</v>
      </c>
      <c r="I864" s="20" t="str">
        <f>_xlfn.XLOOKUP(D864,customers!A864:A1863,customers!G864:G1863," ",0,1)</f>
        <v>United States</v>
      </c>
      <c r="J864" s="23" t="s">
        <v>6553</v>
      </c>
      <c r="K864" s="23" t="s">
        <v>6555</v>
      </c>
      <c r="L864" s="23">
        <f>VLOOKUP(E864,products!$A$2:$E$49,4,0)</f>
        <v>0.2</v>
      </c>
      <c r="M864" s="25">
        <f>VLOOKUP(E864,products!$A$2:$E$49,5,0)</f>
        <v>4.7549999999999999</v>
      </c>
      <c r="N864" s="23">
        <f>VLOOKUP(A864,orders!$A$2:$F$914,5,0)</f>
        <v>6</v>
      </c>
      <c r="O864" s="26">
        <f t="shared" si="13"/>
        <v>28.53</v>
      </c>
      <c r="P864" s="43" t="str">
        <f xml:space="preserve"> VLOOKUP(D864,customers!$A$2:$I$1001,9,0)</f>
        <v>No</v>
      </c>
      <c r="Q864" s="27"/>
      <c r="R864" s="27"/>
      <c r="S864" s="27"/>
      <c r="T864" s="27"/>
      <c r="U864" s="27"/>
      <c r="V864" s="27"/>
      <c r="W864" s="27"/>
      <c r="X864" s="27"/>
      <c r="Y864" s="27"/>
      <c r="Z864" s="27"/>
    </row>
    <row r="865" spans="1:26" ht="15" thickBot="1" x14ac:dyDescent="0.35">
      <c r="A865" s="42" t="s">
        <v>2165</v>
      </c>
      <c r="B865" s="29" t="s">
        <v>2168</v>
      </c>
      <c r="C865" s="30">
        <v>2022</v>
      </c>
      <c r="D865" s="28" t="s">
        <v>2166</v>
      </c>
      <c r="E865" s="31" t="s">
        <v>202</v>
      </c>
      <c r="F865" s="32">
        <v>2</v>
      </c>
      <c r="G865" s="28" t="str">
        <f>VLOOKUP(D865,customers!A865:$B$1001,2,0)</f>
        <v>Geoffrey Siuda</v>
      </c>
      <c r="H865" s="28" t="s">
        <v>6294</v>
      </c>
      <c r="I865" s="28" t="str">
        <f>_xlfn.XLOOKUP(D865,customers!A865:A1864,customers!G865:G1864," ",0,1)</f>
        <v>United States</v>
      </c>
      <c r="J865" s="31" t="s">
        <v>6550</v>
      </c>
      <c r="K865" s="31" t="s">
        <v>6555</v>
      </c>
      <c r="L865" s="31">
        <f>VLOOKUP(E865,products!$A$2:$E$49,4,0)</f>
        <v>0.5</v>
      </c>
      <c r="M865" s="33">
        <f>VLOOKUP(E865,products!$A$2:$E$49,5,0)</f>
        <v>7.17</v>
      </c>
      <c r="N865" s="31">
        <f>VLOOKUP(A865,orders!$A$2:$F$914,5,0)</f>
        <v>2</v>
      </c>
      <c r="O865" s="34">
        <f t="shared" si="13"/>
        <v>14.34</v>
      </c>
      <c r="P865" s="44" t="str">
        <f xml:space="preserve"> VLOOKUP(D865,customers!$A$2:$I$1001,9,0)</f>
        <v>Yes</v>
      </c>
      <c r="Q865" s="27"/>
      <c r="R865" s="27"/>
      <c r="S865" s="27"/>
      <c r="T865" s="27"/>
      <c r="U865" s="27"/>
      <c r="V865" s="27"/>
      <c r="W865" s="27"/>
      <c r="X865" s="27"/>
      <c r="Y865" s="27"/>
      <c r="Z865" s="27"/>
    </row>
    <row r="866" spans="1:26" ht="15" thickBot="1" x14ac:dyDescent="0.35">
      <c r="A866" s="41" t="s">
        <v>2167</v>
      </c>
      <c r="B866" s="21" t="s">
        <v>99</v>
      </c>
      <c r="C866" s="22">
        <v>2021</v>
      </c>
      <c r="D866" s="20" t="s">
        <v>2169</v>
      </c>
      <c r="E866" s="23" t="s">
        <v>249</v>
      </c>
      <c r="F866" s="24">
        <v>2</v>
      </c>
      <c r="G866" s="20" t="str">
        <f>VLOOKUP(D866,customers!A866:$B$1001,2,0)</f>
        <v>Henderson Crowne</v>
      </c>
      <c r="H866" s="20" t="s">
        <v>6298</v>
      </c>
      <c r="I866" s="20" t="str">
        <f>_xlfn.XLOOKUP(D866,customers!A866:A1865,customers!G866:G1865," ",0,1)</f>
        <v>Ireland</v>
      </c>
      <c r="J866" s="23" t="s">
        <v>6551</v>
      </c>
      <c r="K866" s="23" t="s">
        <v>6555</v>
      </c>
      <c r="L866" s="23">
        <f>VLOOKUP(E866,products!$A$2:$E$49,4,0)</f>
        <v>0.5</v>
      </c>
      <c r="M866" s="25">
        <f>VLOOKUP(E866,products!$A$2:$E$49,5,0)</f>
        <v>7.77</v>
      </c>
      <c r="N866" s="23">
        <f>VLOOKUP(A866,orders!$A$2:$F$914,5,0)</f>
        <v>2</v>
      </c>
      <c r="O866" s="26">
        <f t="shared" si="13"/>
        <v>15.54</v>
      </c>
      <c r="P866" s="43" t="str">
        <f xml:space="preserve"> VLOOKUP(D866,customers!$A$2:$I$1001,9,0)</f>
        <v>Yes</v>
      </c>
      <c r="Q866" s="27"/>
      <c r="R866" s="27"/>
      <c r="S866" s="27"/>
      <c r="T866" s="27"/>
      <c r="U866" s="27"/>
      <c r="V866" s="27"/>
      <c r="W866" s="27"/>
      <c r="X866" s="27"/>
      <c r="Y866" s="27"/>
      <c r="Z866" s="27"/>
    </row>
    <row r="867" spans="1:26" ht="15" thickBot="1" x14ac:dyDescent="0.35">
      <c r="A867" s="42" t="s">
        <v>2170</v>
      </c>
      <c r="B867" s="29" t="s">
        <v>6563</v>
      </c>
      <c r="C867" s="30">
        <v>2022</v>
      </c>
      <c r="D867" s="28" t="s">
        <v>2171</v>
      </c>
      <c r="E867" s="31" t="s">
        <v>245</v>
      </c>
      <c r="F867" s="32">
        <v>3</v>
      </c>
      <c r="G867" s="28" t="str">
        <f>VLOOKUP(D867,customers!A867:$B$1001,2,0)</f>
        <v>Vernor Pawsey</v>
      </c>
      <c r="H867" s="28" t="s">
        <v>6304</v>
      </c>
      <c r="I867" s="28" t="str">
        <f>_xlfn.XLOOKUP(D867,customers!A867:A1866,customers!G867:G1866," ",0,1)</f>
        <v>United States</v>
      </c>
      <c r="J867" s="31" t="s">
        <v>6550</v>
      </c>
      <c r="K867" s="31" t="s">
        <v>6555</v>
      </c>
      <c r="L867" s="31">
        <f>VLOOKUP(E867,products!$A$2:$E$49,4,0)</f>
        <v>1</v>
      </c>
      <c r="M867" s="33">
        <f>VLOOKUP(E867,products!$A$2:$E$49,5,0)</f>
        <v>11.95</v>
      </c>
      <c r="N867" s="31">
        <f>VLOOKUP(A867,orders!$A$2:$F$914,5,0)</f>
        <v>3</v>
      </c>
      <c r="O867" s="34">
        <f t="shared" si="13"/>
        <v>35.849999999999994</v>
      </c>
      <c r="P867" s="44" t="str">
        <f xml:space="preserve"> VLOOKUP(D867,customers!$A$2:$I$1001,9,0)</f>
        <v>No</v>
      </c>
      <c r="Q867" s="27"/>
      <c r="R867" s="27"/>
      <c r="S867" s="27"/>
      <c r="T867" s="27"/>
      <c r="U867" s="27"/>
      <c r="V867" s="27"/>
      <c r="W867" s="27"/>
      <c r="X867" s="27"/>
      <c r="Y867" s="27"/>
      <c r="Z867" s="27"/>
    </row>
    <row r="868" spans="1:26" ht="15" thickBot="1" x14ac:dyDescent="0.35">
      <c r="A868" s="41" t="s">
        <v>2172</v>
      </c>
      <c r="B868" s="21" t="s">
        <v>6599</v>
      </c>
      <c r="C868" s="22">
        <v>2020</v>
      </c>
      <c r="D868" s="20" t="s">
        <v>2173</v>
      </c>
      <c r="E868" s="23" t="s">
        <v>249</v>
      </c>
      <c r="F868" s="24">
        <v>6</v>
      </c>
      <c r="G868" s="20" t="str">
        <f>VLOOKUP(D868,customers!A868:$B$1001,2,0)</f>
        <v>Augustin Waterhouse</v>
      </c>
      <c r="H868" s="20" t="s">
        <v>6308</v>
      </c>
      <c r="I868" s="20" t="str">
        <f>_xlfn.XLOOKUP(D868,customers!A868:A1867,customers!G868:G1867," ",0,1)</f>
        <v>United States</v>
      </c>
      <c r="J868" s="23" t="s">
        <v>6551</v>
      </c>
      <c r="K868" s="23" t="s">
        <v>6555</v>
      </c>
      <c r="L868" s="23">
        <f>VLOOKUP(E868,products!$A$2:$E$49,4,0)</f>
        <v>0.5</v>
      </c>
      <c r="M868" s="25">
        <f>VLOOKUP(E868,products!$A$2:$E$49,5,0)</f>
        <v>7.77</v>
      </c>
      <c r="N868" s="23">
        <f>VLOOKUP(A868,orders!$A$2:$F$914,5,0)</f>
        <v>6</v>
      </c>
      <c r="O868" s="26">
        <f t="shared" si="13"/>
        <v>46.62</v>
      </c>
      <c r="P868" s="43" t="str">
        <f xml:space="preserve"> VLOOKUP(D868,customers!$A$2:$I$1001,9,0)</f>
        <v>No</v>
      </c>
      <c r="Q868" s="27"/>
      <c r="R868" s="27"/>
      <c r="S868" s="27"/>
      <c r="T868" s="27"/>
      <c r="U868" s="27"/>
      <c r="V868" s="27"/>
      <c r="W868" s="27"/>
      <c r="X868" s="27"/>
      <c r="Y868" s="27"/>
      <c r="Z868" s="27"/>
    </row>
    <row r="869" spans="1:26" ht="15" thickBot="1" x14ac:dyDescent="0.35">
      <c r="A869" s="42" t="s">
        <v>2174</v>
      </c>
      <c r="B869" s="29" t="s">
        <v>2177</v>
      </c>
      <c r="C869" s="30">
        <v>2019</v>
      </c>
      <c r="D869" s="28" t="s">
        <v>2175</v>
      </c>
      <c r="E869" s="31" t="s">
        <v>202</v>
      </c>
      <c r="F869" s="32">
        <v>5</v>
      </c>
      <c r="G869" s="28" t="str">
        <f>VLOOKUP(D869,customers!A869:$B$1001,2,0)</f>
        <v>Fanchon Haughian</v>
      </c>
      <c r="H869" s="28" t="s">
        <v>6312</v>
      </c>
      <c r="I869" s="28" t="str">
        <f>_xlfn.XLOOKUP(D869,customers!A869:A1868,customers!G869:G1868," ",0,1)</f>
        <v>United States</v>
      </c>
      <c r="J869" s="31" t="s">
        <v>6550</v>
      </c>
      <c r="K869" s="31" t="s">
        <v>6555</v>
      </c>
      <c r="L869" s="31">
        <f>VLOOKUP(E869,products!$A$2:$E$49,4,0)</f>
        <v>0.5</v>
      </c>
      <c r="M869" s="33">
        <f>VLOOKUP(E869,products!$A$2:$E$49,5,0)</f>
        <v>7.17</v>
      </c>
      <c r="N869" s="31">
        <f>VLOOKUP(A869,orders!$A$2:$F$914,5,0)</f>
        <v>5</v>
      </c>
      <c r="O869" s="34">
        <f t="shared" si="13"/>
        <v>35.85</v>
      </c>
      <c r="P869" s="44" t="str">
        <f xml:space="preserve"> VLOOKUP(D869,customers!$A$2:$I$1001,9,0)</f>
        <v>No</v>
      </c>
      <c r="Q869" s="27"/>
      <c r="R869" s="27"/>
      <c r="S869" s="27"/>
      <c r="T869" s="27"/>
      <c r="U869" s="27"/>
      <c r="V869" s="27"/>
      <c r="W869" s="27"/>
      <c r="X869" s="27"/>
      <c r="Y869" s="27"/>
      <c r="Z869" s="27"/>
    </row>
    <row r="870" spans="1:26" ht="15" thickBot="1" x14ac:dyDescent="0.35">
      <c r="A870" s="41" t="s">
        <v>2176</v>
      </c>
      <c r="B870" s="21" t="s">
        <v>6575</v>
      </c>
      <c r="C870" s="22">
        <v>2019</v>
      </c>
      <c r="D870" s="20" t="s">
        <v>2178</v>
      </c>
      <c r="E870" s="23" t="s">
        <v>142</v>
      </c>
      <c r="F870" s="24">
        <v>4</v>
      </c>
      <c r="G870" s="20" t="str">
        <f>VLOOKUP(D870,customers!A870:$B$1001,2,0)</f>
        <v>Jaimie Hatz</v>
      </c>
      <c r="H870" s="20" t="s">
        <v>6548</v>
      </c>
      <c r="I870" s="20" t="str">
        <f>_xlfn.XLOOKUP(D870,customers!A870:A1869,customers!G870:G1869," ",0,1)</f>
        <v>United States</v>
      </c>
      <c r="J870" s="23" t="s">
        <v>6553</v>
      </c>
      <c r="K870" s="23" t="s">
        <v>6556</v>
      </c>
      <c r="L870" s="23">
        <f>VLOOKUP(E870,products!$A$2:$E$49,4,0)</f>
        <v>2.5</v>
      </c>
      <c r="M870" s="25">
        <f>VLOOKUP(E870,products!$A$2:$E$49,5,0)</f>
        <v>29.785</v>
      </c>
      <c r="N870" s="23">
        <f>VLOOKUP(A870,orders!$A$2:$F$914,5,0)</f>
        <v>4</v>
      </c>
      <c r="O870" s="26">
        <f t="shared" si="13"/>
        <v>119.14</v>
      </c>
      <c r="P870" s="43" t="str">
        <f xml:space="preserve"> VLOOKUP(D870,customers!$A$2:$I$1001,9,0)</f>
        <v>No</v>
      </c>
      <c r="Q870" s="27"/>
      <c r="R870" s="27"/>
      <c r="S870" s="27"/>
      <c r="T870" s="27"/>
      <c r="U870" s="27"/>
      <c r="V870" s="27"/>
      <c r="W870" s="27"/>
      <c r="X870" s="27"/>
      <c r="Y870" s="27"/>
      <c r="Z870" s="27"/>
    </row>
    <row r="871" spans="1:26" ht="15" thickBot="1" x14ac:dyDescent="0.35">
      <c r="A871" s="42" t="s">
        <v>2179</v>
      </c>
      <c r="B871" s="29" t="s">
        <v>6626</v>
      </c>
      <c r="C871" s="30">
        <v>2021</v>
      </c>
      <c r="D871" s="28" t="s">
        <v>2180</v>
      </c>
      <c r="E871" s="31" t="s">
        <v>159</v>
      </c>
      <c r="F871" s="32">
        <v>3</v>
      </c>
      <c r="G871" s="28" t="str">
        <f>VLOOKUP(D871,customers!A871:$B$1001,2,0)</f>
        <v>Edeline Edney</v>
      </c>
      <c r="H871" s="28" t="s">
        <v>6548</v>
      </c>
      <c r="I871" s="28" t="str">
        <f>_xlfn.XLOOKUP(D871,customers!A871:A1870,customers!G871:G1870," ",0,1)</f>
        <v>United States</v>
      </c>
      <c r="J871" s="31" t="s">
        <v>6553</v>
      </c>
      <c r="K871" s="31" t="s">
        <v>6556</v>
      </c>
      <c r="L871" s="31">
        <f>VLOOKUP(E871,products!$A$2:$E$49,4,0)</f>
        <v>0.5</v>
      </c>
      <c r="M871" s="33">
        <f>VLOOKUP(E871,products!$A$2:$E$49,5,0)</f>
        <v>7.77</v>
      </c>
      <c r="N871" s="31">
        <f>VLOOKUP(A871,orders!$A$2:$F$914,5,0)</f>
        <v>3</v>
      </c>
      <c r="O871" s="34">
        <f t="shared" si="13"/>
        <v>23.31</v>
      </c>
      <c r="P871" s="44" t="str">
        <f xml:space="preserve"> VLOOKUP(D871,customers!$A$2:$I$1001,9,0)</f>
        <v>No</v>
      </c>
      <c r="Q871" s="27"/>
      <c r="R871" s="27"/>
      <c r="S871" s="27"/>
      <c r="T871" s="27"/>
      <c r="U871" s="27"/>
      <c r="V871" s="27"/>
      <c r="W871" s="27"/>
      <c r="X871" s="27"/>
      <c r="Y871" s="27"/>
      <c r="Z871" s="27"/>
    </row>
    <row r="872" spans="1:26" ht="15" thickBot="1" x14ac:dyDescent="0.35">
      <c r="A872" s="41" t="s">
        <v>2181</v>
      </c>
      <c r="B872" s="21" t="s">
        <v>6684</v>
      </c>
      <c r="C872" s="22">
        <v>2021</v>
      </c>
      <c r="D872" s="20" t="s">
        <v>2182</v>
      </c>
      <c r="E872" s="23" t="s">
        <v>82</v>
      </c>
      <c r="F872" s="24">
        <v>1</v>
      </c>
      <c r="G872" s="20" t="str">
        <f>VLOOKUP(D872,customers!A872:$B$1001,2,0)</f>
        <v>Rickie Faltin</v>
      </c>
      <c r="H872" s="20" t="s">
        <v>6322</v>
      </c>
      <c r="I872" s="20" t="str">
        <f>_xlfn.XLOOKUP(D872,customers!A872:A1871,customers!G872:G1871," ",0,1)</f>
        <v>Ireland</v>
      </c>
      <c r="J872" s="23" t="s">
        <v>6551</v>
      </c>
      <c r="K872" s="23" t="s">
        <v>6554</v>
      </c>
      <c r="L872" s="23">
        <f>VLOOKUP(E872,products!$A$2:$E$49,4,0)</f>
        <v>1</v>
      </c>
      <c r="M872" s="25">
        <f>VLOOKUP(E872,products!$A$2:$E$49,5,0)</f>
        <v>11.25</v>
      </c>
      <c r="N872" s="23">
        <f>VLOOKUP(A872,orders!$A$2:$F$914,5,0)</f>
        <v>1</v>
      </c>
      <c r="O872" s="26">
        <f t="shared" si="13"/>
        <v>11.25</v>
      </c>
      <c r="P872" s="43" t="str">
        <f xml:space="preserve"> VLOOKUP(D872,customers!$A$2:$I$1001,9,0)</f>
        <v>No</v>
      </c>
      <c r="Q872" s="27"/>
      <c r="R872" s="27"/>
      <c r="S872" s="27"/>
      <c r="T872" s="27"/>
      <c r="U872" s="27"/>
      <c r="V872" s="27"/>
      <c r="W872" s="27"/>
      <c r="X872" s="27"/>
      <c r="Y872" s="27"/>
      <c r="Z872" s="27"/>
    </row>
    <row r="873" spans="1:26" ht="15" thickBot="1" x14ac:dyDescent="0.35">
      <c r="A873" s="42" t="s">
        <v>2183</v>
      </c>
      <c r="B873" s="29" t="s">
        <v>6815</v>
      </c>
      <c r="C873" s="30">
        <v>2021</v>
      </c>
      <c r="D873" s="28" t="s">
        <v>2184</v>
      </c>
      <c r="E873" s="31" t="s">
        <v>675</v>
      </c>
      <c r="F873" s="32">
        <v>3</v>
      </c>
      <c r="G873" s="28" t="str">
        <f>VLOOKUP(D873,customers!A873:$B$1001,2,0)</f>
        <v>Gnni Cheeke</v>
      </c>
      <c r="H873" s="28" t="s">
        <v>6325</v>
      </c>
      <c r="I873" s="28" t="str">
        <f>_xlfn.XLOOKUP(D873,customers!A873:A1872,customers!G873:G1872," ",0,1)</f>
        <v>United Kingdom</v>
      </c>
      <c r="J873" s="31" t="s">
        <v>6552</v>
      </c>
      <c r="K873" s="31" t="s">
        <v>6556</v>
      </c>
      <c r="L873" s="31">
        <f>VLOOKUP(E873,products!$A$2:$E$49,4,0)</f>
        <v>2.5</v>
      </c>
      <c r="M873" s="33">
        <f>VLOOKUP(E873,products!$A$2:$E$49,5,0)</f>
        <v>27.945</v>
      </c>
      <c r="N873" s="31">
        <f>VLOOKUP(A873,orders!$A$2:$F$914,5,0)</f>
        <v>3</v>
      </c>
      <c r="O873" s="34">
        <f t="shared" si="13"/>
        <v>83.835000000000008</v>
      </c>
      <c r="P873" s="44" t="str">
        <f xml:space="preserve"> VLOOKUP(D873,customers!$A$2:$I$1001,9,0)</f>
        <v>Yes</v>
      </c>
      <c r="Q873" s="27"/>
      <c r="R873" s="27"/>
      <c r="S873" s="27"/>
      <c r="T873" s="27"/>
      <c r="U873" s="27"/>
      <c r="V873" s="27"/>
      <c r="W873" s="27"/>
      <c r="X873" s="27"/>
      <c r="Y873" s="27"/>
      <c r="Z873" s="27"/>
    </row>
    <row r="874" spans="1:26" ht="15" thickBot="1" x14ac:dyDescent="0.35">
      <c r="A874" s="41" t="s">
        <v>2185</v>
      </c>
      <c r="B874" s="21" t="s">
        <v>2188</v>
      </c>
      <c r="C874" s="22">
        <v>2022</v>
      </c>
      <c r="D874" s="20" t="s">
        <v>2186</v>
      </c>
      <c r="E874" s="23" t="s">
        <v>487</v>
      </c>
      <c r="F874" s="24">
        <v>4</v>
      </c>
      <c r="G874" s="20" t="str">
        <f>VLOOKUP(D874,customers!A874:$B$1001,2,0)</f>
        <v>Gwenni Ratt</v>
      </c>
      <c r="H874" s="20" t="s">
        <v>6330</v>
      </c>
      <c r="I874" s="20" t="str">
        <f>_xlfn.XLOOKUP(D874,customers!A874:A1873,customers!G874:G1873," ",0,1)</f>
        <v>Ireland</v>
      </c>
      <c r="J874" s="23" t="s">
        <v>6550</v>
      </c>
      <c r="K874" s="23" t="s">
        <v>6555</v>
      </c>
      <c r="L874" s="23">
        <f>VLOOKUP(E874,products!$A$2:$E$49,4,0)</f>
        <v>2.5</v>
      </c>
      <c r="M874" s="25">
        <f>VLOOKUP(E874,products!$A$2:$E$49,5,0)</f>
        <v>27.484999999999999</v>
      </c>
      <c r="N874" s="23">
        <f>VLOOKUP(A874,orders!$A$2:$F$914,5,0)</f>
        <v>4</v>
      </c>
      <c r="O874" s="26">
        <f t="shared" si="13"/>
        <v>109.94</v>
      </c>
      <c r="P874" s="43" t="str">
        <f xml:space="preserve"> VLOOKUP(D874,customers!$A$2:$I$1001,9,0)</f>
        <v>No</v>
      </c>
      <c r="Q874" s="27"/>
      <c r="R874" s="27"/>
      <c r="S874" s="27"/>
      <c r="T874" s="27"/>
      <c r="U874" s="27"/>
      <c r="V874" s="27"/>
      <c r="W874" s="27"/>
      <c r="X874" s="27"/>
      <c r="Y874" s="27"/>
      <c r="Z874" s="27"/>
    </row>
    <row r="875" spans="1:26" ht="15" thickBot="1" x14ac:dyDescent="0.35">
      <c r="A875" s="42" t="s">
        <v>2187</v>
      </c>
      <c r="B875" s="29" t="s">
        <v>1806</v>
      </c>
      <c r="C875" s="30">
        <v>2020</v>
      </c>
      <c r="D875" s="28" t="s">
        <v>2189</v>
      </c>
      <c r="E875" s="31" t="s">
        <v>236</v>
      </c>
      <c r="F875" s="32">
        <v>4</v>
      </c>
      <c r="G875" s="28" t="str">
        <f>VLOOKUP(D875,customers!A875:$B$1001,2,0)</f>
        <v>Johnath Fairebrother</v>
      </c>
      <c r="H875" s="28" t="s">
        <v>6548</v>
      </c>
      <c r="I875" s="28" t="str">
        <f>_xlfn.XLOOKUP(D875,customers!A875:A1874,customers!G875:G1874," ",0,1)</f>
        <v>United States</v>
      </c>
      <c r="J875" s="31" t="s">
        <v>6550</v>
      </c>
      <c r="K875" s="31" t="s">
        <v>6555</v>
      </c>
      <c r="L875" s="31">
        <f>VLOOKUP(E875,products!$A$2:$E$49,4,0)</f>
        <v>0.2</v>
      </c>
      <c r="M875" s="33">
        <f>VLOOKUP(E875,products!$A$2:$E$49,5,0)</f>
        <v>3.585</v>
      </c>
      <c r="N875" s="31">
        <f>VLOOKUP(A875,orders!$A$2:$F$914,5,0)</f>
        <v>4</v>
      </c>
      <c r="O875" s="34">
        <f t="shared" si="13"/>
        <v>14.34</v>
      </c>
      <c r="P875" s="44" t="str">
        <f xml:space="preserve"> VLOOKUP(D875,customers!$A$2:$I$1001,9,0)</f>
        <v>Yes</v>
      </c>
      <c r="Q875" s="27"/>
      <c r="R875" s="27"/>
      <c r="S875" s="27"/>
      <c r="T875" s="27"/>
      <c r="U875" s="27"/>
      <c r="V875" s="27"/>
      <c r="W875" s="27"/>
      <c r="X875" s="27"/>
      <c r="Y875" s="27"/>
      <c r="Z875" s="27"/>
    </row>
    <row r="876" spans="1:26" ht="15" thickBot="1" x14ac:dyDescent="0.35">
      <c r="A876" s="41" t="s">
        <v>2190</v>
      </c>
      <c r="B876" s="21" t="s">
        <v>366</v>
      </c>
      <c r="C876" s="22">
        <v>2021</v>
      </c>
      <c r="D876" s="20" t="s">
        <v>2191</v>
      </c>
      <c r="E876" s="23" t="s">
        <v>236</v>
      </c>
      <c r="F876" s="24">
        <v>6</v>
      </c>
      <c r="G876" s="20" t="str">
        <f>VLOOKUP(D876,customers!A876:$B$1001,2,0)</f>
        <v>Ingamar Eberlein</v>
      </c>
      <c r="H876" s="20" t="s">
        <v>6339</v>
      </c>
      <c r="I876" s="20" t="str">
        <f>_xlfn.XLOOKUP(D876,customers!A876:A1875,customers!G876:G1875," ",0,1)</f>
        <v>United States</v>
      </c>
      <c r="J876" s="23" t="s">
        <v>6550</v>
      </c>
      <c r="K876" s="23" t="s">
        <v>6555</v>
      </c>
      <c r="L876" s="23">
        <f>VLOOKUP(E876,products!$A$2:$E$49,4,0)</f>
        <v>0.2</v>
      </c>
      <c r="M876" s="25">
        <f>VLOOKUP(E876,products!$A$2:$E$49,5,0)</f>
        <v>3.585</v>
      </c>
      <c r="N876" s="23">
        <f>VLOOKUP(A876,orders!$A$2:$F$914,5,0)</f>
        <v>6</v>
      </c>
      <c r="O876" s="26">
        <f t="shared" si="13"/>
        <v>21.509999999999998</v>
      </c>
      <c r="P876" s="43" t="str">
        <f xml:space="preserve"> VLOOKUP(D876,customers!$A$2:$I$1001,9,0)</f>
        <v>No</v>
      </c>
      <c r="Q876" s="27"/>
      <c r="R876" s="27"/>
      <c r="S876" s="27"/>
      <c r="T876" s="27"/>
      <c r="U876" s="27"/>
      <c r="V876" s="27"/>
      <c r="W876" s="27"/>
      <c r="X876" s="27"/>
      <c r="Y876" s="27"/>
      <c r="Z876" s="27"/>
    </row>
    <row r="877" spans="1:26" ht="15" thickBot="1" x14ac:dyDescent="0.35">
      <c r="A877" s="42" t="s">
        <v>2192</v>
      </c>
      <c r="B877" s="29" t="s">
        <v>6821</v>
      </c>
      <c r="C877" s="30">
        <v>2022</v>
      </c>
      <c r="D877" s="28" t="s">
        <v>2193</v>
      </c>
      <c r="E877" s="31" t="s">
        <v>82</v>
      </c>
      <c r="F877" s="32">
        <v>2</v>
      </c>
      <c r="G877" s="28" t="str">
        <f>VLOOKUP(D877,customers!A877:$B$1001,2,0)</f>
        <v>Jilly Dreng</v>
      </c>
      <c r="H877" s="28" t="s">
        <v>6343</v>
      </c>
      <c r="I877" s="28" t="str">
        <f>_xlfn.XLOOKUP(D877,customers!A877:A1876,customers!G877:G1876," ",0,1)</f>
        <v>Ireland</v>
      </c>
      <c r="J877" s="31" t="s">
        <v>6551</v>
      </c>
      <c r="K877" s="31" t="s">
        <v>6554</v>
      </c>
      <c r="L877" s="31">
        <f>VLOOKUP(E877,products!$A$2:$E$49,4,0)</f>
        <v>1</v>
      </c>
      <c r="M877" s="33">
        <f>VLOOKUP(E877,products!$A$2:$E$49,5,0)</f>
        <v>11.25</v>
      </c>
      <c r="N877" s="31">
        <f>VLOOKUP(A877,orders!$A$2:$F$914,5,0)</f>
        <v>2</v>
      </c>
      <c r="O877" s="34">
        <f t="shared" si="13"/>
        <v>22.5</v>
      </c>
      <c r="P877" s="44" t="str">
        <f xml:space="preserve"> VLOOKUP(D877,customers!$A$2:$I$1001,9,0)</f>
        <v>Yes</v>
      </c>
      <c r="Q877" s="27"/>
      <c r="R877" s="27"/>
      <c r="S877" s="27"/>
      <c r="T877" s="27"/>
      <c r="U877" s="27"/>
      <c r="V877" s="27"/>
      <c r="W877" s="27"/>
      <c r="X877" s="27"/>
      <c r="Y877" s="27"/>
      <c r="Z877" s="27"/>
    </row>
    <row r="878" spans="1:26" ht="15" thickBot="1" x14ac:dyDescent="0.35">
      <c r="A878" s="41" t="s">
        <v>2194</v>
      </c>
      <c r="B878" s="21" t="s">
        <v>1287</v>
      </c>
      <c r="C878" s="22">
        <v>2022</v>
      </c>
      <c r="D878" s="20" t="s">
        <v>2195</v>
      </c>
      <c r="E878" s="23" t="s">
        <v>34</v>
      </c>
      <c r="F878" s="24">
        <v>5</v>
      </c>
      <c r="G878" s="20" t="str">
        <f>VLOOKUP(D878,customers!A878:$B$1001,2,0)</f>
        <v>Rhodie Strathern</v>
      </c>
      <c r="H878" s="20" t="s">
        <v>6377</v>
      </c>
      <c r="I878" s="20" t="str">
        <f>_xlfn.XLOOKUP(D878,customers!A878:A1877,customers!G878:G1877," ",0,1)</f>
        <v>United States</v>
      </c>
      <c r="J878" s="23" t="s">
        <v>6553</v>
      </c>
      <c r="K878" s="23" t="s">
        <v>6555</v>
      </c>
      <c r="L878" s="23">
        <f>VLOOKUP(E878,products!$A$2:$E$49,4,0)</f>
        <v>0.2</v>
      </c>
      <c r="M878" s="25">
        <f>VLOOKUP(E878,products!$A$2:$E$49,5,0)</f>
        <v>4.7549999999999999</v>
      </c>
      <c r="N878" s="23">
        <f>VLOOKUP(A878,orders!$A$2:$F$914,5,0)</f>
        <v>5</v>
      </c>
      <c r="O878" s="26">
        <f t="shared" si="13"/>
        <v>23.774999999999999</v>
      </c>
      <c r="P878" s="43" t="str">
        <f xml:space="preserve"> VLOOKUP(D878,customers!$A$2:$I$1001,9,0)</f>
        <v>Yes</v>
      </c>
      <c r="Q878" s="27"/>
      <c r="R878" s="27"/>
      <c r="S878" s="27"/>
      <c r="T878" s="27"/>
      <c r="U878" s="27"/>
      <c r="V878" s="27"/>
      <c r="W878" s="27"/>
      <c r="X878" s="27"/>
      <c r="Y878" s="27"/>
      <c r="Z878" s="27"/>
    </row>
    <row r="879" spans="1:26" ht="15" thickBot="1" x14ac:dyDescent="0.35">
      <c r="A879" s="42" t="s">
        <v>2196</v>
      </c>
      <c r="B879" s="29" t="s">
        <v>2199</v>
      </c>
      <c r="C879" s="30">
        <v>2020</v>
      </c>
      <c r="D879" s="28" t="s">
        <v>2197</v>
      </c>
      <c r="E879" s="31" t="s">
        <v>170</v>
      </c>
      <c r="F879" s="32">
        <v>5</v>
      </c>
      <c r="G879" s="28" t="str">
        <f>VLOOKUP(D879,customers!A879:$B$1001,2,0)</f>
        <v>Chad Miguel</v>
      </c>
      <c r="H879" s="28" t="s">
        <v>6380</v>
      </c>
      <c r="I879" s="28" t="str">
        <f>_xlfn.XLOOKUP(D879,customers!A879:A1878,customers!G879:G1878," ",0,1)</f>
        <v>United States</v>
      </c>
      <c r="J879" s="31" t="s">
        <v>6553</v>
      </c>
      <c r="K879" s="31" t="s">
        <v>6555</v>
      </c>
      <c r="L879" s="31">
        <f>VLOOKUP(E879,products!$A$2:$E$49,4,0)</f>
        <v>1</v>
      </c>
      <c r="M879" s="33">
        <f>VLOOKUP(E879,products!$A$2:$E$49,5,0)</f>
        <v>15.85</v>
      </c>
      <c r="N879" s="31">
        <f>VLOOKUP(A879,orders!$A$2:$F$914,5,0)</f>
        <v>5</v>
      </c>
      <c r="O879" s="34">
        <f t="shared" si="13"/>
        <v>79.25</v>
      </c>
      <c r="P879" s="44" t="str">
        <f xml:space="preserve"> VLOOKUP(D879,customers!$A$2:$I$1001,9,0)</f>
        <v>Yes</v>
      </c>
      <c r="Q879" s="27"/>
      <c r="R879" s="27"/>
      <c r="S879" s="27"/>
      <c r="T879" s="27"/>
      <c r="U879" s="27"/>
      <c r="V879" s="27"/>
      <c r="W879" s="27"/>
      <c r="X879" s="27"/>
      <c r="Y879" s="27"/>
      <c r="Z879" s="27"/>
    </row>
    <row r="880" spans="1:26" ht="15" thickBot="1" x14ac:dyDescent="0.35">
      <c r="A880" s="41" t="s">
        <v>2198</v>
      </c>
      <c r="B880" s="21" t="s">
        <v>2202</v>
      </c>
      <c r="C880" s="22">
        <v>2022</v>
      </c>
      <c r="D880" s="20" t="s">
        <v>2200</v>
      </c>
      <c r="E880" s="23" t="s">
        <v>152</v>
      </c>
      <c r="F880" s="24">
        <v>2</v>
      </c>
      <c r="G880" s="20" t="str">
        <f>VLOOKUP(D880,customers!A880:$B$1001,2,0)</f>
        <v>Florinda Matusovsky</v>
      </c>
      <c r="H880" s="20" t="s">
        <v>6548</v>
      </c>
      <c r="I880" s="20" t="str">
        <f>_xlfn.XLOOKUP(D880,customers!A880:A1879,customers!G880:G1879," ",0,1)</f>
        <v>United States</v>
      </c>
      <c r="J880" s="23" t="s">
        <v>6551</v>
      </c>
      <c r="K880" s="23" t="s">
        <v>6556</v>
      </c>
      <c r="L880" s="23">
        <f>VLOOKUP(E880,products!$A$2:$E$49,4,0)</f>
        <v>2.5</v>
      </c>
      <c r="M880" s="25">
        <f>VLOOKUP(E880,products!$A$2:$E$49,5,0)</f>
        <v>22.885000000000002</v>
      </c>
      <c r="N880" s="23">
        <f>VLOOKUP(A880,orders!$A$2:$F$914,5,0)</f>
        <v>2</v>
      </c>
      <c r="O880" s="26">
        <f t="shared" si="13"/>
        <v>45.77</v>
      </c>
      <c r="P880" s="43" t="str">
        <f xml:space="preserve"> VLOOKUP(D880,customers!$A$2:$I$1001,9,0)</f>
        <v>Yes</v>
      </c>
      <c r="Q880" s="27"/>
      <c r="R880" s="27"/>
      <c r="S880" s="27"/>
      <c r="T880" s="27"/>
      <c r="U880" s="27"/>
      <c r="V880" s="27"/>
      <c r="W880" s="27"/>
      <c r="X880" s="27"/>
      <c r="Y880" s="27"/>
      <c r="Z880" s="27"/>
    </row>
    <row r="881" spans="1:26" ht="15" thickBot="1" x14ac:dyDescent="0.35">
      <c r="A881" s="42" t="s">
        <v>2201</v>
      </c>
      <c r="B881" s="29" t="s">
        <v>6693</v>
      </c>
      <c r="C881" s="30">
        <v>2021</v>
      </c>
      <c r="D881" s="28" t="s">
        <v>2203</v>
      </c>
      <c r="E881" s="31" t="s">
        <v>232</v>
      </c>
      <c r="F881" s="32">
        <v>1</v>
      </c>
      <c r="G881" s="28" t="str">
        <f>VLOOKUP(D881,customers!A881:$B$1001,2,0)</f>
        <v>Morly Rocks</v>
      </c>
      <c r="H881" s="28" t="s">
        <v>6387</v>
      </c>
      <c r="I881" s="28" t="str">
        <f>_xlfn.XLOOKUP(D881,customers!A881:A1880,customers!G881:G1880," ",0,1)</f>
        <v>Ireland</v>
      </c>
      <c r="J881" s="31" t="s">
        <v>6550</v>
      </c>
      <c r="K881" s="31" t="s">
        <v>6556</v>
      </c>
      <c r="L881" s="31">
        <f>VLOOKUP(E881,products!$A$2:$E$49,4,0)</f>
        <v>1</v>
      </c>
      <c r="M881" s="33">
        <f>VLOOKUP(E881,products!$A$2:$E$49,5,0)</f>
        <v>8.9499999999999993</v>
      </c>
      <c r="N881" s="31">
        <f>VLOOKUP(A881,orders!$A$2:$F$914,5,0)</f>
        <v>1</v>
      </c>
      <c r="O881" s="34">
        <f t="shared" si="13"/>
        <v>8.9499999999999993</v>
      </c>
      <c r="P881" s="44" t="str">
        <f xml:space="preserve"> VLOOKUP(D881,customers!$A$2:$I$1001,9,0)</f>
        <v>Yes</v>
      </c>
      <c r="Q881" s="27"/>
      <c r="R881" s="27"/>
      <c r="S881" s="27"/>
      <c r="T881" s="27"/>
      <c r="U881" s="27"/>
      <c r="V881" s="27"/>
      <c r="W881" s="27"/>
      <c r="X881" s="27"/>
      <c r="Y881" s="27"/>
      <c r="Z881" s="27"/>
    </row>
    <row r="882" spans="1:26" ht="15" thickBot="1" x14ac:dyDescent="0.35">
      <c r="A882" s="41" t="s">
        <v>2204</v>
      </c>
      <c r="B882" s="21" t="s">
        <v>6822</v>
      </c>
      <c r="C882" s="22">
        <v>2020</v>
      </c>
      <c r="D882" s="20" t="s">
        <v>2205</v>
      </c>
      <c r="E882" s="23" t="s">
        <v>37</v>
      </c>
      <c r="F882" s="24">
        <v>4</v>
      </c>
      <c r="G882" s="20" t="str">
        <f>VLOOKUP(D882,customers!A882:$B$1001,2,0)</f>
        <v>Yuri Burrells</v>
      </c>
      <c r="H882" s="20" t="s">
        <v>6392</v>
      </c>
      <c r="I882" s="20" t="str">
        <f>_xlfn.XLOOKUP(D882,customers!A882:A1881,customers!G882:G1881," ",0,1)</f>
        <v>United States</v>
      </c>
      <c r="J882" s="23" t="s">
        <v>6550</v>
      </c>
      <c r="K882" s="23" t="s">
        <v>6554</v>
      </c>
      <c r="L882" s="23">
        <f>VLOOKUP(E882,products!$A$2:$E$49,4,0)</f>
        <v>0.5</v>
      </c>
      <c r="M882" s="25">
        <f>VLOOKUP(E882,products!$A$2:$E$49,5,0)</f>
        <v>5.97</v>
      </c>
      <c r="N882" s="23">
        <f>VLOOKUP(A882,orders!$A$2:$F$914,5,0)</f>
        <v>4</v>
      </c>
      <c r="O882" s="26">
        <f t="shared" si="13"/>
        <v>23.88</v>
      </c>
      <c r="P882" s="43" t="str">
        <f xml:space="preserve"> VLOOKUP(D882,customers!$A$2:$I$1001,9,0)</f>
        <v>Yes</v>
      </c>
      <c r="Q882" s="27"/>
      <c r="R882" s="27"/>
      <c r="S882" s="27"/>
      <c r="T882" s="27"/>
      <c r="U882" s="27"/>
      <c r="V882" s="27"/>
      <c r="W882" s="27"/>
      <c r="X882" s="27"/>
      <c r="Y882" s="27"/>
      <c r="Z882" s="27"/>
    </row>
    <row r="883" spans="1:26" ht="15" thickBot="1" x14ac:dyDescent="0.35">
      <c r="A883" s="42" t="s">
        <v>2206</v>
      </c>
      <c r="B883" s="29" t="s">
        <v>2209</v>
      </c>
      <c r="C883" s="30">
        <v>2019</v>
      </c>
      <c r="D883" s="28" t="s">
        <v>2207</v>
      </c>
      <c r="E883" s="31" t="s">
        <v>327</v>
      </c>
      <c r="F883" s="32">
        <v>5</v>
      </c>
      <c r="G883" s="28" t="str">
        <f>VLOOKUP(D883,customers!A883:$B$1001,2,0)</f>
        <v>Cleopatra Goodrum</v>
      </c>
      <c r="H883" s="28" t="s">
        <v>6396</v>
      </c>
      <c r="I883" s="28" t="str">
        <f>_xlfn.XLOOKUP(D883,customers!A883:A1882,customers!G883:G1882," ",0,1)</f>
        <v>United States</v>
      </c>
      <c r="J883" s="31" t="s">
        <v>6552</v>
      </c>
      <c r="K883" s="31" t="s">
        <v>6555</v>
      </c>
      <c r="L883" s="31">
        <f>VLOOKUP(E883,products!$A$2:$E$49,4,0)</f>
        <v>0.2</v>
      </c>
      <c r="M883" s="33">
        <f>VLOOKUP(E883,products!$A$2:$E$49,5,0)</f>
        <v>4.4550000000000001</v>
      </c>
      <c r="N883" s="31">
        <f>VLOOKUP(A883,orders!$A$2:$F$914,5,0)</f>
        <v>5</v>
      </c>
      <c r="O883" s="34">
        <f t="shared" si="13"/>
        <v>22.274999999999999</v>
      </c>
      <c r="P883" s="44" t="str">
        <f xml:space="preserve"> VLOOKUP(D883,customers!$A$2:$I$1001,9,0)</f>
        <v>No</v>
      </c>
      <c r="Q883" s="27"/>
      <c r="R883" s="27"/>
      <c r="S883" s="27"/>
      <c r="T883" s="27"/>
      <c r="U883" s="27"/>
      <c r="V883" s="27"/>
      <c r="W883" s="27"/>
      <c r="X883" s="27"/>
      <c r="Y883" s="27"/>
      <c r="Z883" s="27"/>
    </row>
    <row r="884" spans="1:26" ht="15" thickBot="1" x14ac:dyDescent="0.35">
      <c r="A884" s="41" t="s">
        <v>2208</v>
      </c>
      <c r="B884" s="21" t="s">
        <v>2212</v>
      </c>
      <c r="C884" s="22">
        <v>2019</v>
      </c>
      <c r="D884" s="20" t="s">
        <v>2210</v>
      </c>
      <c r="E884" s="23" t="s">
        <v>15</v>
      </c>
      <c r="F884" s="24">
        <v>3</v>
      </c>
      <c r="G884" s="20" t="str">
        <f>VLOOKUP(D884,customers!A884:$B$1001,2,0)</f>
        <v>Joey Jefferys</v>
      </c>
      <c r="H884" s="20" t="s">
        <v>6400</v>
      </c>
      <c r="I884" s="20" t="str">
        <f>_xlfn.XLOOKUP(D884,customers!A884:A1883,customers!G884:G1883," ",0,1)</f>
        <v>United States</v>
      </c>
      <c r="J884" s="23" t="s">
        <v>6550</v>
      </c>
      <c r="K884" s="23" t="s">
        <v>6554</v>
      </c>
      <c r="L884" s="23">
        <f>VLOOKUP(E884,products!$A$2:$E$49,4,0)</f>
        <v>1</v>
      </c>
      <c r="M884" s="25">
        <f>VLOOKUP(E884,products!$A$2:$E$49,5,0)</f>
        <v>9.9499999999999993</v>
      </c>
      <c r="N884" s="23">
        <f>VLOOKUP(A884,orders!$A$2:$F$914,5,0)</f>
        <v>3</v>
      </c>
      <c r="O884" s="26">
        <f t="shared" si="13"/>
        <v>29.849999999999998</v>
      </c>
      <c r="P884" s="43" t="str">
        <f xml:space="preserve"> VLOOKUP(D884,customers!$A$2:$I$1001,9,0)</f>
        <v>Yes</v>
      </c>
      <c r="Q884" s="27"/>
      <c r="R884" s="27"/>
      <c r="S884" s="27"/>
      <c r="T884" s="27"/>
      <c r="U884" s="27"/>
      <c r="V884" s="27"/>
      <c r="W884" s="27"/>
      <c r="X884" s="27"/>
      <c r="Y884" s="27"/>
      <c r="Z884" s="27"/>
    </row>
    <row r="885" spans="1:26" ht="15" thickBot="1" x14ac:dyDescent="0.35">
      <c r="A885" s="42" t="s">
        <v>2211</v>
      </c>
      <c r="B885" s="29" t="s">
        <v>2215</v>
      </c>
      <c r="C885" s="30">
        <v>2021</v>
      </c>
      <c r="D885" s="28" t="s">
        <v>2213</v>
      </c>
      <c r="E885" s="31" t="s">
        <v>228</v>
      </c>
      <c r="F885" s="32">
        <v>6</v>
      </c>
      <c r="G885" s="28" t="str">
        <f>VLOOKUP(D885,customers!A885:$B$1001,2,0)</f>
        <v>Bearnard Wardell</v>
      </c>
      <c r="H885" s="28" t="s">
        <v>6403</v>
      </c>
      <c r="I885" s="28" t="str">
        <f>_xlfn.XLOOKUP(D885,customers!A885:A1884,customers!G885:G1884," ",0,1)</f>
        <v>United States</v>
      </c>
      <c r="J885" s="31" t="s">
        <v>6552</v>
      </c>
      <c r="K885" s="31" t="s">
        <v>6555</v>
      </c>
      <c r="L885" s="31">
        <f>VLOOKUP(E885,products!$A$2:$E$49,4,0)</f>
        <v>0.5</v>
      </c>
      <c r="M885" s="33">
        <f>VLOOKUP(E885,products!$A$2:$E$49,5,0)</f>
        <v>8.91</v>
      </c>
      <c r="N885" s="31">
        <f>VLOOKUP(A885,orders!$A$2:$F$914,5,0)</f>
        <v>6</v>
      </c>
      <c r="O885" s="34">
        <f t="shared" si="13"/>
        <v>53.46</v>
      </c>
      <c r="P885" s="44" t="str">
        <f xml:space="preserve"> VLOOKUP(D885,customers!$A$2:$I$1001,9,0)</f>
        <v>Yes</v>
      </c>
      <c r="Q885" s="27"/>
      <c r="R885" s="27"/>
      <c r="S885" s="27"/>
      <c r="T885" s="27"/>
      <c r="U885" s="27"/>
      <c r="V885" s="27"/>
      <c r="W885" s="27"/>
      <c r="X885" s="27"/>
      <c r="Y885" s="27"/>
      <c r="Z885" s="27"/>
    </row>
    <row r="886" spans="1:26" ht="15" thickBot="1" x14ac:dyDescent="0.35">
      <c r="A886" s="41" t="s">
        <v>2214</v>
      </c>
      <c r="B886" s="21" t="s">
        <v>2218</v>
      </c>
      <c r="C886" s="22">
        <v>2022</v>
      </c>
      <c r="D886" s="20" t="s">
        <v>2216</v>
      </c>
      <c r="E886" s="23" t="s">
        <v>132</v>
      </c>
      <c r="F886" s="24">
        <v>1</v>
      </c>
      <c r="G886" s="20" t="str">
        <f>VLOOKUP(D886,customers!A886:$B$1001,2,0)</f>
        <v>Zeke Walisiak</v>
      </c>
      <c r="H886" s="20" t="s">
        <v>6407</v>
      </c>
      <c r="I886" s="20" t="str">
        <f>_xlfn.XLOOKUP(D886,customers!A886:A1885,customers!G886:G1885," ",0,1)</f>
        <v>Ireland</v>
      </c>
      <c r="J886" s="23" t="s">
        <v>6550</v>
      </c>
      <c r="K886" s="23" t="s">
        <v>6556</v>
      </c>
      <c r="L886" s="23">
        <f>VLOOKUP(E886,products!$A$2:$E$49,4,0)</f>
        <v>0.2</v>
      </c>
      <c r="M886" s="25">
        <f>VLOOKUP(E886,products!$A$2:$E$49,5,0)</f>
        <v>2.6850000000000001</v>
      </c>
      <c r="N886" s="23">
        <f>VLOOKUP(A886,orders!$A$2:$F$914,5,0)</f>
        <v>1</v>
      </c>
      <c r="O886" s="26">
        <f t="shared" si="13"/>
        <v>2.6850000000000001</v>
      </c>
      <c r="P886" s="43" t="str">
        <f xml:space="preserve"> VLOOKUP(D886,customers!$A$2:$I$1001,9,0)</f>
        <v>Yes</v>
      </c>
      <c r="Q886" s="27"/>
      <c r="R886" s="27"/>
      <c r="S886" s="27"/>
      <c r="T886" s="27"/>
      <c r="U886" s="27"/>
      <c r="V886" s="27"/>
      <c r="W886" s="27"/>
      <c r="X886" s="27"/>
      <c r="Y886" s="27"/>
      <c r="Z886" s="27"/>
    </row>
    <row r="887" spans="1:26" ht="15" thickBot="1" x14ac:dyDescent="0.35">
      <c r="A887" s="42" t="s">
        <v>2217</v>
      </c>
      <c r="B887" s="29" t="s">
        <v>6777</v>
      </c>
      <c r="C887" s="30">
        <v>2019</v>
      </c>
      <c r="D887" s="28" t="s">
        <v>2219</v>
      </c>
      <c r="E887" s="31" t="s">
        <v>209</v>
      </c>
      <c r="F887" s="32">
        <v>2</v>
      </c>
      <c r="G887" s="28" t="str">
        <f>VLOOKUP(D887,customers!A887:$B$1001,2,0)</f>
        <v>Wiley Leopold</v>
      </c>
      <c r="H887" s="28" t="s">
        <v>6412</v>
      </c>
      <c r="I887" s="28" t="str">
        <f>_xlfn.XLOOKUP(D887,customers!A887:A1886,customers!G887:G1886," ",0,1)</f>
        <v>United States</v>
      </c>
      <c r="J887" s="31" t="s">
        <v>6550</v>
      </c>
      <c r="K887" s="31" t="s">
        <v>6554</v>
      </c>
      <c r="L887" s="31">
        <f>VLOOKUP(E887,products!$A$2:$E$49,4,0)</f>
        <v>0.2</v>
      </c>
      <c r="M887" s="33">
        <f>VLOOKUP(E887,products!$A$2:$E$49,5,0)</f>
        <v>2.9849999999999999</v>
      </c>
      <c r="N887" s="31">
        <f>VLOOKUP(A887,orders!$A$2:$F$914,5,0)</f>
        <v>2</v>
      </c>
      <c r="O887" s="34">
        <f t="shared" si="13"/>
        <v>5.97</v>
      </c>
      <c r="P887" s="44" t="str">
        <f xml:space="preserve"> VLOOKUP(D887,customers!$A$2:$I$1001,9,0)</f>
        <v>No</v>
      </c>
      <c r="Q887" s="27"/>
      <c r="R887" s="27"/>
      <c r="S887" s="27"/>
      <c r="T887" s="27"/>
      <c r="U887" s="27"/>
      <c r="V887" s="27"/>
      <c r="W887" s="27"/>
      <c r="X887" s="27"/>
      <c r="Y887" s="27"/>
      <c r="Z887" s="27"/>
    </row>
    <row r="888" spans="1:26" ht="15" thickBot="1" x14ac:dyDescent="0.35">
      <c r="A888" s="41" t="s">
        <v>2220</v>
      </c>
      <c r="B888" s="21" t="s">
        <v>2223</v>
      </c>
      <c r="C888" s="22">
        <v>2019</v>
      </c>
      <c r="D888" s="20" t="s">
        <v>2221</v>
      </c>
      <c r="E888" s="23" t="s">
        <v>26</v>
      </c>
      <c r="F888" s="24">
        <v>1</v>
      </c>
      <c r="G888" s="20" t="str">
        <f>VLOOKUP(D888,customers!A888:$B$1001,2,0)</f>
        <v>Chiarra Shalders</v>
      </c>
      <c r="H888" s="20" t="s">
        <v>6417</v>
      </c>
      <c r="I888" s="20" t="str">
        <f>_xlfn.XLOOKUP(D888,customers!A888:A1887,customers!G888:G1887," ",0,1)</f>
        <v>United States</v>
      </c>
      <c r="J888" s="23" t="s">
        <v>6553</v>
      </c>
      <c r="K888" s="23" t="s">
        <v>6556</v>
      </c>
      <c r="L888" s="23">
        <f>VLOOKUP(E888,products!$A$2:$E$49,4,0)</f>
        <v>1</v>
      </c>
      <c r="M888" s="25">
        <f>VLOOKUP(E888,products!$A$2:$E$49,5,0)</f>
        <v>12.95</v>
      </c>
      <c r="N888" s="23">
        <f>VLOOKUP(A888,orders!$A$2:$F$914,5,0)</f>
        <v>1</v>
      </c>
      <c r="O888" s="26">
        <f t="shared" si="13"/>
        <v>12.95</v>
      </c>
      <c r="P888" s="43" t="str">
        <f xml:space="preserve"> VLOOKUP(D888,customers!$A$2:$I$1001,9,0)</f>
        <v>Yes</v>
      </c>
      <c r="Q888" s="27"/>
      <c r="R888" s="27"/>
      <c r="S888" s="27"/>
      <c r="T888" s="27"/>
      <c r="U888" s="27"/>
      <c r="V888" s="27"/>
      <c r="W888" s="27"/>
      <c r="X888" s="27"/>
      <c r="Y888" s="27"/>
      <c r="Z888" s="27"/>
    </row>
    <row r="889" spans="1:26" ht="15" thickBot="1" x14ac:dyDescent="0.35">
      <c r="A889" s="42" t="s">
        <v>2222</v>
      </c>
      <c r="B889" s="29" t="s">
        <v>2226</v>
      </c>
      <c r="C889" s="30">
        <v>2019</v>
      </c>
      <c r="D889" s="28" t="s">
        <v>2224</v>
      </c>
      <c r="E889" s="31" t="s">
        <v>138</v>
      </c>
      <c r="F889" s="32">
        <v>1</v>
      </c>
      <c r="G889" s="28" t="str">
        <f>VLOOKUP(D889,customers!A889:$B$1001,2,0)</f>
        <v>Sharl Southerill</v>
      </c>
      <c r="H889" s="28" t="s">
        <v>6548</v>
      </c>
      <c r="I889" s="28" t="str">
        <f>_xlfn.XLOOKUP(D889,customers!A889:A1888,customers!G889:G1888," ",0,1)</f>
        <v>United States</v>
      </c>
      <c r="J889" s="31" t="s">
        <v>6552</v>
      </c>
      <c r="K889" s="31" t="s">
        <v>6554</v>
      </c>
      <c r="L889" s="31">
        <f>VLOOKUP(E889,products!$A$2:$E$49,4,0)</f>
        <v>0.5</v>
      </c>
      <c r="M889" s="33">
        <f>VLOOKUP(E889,products!$A$2:$E$49,5,0)</f>
        <v>8.25</v>
      </c>
      <c r="N889" s="31">
        <f>VLOOKUP(A889,orders!$A$2:$F$914,5,0)</f>
        <v>1</v>
      </c>
      <c r="O889" s="34">
        <f t="shared" si="13"/>
        <v>8.25</v>
      </c>
      <c r="P889" s="44" t="str">
        <f xml:space="preserve"> VLOOKUP(D889,customers!$A$2:$I$1001,9,0)</f>
        <v>No</v>
      </c>
      <c r="Q889" s="27"/>
      <c r="R889" s="27"/>
      <c r="S889" s="27"/>
      <c r="T889" s="27"/>
      <c r="U889" s="27"/>
      <c r="V889" s="27"/>
      <c r="W889" s="27"/>
      <c r="X889" s="27"/>
      <c r="Y889" s="27"/>
      <c r="Z889" s="27"/>
    </row>
    <row r="890" spans="1:26" ht="15" thickBot="1" x14ac:dyDescent="0.35">
      <c r="A890" s="41" t="s">
        <v>2225</v>
      </c>
      <c r="B890" s="21" t="s">
        <v>6809</v>
      </c>
      <c r="C890" s="22">
        <v>2021</v>
      </c>
      <c r="D890" s="20" t="s">
        <v>2227</v>
      </c>
      <c r="E890" s="23" t="s">
        <v>265</v>
      </c>
      <c r="F890" s="24">
        <v>5</v>
      </c>
      <c r="G890" s="20" t="str">
        <f>VLOOKUP(D890,customers!A890:$B$1001,2,0)</f>
        <v>Noni Furber</v>
      </c>
      <c r="H890" s="20" t="s">
        <v>6424</v>
      </c>
      <c r="I890" s="20" t="str">
        <f>_xlfn.XLOOKUP(D890,customers!A890:A1889,customers!G890:G1889," ",0,1)</f>
        <v>United States</v>
      </c>
      <c r="J890" s="23" t="s">
        <v>6551</v>
      </c>
      <c r="K890" s="23" t="s">
        <v>6555</v>
      </c>
      <c r="L890" s="23">
        <f>VLOOKUP(E890,products!$A$2:$E$49,4,0)</f>
        <v>2.5</v>
      </c>
      <c r="M890" s="25">
        <f>VLOOKUP(E890,products!$A$2:$E$49,5,0)</f>
        <v>29.785</v>
      </c>
      <c r="N890" s="23">
        <f>VLOOKUP(A890,orders!$A$2:$F$914,5,0)</f>
        <v>5</v>
      </c>
      <c r="O890" s="26">
        <f t="shared" si="13"/>
        <v>148.92500000000001</v>
      </c>
      <c r="P890" s="43" t="str">
        <f xml:space="preserve"> VLOOKUP(D890,customers!$A$2:$I$1001,9,0)</f>
        <v>No</v>
      </c>
      <c r="Q890" s="27"/>
      <c r="R890" s="27"/>
      <c r="S890" s="27"/>
      <c r="T890" s="27"/>
      <c r="U890" s="27"/>
      <c r="V890" s="27"/>
      <c r="W890" s="27"/>
      <c r="X890" s="27"/>
      <c r="Y890" s="27"/>
      <c r="Z890" s="27"/>
    </row>
    <row r="891" spans="1:26" ht="15" thickBot="1" x14ac:dyDescent="0.35">
      <c r="A891" s="42" t="s">
        <v>2228</v>
      </c>
      <c r="B891" s="29" t="s">
        <v>2159</v>
      </c>
      <c r="C891" s="30">
        <v>2021</v>
      </c>
      <c r="D891" s="28" t="s">
        <v>2229</v>
      </c>
      <c r="E891" s="31" t="s">
        <v>265</v>
      </c>
      <c r="F891" s="32">
        <v>3</v>
      </c>
      <c r="G891" s="28" t="str">
        <f>VLOOKUP(D891,customers!A891:$B$1001,2,0)</f>
        <v>Dinah Crutcher</v>
      </c>
      <c r="H891" s="28" t="s">
        <v>6548</v>
      </c>
      <c r="I891" s="28" t="str">
        <f>_xlfn.XLOOKUP(D891,customers!A891:A1890,customers!G891:G1890," ",0,1)</f>
        <v>Ireland</v>
      </c>
      <c r="J891" s="31" t="s">
        <v>6551</v>
      </c>
      <c r="K891" s="31" t="s">
        <v>6555</v>
      </c>
      <c r="L891" s="31">
        <f>VLOOKUP(E891,products!$A$2:$E$49,4,0)</f>
        <v>2.5</v>
      </c>
      <c r="M891" s="33">
        <f>VLOOKUP(E891,products!$A$2:$E$49,5,0)</f>
        <v>29.785</v>
      </c>
      <c r="N891" s="31">
        <f>VLOOKUP(A891,orders!$A$2:$F$914,5,0)</f>
        <v>3</v>
      </c>
      <c r="O891" s="34">
        <f t="shared" si="13"/>
        <v>89.355000000000004</v>
      </c>
      <c r="P891" s="44" t="str">
        <f xml:space="preserve"> VLOOKUP(D891,customers!$A$2:$I$1001,9,0)</f>
        <v>Yes</v>
      </c>
      <c r="Q891" s="27"/>
      <c r="R891" s="27"/>
      <c r="S891" s="27"/>
      <c r="T891" s="27"/>
      <c r="U891" s="27"/>
      <c r="V891" s="27"/>
      <c r="W891" s="27"/>
      <c r="X891" s="27"/>
      <c r="Y891" s="27"/>
      <c r="Z891" s="27"/>
    </row>
    <row r="892" spans="1:26" ht="15" thickBot="1" x14ac:dyDescent="0.35">
      <c r="A892" s="41" t="s">
        <v>2230</v>
      </c>
      <c r="B892" s="21" t="s">
        <v>6597</v>
      </c>
      <c r="C892" s="22">
        <v>2019</v>
      </c>
      <c r="D892" s="20" t="s">
        <v>2231</v>
      </c>
      <c r="E892" s="23" t="s">
        <v>125</v>
      </c>
      <c r="F892" s="24">
        <v>6</v>
      </c>
      <c r="G892" s="20" t="str">
        <f>VLOOKUP(D892,customers!A892:$B$1001,2,0)</f>
        <v>Charlean Keave</v>
      </c>
      <c r="H892" s="20" t="s">
        <v>6431</v>
      </c>
      <c r="I892" s="20" t="str">
        <f>_xlfn.XLOOKUP(D892,customers!A892:A1891,customers!G892:G1891," ",0,1)</f>
        <v>United States</v>
      </c>
      <c r="J892" s="23" t="s">
        <v>6553</v>
      </c>
      <c r="K892" s="23" t="s">
        <v>6554</v>
      </c>
      <c r="L892" s="23">
        <f>VLOOKUP(E892,products!$A$2:$E$49,4,0)</f>
        <v>1</v>
      </c>
      <c r="M892" s="25">
        <f>VLOOKUP(E892,products!$A$2:$E$49,5,0)</f>
        <v>14.55</v>
      </c>
      <c r="N892" s="23">
        <f>VLOOKUP(A892,orders!$A$2:$F$914,5,0)</f>
        <v>6</v>
      </c>
      <c r="O892" s="26">
        <f t="shared" si="13"/>
        <v>87.300000000000011</v>
      </c>
      <c r="P892" s="43" t="str">
        <f xml:space="preserve"> VLOOKUP(D892,customers!$A$2:$I$1001,9,0)</f>
        <v>No</v>
      </c>
      <c r="Q892" s="27"/>
      <c r="R892" s="27"/>
      <c r="S892" s="27"/>
      <c r="T892" s="27"/>
      <c r="U892" s="27"/>
      <c r="V892" s="27"/>
      <c r="W892" s="27"/>
      <c r="X892" s="27"/>
      <c r="Y892" s="27"/>
      <c r="Z892" s="27"/>
    </row>
    <row r="893" spans="1:26" ht="15" thickBot="1" x14ac:dyDescent="0.35">
      <c r="A893" s="42" t="s">
        <v>2232</v>
      </c>
      <c r="B893" s="29" t="s">
        <v>6823</v>
      </c>
      <c r="C893" s="30">
        <v>2021</v>
      </c>
      <c r="D893" s="28" t="s">
        <v>2233</v>
      </c>
      <c r="E893" s="31" t="s">
        <v>189</v>
      </c>
      <c r="F893" s="32">
        <v>1</v>
      </c>
      <c r="G893" s="28" t="str">
        <f>VLOOKUP(D893,customers!A893:$B$1001,2,0)</f>
        <v>Sada Roseborough</v>
      </c>
      <c r="H893" s="28" t="s">
        <v>6435</v>
      </c>
      <c r="I893" s="28" t="str">
        <f>_xlfn.XLOOKUP(D893,customers!A893:A1892,customers!G893:G1892," ",0,1)</f>
        <v>United States</v>
      </c>
      <c r="J893" s="31" t="s">
        <v>6550</v>
      </c>
      <c r="K893" s="31" t="s">
        <v>6556</v>
      </c>
      <c r="L893" s="31">
        <f>VLOOKUP(E893,products!$A$2:$E$49,4,0)</f>
        <v>0.5</v>
      </c>
      <c r="M893" s="33">
        <f>VLOOKUP(E893,products!$A$2:$E$49,5,0)</f>
        <v>5.37</v>
      </c>
      <c r="N893" s="31">
        <f>VLOOKUP(A893,orders!$A$2:$F$914,5,0)</f>
        <v>1</v>
      </c>
      <c r="O893" s="34">
        <f t="shared" si="13"/>
        <v>5.37</v>
      </c>
      <c r="P893" s="44" t="str">
        <f xml:space="preserve"> VLOOKUP(D893,customers!$A$2:$I$1001,9,0)</f>
        <v>Yes</v>
      </c>
      <c r="Q893" s="27"/>
      <c r="R893" s="27"/>
      <c r="S893" s="27"/>
      <c r="T893" s="27"/>
      <c r="U893" s="27"/>
      <c r="V893" s="27"/>
      <c r="W893" s="27"/>
      <c r="X893" s="27"/>
      <c r="Y893" s="27"/>
      <c r="Z893" s="27"/>
    </row>
    <row r="894" spans="1:26" ht="15" thickBot="1" x14ac:dyDescent="0.35">
      <c r="A894" s="41" t="s">
        <v>2234</v>
      </c>
      <c r="B894" s="21" t="s">
        <v>2237</v>
      </c>
      <c r="C894" s="22">
        <v>2019</v>
      </c>
      <c r="D894" s="20" t="s">
        <v>2235</v>
      </c>
      <c r="E894" s="23" t="s">
        <v>73</v>
      </c>
      <c r="F894" s="24">
        <v>3</v>
      </c>
      <c r="G894" s="20" t="str">
        <f>VLOOKUP(D894,customers!A894:$B$1001,2,0)</f>
        <v>Clayton Kingwell</v>
      </c>
      <c r="H894" s="20" t="s">
        <v>6439</v>
      </c>
      <c r="I894" s="20" t="str">
        <f>_xlfn.XLOOKUP(D894,customers!A894:A1893,customers!G894:G1893," ",0,1)</f>
        <v>Ireland</v>
      </c>
      <c r="J894" s="23" t="s">
        <v>6551</v>
      </c>
      <c r="K894" s="23" t="s">
        <v>6556</v>
      </c>
      <c r="L894" s="23">
        <f>VLOOKUP(E894,products!$A$2:$E$49,4,0)</f>
        <v>0.2</v>
      </c>
      <c r="M894" s="25">
        <f>VLOOKUP(E894,products!$A$2:$E$49,5,0)</f>
        <v>2.9849999999999999</v>
      </c>
      <c r="N894" s="23">
        <f>VLOOKUP(A894,orders!$A$2:$F$914,5,0)</f>
        <v>3</v>
      </c>
      <c r="O894" s="26">
        <f t="shared" si="13"/>
        <v>8.9550000000000001</v>
      </c>
      <c r="P894" s="43" t="str">
        <f xml:space="preserve"> VLOOKUP(D894,customers!$A$2:$I$1001,9,0)</f>
        <v>Yes</v>
      </c>
      <c r="Q894" s="27"/>
      <c r="R894" s="27"/>
      <c r="S894" s="27"/>
      <c r="T894" s="27"/>
      <c r="U894" s="27"/>
      <c r="V894" s="27"/>
      <c r="W894" s="27"/>
      <c r="X894" s="27"/>
      <c r="Y894" s="27"/>
      <c r="Z894" s="27"/>
    </row>
    <row r="895" spans="1:26" ht="15" thickBot="1" x14ac:dyDescent="0.35">
      <c r="A895" s="42" t="s">
        <v>2236</v>
      </c>
      <c r="B895" s="29" t="s">
        <v>361</v>
      </c>
      <c r="C895" s="30">
        <v>2020</v>
      </c>
      <c r="D895" s="28" t="s">
        <v>2238</v>
      </c>
      <c r="E895" s="31" t="s">
        <v>487</v>
      </c>
      <c r="F895" s="32">
        <v>5</v>
      </c>
      <c r="G895" s="28" t="str">
        <f>VLOOKUP(D895,customers!A895:$B$1001,2,0)</f>
        <v>Kacy Canto</v>
      </c>
      <c r="H895" s="28" t="s">
        <v>6444</v>
      </c>
      <c r="I895" s="28" t="str">
        <f>_xlfn.XLOOKUP(D895,customers!A895:A1894,customers!G895:G1894," ",0,1)</f>
        <v>United States</v>
      </c>
      <c r="J895" s="31" t="s">
        <v>6550</v>
      </c>
      <c r="K895" s="31" t="s">
        <v>6555</v>
      </c>
      <c r="L895" s="31">
        <f>VLOOKUP(E895,products!$A$2:$E$49,4,0)</f>
        <v>2.5</v>
      </c>
      <c r="M895" s="33">
        <f>VLOOKUP(E895,products!$A$2:$E$49,5,0)</f>
        <v>27.484999999999999</v>
      </c>
      <c r="N895" s="31">
        <f>VLOOKUP(A895,orders!$A$2:$F$914,5,0)</f>
        <v>5</v>
      </c>
      <c r="O895" s="34">
        <f t="shared" si="13"/>
        <v>137.42500000000001</v>
      </c>
      <c r="P895" s="44" t="str">
        <f xml:space="preserve"> VLOOKUP(D895,customers!$A$2:$I$1001,9,0)</f>
        <v>Yes</v>
      </c>
      <c r="Q895" s="27"/>
      <c r="R895" s="27"/>
      <c r="S895" s="27"/>
      <c r="T895" s="27"/>
      <c r="U895" s="27"/>
      <c r="V895" s="27"/>
      <c r="W895" s="27"/>
      <c r="X895" s="27"/>
      <c r="Y895" s="27"/>
      <c r="Z895" s="27"/>
    </row>
    <row r="896" spans="1:26" ht="15" thickBot="1" x14ac:dyDescent="0.35">
      <c r="A896" s="41" t="s">
        <v>2239</v>
      </c>
      <c r="B896" s="21" t="s">
        <v>2242</v>
      </c>
      <c r="C896" s="22">
        <v>2020</v>
      </c>
      <c r="D896" s="20" t="s">
        <v>2240</v>
      </c>
      <c r="E896" s="23" t="s">
        <v>245</v>
      </c>
      <c r="F896" s="24">
        <v>5</v>
      </c>
      <c r="G896" s="20" t="str">
        <f>VLOOKUP(D896,customers!A896:$B$1001,2,0)</f>
        <v>Mab Blakemore</v>
      </c>
      <c r="H896" s="20" t="s">
        <v>6448</v>
      </c>
      <c r="I896" s="20" t="str">
        <f>_xlfn.XLOOKUP(D896,customers!A896:A1895,customers!G896:G1895," ",0,1)</f>
        <v>United States</v>
      </c>
      <c r="J896" s="23" t="s">
        <v>6550</v>
      </c>
      <c r="K896" s="23" t="s">
        <v>6555</v>
      </c>
      <c r="L896" s="23">
        <f>VLOOKUP(E896,products!$A$2:$E$49,4,0)</f>
        <v>1</v>
      </c>
      <c r="M896" s="25">
        <f>VLOOKUP(E896,products!$A$2:$E$49,5,0)</f>
        <v>11.95</v>
      </c>
      <c r="N896" s="23">
        <f>VLOOKUP(A896,orders!$A$2:$F$914,5,0)</f>
        <v>5</v>
      </c>
      <c r="O896" s="26">
        <f t="shared" si="13"/>
        <v>59.75</v>
      </c>
      <c r="P896" s="43" t="str">
        <f xml:space="preserve"> VLOOKUP(D896,customers!$A$2:$I$1001,9,0)</f>
        <v>No</v>
      </c>
      <c r="Q896" s="27"/>
      <c r="R896" s="27"/>
      <c r="S896" s="27"/>
      <c r="T896" s="27"/>
      <c r="U896" s="27"/>
      <c r="V896" s="27"/>
      <c r="W896" s="27"/>
      <c r="X896" s="27"/>
      <c r="Y896" s="27"/>
      <c r="Z896" s="27"/>
    </row>
    <row r="897" spans="1:26" ht="15" thickBot="1" x14ac:dyDescent="0.35">
      <c r="A897" s="42" t="s">
        <v>2241</v>
      </c>
      <c r="B897" s="29" t="s">
        <v>311</v>
      </c>
      <c r="C897" s="30">
        <v>2020</v>
      </c>
      <c r="D897" s="28" t="s">
        <v>2243</v>
      </c>
      <c r="E897" s="31" t="s">
        <v>189</v>
      </c>
      <c r="F897" s="32">
        <v>2</v>
      </c>
      <c r="G897" s="28" t="str">
        <f>VLOOKUP(D897,customers!A897:$B$1001,2,0)</f>
        <v>Javier Causnett</v>
      </c>
      <c r="H897" s="28" t="s">
        <v>6548</v>
      </c>
      <c r="I897" s="28" t="str">
        <f>_xlfn.XLOOKUP(D897,customers!A897:A1896,customers!G897:G1896," ",0,1)</f>
        <v>United States</v>
      </c>
      <c r="J897" s="31" t="s">
        <v>6550</v>
      </c>
      <c r="K897" s="31" t="s">
        <v>6556</v>
      </c>
      <c r="L897" s="31">
        <f>VLOOKUP(E897,products!$A$2:$E$49,4,0)</f>
        <v>0.5</v>
      </c>
      <c r="M897" s="33">
        <f>VLOOKUP(E897,products!$A$2:$E$49,5,0)</f>
        <v>5.37</v>
      </c>
      <c r="N897" s="31">
        <f>VLOOKUP(A897,orders!$A$2:$F$914,5,0)</f>
        <v>2</v>
      </c>
      <c r="O897" s="34">
        <f t="shared" si="13"/>
        <v>10.74</v>
      </c>
      <c r="P897" s="44" t="str">
        <f xml:space="preserve"> VLOOKUP(D897,customers!$A$2:$I$1001,9,0)</f>
        <v>No</v>
      </c>
      <c r="Q897" s="27"/>
      <c r="R897" s="27"/>
      <c r="S897" s="27"/>
      <c r="T897" s="27"/>
      <c r="U897" s="27"/>
      <c r="V897" s="27"/>
      <c r="W897" s="27"/>
      <c r="X897" s="27"/>
      <c r="Y897" s="27"/>
      <c r="Z897" s="27"/>
    </row>
    <row r="898" spans="1:26" ht="15" thickBot="1" x14ac:dyDescent="0.35">
      <c r="A898" s="41" t="s">
        <v>2244</v>
      </c>
      <c r="B898" s="21" t="s">
        <v>501</v>
      </c>
      <c r="C898" s="22">
        <v>2021</v>
      </c>
      <c r="D898" s="20" t="s">
        <v>2245</v>
      </c>
      <c r="E898" s="23" t="s">
        <v>675</v>
      </c>
      <c r="F898" s="24">
        <v>6</v>
      </c>
      <c r="G898" s="20" t="str">
        <f>VLOOKUP(D898,customers!A898:$B$1001,2,0)</f>
        <v>Demetris Micheli</v>
      </c>
      <c r="H898" s="20" t="s">
        <v>6548</v>
      </c>
      <c r="I898" s="20" t="str">
        <f>_xlfn.XLOOKUP(D898,customers!A898:A1897,customers!G898:G1897," ",0,1)</f>
        <v>United States</v>
      </c>
      <c r="J898" s="23" t="s">
        <v>6552</v>
      </c>
      <c r="K898" s="23" t="s">
        <v>6556</v>
      </c>
      <c r="L898" s="23">
        <f>VLOOKUP(E898,products!$A$2:$E$49,4,0)</f>
        <v>2.5</v>
      </c>
      <c r="M898" s="25">
        <f>VLOOKUP(E898,products!$A$2:$E$49,5,0)</f>
        <v>27.945</v>
      </c>
      <c r="N898" s="23">
        <f>VLOOKUP(A898,orders!$A$2:$F$914,5,0)</f>
        <v>6</v>
      </c>
      <c r="O898" s="26">
        <f t="shared" si="13"/>
        <v>167.67000000000002</v>
      </c>
      <c r="P898" s="43" t="str">
        <f xml:space="preserve"> VLOOKUP(D898,customers!$A$2:$I$1001,9,0)</f>
        <v>Yes</v>
      </c>
      <c r="Q898" s="27"/>
      <c r="R898" s="27"/>
      <c r="S898" s="27"/>
      <c r="T898" s="27"/>
      <c r="U898" s="27"/>
      <c r="V898" s="27"/>
      <c r="W898" s="27"/>
      <c r="X898" s="27"/>
      <c r="Y898" s="27"/>
      <c r="Z898" s="27"/>
    </row>
    <row r="899" spans="1:26" ht="15" thickBot="1" x14ac:dyDescent="0.35">
      <c r="A899" s="42" t="s">
        <v>2246</v>
      </c>
      <c r="B899" s="29" t="s">
        <v>6824</v>
      </c>
      <c r="C899" s="30">
        <v>2022</v>
      </c>
      <c r="D899" s="28" t="s">
        <v>2247</v>
      </c>
      <c r="E899" s="31" t="s">
        <v>128</v>
      </c>
      <c r="F899" s="32">
        <v>6</v>
      </c>
      <c r="G899" s="28" t="str">
        <f>VLOOKUP(D899,customers!A899:$B$1001,2,0)</f>
        <v>Chloette Bernardot</v>
      </c>
      <c r="H899" s="28" t="s">
        <v>6464</v>
      </c>
      <c r="I899" s="28" t="str">
        <f>_xlfn.XLOOKUP(D899,customers!A899:A1898,customers!G899:G1898," ",0,1)</f>
        <v>United States</v>
      </c>
      <c r="J899" s="31" t="s">
        <v>6552</v>
      </c>
      <c r="K899" s="31" t="s">
        <v>6556</v>
      </c>
      <c r="L899" s="31">
        <f>VLOOKUP(E899,products!$A$2:$E$49,4,0)</f>
        <v>0.2</v>
      </c>
      <c r="M899" s="33">
        <f>VLOOKUP(E899,products!$A$2:$E$49,5,0)</f>
        <v>3.645</v>
      </c>
      <c r="N899" s="31">
        <f>VLOOKUP(A899,orders!$A$2:$F$914,5,0)</f>
        <v>6</v>
      </c>
      <c r="O899" s="34">
        <f t="shared" ref="O899:O914" si="14">N899*M899</f>
        <v>21.87</v>
      </c>
      <c r="P899" s="44" t="str">
        <f xml:space="preserve"> VLOOKUP(D899,customers!$A$2:$I$1001,9,0)</f>
        <v>Yes</v>
      </c>
      <c r="Q899" s="27"/>
      <c r="R899" s="27"/>
      <c r="S899" s="27"/>
      <c r="T899" s="27"/>
      <c r="U899" s="27"/>
      <c r="V899" s="27"/>
      <c r="W899" s="27"/>
      <c r="X899" s="27"/>
      <c r="Y899" s="27"/>
      <c r="Z899" s="27"/>
    </row>
    <row r="900" spans="1:26" ht="15" thickBot="1" x14ac:dyDescent="0.35">
      <c r="A900" s="41" t="s">
        <v>2248</v>
      </c>
      <c r="B900" s="21" t="s">
        <v>6762</v>
      </c>
      <c r="C900" s="22">
        <v>2020</v>
      </c>
      <c r="D900" s="20" t="s">
        <v>2249</v>
      </c>
      <c r="E900" s="23" t="s">
        <v>245</v>
      </c>
      <c r="F900" s="24">
        <v>2</v>
      </c>
      <c r="G900" s="20" t="str">
        <f>VLOOKUP(D900,customers!A900:$B$1001,2,0)</f>
        <v>Kim Kemery</v>
      </c>
      <c r="H900" s="20" t="s">
        <v>6469</v>
      </c>
      <c r="I900" s="20" t="str">
        <f>_xlfn.XLOOKUP(D900,customers!A900:A1899,customers!G900:G1899," ",0,1)</f>
        <v>United States</v>
      </c>
      <c r="J900" s="23" t="s">
        <v>6550</v>
      </c>
      <c r="K900" s="23" t="s">
        <v>6555</v>
      </c>
      <c r="L900" s="23">
        <f>VLOOKUP(E900,products!$A$2:$E$49,4,0)</f>
        <v>1</v>
      </c>
      <c r="M900" s="25">
        <f>VLOOKUP(E900,products!$A$2:$E$49,5,0)</f>
        <v>11.95</v>
      </c>
      <c r="N900" s="23">
        <f>VLOOKUP(A900,orders!$A$2:$F$914,5,0)</f>
        <v>2</v>
      </c>
      <c r="O900" s="26">
        <f t="shared" si="14"/>
        <v>23.9</v>
      </c>
      <c r="P900" s="43" t="str">
        <f xml:space="preserve"> VLOOKUP(D900,customers!$A$2:$I$1001,9,0)</f>
        <v>Yes</v>
      </c>
      <c r="Q900" s="27"/>
      <c r="R900" s="27"/>
      <c r="S900" s="27"/>
      <c r="T900" s="27"/>
      <c r="U900" s="27"/>
      <c r="V900" s="27"/>
      <c r="W900" s="27"/>
      <c r="X900" s="27"/>
      <c r="Y900" s="27"/>
      <c r="Z900" s="27"/>
    </row>
    <row r="901" spans="1:26" ht="15" thickBot="1" x14ac:dyDescent="0.35">
      <c r="A901" s="42" t="s">
        <v>2250</v>
      </c>
      <c r="B901" s="29" t="s">
        <v>2253</v>
      </c>
      <c r="C901" s="30">
        <v>2021</v>
      </c>
      <c r="D901" s="28" t="s">
        <v>2251</v>
      </c>
      <c r="E901" s="31" t="s">
        <v>62</v>
      </c>
      <c r="F901" s="32">
        <v>2</v>
      </c>
      <c r="G901" s="28" t="str">
        <f>VLOOKUP(D901,customers!A901:$B$1001,2,0)</f>
        <v>Fanchette Parlot</v>
      </c>
      <c r="H901" s="28" t="s">
        <v>6473</v>
      </c>
      <c r="I901" s="28" t="str">
        <f>_xlfn.XLOOKUP(D901,customers!A901:A1900,customers!G901:G1900," ",0,1)</f>
        <v>United States</v>
      </c>
      <c r="J901" s="31" t="s">
        <v>6551</v>
      </c>
      <c r="K901" s="31" t="s">
        <v>6554</v>
      </c>
      <c r="L901" s="31">
        <f>VLOOKUP(E901,products!$A$2:$E$49,4,0)</f>
        <v>0.2</v>
      </c>
      <c r="M901" s="33">
        <f>VLOOKUP(E901,products!$A$2:$E$49,5,0)</f>
        <v>3.375</v>
      </c>
      <c r="N901" s="31">
        <f>VLOOKUP(A901,orders!$A$2:$F$914,5,0)</f>
        <v>2</v>
      </c>
      <c r="O901" s="34">
        <f t="shared" si="14"/>
        <v>6.75</v>
      </c>
      <c r="P901" s="44" t="str">
        <f xml:space="preserve"> VLOOKUP(D901,customers!$A$2:$I$1001,9,0)</f>
        <v>Yes</v>
      </c>
      <c r="Q901" s="27"/>
      <c r="R901" s="27"/>
      <c r="S901" s="27"/>
      <c r="T901" s="27"/>
      <c r="U901" s="27"/>
      <c r="V901" s="27"/>
      <c r="W901" s="27"/>
      <c r="X901" s="27"/>
      <c r="Y901" s="27"/>
      <c r="Z901" s="27"/>
    </row>
    <row r="902" spans="1:26" ht="15" thickBot="1" x14ac:dyDescent="0.35">
      <c r="A902" s="41" t="s">
        <v>2252</v>
      </c>
      <c r="B902" s="21" t="s">
        <v>2256</v>
      </c>
      <c r="C902" s="22">
        <v>2021</v>
      </c>
      <c r="D902" s="20" t="s">
        <v>2254</v>
      </c>
      <c r="E902" s="23" t="s">
        <v>145</v>
      </c>
      <c r="F902" s="24">
        <v>1</v>
      </c>
      <c r="G902" s="20" t="str">
        <f>VLOOKUP(D902,customers!A902:$B$1001,2,0)</f>
        <v>Ramon Cheak</v>
      </c>
      <c r="H902" s="20" t="s">
        <v>6477</v>
      </c>
      <c r="I902" s="20" t="str">
        <f>_xlfn.XLOOKUP(D902,customers!A902:A1901,customers!G902:G1901," ",0,1)</f>
        <v>Ireland</v>
      </c>
      <c r="J902" s="23" t="s">
        <v>6552</v>
      </c>
      <c r="K902" s="23" t="s">
        <v>6554</v>
      </c>
      <c r="L902" s="23">
        <f>VLOOKUP(E902,products!$A$2:$E$49,4,0)</f>
        <v>2.5</v>
      </c>
      <c r="M902" s="25">
        <f>VLOOKUP(E902,products!$A$2:$E$49,5,0)</f>
        <v>31.625</v>
      </c>
      <c r="N902" s="23">
        <f>VLOOKUP(A902,orders!$A$2:$F$914,5,0)</f>
        <v>1</v>
      </c>
      <c r="O902" s="26">
        <f t="shared" si="14"/>
        <v>31.625</v>
      </c>
      <c r="P902" s="43" t="str">
        <f xml:space="preserve"> VLOOKUP(D902,customers!$A$2:$I$1001,9,0)</f>
        <v>Yes</v>
      </c>
      <c r="Q902" s="27"/>
      <c r="R902" s="27"/>
      <c r="S902" s="27"/>
      <c r="T902" s="27"/>
      <c r="U902" s="27"/>
      <c r="V902" s="27"/>
      <c r="W902" s="27"/>
      <c r="X902" s="27"/>
      <c r="Y902" s="27"/>
      <c r="Z902" s="27"/>
    </row>
    <row r="903" spans="1:26" ht="15" thickBot="1" x14ac:dyDescent="0.35">
      <c r="A903" s="42" t="s">
        <v>2255</v>
      </c>
      <c r="B903" s="29" t="s">
        <v>6796</v>
      </c>
      <c r="C903" s="30">
        <v>2020</v>
      </c>
      <c r="D903" s="28" t="s">
        <v>2257</v>
      </c>
      <c r="E903" s="31" t="s">
        <v>245</v>
      </c>
      <c r="F903" s="32">
        <v>4</v>
      </c>
      <c r="G903" s="28" t="str">
        <f>VLOOKUP(D903,customers!A903:$B$1001,2,0)</f>
        <v>Koressa O'Geneay</v>
      </c>
      <c r="H903" s="28" t="s">
        <v>6481</v>
      </c>
      <c r="I903" s="28" t="str">
        <f>_xlfn.XLOOKUP(D903,customers!A903:A1902,customers!G903:G1902," ",0,1)</f>
        <v>United States</v>
      </c>
      <c r="J903" s="31" t="s">
        <v>6550</v>
      </c>
      <c r="K903" s="31" t="s">
        <v>6555</v>
      </c>
      <c r="L903" s="31">
        <f>VLOOKUP(E903,products!$A$2:$E$49,4,0)</f>
        <v>1</v>
      </c>
      <c r="M903" s="33">
        <f>VLOOKUP(E903,products!$A$2:$E$49,5,0)</f>
        <v>11.95</v>
      </c>
      <c r="N903" s="31">
        <f>VLOOKUP(A903,orders!$A$2:$F$914,5,0)</f>
        <v>4</v>
      </c>
      <c r="O903" s="34">
        <f t="shared" si="14"/>
        <v>47.8</v>
      </c>
      <c r="P903" s="44" t="str">
        <f xml:space="preserve"> VLOOKUP(D903,customers!$A$2:$I$1001,9,0)</f>
        <v>No</v>
      </c>
      <c r="Q903" s="27"/>
      <c r="R903" s="27"/>
      <c r="S903" s="27"/>
      <c r="T903" s="27"/>
      <c r="U903" s="27"/>
      <c r="V903" s="27"/>
      <c r="W903" s="27"/>
      <c r="X903" s="27"/>
      <c r="Y903" s="27"/>
      <c r="Z903" s="27"/>
    </row>
    <row r="904" spans="1:26" ht="15" thickBot="1" x14ac:dyDescent="0.35">
      <c r="A904" s="41" t="s">
        <v>2258</v>
      </c>
      <c r="B904" s="21" t="s">
        <v>1183</v>
      </c>
      <c r="C904" s="22">
        <v>2021</v>
      </c>
      <c r="D904" s="20" t="s">
        <v>2259</v>
      </c>
      <c r="E904" s="23" t="s">
        <v>256</v>
      </c>
      <c r="F904" s="24">
        <v>1</v>
      </c>
      <c r="G904" s="20" t="str">
        <f>VLOOKUP(D904,customers!A904:$B$1001,2,0)</f>
        <v>Claudell Ayre</v>
      </c>
      <c r="H904" s="20" t="s">
        <v>6485</v>
      </c>
      <c r="I904" s="20" t="str">
        <f>_xlfn.XLOOKUP(D904,customers!A904:A1903,customers!G904:G1903," ",0,1)</f>
        <v>United States</v>
      </c>
      <c r="J904" s="23" t="s">
        <v>6553</v>
      </c>
      <c r="K904" s="23" t="s">
        <v>6554</v>
      </c>
      <c r="L904" s="23">
        <f>VLOOKUP(E904,products!$A$2:$E$49,4,0)</f>
        <v>2.5</v>
      </c>
      <c r="M904" s="25">
        <f>VLOOKUP(E904,products!$A$2:$E$49,5,0)</f>
        <v>33.465000000000003</v>
      </c>
      <c r="N904" s="23">
        <f>VLOOKUP(A904,orders!$A$2:$F$914,5,0)</f>
        <v>1</v>
      </c>
      <c r="O904" s="26">
        <f t="shared" si="14"/>
        <v>33.465000000000003</v>
      </c>
      <c r="P904" s="43" t="str">
        <f xml:space="preserve"> VLOOKUP(D904,customers!$A$2:$I$1001,9,0)</f>
        <v>No</v>
      </c>
      <c r="Q904" s="27"/>
      <c r="R904" s="27"/>
      <c r="S904" s="27"/>
      <c r="T904" s="27"/>
      <c r="U904" s="27"/>
      <c r="V904" s="27"/>
      <c r="W904" s="27"/>
      <c r="X904" s="27"/>
      <c r="Y904" s="27"/>
      <c r="Z904" s="27"/>
    </row>
    <row r="905" spans="1:26" ht="15" thickBot="1" x14ac:dyDescent="0.35">
      <c r="A905" s="42" t="s">
        <v>2260</v>
      </c>
      <c r="B905" s="29" t="s">
        <v>6791</v>
      </c>
      <c r="C905" s="30">
        <v>2020</v>
      </c>
      <c r="D905" s="28" t="s">
        <v>2261</v>
      </c>
      <c r="E905" s="31" t="s">
        <v>95</v>
      </c>
      <c r="F905" s="32">
        <v>5</v>
      </c>
      <c r="G905" s="28" t="str">
        <f>VLOOKUP(D905,customers!A905:$B$1001,2,0)</f>
        <v>Lorianne Kyneton</v>
      </c>
      <c r="H905" s="28" t="s">
        <v>6490</v>
      </c>
      <c r="I905" s="28" t="str">
        <f>_xlfn.XLOOKUP(D905,customers!A905:A1904,customers!G905:G1904," ",0,1)</f>
        <v>United Kingdom</v>
      </c>
      <c r="J905" s="31" t="s">
        <v>6551</v>
      </c>
      <c r="K905" s="31" t="s">
        <v>6556</v>
      </c>
      <c r="L905" s="31">
        <f>VLOOKUP(E905,products!$A$2:$E$49,4,0)</f>
        <v>0.5</v>
      </c>
      <c r="M905" s="33">
        <f>VLOOKUP(E905,products!$A$2:$E$49,5,0)</f>
        <v>5.97</v>
      </c>
      <c r="N905" s="31">
        <f>VLOOKUP(A905,orders!$A$2:$F$914,5,0)</f>
        <v>5</v>
      </c>
      <c r="O905" s="34">
        <f t="shared" si="14"/>
        <v>29.849999999999998</v>
      </c>
      <c r="P905" s="44" t="str">
        <f xml:space="preserve"> VLOOKUP(D905,customers!$A$2:$I$1001,9,0)</f>
        <v>Yes</v>
      </c>
      <c r="Q905" s="27"/>
      <c r="R905" s="27"/>
      <c r="S905" s="27"/>
      <c r="T905" s="27"/>
      <c r="U905" s="27"/>
      <c r="V905" s="27"/>
      <c r="W905" s="27"/>
      <c r="X905" s="27"/>
      <c r="Y905" s="27"/>
      <c r="Z905" s="27"/>
    </row>
    <row r="906" spans="1:26" ht="15" thickBot="1" x14ac:dyDescent="0.35">
      <c r="A906" s="41" t="s">
        <v>2262</v>
      </c>
      <c r="B906" s="21" t="s">
        <v>6814</v>
      </c>
      <c r="C906" s="22">
        <v>2019</v>
      </c>
      <c r="D906" s="20" t="s">
        <v>2263</v>
      </c>
      <c r="E906" s="23" t="s">
        <v>15</v>
      </c>
      <c r="F906" s="24">
        <v>3</v>
      </c>
      <c r="G906" s="20" t="str">
        <f>VLOOKUP(D906,customers!A906:$B$1001,2,0)</f>
        <v>Adele McFayden</v>
      </c>
      <c r="H906" s="20" t="s">
        <v>6548</v>
      </c>
      <c r="I906" s="20" t="str">
        <f>_xlfn.XLOOKUP(D906,customers!A906:A1905,customers!G906:G1905," ",0,1)</f>
        <v>United Kingdom</v>
      </c>
      <c r="J906" s="23" t="s">
        <v>6550</v>
      </c>
      <c r="K906" s="23" t="s">
        <v>6554</v>
      </c>
      <c r="L906" s="23">
        <f>VLOOKUP(E906,products!$A$2:$E$49,4,0)</f>
        <v>1</v>
      </c>
      <c r="M906" s="25">
        <f>VLOOKUP(E906,products!$A$2:$E$49,5,0)</f>
        <v>9.9499999999999993</v>
      </c>
      <c r="N906" s="23">
        <f>VLOOKUP(A906,orders!$A$2:$F$914,5,0)</f>
        <v>3</v>
      </c>
      <c r="O906" s="26">
        <f t="shared" si="14"/>
        <v>29.849999999999998</v>
      </c>
      <c r="P906" s="43" t="str">
        <f xml:space="preserve"> VLOOKUP(D906,customers!$A$2:$I$1001,9,0)</f>
        <v>Yes</v>
      </c>
      <c r="Q906" s="27"/>
      <c r="R906" s="27"/>
      <c r="S906" s="27"/>
      <c r="T906" s="27"/>
      <c r="U906" s="27"/>
      <c r="V906" s="27"/>
      <c r="W906" s="27"/>
      <c r="X906" s="27"/>
      <c r="Y906" s="27"/>
      <c r="Z906" s="27"/>
    </row>
    <row r="907" spans="1:26" ht="15" thickBot="1" x14ac:dyDescent="0.35">
      <c r="A907" s="42" t="s">
        <v>2264</v>
      </c>
      <c r="B907" s="29" t="s">
        <v>6705</v>
      </c>
      <c r="C907" s="30">
        <v>2022</v>
      </c>
      <c r="D907" s="28" t="s">
        <v>2265</v>
      </c>
      <c r="E907" s="31" t="s">
        <v>221</v>
      </c>
      <c r="F907" s="32">
        <v>6</v>
      </c>
      <c r="G907" s="28" t="str">
        <f>VLOOKUP(D907,customers!A907:$B$1001,2,0)</f>
        <v>Herta Layne</v>
      </c>
      <c r="H907" s="28" t="s">
        <v>6548</v>
      </c>
      <c r="I907" s="28" t="str">
        <f>_xlfn.XLOOKUP(D907,customers!A907:A1906,customers!G907:G1906," ",0,1)</f>
        <v>United States</v>
      </c>
      <c r="J907" s="31" t="s">
        <v>6551</v>
      </c>
      <c r="K907" s="31" t="s">
        <v>6554</v>
      </c>
      <c r="L907" s="31">
        <f>VLOOKUP(E907,products!$A$2:$E$49,4,0)</f>
        <v>2.5</v>
      </c>
      <c r="M907" s="33">
        <f>VLOOKUP(E907,products!$A$2:$E$49,5,0)</f>
        <v>25.875</v>
      </c>
      <c r="N907" s="31">
        <f>VLOOKUP(A907,orders!$A$2:$F$914,5,0)</f>
        <v>6</v>
      </c>
      <c r="O907" s="34">
        <f t="shared" si="14"/>
        <v>155.25</v>
      </c>
      <c r="P907" s="44" t="str">
        <f xml:space="preserve"> VLOOKUP(D907,customers!$A$2:$I$1001,9,0)</f>
        <v>Yes</v>
      </c>
      <c r="Q907" s="27"/>
      <c r="R907" s="27"/>
      <c r="S907" s="27"/>
      <c r="T907" s="27"/>
      <c r="U907" s="27"/>
      <c r="V907" s="27"/>
      <c r="W907" s="27"/>
      <c r="X907" s="27"/>
      <c r="Y907" s="27"/>
      <c r="Z907" s="27"/>
    </row>
    <row r="908" spans="1:26" ht="15" thickBot="1" x14ac:dyDescent="0.35">
      <c r="A908" s="41" t="s">
        <v>2266</v>
      </c>
      <c r="B908" s="21" t="s">
        <v>2269</v>
      </c>
      <c r="C908" s="22">
        <v>2021</v>
      </c>
      <c r="D908" s="20" t="s">
        <v>2267</v>
      </c>
      <c r="E908" s="23" t="s">
        <v>128</v>
      </c>
      <c r="F908" s="24">
        <v>5</v>
      </c>
      <c r="G908" s="20" t="str">
        <f>VLOOKUP(D908,customers!A908:$B$1001,2,0)</f>
        <v>Marguerite Graves</v>
      </c>
      <c r="H908" s="20" t="s">
        <v>6548</v>
      </c>
      <c r="I908" s="20" t="str">
        <f>_xlfn.XLOOKUP(D908,customers!A908:A1907,customers!G908:G1907," ",0,1)</f>
        <v>United States</v>
      </c>
      <c r="J908" s="23" t="s">
        <v>6552</v>
      </c>
      <c r="K908" s="23" t="s">
        <v>6556</v>
      </c>
      <c r="L908" s="23">
        <f>VLOOKUP(E908,products!$A$2:$E$49,4,0)</f>
        <v>0.2</v>
      </c>
      <c r="M908" s="25">
        <f>VLOOKUP(E908,products!$A$2:$E$49,5,0)</f>
        <v>3.645</v>
      </c>
      <c r="N908" s="23">
        <f>VLOOKUP(A908,orders!$A$2:$F$914,5,0)</f>
        <v>5</v>
      </c>
      <c r="O908" s="26">
        <f t="shared" si="14"/>
        <v>18.225000000000001</v>
      </c>
      <c r="P908" s="43" t="str">
        <f xml:space="preserve"> VLOOKUP(D908,customers!$A$2:$I$1001,9,0)</f>
        <v>No</v>
      </c>
      <c r="Q908" s="27"/>
      <c r="R908" s="27"/>
      <c r="S908" s="27"/>
      <c r="T908" s="27"/>
      <c r="U908" s="27"/>
      <c r="V908" s="27"/>
      <c r="W908" s="27"/>
      <c r="X908" s="27"/>
      <c r="Y908" s="27"/>
      <c r="Z908" s="27"/>
    </row>
    <row r="909" spans="1:26" ht="15" thickBot="1" x14ac:dyDescent="0.35">
      <c r="A909" s="42" t="s">
        <v>2268</v>
      </c>
      <c r="B909" s="29" t="s">
        <v>1569</v>
      </c>
      <c r="C909" s="30">
        <v>2021</v>
      </c>
      <c r="D909" s="28" t="s">
        <v>2270</v>
      </c>
      <c r="E909" s="31" t="s">
        <v>135</v>
      </c>
      <c r="F909" s="32">
        <v>3</v>
      </c>
      <c r="G909" s="28" t="str">
        <f>VLOOKUP(D909,customers!A909:$B$1001,2,0)</f>
        <v>Desdemona Eye</v>
      </c>
      <c r="H909" s="28" t="s">
        <v>6548</v>
      </c>
      <c r="I909" s="28" t="str">
        <f>_xlfn.XLOOKUP(D909,customers!A909:A1908,customers!G909:G1908," ",0,1)</f>
        <v>Ireland</v>
      </c>
      <c r="J909" s="31" t="s">
        <v>6553</v>
      </c>
      <c r="K909" s="31" t="s">
        <v>6555</v>
      </c>
      <c r="L909" s="31">
        <f>VLOOKUP(E909,products!$A$2:$E$49,4,0)</f>
        <v>2.5</v>
      </c>
      <c r="M909" s="33">
        <f>VLOOKUP(E909,products!$A$2:$E$49,5,0)</f>
        <v>36.454999999999998</v>
      </c>
      <c r="N909" s="31">
        <f>VLOOKUP(A909,orders!$A$2:$F$914,5,0)</f>
        <v>3</v>
      </c>
      <c r="O909" s="34">
        <f t="shared" si="14"/>
        <v>109.36499999999999</v>
      </c>
      <c r="P909" s="44" t="str">
        <f xml:space="preserve"> VLOOKUP(D909,customers!$A$2:$I$1001,9,0)</f>
        <v>No</v>
      </c>
      <c r="Q909" s="27"/>
      <c r="R909" s="27"/>
      <c r="S909" s="27"/>
      <c r="T909" s="27"/>
      <c r="U909" s="27"/>
      <c r="V909" s="27"/>
      <c r="W909" s="27"/>
      <c r="X909" s="27"/>
      <c r="Y909" s="27"/>
      <c r="Z909" s="27"/>
    </row>
    <row r="910" spans="1:26" ht="15" thickBot="1" x14ac:dyDescent="0.35">
      <c r="A910" s="41" t="s">
        <v>2271</v>
      </c>
      <c r="B910" s="21" t="s">
        <v>2274</v>
      </c>
      <c r="C910" s="22">
        <v>2021</v>
      </c>
      <c r="D910" s="20" t="s">
        <v>2272</v>
      </c>
      <c r="E910" s="23" t="s">
        <v>19</v>
      </c>
      <c r="F910" s="24">
        <v>6</v>
      </c>
      <c r="G910" s="20" t="str">
        <f>VLOOKUP(D910,customers!A910:$B$1001,2,0)</f>
        <v>Margarette Sterland</v>
      </c>
      <c r="H910" s="20" t="s">
        <v>6548</v>
      </c>
      <c r="I910" s="20" t="str">
        <f>_xlfn.XLOOKUP(D910,customers!A910:A1909,customers!G910:G1909," ",0,1)</f>
        <v>United States</v>
      </c>
      <c r="J910" s="23" t="s">
        <v>6551</v>
      </c>
      <c r="K910" s="23" t="s">
        <v>6555</v>
      </c>
      <c r="L910" s="23">
        <f>VLOOKUP(E910,products!$A$2:$E$49,4,0)</f>
        <v>1</v>
      </c>
      <c r="M910" s="25">
        <f>VLOOKUP(E910,products!$A$2:$E$49,5,0)</f>
        <v>12.95</v>
      </c>
      <c r="N910" s="23">
        <f>VLOOKUP(A910,orders!$A$2:$F$914,5,0)</f>
        <v>6</v>
      </c>
      <c r="O910" s="26">
        <f t="shared" si="14"/>
        <v>77.699999999999989</v>
      </c>
      <c r="P910" s="43" t="str">
        <f xml:space="preserve"> VLOOKUP(D910,customers!$A$2:$I$1001,9,0)</f>
        <v>No</v>
      </c>
      <c r="Q910" s="27"/>
      <c r="R910" s="27"/>
      <c r="S910" s="27"/>
      <c r="T910" s="27"/>
      <c r="U910" s="27"/>
      <c r="V910" s="27"/>
      <c r="W910" s="27"/>
      <c r="X910" s="27"/>
      <c r="Y910" s="27"/>
      <c r="Z910" s="27"/>
    </row>
    <row r="911" spans="1:26" ht="15" thickBot="1" x14ac:dyDescent="0.35">
      <c r="A911" s="42" t="s">
        <v>2273</v>
      </c>
      <c r="B911" s="29" t="s">
        <v>6634</v>
      </c>
      <c r="C911" s="30">
        <v>2020</v>
      </c>
      <c r="D911" s="28" t="s">
        <v>2275</v>
      </c>
      <c r="E911" s="31" t="s">
        <v>73</v>
      </c>
      <c r="F911" s="32">
        <v>3</v>
      </c>
      <c r="G911" s="28" t="str">
        <f>VLOOKUP(D911,customers!A911:$B$1001,2,0)</f>
        <v>Catharine Scoines</v>
      </c>
      <c r="H911" s="28" t="s">
        <v>6548</v>
      </c>
      <c r="I911" s="28" t="str">
        <f>_xlfn.XLOOKUP(D911,customers!A911:A1910,customers!G911:G1910," ",0,1)</f>
        <v>Ireland</v>
      </c>
      <c r="J911" s="31" t="s">
        <v>6551</v>
      </c>
      <c r="K911" s="31" t="s">
        <v>6556</v>
      </c>
      <c r="L911" s="31">
        <f>VLOOKUP(E911,products!$A$2:$E$49,4,0)</f>
        <v>0.2</v>
      </c>
      <c r="M911" s="33">
        <f>VLOOKUP(E911,products!$A$2:$E$49,5,0)</f>
        <v>2.9849999999999999</v>
      </c>
      <c r="N911" s="31">
        <f>VLOOKUP(A911,orders!$A$2:$F$914,5,0)</f>
        <v>3</v>
      </c>
      <c r="O911" s="34">
        <f t="shared" si="14"/>
        <v>8.9550000000000001</v>
      </c>
      <c r="P911" s="44" t="str">
        <f xml:space="preserve"> VLOOKUP(D911,customers!$A$2:$I$1001,9,0)</f>
        <v>No</v>
      </c>
      <c r="Q911" s="27"/>
      <c r="R911" s="27"/>
      <c r="S911" s="27"/>
      <c r="T911" s="27"/>
      <c r="U911" s="27"/>
      <c r="V911" s="27"/>
      <c r="W911" s="27"/>
      <c r="X911" s="27"/>
      <c r="Y911" s="27"/>
      <c r="Z911" s="27"/>
    </row>
    <row r="912" spans="1:26" ht="15" thickBot="1" x14ac:dyDescent="0.35">
      <c r="A912" s="41" t="s">
        <v>2276</v>
      </c>
      <c r="B912" s="21" t="s">
        <v>6809</v>
      </c>
      <c r="C912" s="22">
        <v>2021</v>
      </c>
      <c r="D912" s="20" t="s">
        <v>2277</v>
      </c>
      <c r="E912" s="23" t="s">
        <v>487</v>
      </c>
      <c r="F912" s="24">
        <v>1</v>
      </c>
      <c r="G912" s="20" t="str">
        <f>VLOOKUP(D912,customers!A912:$B$1001,2,0)</f>
        <v>Jennica Tewelson</v>
      </c>
      <c r="H912" s="20" t="s">
        <v>6521</v>
      </c>
      <c r="I912" s="20" t="str">
        <f>_xlfn.XLOOKUP(D912,customers!A912:A1911,customers!G912:G1911," ",0,1)</f>
        <v>United States</v>
      </c>
      <c r="J912" s="23" t="s">
        <v>6550</v>
      </c>
      <c r="K912" s="23" t="s">
        <v>6555</v>
      </c>
      <c r="L912" s="23">
        <f>VLOOKUP(E912,products!$A$2:$E$49,4,0)</f>
        <v>2.5</v>
      </c>
      <c r="M912" s="25">
        <f>VLOOKUP(E912,products!$A$2:$E$49,5,0)</f>
        <v>27.484999999999999</v>
      </c>
      <c r="N912" s="23">
        <f>VLOOKUP(A912,orders!$A$2:$F$914,5,0)</f>
        <v>1</v>
      </c>
      <c r="O912" s="26">
        <f t="shared" si="14"/>
        <v>27.484999999999999</v>
      </c>
      <c r="P912" s="43" t="str">
        <f xml:space="preserve"> VLOOKUP(D912,customers!$A$2:$I$1001,9,0)</f>
        <v>No</v>
      </c>
      <c r="Q912" s="27"/>
      <c r="R912" s="27"/>
      <c r="S912" s="27"/>
      <c r="T912" s="27"/>
      <c r="U912" s="27"/>
      <c r="V912" s="27"/>
      <c r="W912" s="27"/>
      <c r="X912" s="27"/>
      <c r="Y912" s="27"/>
      <c r="Z912" s="27"/>
    </row>
    <row r="913" spans="1:26" ht="15" thickBot="1" x14ac:dyDescent="0.35">
      <c r="A913" s="42" t="s">
        <v>2278</v>
      </c>
      <c r="B913" s="29" t="s">
        <v>2281</v>
      </c>
      <c r="C913" s="30">
        <v>2020</v>
      </c>
      <c r="D913" s="28" t="s">
        <v>2279</v>
      </c>
      <c r="E913" s="31" t="s">
        <v>42</v>
      </c>
      <c r="F913" s="32">
        <v>1</v>
      </c>
      <c r="G913" s="28" t="str">
        <f>VLOOKUP(D913,customers!A913:$B$1001,2,0)</f>
        <v>Nicolina Jenny</v>
      </c>
      <c r="H913" s="28" t="s">
        <v>6532</v>
      </c>
      <c r="I913" s="28" t="str">
        <f>_xlfn.XLOOKUP(D913,customers!A913:A1912,customers!G913:G1912," ",0,1)</f>
        <v>United States</v>
      </c>
      <c r="J913" s="31" t="s">
        <v>6551</v>
      </c>
      <c r="K913" s="31" t="s">
        <v>6556</v>
      </c>
      <c r="L913" s="31">
        <f>VLOOKUP(E913,products!$A$2:$E$49,4,0)</f>
        <v>1</v>
      </c>
      <c r="M913" s="33">
        <f>VLOOKUP(E913,products!$A$2:$E$49,5,0)</f>
        <v>9.9499999999999993</v>
      </c>
      <c r="N913" s="31">
        <f>VLOOKUP(A913,orders!$A$2:$F$914,5,0)</f>
        <v>1</v>
      </c>
      <c r="O913" s="34">
        <f t="shared" si="14"/>
        <v>9.9499999999999993</v>
      </c>
      <c r="P913" s="44" t="str">
        <f xml:space="preserve"> VLOOKUP(D913,customers!$A$2:$I$1001,9,0)</f>
        <v>No</v>
      </c>
      <c r="Q913" s="27"/>
      <c r="R913" s="27"/>
      <c r="S913" s="27"/>
      <c r="T913" s="27"/>
      <c r="U913" s="27"/>
      <c r="V913" s="27"/>
      <c r="W913" s="27"/>
      <c r="X913" s="27"/>
      <c r="Y913" s="27"/>
      <c r="Z913" s="27"/>
    </row>
    <row r="914" spans="1:26" ht="15" thickBot="1" x14ac:dyDescent="0.35">
      <c r="A914" s="41" t="s">
        <v>2280</v>
      </c>
      <c r="B914" s="21" t="s">
        <v>2281</v>
      </c>
      <c r="C914" s="22">
        <v>2020</v>
      </c>
      <c r="D914" s="20" t="s">
        <v>2282</v>
      </c>
      <c r="E914" s="23" t="s">
        <v>86</v>
      </c>
      <c r="F914" s="24">
        <v>3</v>
      </c>
      <c r="G914" s="20" t="str">
        <f>VLOOKUP(D914,customers!A914:$B$1001,2,0)</f>
        <v>Vidovic Antonelli</v>
      </c>
      <c r="H914" s="20" t="s">
        <v>6548</v>
      </c>
      <c r="I914" s="20" t="str">
        <f>_xlfn.XLOOKUP(D914,customers!A914:A1913,customers!G914:G1913," ",0,1)</f>
        <v>United Kingdom</v>
      </c>
      <c r="J914" s="23" t="s">
        <v>6552</v>
      </c>
      <c r="K914" s="23" t="s">
        <v>6554</v>
      </c>
      <c r="L914" s="23">
        <f>VLOOKUP(E914,products!$A$2:$E$49,4,0)</f>
        <v>0.2</v>
      </c>
      <c r="M914" s="25">
        <f>VLOOKUP(E914,products!$A$2:$E$49,5,0)</f>
        <v>4.125</v>
      </c>
      <c r="N914" s="23">
        <f>VLOOKUP(A914,orders!$A$2:$F$914,5,0)</f>
        <v>3</v>
      </c>
      <c r="O914" s="26">
        <f t="shared" si="14"/>
        <v>12.375</v>
      </c>
      <c r="P914" s="43" t="str">
        <f xml:space="preserve"> VLOOKUP(D914,customers!$A$2:$I$1001,9,0)</f>
        <v>Yes</v>
      </c>
      <c r="Q914" s="27"/>
      <c r="R914" s="27"/>
      <c r="S914" s="27"/>
      <c r="T914" s="27"/>
      <c r="U914" s="27"/>
      <c r="V914" s="27"/>
      <c r="W914" s="27"/>
      <c r="X914" s="27"/>
      <c r="Y914" s="27"/>
      <c r="Z914" s="27"/>
    </row>
    <row r="915" spans="1:26" ht="15" thickBot="1" x14ac:dyDescent="0.35">
      <c r="A915" s="35"/>
      <c r="B915" s="36"/>
      <c r="C915" s="36"/>
      <c r="D915" s="35"/>
      <c r="E915" s="35"/>
      <c r="F915" s="37"/>
      <c r="G915" s="35"/>
      <c r="H915" s="35"/>
      <c r="I915" s="35"/>
      <c r="J915" s="35"/>
      <c r="K915" s="35"/>
      <c r="L915" s="35"/>
      <c r="M915" s="35"/>
      <c r="N915" s="35"/>
      <c r="O915" s="38"/>
      <c r="P915" s="37"/>
      <c r="Q915" s="35"/>
      <c r="R915" s="35"/>
      <c r="S915" s="35"/>
      <c r="T915" s="35"/>
      <c r="U915" s="35"/>
      <c r="V915" s="35"/>
      <c r="W915" s="35"/>
      <c r="X915" s="35"/>
      <c r="Y915" s="35"/>
      <c r="Z915" s="35"/>
    </row>
    <row r="916" spans="1:26" ht="15" thickBot="1" x14ac:dyDescent="0.35">
      <c r="A916" s="35"/>
      <c r="B916" s="36"/>
      <c r="C916" s="36"/>
      <c r="D916" s="35"/>
      <c r="E916" s="35"/>
      <c r="F916" s="37"/>
      <c r="G916" s="35"/>
      <c r="H916" s="35"/>
      <c r="I916" s="35"/>
      <c r="J916" s="35"/>
      <c r="K916" s="35"/>
      <c r="L916" s="35"/>
      <c r="M916" s="35"/>
      <c r="N916" s="35"/>
      <c r="O916" s="38"/>
      <c r="P916" s="37"/>
      <c r="Q916" s="35"/>
      <c r="R916" s="35"/>
      <c r="S916" s="35"/>
      <c r="T916" s="35"/>
      <c r="U916" s="35"/>
      <c r="V916" s="35"/>
      <c r="W916" s="35"/>
      <c r="X916" s="35"/>
      <c r="Y916" s="35"/>
      <c r="Z916" s="35"/>
    </row>
    <row r="917" spans="1:26" ht="15" thickBot="1" x14ac:dyDescent="0.35">
      <c r="A917" s="35"/>
      <c r="B917" s="36"/>
      <c r="C917" s="36"/>
      <c r="D917" s="35"/>
      <c r="E917" s="35"/>
      <c r="F917" s="37"/>
      <c r="G917" s="35"/>
      <c r="H917" s="35"/>
      <c r="I917" s="35"/>
      <c r="J917" s="35"/>
      <c r="K917" s="35"/>
      <c r="L917" s="35"/>
      <c r="M917" s="35"/>
      <c r="N917" s="35"/>
      <c r="O917" s="38"/>
      <c r="P917" s="37"/>
      <c r="Q917" s="35"/>
      <c r="R917" s="35"/>
      <c r="S917" s="35"/>
      <c r="T917" s="35"/>
      <c r="U917" s="35"/>
      <c r="V917" s="35"/>
      <c r="W917" s="35"/>
      <c r="X917" s="35"/>
      <c r="Y917" s="35"/>
      <c r="Z917" s="35"/>
    </row>
    <row r="918" spans="1:26" ht="15" thickBot="1" x14ac:dyDescent="0.35">
      <c r="A918" s="35"/>
      <c r="B918" s="36"/>
      <c r="C918" s="36"/>
      <c r="D918" s="35"/>
      <c r="E918" s="35"/>
      <c r="F918" s="37"/>
      <c r="G918" s="35"/>
      <c r="H918" s="35"/>
      <c r="I918" s="35"/>
      <c r="J918" s="35"/>
      <c r="K918" s="35"/>
      <c r="L918" s="35"/>
      <c r="M918" s="35"/>
      <c r="N918" s="35"/>
      <c r="O918" s="38"/>
      <c r="P918" s="37"/>
      <c r="Q918" s="35"/>
      <c r="R918" s="35"/>
      <c r="S918" s="35"/>
      <c r="T918" s="35"/>
      <c r="U918" s="35"/>
      <c r="V918" s="35"/>
      <c r="W918" s="35"/>
      <c r="X918" s="35"/>
      <c r="Y918" s="35"/>
      <c r="Z918" s="35"/>
    </row>
    <row r="919" spans="1:26" ht="15" thickBot="1" x14ac:dyDescent="0.35">
      <c r="A919" s="35"/>
      <c r="B919" s="36"/>
      <c r="C919" s="36"/>
      <c r="D919" s="35"/>
      <c r="E919" s="35"/>
      <c r="F919" s="37"/>
      <c r="G919" s="35"/>
      <c r="H919" s="35"/>
      <c r="I919" s="35"/>
      <c r="J919" s="35"/>
      <c r="K919" s="35"/>
      <c r="L919" s="35"/>
      <c r="M919" s="35"/>
      <c r="N919" s="35"/>
      <c r="O919" s="38"/>
      <c r="P919" s="37"/>
      <c r="Q919" s="35"/>
      <c r="R919" s="35"/>
      <c r="S919" s="35"/>
      <c r="T919" s="35"/>
      <c r="U919" s="35"/>
      <c r="V919" s="35"/>
      <c r="W919" s="35"/>
      <c r="X919" s="35"/>
      <c r="Y919" s="35"/>
      <c r="Z919" s="35"/>
    </row>
    <row r="920" spans="1:26" ht="15" thickBot="1" x14ac:dyDescent="0.35">
      <c r="A920" s="35"/>
      <c r="B920" s="36"/>
      <c r="C920" s="36"/>
      <c r="D920" s="35"/>
      <c r="E920" s="35"/>
      <c r="F920" s="37"/>
      <c r="G920" s="35"/>
      <c r="H920" s="35"/>
      <c r="I920" s="35"/>
      <c r="J920" s="35"/>
      <c r="K920" s="35"/>
      <c r="L920" s="35"/>
      <c r="M920" s="35"/>
      <c r="N920" s="35"/>
      <c r="O920" s="38"/>
      <c r="P920" s="37"/>
      <c r="Q920" s="35"/>
      <c r="R920" s="35"/>
      <c r="S920" s="35"/>
      <c r="T920" s="35"/>
      <c r="U920" s="35"/>
      <c r="V920" s="35"/>
      <c r="W920" s="35"/>
      <c r="X920" s="35"/>
      <c r="Y920" s="35"/>
      <c r="Z920" s="35"/>
    </row>
    <row r="921" spans="1:26" ht="15" thickBot="1" x14ac:dyDescent="0.35">
      <c r="A921" s="35"/>
      <c r="B921" s="36"/>
      <c r="C921" s="36"/>
      <c r="D921" s="35"/>
      <c r="E921" s="35"/>
      <c r="F921" s="37"/>
      <c r="G921" s="35"/>
      <c r="H921" s="35"/>
      <c r="I921" s="35"/>
      <c r="J921" s="35"/>
      <c r="K921" s="35"/>
      <c r="L921" s="35"/>
      <c r="M921" s="35"/>
      <c r="N921" s="35"/>
      <c r="O921" s="38"/>
      <c r="P921" s="37"/>
      <c r="Q921" s="35"/>
      <c r="R921" s="35"/>
      <c r="S921" s="35"/>
      <c r="T921" s="35"/>
      <c r="U921" s="35"/>
      <c r="V921" s="35"/>
      <c r="W921" s="35"/>
      <c r="X921" s="35"/>
      <c r="Y921" s="35"/>
      <c r="Z921" s="35"/>
    </row>
    <row r="922" spans="1:26" ht="15" thickBot="1" x14ac:dyDescent="0.35">
      <c r="A922" s="35"/>
      <c r="B922" s="36"/>
      <c r="C922" s="36"/>
      <c r="D922" s="35"/>
      <c r="E922" s="35"/>
      <c r="F922" s="37"/>
      <c r="G922" s="35"/>
      <c r="H922" s="35"/>
      <c r="I922" s="35"/>
      <c r="J922" s="35"/>
      <c r="K922" s="35"/>
      <c r="L922" s="35"/>
      <c r="M922" s="35"/>
      <c r="N922" s="35"/>
      <c r="O922" s="38"/>
      <c r="P922" s="37"/>
      <c r="Q922" s="35"/>
      <c r="R922" s="35"/>
      <c r="S922" s="35"/>
      <c r="T922" s="35"/>
      <c r="U922" s="35"/>
      <c r="V922" s="35"/>
      <c r="W922" s="35"/>
      <c r="X922" s="35"/>
      <c r="Y922" s="35"/>
      <c r="Z922" s="35"/>
    </row>
    <row r="923" spans="1:26" ht="15" thickBot="1" x14ac:dyDescent="0.35">
      <c r="A923" s="35"/>
      <c r="B923" s="36"/>
      <c r="C923" s="36"/>
      <c r="D923" s="35"/>
      <c r="E923" s="35"/>
      <c r="F923" s="37"/>
      <c r="G923" s="35"/>
      <c r="H923" s="35"/>
      <c r="I923" s="35"/>
      <c r="J923" s="35"/>
      <c r="K923" s="35"/>
      <c r="L923" s="35"/>
      <c r="M923" s="35"/>
      <c r="N923" s="35"/>
      <c r="O923" s="38"/>
      <c r="P923" s="37"/>
      <c r="Q923" s="35"/>
      <c r="R923" s="35"/>
      <c r="S923" s="35"/>
      <c r="T923" s="35"/>
      <c r="U923" s="35"/>
      <c r="V923" s="35"/>
      <c r="W923" s="35"/>
      <c r="X923" s="35"/>
      <c r="Y923" s="35"/>
      <c r="Z923" s="35"/>
    </row>
    <row r="924" spans="1:26" ht="15" thickBot="1" x14ac:dyDescent="0.35">
      <c r="A924" s="35"/>
      <c r="B924" s="36"/>
      <c r="C924" s="36"/>
      <c r="D924" s="35"/>
      <c r="E924" s="35"/>
      <c r="F924" s="37"/>
      <c r="G924" s="35"/>
      <c r="H924" s="35"/>
      <c r="I924" s="35"/>
      <c r="J924" s="35"/>
      <c r="K924" s="35"/>
      <c r="L924" s="35"/>
      <c r="M924" s="35"/>
      <c r="N924" s="35"/>
      <c r="O924" s="38"/>
      <c r="P924" s="37"/>
      <c r="Q924" s="35"/>
      <c r="R924" s="35"/>
      <c r="S924" s="35"/>
      <c r="T924" s="35"/>
      <c r="U924" s="35"/>
      <c r="V924" s="35"/>
      <c r="W924" s="35"/>
      <c r="X924" s="35"/>
      <c r="Y924" s="35"/>
      <c r="Z924" s="35"/>
    </row>
    <row r="925" spans="1:26" ht="15" thickBot="1" x14ac:dyDescent="0.35">
      <c r="A925" s="35"/>
      <c r="B925" s="36"/>
      <c r="C925" s="36"/>
      <c r="D925" s="35"/>
      <c r="E925" s="35"/>
      <c r="F925" s="37"/>
      <c r="G925" s="35"/>
      <c r="H925" s="35"/>
      <c r="I925" s="35"/>
      <c r="J925" s="35"/>
      <c r="K925" s="35"/>
      <c r="L925" s="35"/>
      <c r="M925" s="35"/>
      <c r="N925" s="35"/>
      <c r="O925" s="38"/>
      <c r="P925" s="37"/>
      <c r="Q925" s="35"/>
      <c r="R925" s="35"/>
      <c r="S925" s="35"/>
      <c r="T925" s="35"/>
      <c r="U925" s="35"/>
      <c r="V925" s="35"/>
      <c r="W925" s="35"/>
      <c r="X925" s="35"/>
      <c r="Y925" s="35"/>
      <c r="Z925" s="35"/>
    </row>
    <row r="926" spans="1:26" ht="15" thickBot="1" x14ac:dyDescent="0.35">
      <c r="A926" s="35"/>
      <c r="B926" s="36"/>
      <c r="C926" s="36"/>
      <c r="D926" s="35"/>
      <c r="E926" s="35"/>
      <c r="F926" s="37"/>
      <c r="G926" s="35"/>
      <c r="H926" s="35"/>
      <c r="I926" s="35"/>
      <c r="J926" s="35"/>
      <c r="K926" s="35"/>
      <c r="L926" s="35"/>
      <c r="M926" s="35"/>
      <c r="N926" s="35"/>
      <c r="O926" s="38"/>
      <c r="P926" s="37"/>
      <c r="Q926" s="35"/>
      <c r="R926" s="35"/>
      <c r="S926" s="35"/>
      <c r="T926" s="35"/>
      <c r="U926" s="35"/>
      <c r="V926" s="35"/>
      <c r="W926" s="35"/>
      <c r="X926" s="35"/>
      <c r="Y926" s="35"/>
      <c r="Z926" s="35"/>
    </row>
    <row r="927" spans="1:26" ht="15" thickBot="1" x14ac:dyDescent="0.35">
      <c r="A927" s="35"/>
      <c r="B927" s="36"/>
      <c r="C927" s="36"/>
      <c r="D927" s="35"/>
      <c r="E927" s="35"/>
      <c r="F927" s="37"/>
      <c r="G927" s="35"/>
      <c r="H927" s="35"/>
      <c r="I927" s="35"/>
      <c r="J927" s="35"/>
      <c r="K927" s="35"/>
      <c r="L927" s="35"/>
      <c r="M927" s="35"/>
      <c r="N927" s="35"/>
      <c r="O927" s="38"/>
      <c r="P927" s="37"/>
      <c r="Q927" s="35"/>
      <c r="R927" s="35"/>
      <c r="S927" s="35"/>
      <c r="T927" s="35"/>
      <c r="U927" s="35"/>
      <c r="V927" s="35"/>
      <c r="W927" s="35"/>
      <c r="X927" s="35"/>
      <c r="Y927" s="35"/>
      <c r="Z927" s="35"/>
    </row>
    <row r="928" spans="1:26" ht="15" thickBot="1" x14ac:dyDescent="0.35">
      <c r="A928" s="35"/>
      <c r="B928" s="36"/>
      <c r="C928" s="36"/>
      <c r="D928" s="35"/>
      <c r="E928" s="35"/>
      <c r="F928" s="37"/>
      <c r="G928" s="35"/>
      <c r="H928" s="35"/>
      <c r="I928" s="35"/>
      <c r="J928" s="35"/>
      <c r="K928" s="35"/>
      <c r="L928" s="35"/>
      <c r="M928" s="35"/>
      <c r="N928" s="35"/>
      <c r="O928" s="38"/>
      <c r="P928" s="37"/>
      <c r="Q928" s="35"/>
      <c r="R928" s="35"/>
      <c r="S928" s="35"/>
      <c r="T928" s="35"/>
      <c r="U928" s="35"/>
      <c r="V928" s="35"/>
      <c r="W928" s="35"/>
      <c r="X928" s="35"/>
      <c r="Y928" s="35"/>
      <c r="Z928" s="35"/>
    </row>
    <row r="929" spans="1:26" ht="15" thickBot="1" x14ac:dyDescent="0.35">
      <c r="A929" s="35"/>
      <c r="B929" s="36"/>
      <c r="C929" s="36"/>
      <c r="D929" s="35"/>
      <c r="E929" s="35"/>
      <c r="F929" s="37"/>
      <c r="G929" s="35"/>
      <c r="H929" s="35"/>
      <c r="I929" s="35"/>
      <c r="J929" s="35"/>
      <c r="K929" s="35"/>
      <c r="L929" s="35"/>
      <c r="M929" s="35"/>
      <c r="N929" s="35"/>
      <c r="O929" s="38"/>
      <c r="P929" s="37"/>
      <c r="Q929" s="35"/>
      <c r="R929" s="35"/>
      <c r="S929" s="35"/>
      <c r="T929" s="35"/>
      <c r="U929" s="35"/>
      <c r="V929" s="35"/>
      <c r="W929" s="35"/>
      <c r="X929" s="35"/>
      <c r="Y929" s="35"/>
      <c r="Z929" s="35"/>
    </row>
    <row r="930" spans="1:26" ht="15" thickBot="1" x14ac:dyDescent="0.35">
      <c r="A930" s="35"/>
      <c r="B930" s="36"/>
      <c r="C930" s="36"/>
      <c r="D930" s="35"/>
      <c r="E930" s="35"/>
      <c r="F930" s="37"/>
      <c r="G930" s="35"/>
      <c r="H930" s="35"/>
      <c r="I930" s="35"/>
      <c r="J930" s="35"/>
      <c r="K930" s="35"/>
      <c r="L930" s="35"/>
      <c r="M930" s="35"/>
      <c r="N930" s="35"/>
      <c r="O930" s="38"/>
      <c r="P930" s="37"/>
      <c r="Q930" s="35"/>
      <c r="R930" s="35"/>
      <c r="S930" s="35"/>
      <c r="T930" s="35"/>
      <c r="U930" s="35"/>
      <c r="V930" s="35"/>
      <c r="W930" s="35"/>
      <c r="X930" s="35"/>
      <c r="Y930" s="35"/>
      <c r="Z930" s="35"/>
    </row>
    <row r="931" spans="1:26" ht="15" thickBot="1" x14ac:dyDescent="0.35">
      <c r="A931" s="35"/>
      <c r="B931" s="36"/>
      <c r="C931" s="36"/>
      <c r="D931" s="35"/>
      <c r="E931" s="35"/>
      <c r="F931" s="37"/>
      <c r="G931" s="35"/>
      <c r="H931" s="35"/>
      <c r="I931" s="35"/>
      <c r="J931" s="35"/>
      <c r="K931" s="35"/>
      <c r="L931" s="35"/>
      <c r="M931" s="35"/>
      <c r="N931" s="35"/>
      <c r="O931" s="38"/>
      <c r="P931" s="37"/>
      <c r="Q931" s="35"/>
      <c r="R931" s="35"/>
      <c r="S931" s="35"/>
      <c r="T931" s="35"/>
      <c r="U931" s="35"/>
      <c r="V931" s="35"/>
      <c r="W931" s="35"/>
      <c r="X931" s="35"/>
      <c r="Y931" s="35"/>
      <c r="Z931" s="35"/>
    </row>
    <row r="932" spans="1:26" ht="15" thickBot="1" x14ac:dyDescent="0.35">
      <c r="A932" s="35"/>
      <c r="B932" s="36"/>
      <c r="C932" s="36"/>
      <c r="D932" s="35"/>
      <c r="E932" s="35"/>
      <c r="F932" s="37"/>
      <c r="G932" s="35"/>
      <c r="H932" s="35"/>
      <c r="I932" s="35"/>
      <c r="J932" s="35"/>
      <c r="K932" s="35"/>
      <c r="L932" s="35"/>
      <c r="M932" s="35"/>
      <c r="N932" s="35"/>
      <c r="O932" s="38"/>
      <c r="P932" s="37"/>
      <c r="Q932" s="35"/>
      <c r="R932" s="35"/>
      <c r="S932" s="35"/>
      <c r="T932" s="35"/>
      <c r="U932" s="35"/>
      <c r="V932" s="35"/>
      <c r="W932" s="35"/>
      <c r="X932" s="35"/>
      <c r="Y932" s="35"/>
      <c r="Z932" s="35"/>
    </row>
    <row r="933" spans="1:26" ht="15" thickBot="1" x14ac:dyDescent="0.35">
      <c r="A933" s="35"/>
      <c r="B933" s="36"/>
      <c r="C933" s="36"/>
      <c r="D933" s="35"/>
      <c r="E933" s="35"/>
      <c r="F933" s="37"/>
      <c r="G933" s="35"/>
      <c r="H933" s="35"/>
      <c r="I933" s="35"/>
      <c r="J933" s="35"/>
      <c r="K933" s="35"/>
      <c r="L933" s="35"/>
      <c r="M933" s="35"/>
      <c r="N933" s="35"/>
      <c r="O933" s="38"/>
      <c r="P933" s="37"/>
      <c r="Q933" s="35"/>
      <c r="R933" s="35"/>
      <c r="S933" s="35"/>
      <c r="T933" s="35"/>
      <c r="U933" s="35"/>
      <c r="V933" s="35"/>
      <c r="W933" s="35"/>
      <c r="X933" s="35"/>
      <c r="Y933" s="35"/>
      <c r="Z933" s="35"/>
    </row>
    <row r="934" spans="1:26" ht="15" thickBot="1" x14ac:dyDescent="0.35">
      <c r="A934" s="35"/>
      <c r="B934" s="36"/>
      <c r="C934" s="36"/>
      <c r="D934" s="35"/>
      <c r="E934" s="35"/>
      <c r="F934" s="37"/>
      <c r="G934" s="35"/>
      <c r="H934" s="35"/>
      <c r="I934" s="35"/>
      <c r="J934" s="35"/>
      <c r="K934" s="35"/>
      <c r="L934" s="35"/>
      <c r="M934" s="35"/>
      <c r="N934" s="35"/>
      <c r="O934" s="38"/>
      <c r="P934" s="37"/>
      <c r="Q934" s="35"/>
      <c r="R934" s="35"/>
      <c r="S934" s="35"/>
      <c r="T934" s="35"/>
      <c r="U934" s="35"/>
      <c r="V934" s="35"/>
      <c r="W934" s="35"/>
      <c r="X934" s="35"/>
      <c r="Y934" s="35"/>
      <c r="Z934" s="35"/>
    </row>
    <row r="935" spans="1:26" ht="15" thickBot="1" x14ac:dyDescent="0.35">
      <c r="A935" s="35"/>
      <c r="B935" s="36"/>
      <c r="C935" s="36"/>
      <c r="D935" s="35"/>
      <c r="E935" s="35"/>
      <c r="F935" s="37"/>
      <c r="G935" s="35"/>
      <c r="H935" s="35"/>
      <c r="I935" s="35"/>
      <c r="J935" s="35"/>
      <c r="K935" s="35"/>
      <c r="L935" s="35"/>
      <c r="M935" s="35"/>
      <c r="N935" s="35"/>
      <c r="O935" s="38"/>
      <c r="P935" s="37"/>
      <c r="Q935" s="35"/>
      <c r="R935" s="35"/>
      <c r="S935" s="35"/>
      <c r="T935" s="35"/>
      <c r="U935" s="35"/>
      <c r="V935" s="35"/>
      <c r="W935" s="35"/>
      <c r="X935" s="35"/>
      <c r="Y935" s="35"/>
      <c r="Z935" s="35"/>
    </row>
    <row r="936" spans="1:26" ht="15" thickBot="1" x14ac:dyDescent="0.35">
      <c r="A936" s="35"/>
      <c r="B936" s="36"/>
      <c r="C936" s="36"/>
      <c r="D936" s="35"/>
      <c r="E936" s="35"/>
      <c r="F936" s="37"/>
      <c r="G936" s="35"/>
      <c r="H936" s="35"/>
      <c r="I936" s="35"/>
      <c r="J936" s="35"/>
      <c r="K936" s="35"/>
      <c r="L936" s="35"/>
      <c r="M936" s="35"/>
      <c r="N936" s="35"/>
      <c r="O936" s="38"/>
      <c r="P936" s="37"/>
      <c r="Q936" s="35"/>
      <c r="R936" s="35"/>
      <c r="S936" s="35"/>
      <c r="T936" s="35"/>
      <c r="U936" s="35"/>
      <c r="V936" s="35"/>
      <c r="W936" s="35"/>
      <c r="X936" s="35"/>
      <c r="Y936" s="35"/>
      <c r="Z936" s="35"/>
    </row>
    <row r="937" spans="1:26" ht="15" thickBot="1" x14ac:dyDescent="0.35">
      <c r="A937" s="35"/>
      <c r="B937" s="36"/>
      <c r="C937" s="36"/>
      <c r="D937" s="35"/>
      <c r="E937" s="35"/>
      <c r="F937" s="37"/>
      <c r="G937" s="35"/>
      <c r="H937" s="35"/>
      <c r="I937" s="35"/>
      <c r="J937" s="35"/>
      <c r="K937" s="35"/>
      <c r="L937" s="35"/>
      <c r="M937" s="35"/>
      <c r="N937" s="35"/>
      <c r="O937" s="38"/>
      <c r="P937" s="37"/>
      <c r="Q937" s="35"/>
      <c r="R937" s="35"/>
      <c r="S937" s="35"/>
      <c r="T937" s="35"/>
      <c r="U937" s="35"/>
      <c r="V937" s="35"/>
      <c r="W937" s="35"/>
      <c r="X937" s="35"/>
      <c r="Y937" s="35"/>
      <c r="Z937" s="35"/>
    </row>
    <row r="938" spans="1:26" ht="15" thickBot="1" x14ac:dyDescent="0.35">
      <c r="A938" s="35"/>
      <c r="B938" s="36"/>
      <c r="C938" s="36"/>
      <c r="D938" s="35"/>
      <c r="E938" s="35"/>
      <c r="F938" s="37"/>
      <c r="G938" s="35"/>
      <c r="H938" s="35"/>
      <c r="I938" s="35"/>
      <c r="J938" s="35"/>
      <c r="K938" s="35"/>
      <c r="L938" s="35"/>
      <c r="M938" s="35"/>
      <c r="N938" s="35"/>
      <c r="O938" s="38"/>
      <c r="P938" s="37"/>
      <c r="Q938" s="35"/>
      <c r="R938" s="35"/>
      <c r="S938" s="35"/>
      <c r="T938" s="35"/>
      <c r="U938" s="35"/>
      <c r="V938" s="35"/>
      <c r="W938" s="35"/>
      <c r="X938" s="35"/>
      <c r="Y938" s="35"/>
      <c r="Z938" s="35"/>
    </row>
    <row r="939" spans="1:26" ht="15" thickBot="1" x14ac:dyDescent="0.35">
      <c r="A939" s="35"/>
      <c r="B939" s="36"/>
      <c r="C939" s="36"/>
      <c r="D939" s="35"/>
      <c r="E939" s="35"/>
      <c r="F939" s="37"/>
      <c r="G939" s="35"/>
      <c r="H939" s="35"/>
      <c r="I939" s="35"/>
      <c r="J939" s="35"/>
      <c r="K939" s="35"/>
      <c r="L939" s="35"/>
      <c r="M939" s="35"/>
      <c r="N939" s="35"/>
      <c r="O939" s="38"/>
      <c r="P939" s="37"/>
      <c r="Q939" s="35"/>
      <c r="R939" s="35"/>
      <c r="S939" s="35"/>
      <c r="T939" s="35"/>
      <c r="U939" s="35"/>
      <c r="V939" s="35"/>
      <c r="W939" s="35"/>
      <c r="X939" s="35"/>
      <c r="Y939" s="35"/>
      <c r="Z939" s="35"/>
    </row>
    <row r="940" spans="1:26" ht="15" thickBot="1" x14ac:dyDescent="0.35">
      <c r="A940" s="35"/>
      <c r="B940" s="36"/>
      <c r="C940" s="36"/>
      <c r="D940" s="35"/>
      <c r="E940" s="35"/>
      <c r="F940" s="37"/>
      <c r="G940" s="35"/>
      <c r="H940" s="35"/>
      <c r="I940" s="35"/>
      <c r="J940" s="35"/>
      <c r="K940" s="35"/>
      <c r="L940" s="35"/>
      <c r="M940" s="35"/>
      <c r="N940" s="35"/>
      <c r="O940" s="38"/>
      <c r="P940" s="37"/>
      <c r="Q940" s="35"/>
      <c r="R940" s="35"/>
      <c r="S940" s="35"/>
      <c r="T940" s="35"/>
      <c r="U940" s="35"/>
      <c r="V940" s="35"/>
      <c r="W940" s="35"/>
      <c r="X940" s="35"/>
      <c r="Y940" s="35"/>
      <c r="Z940" s="35"/>
    </row>
    <row r="941" spans="1:26" ht="15" thickBot="1" x14ac:dyDescent="0.35">
      <c r="A941" s="35"/>
      <c r="B941" s="36"/>
      <c r="C941" s="36"/>
      <c r="D941" s="35"/>
      <c r="E941" s="35"/>
      <c r="F941" s="37"/>
      <c r="G941" s="35"/>
      <c r="H941" s="35"/>
      <c r="I941" s="35"/>
      <c r="J941" s="35"/>
      <c r="K941" s="35"/>
      <c r="L941" s="35"/>
      <c r="M941" s="35"/>
      <c r="N941" s="35"/>
      <c r="O941" s="38"/>
      <c r="P941" s="37"/>
      <c r="Q941" s="35"/>
      <c r="R941" s="35"/>
      <c r="S941" s="35"/>
      <c r="T941" s="35"/>
      <c r="U941" s="35"/>
      <c r="V941" s="35"/>
      <c r="W941" s="35"/>
      <c r="X941" s="35"/>
      <c r="Y941" s="35"/>
      <c r="Z941" s="35"/>
    </row>
    <row r="942" spans="1:26" ht="15" thickBot="1" x14ac:dyDescent="0.35">
      <c r="A942" s="35"/>
      <c r="B942" s="36"/>
      <c r="C942" s="36"/>
      <c r="D942" s="35"/>
      <c r="E942" s="35"/>
      <c r="F942" s="37"/>
      <c r="G942" s="35"/>
      <c r="H942" s="35"/>
      <c r="I942" s="35"/>
      <c r="J942" s="35"/>
      <c r="K942" s="35"/>
      <c r="L942" s="35"/>
      <c r="M942" s="35"/>
      <c r="N942" s="35"/>
      <c r="O942" s="38"/>
      <c r="P942" s="37"/>
      <c r="Q942" s="35"/>
      <c r="R942" s="35"/>
      <c r="S942" s="35"/>
      <c r="T942" s="35"/>
      <c r="U942" s="35"/>
      <c r="V942" s="35"/>
      <c r="W942" s="35"/>
      <c r="X942" s="35"/>
      <c r="Y942" s="35"/>
      <c r="Z942" s="35"/>
    </row>
    <row r="943" spans="1:26" ht="15" thickBot="1" x14ac:dyDescent="0.35">
      <c r="A943" s="35"/>
      <c r="B943" s="36"/>
      <c r="C943" s="36"/>
      <c r="D943" s="35"/>
      <c r="E943" s="35"/>
      <c r="F943" s="37"/>
      <c r="G943" s="35"/>
      <c r="H943" s="35"/>
      <c r="I943" s="35"/>
      <c r="J943" s="35"/>
      <c r="K943" s="35"/>
      <c r="L943" s="35"/>
      <c r="M943" s="35"/>
      <c r="N943" s="35"/>
      <c r="O943" s="38"/>
      <c r="P943" s="37"/>
      <c r="Q943" s="35"/>
      <c r="R943" s="35"/>
      <c r="S943" s="35"/>
      <c r="T943" s="35"/>
      <c r="U943" s="35"/>
      <c r="V943" s="35"/>
      <c r="W943" s="35"/>
      <c r="X943" s="35"/>
      <c r="Y943" s="35"/>
      <c r="Z943" s="35"/>
    </row>
    <row r="944" spans="1:26" ht="15" thickBot="1" x14ac:dyDescent="0.35">
      <c r="A944" s="35"/>
      <c r="B944" s="36"/>
      <c r="C944" s="36"/>
      <c r="D944" s="35"/>
      <c r="E944" s="35"/>
      <c r="F944" s="37"/>
      <c r="G944" s="35"/>
      <c r="H944" s="35"/>
      <c r="I944" s="35"/>
      <c r="J944" s="35"/>
      <c r="K944" s="35"/>
      <c r="L944" s="35"/>
      <c r="M944" s="35"/>
      <c r="N944" s="35"/>
      <c r="O944" s="38"/>
      <c r="P944" s="37"/>
      <c r="Q944" s="35"/>
      <c r="R944" s="35"/>
      <c r="S944" s="35"/>
      <c r="T944" s="35"/>
      <c r="U944" s="35"/>
      <c r="V944" s="35"/>
      <c r="W944" s="35"/>
      <c r="X944" s="35"/>
      <c r="Y944" s="35"/>
      <c r="Z944" s="35"/>
    </row>
    <row r="945" spans="1:26" ht="15" thickBot="1" x14ac:dyDescent="0.35">
      <c r="A945" s="35"/>
      <c r="B945" s="36"/>
      <c r="C945" s="36"/>
      <c r="D945" s="35"/>
      <c r="E945" s="35"/>
      <c r="F945" s="37"/>
      <c r="G945" s="35"/>
      <c r="H945" s="35"/>
      <c r="I945" s="35"/>
      <c r="J945" s="35"/>
      <c r="K945" s="35"/>
      <c r="L945" s="35"/>
      <c r="M945" s="35"/>
      <c r="N945" s="35"/>
      <c r="O945" s="38"/>
      <c r="P945" s="37"/>
      <c r="Q945" s="35"/>
      <c r="R945" s="35"/>
      <c r="S945" s="35"/>
      <c r="T945" s="35"/>
      <c r="U945" s="35"/>
      <c r="V945" s="35"/>
      <c r="W945" s="35"/>
      <c r="X945" s="35"/>
      <c r="Y945" s="35"/>
      <c r="Z945" s="35"/>
    </row>
    <row r="946" spans="1:26" ht="15" thickBot="1" x14ac:dyDescent="0.35">
      <c r="A946" s="35"/>
      <c r="B946" s="36"/>
      <c r="C946" s="36"/>
      <c r="D946" s="35"/>
      <c r="E946" s="35"/>
      <c r="F946" s="37"/>
      <c r="G946" s="35"/>
      <c r="H946" s="35"/>
      <c r="I946" s="35"/>
      <c r="J946" s="35"/>
      <c r="K946" s="35"/>
      <c r="L946" s="35"/>
      <c r="M946" s="35"/>
      <c r="N946" s="35"/>
      <c r="O946" s="38"/>
      <c r="P946" s="37"/>
      <c r="Q946" s="35"/>
      <c r="R946" s="35"/>
      <c r="S946" s="35"/>
      <c r="T946" s="35"/>
      <c r="U946" s="35"/>
      <c r="V946" s="35"/>
      <c r="W946" s="35"/>
      <c r="X946" s="35"/>
      <c r="Y946" s="35"/>
      <c r="Z946" s="35"/>
    </row>
    <row r="947" spans="1:26" ht="15" thickBot="1" x14ac:dyDescent="0.35">
      <c r="A947" s="35"/>
      <c r="B947" s="36"/>
      <c r="C947" s="36"/>
      <c r="D947" s="35"/>
      <c r="E947" s="35"/>
      <c r="F947" s="37"/>
      <c r="G947" s="35"/>
      <c r="H947" s="35"/>
      <c r="I947" s="35"/>
      <c r="J947" s="35"/>
      <c r="K947" s="35"/>
      <c r="L947" s="35"/>
      <c r="M947" s="35"/>
      <c r="N947" s="35"/>
      <c r="O947" s="38"/>
      <c r="P947" s="37"/>
      <c r="Q947" s="35"/>
      <c r="R947" s="35"/>
      <c r="S947" s="35"/>
      <c r="T947" s="35"/>
      <c r="U947" s="35"/>
      <c r="V947" s="35"/>
      <c r="W947" s="35"/>
      <c r="X947" s="35"/>
      <c r="Y947" s="35"/>
      <c r="Z947" s="35"/>
    </row>
    <row r="948" spans="1:26" ht="15" thickBot="1" x14ac:dyDescent="0.35">
      <c r="A948" s="35"/>
      <c r="B948" s="36"/>
      <c r="C948" s="36"/>
      <c r="D948" s="35"/>
      <c r="E948" s="35"/>
      <c r="F948" s="37"/>
      <c r="G948" s="35"/>
      <c r="H948" s="35"/>
      <c r="I948" s="35"/>
      <c r="J948" s="35"/>
      <c r="K948" s="35"/>
      <c r="L948" s="35"/>
      <c r="M948" s="35"/>
      <c r="N948" s="35"/>
      <c r="O948" s="38"/>
      <c r="P948" s="37"/>
      <c r="Q948" s="35"/>
      <c r="R948" s="35"/>
      <c r="S948" s="35"/>
      <c r="T948" s="35"/>
      <c r="U948" s="35"/>
      <c r="V948" s="35"/>
      <c r="W948" s="35"/>
      <c r="X948" s="35"/>
      <c r="Y948" s="35"/>
      <c r="Z948" s="35"/>
    </row>
    <row r="949" spans="1:26" ht="15" thickBot="1" x14ac:dyDescent="0.35">
      <c r="A949" s="35"/>
      <c r="B949" s="36"/>
      <c r="C949" s="36"/>
      <c r="D949" s="35"/>
      <c r="E949" s="35"/>
      <c r="F949" s="37"/>
      <c r="G949" s="35"/>
      <c r="H949" s="35"/>
      <c r="I949" s="35"/>
      <c r="J949" s="35"/>
      <c r="K949" s="35"/>
      <c r="L949" s="35"/>
      <c r="M949" s="35"/>
      <c r="N949" s="35"/>
      <c r="O949" s="38"/>
      <c r="P949" s="37"/>
      <c r="Q949" s="35"/>
      <c r="R949" s="35"/>
      <c r="S949" s="35"/>
      <c r="T949" s="35"/>
      <c r="U949" s="35"/>
      <c r="V949" s="35"/>
      <c r="W949" s="35"/>
      <c r="X949" s="35"/>
      <c r="Y949" s="35"/>
      <c r="Z949" s="35"/>
    </row>
    <row r="950" spans="1:26" ht="15" thickBot="1" x14ac:dyDescent="0.35">
      <c r="A950" s="35"/>
      <c r="B950" s="36"/>
      <c r="C950" s="36"/>
      <c r="D950" s="35"/>
      <c r="E950" s="35"/>
      <c r="F950" s="37"/>
      <c r="G950" s="35"/>
      <c r="H950" s="35"/>
      <c r="I950" s="35"/>
      <c r="J950" s="35"/>
      <c r="K950" s="35"/>
      <c r="L950" s="35"/>
      <c r="M950" s="35"/>
      <c r="N950" s="35"/>
      <c r="O950" s="38"/>
      <c r="P950" s="37"/>
      <c r="Q950" s="35"/>
      <c r="R950" s="35"/>
      <c r="S950" s="35"/>
      <c r="T950" s="35"/>
      <c r="U950" s="35"/>
      <c r="V950" s="35"/>
      <c r="W950" s="35"/>
      <c r="X950" s="35"/>
      <c r="Y950" s="35"/>
      <c r="Z950" s="35"/>
    </row>
    <row r="951" spans="1:26" ht="15" thickBot="1" x14ac:dyDescent="0.35">
      <c r="A951" s="35"/>
      <c r="B951" s="36"/>
      <c r="C951" s="36"/>
      <c r="D951" s="35"/>
      <c r="E951" s="35"/>
      <c r="F951" s="37"/>
      <c r="G951" s="35"/>
      <c r="H951" s="35"/>
      <c r="I951" s="35"/>
      <c r="J951" s="35"/>
      <c r="K951" s="35"/>
      <c r="L951" s="35"/>
      <c r="M951" s="35"/>
      <c r="N951" s="35"/>
      <c r="O951" s="38"/>
      <c r="P951" s="37"/>
      <c r="Q951" s="35"/>
      <c r="R951" s="35"/>
      <c r="S951" s="35"/>
      <c r="T951" s="35"/>
      <c r="U951" s="35"/>
      <c r="V951" s="35"/>
      <c r="W951" s="35"/>
      <c r="X951" s="35"/>
      <c r="Y951" s="35"/>
      <c r="Z951" s="35"/>
    </row>
    <row r="952" spans="1:26" ht="15" thickBot="1" x14ac:dyDescent="0.35">
      <c r="A952" s="35"/>
      <c r="B952" s="36"/>
      <c r="C952" s="36"/>
      <c r="D952" s="35"/>
      <c r="E952" s="35"/>
      <c r="F952" s="37"/>
      <c r="G952" s="35"/>
      <c r="H952" s="35"/>
      <c r="I952" s="35"/>
      <c r="J952" s="35"/>
      <c r="K952" s="35"/>
      <c r="L952" s="35"/>
      <c r="M952" s="35"/>
      <c r="N952" s="35"/>
      <c r="O952" s="38"/>
      <c r="P952" s="37"/>
      <c r="Q952" s="35"/>
      <c r="R952" s="35"/>
      <c r="S952" s="35"/>
      <c r="T952" s="35"/>
      <c r="U952" s="35"/>
      <c r="V952" s="35"/>
      <c r="W952" s="35"/>
      <c r="X952" s="35"/>
      <c r="Y952" s="35"/>
      <c r="Z952" s="35"/>
    </row>
    <row r="953" spans="1:26" ht="15" thickBot="1" x14ac:dyDescent="0.35">
      <c r="A953" s="35"/>
      <c r="B953" s="36"/>
      <c r="C953" s="36"/>
      <c r="D953" s="35"/>
      <c r="E953" s="35"/>
      <c r="F953" s="37"/>
      <c r="G953" s="35"/>
      <c r="H953" s="35"/>
      <c r="I953" s="35"/>
      <c r="J953" s="35"/>
      <c r="K953" s="35"/>
      <c r="L953" s="35"/>
      <c r="M953" s="35"/>
      <c r="N953" s="35"/>
      <c r="O953" s="38"/>
      <c r="P953" s="37"/>
      <c r="Q953" s="35"/>
      <c r="R953" s="35"/>
      <c r="S953" s="35"/>
      <c r="T953" s="35"/>
      <c r="U953" s="35"/>
      <c r="V953" s="35"/>
      <c r="W953" s="35"/>
      <c r="X953" s="35"/>
      <c r="Y953" s="35"/>
      <c r="Z953" s="35"/>
    </row>
    <row r="954" spans="1:26" ht="15" thickBot="1" x14ac:dyDescent="0.35">
      <c r="A954" s="35"/>
      <c r="B954" s="36"/>
      <c r="C954" s="36"/>
      <c r="D954" s="35"/>
      <c r="E954" s="35"/>
      <c r="F954" s="37"/>
      <c r="G954" s="35"/>
      <c r="H954" s="35"/>
      <c r="I954" s="35"/>
      <c r="J954" s="35"/>
      <c r="K954" s="35"/>
      <c r="L954" s="35"/>
      <c r="M954" s="35"/>
      <c r="N954" s="35"/>
      <c r="O954" s="38"/>
      <c r="P954" s="37"/>
      <c r="Q954" s="35"/>
      <c r="R954" s="35"/>
      <c r="S954" s="35"/>
      <c r="T954" s="35"/>
      <c r="U954" s="35"/>
      <c r="V954" s="35"/>
      <c r="W954" s="35"/>
      <c r="X954" s="35"/>
      <c r="Y954" s="35"/>
      <c r="Z954" s="35"/>
    </row>
    <row r="955" spans="1:26" ht="15" thickBot="1" x14ac:dyDescent="0.35">
      <c r="A955" s="35"/>
      <c r="B955" s="36"/>
      <c r="C955" s="36"/>
      <c r="D955" s="35"/>
      <c r="E955" s="35"/>
      <c r="F955" s="37"/>
      <c r="G955" s="35"/>
      <c r="H955" s="35"/>
      <c r="I955" s="35"/>
      <c r="J955" s="35"/>
      <c r="K955" s="35"/>
      <c r="L955" s="35"/>
      <c r="M955" s="35"/>
      <c r="N955" s="35"/>
      <c r="O955" s="38"/>
      <c r="P955" s="37"/>
      <c r="Q955" s="35"/>
      <c r="R955" s="35"/>
      <c r="S955" s="35"/>
      <c r="T955" s="35"/>
      <c r="U955" s="35"/>
      <c r="V955" s="35"/>
      <c r="W955" s="35"/>
      <c r="X955" s="35"/>
      <c r="Y955" s="35"/>
      <c r="Z955" s="35"/>
    </row>
    <row r="956" spans="1:26" ht="15" thickBot="1" x14ac:dyDescent="0.35">
      <c r="A956" s="35"/>
      <c r="B956" s="36"/>
      <c r="C956" s="36"/>
      <c r="D956" s="35"/>
      <c r="E956" s="35"/>
      <c r="F956" s="37"/>
      <c r="G956" s="35"/>
      <c r="H956" s="35"/>
      <c r="I956" s="35"/>
      <c r="J956" s="35"/>
      <c r="K956" s="35"/>
      <c r="L956" s="35"/>
      <c r="M956" s="35"/>
      <c r="N956" s="35"/>
      <c r="O956" s="38"/>
      <c r="P956" s="37"/>
      <c r="Q956" s="35"/>
      <c r="R956" s="35"/>
      <c r="S956" s="35"/>
      <c r="T956" s="35"/>
      <c r="U956" s="35"/>
      <c r="V956" s="35"/>
      <c r="W956" s="35"/>
      <c r="X956" s="35"/>
      <c r="Y956" s="35"/>
      <c r="Z956" s="35"/>
    </row>
    <row r="957" spans="1:26" ht="15" thickBot="1" x14ac:dyDescent="0.35">
      <c r="A957" s="35"/>
      <c r="B957" s="36"/>
      <c r="C957" s="36"/>
      <c r="D957" s="35"/>
      <c r="E957" s="35"/>
      <c r="F957" s="37"/>
      <c r="G957" s="35"/>
      <c r="H957" s="35"/>
      <c r="I957" s="35"/>
      <c r="J957" s="35"/>
      <c r="K957" s="35"/>
      <c r="L957" s="35"/>
      <c r="M957" s="35"/>
      <c r="N957" s="35"/>
      <c r="O957" s="38"/>
      <c r="P957" s="37"/>
      <c r="Q957" s="35"/>
      <c r="R957" s="35"/>
      <c r="S957" s="35"/>
      <c r="T957" s="35"/>
      <c r="U957" s="35"/>
      <c r="V957" s="35"/>
      <c r="W957" s="35"/>
      <c r="X957" s="35"/>
      <c r="Y957" s="35"/>
      <c r="Z957" s="35"/>
    </row>
    <row r="958" spans="1:26" ht="15" thickBot="1" x14ac:dyDescent="0.35">
      <c r="A958" s="35"/>
      <c r="B958" s="36"/>
      <c r="C958" s="36"/>
      <c r="D958" s="35"/>
      <c r="E958" s="35"/>
      <c r="F958" s="37"/>
      <c r="G958" s="35"/>
      <c r="H958" s="35"/>
      <c r="I958" s="35"/>
      <c r="J958" s="35"/>
      <c r="K958" s="35"/>
      <c r="L958" s="35"/>
      <c r="M958" s="35"/>
      <c r="N958" s="35"/>
      <c r="O958" s="38"/>
      <c r="P958" s="37"/>
      <c r="Q958" s="35"/>
      <c r="R958" s="35"/>
      <c r="S958" s="35"/>
      <c r="T958" s="35"/>
      <c r="U958" s="35"/>
      <c r="V958" s="35"/>
      <c r="W958" s="35"/>
      <c r="X958" s="35"/>
      <c r="Y958" s="35"/>
      <c r="Z958" s="35"/>
    </row>
    <row r="959" spans="1:26" ht="15" thickBot="1" x14ac:dyDescent="0.35">
      <c r="A959" s="35"/>
      <c r="B959" s="36"/>
      <c r="C959" s="36"/>
      <c r="D959" s="35"/>
      <c r="E959" s="35"/>
      <c r="F959" s="37"/>
      <c r="G959" s="35"/>
      <c r="H959" s="35"/>
      <c r="I959" s="35"/>
      <c r="J959" s="35"/>
      <c r="K959" s="35"/>
      <c r="L959" s="35"/>
      <c r="M959" s="35"/>
      <c r="N959" s="35"/>
      <c r="O959" s="38"/>
      <c r="P959" s="37"/>
      <c r="Q959" s="35"/>
      <c r="R959" s="35"/>
      <c r="S959" s="35"/>
      <c r="T959" s="35"/>
      <c r="U959" s="35"/>
      <c r="V959" s="35"/>
      <c r="W959" s="35"/>
      <c r="X959" s="35"/>
      <c r="Y959" s="35"/>
      <c r="Z959" s="35"/>
    </row>
    <row r="960" spans="1:26" ht="15" thickBot="1" x14ac:dyDescent="0.35">
      <c r="A960" s="35"/>
      <c r="B960" s="36"/>
      <c r="C960" s="36"/>
      <c r="D960" s="35"/>
      <c r="E960" s="35"/>
      <c r="F960" s="37"/>
      <c r="G960" s="35"/>
      <c r="H960" s="35"/>
      <c r="I960" s="35"/>
      <c r="J960" s="35"/>
      <c r="K960" s="35"/>
      <c r="L960" s="35"/>
      <c r="M960" s="35"/>
      <c r="N960" s="35"/>
      <c r="O960" s="38"/>
      <c r="P960" s="37"/>
      <c r="Q960" s="35"/>
      <c r="R960" s="35"/>
      <c r="S960" s="35"/>
      <c r="T960" s="35"/>
      <c r="U960" s="35"/>
      <c r="V960" s="35"/>
      <c r="W960" s="35"/>
      <c r="X960" s="35"/>
      <c r="Y960" s="35"/>
      <c r="Z960" s="35"/>
    </row>
    <row r="961" spans="1:26" ht="15" thickBot="1" x14ac:dyDescent="0.35">
      <c r="A961" s="35"/>
      <c r="B961" s="36"/>
      <c r="C961" s="36"/>
      <c r="D961" s="35"/>
      <c r="E961" s="35"/>
      <c r="F961" s="37"/>
      <c r="G961" s="35"/>
      <c r="H961" s="35"/>
      <c r="I961" s="35"/>
      <c r="J961" s="35"/>
      <c r="K961" s="35"/>
      <c r="L961" s="35"/>
      <c r="M961" s="35"/>
      <c r="N961" s="35"/>
      <c r="O961" s="38"/>
      <c r="P961" s="37"/>
      <c r="Q961" s="35"/>
      <c r="R961" s="35"/>
      <c r="S961" s="35"/>
      <c r="T961" s="35"/>
      <c r="U961" s="35"/>
      <c r="V961" s="35"/>
      <c r="W961" s="35"/>
      <c r="X961" s="35"/>
      <c r="Y961" s="35"/>
      <c r="Z961" s="35"/>
    </row>
    <row r="962" spans="1:26" ht="15" thickBot="1" x14ac:dyDescent="0.35">
      <c r="A962" s="35"/>
      <c r="B962" s="36"/>
      <c r="C962" s="36"/>
      <c r="D962" s="35"/>
      <c r="E962" s="35"/>
      <c r="F962" s="37"/>
      <c r="G962" s="35"/>
      <c r="H962" s="35"/>
      <c r="I962" s="35"/>
      <c r="J962" s="35"/>
      <c r="K962" s="35"/>
      <c r="L962" s="35"/>
      <c r="M962" s="35"/>
      <c r="N962" s="35"/>
      <c r="O962" s="38"/>
      <c r="P962" s="37"/>
      <c r="Q962" s="35"/>
      <c r="R962" s="35"/>
      <c r="S962" s="35"/>
      <c r="T962" s="35"/>
      <c r="U962" s="35"/>
      <c r="V962" s="35"/>
      <c r="W962" s="35"/>
      <c r="X962" s="35"/>
      <c r="Y962" s="35"/>
      <c r="Z962" s="35"/>
    </row>
    <row r="963" spans="1:26" ht="15" thickBot="1" x14ac:dyDescent="0.35">
      <c r="A963" s="35"/>
      <c r="B963" s="36"/>
      <c r="C963" s="36"/>
      <c r="D963" s="35"/>
      <c r="E963" s="35"/>
      <c r="F963" s="37"/>
      <c r="G963" s="35"/>
      <c r="H963" s="35"/>
      <c r="I963" s="35"/>
      <c r="J963" s="35"/>
      <c r="K963" s="35"/>
      <c r="L963" s="35"/>
      <c r="M963" s="35"/>
      <c r="N963" s="35"/>
      <c r="O963" s="38"/>
      <c r="P963" s="37"/>
      <c r="Q963" s="35"/>
      <c r="R963" s="35"/>
      <c r="S963" s="35"/>
      <c r="T963" s="35"/>
      <c r="U963" s="35"/>
      <c r="V963" s="35"/>
      <c r="W963" s="35"/>
      <c r="X963" s="35"/>
      <c r="Y963" s="35"/>
      <c r="Z963" s="35"/>
    </row>
    <row r="964" spans="1:26" ht="15" thickBot="1" x14ac:dyDescent="0.35">
      <c r="A964" s="35"/>
      <c r="B964" s="36"/>
      <c r="C964" s="36"/>
      <c r="D964" s="35"/>
      <c r="E964" s="35"/>
      <c r="F964" s="37"/>
      <c r="G964" s="35"/>
      <c r="H964" s="35"/>
      <c r="I964" s="35"/>
      <c r="J964" s="35"/>
      <c r="K964" s="35"/>
      <c r="L964" s="35"/>
      <c r="M964" s="35"/>
      <c r="N964" s="35"/>
      <c r="O964" s="38"/>
      <c r="P964" s="37"/>
      <c r="Q964" s="35"/>
      <c r="R964" s="35"/>
      <c r="S964" s="35"/>
      <c r="T964" s="35"/>
      <c r="U964" s="35"/>
      <c r="V964" s="35"/>
      <c r="W964" s="35"/>
      <c r="X964" s="35"/>
      <c r="Y964" s="35"/>
      <c r="Z964" s="35"/>
    </row>
    <row r="965" spans="1:26" ht="15" thickBot="1" x14ac:dyDescent="0.35">
      <c r="A965" s="35"/>
      <c r="B965" s="36"/>
      <c r="C965" s="36"/>
      <c r="D965" s="35"/>
      <c r="E965" s="35"/>
      <c r="F965" s="37"/>
      <c r="G965" s="35"/>
      <c r="H965" s="35"/>
      <c r="I965" s="35"/>
      <c r="J965" s="35"/>
      <c r="K965" s="35"/>
      <c r="L965" s="35"/>
      <c r="M965" s="35"/>
      <c r="N965" s="35"/>
      <c r="O965" s="38"/>
      <c r="P965" s="37"/>
      <c r="Q965" s="35"/>
      <c r="R965" s="35"/>
      <c r="S965" s="35"/>
      <c r="T965" s="35"/>
      <c r="U965" s="35"/>
      <c r="V965" s="35"/>
      <c r="W965" s="35"/>
      <c r="X965" s="35"/>
      <c r="Y965" s="35"/>
      <c r="Z965" s="35"/>
    </row>
    <row r="966" spans="1:26" ht="15" thickBot="1" x14ac:dyDescent="0.35">
      <c r="A966" s="35"/>
      <c r="B966" s="36"/>
      <c r="C966" s="36"/>
      <c r="D966" s="35"/>
      <c r="E966" s="35"/>
      <c r="F966" s="37"/>
      <c r="G966" s="35"/>
      <c r="H966" s="35"/>
      <c r="I966" s="35"/>
      <c r="J966" s="35"/>
      <c r="K966" s="35"/>
      <c r="L966" s="35"/>
      <c r="M966" s="35"/>
      <c r="N966" s="35"/>
      <c r="O966" s="38"/>
      <c r="P966" s="37"/>
      <c r="Q966" s="35"/>
      <c r="R966" s="35"/>
      <c r="S966" s="35"/>
      <c r="T966" s="35"/>
      <c r="U966" s="35"/>
      <c r="V966" s="35"/>
      <c r="W966" s="35"/>
      <c r="X966" s="35"/>
      <c r="Y966" s="35"/>
      <c r="Z966" s="35"/>
    </row>
    <row r="967" spans="1:26" ht="15" thickBot="1" x14ac:dyDescent="0.35">
      <c r="A967" s="35"/>
      <c r="B967" s="36"/>
      <c r="C967" s="36"/>
      <c r="D967" s="35"/>
      <c r="E967" s="35"/>
      <c r="F967" s="37"/>
      <c r="G967" s="35"/>
      <c r="H967" s="35"/>
      <c r="I967" s="35"/>
      <c r="J967" s="35"/>
      <c r="K967" s="35"/>
      <c r="L967" s="35"/>
      <c r="M967" s="35"/>
      <c r="N967" s="35"/>
      <c r="O967" s="38"/>
      <c r="P967" s="37"/>
      <c r="Q967" s="35"/>
      <c r="R967" s="35"/>
      <c r="S967" s="35"/>
      <c r="T967" s="35"/>
      <c r="U967" s="35"/>
      <c r="V967" s="35"/>
      <c r="W967" s="35"/>
      <c r="X967" s="35"/>
      <c r="Y967" s="35"/>
      <c r="Z967" s="35"/>
    </row>
    <row r="968" spans="1:26" ht="15" thickBot="1" x14ac:dyDescent="0.35">
      <c r="A968" s="35"/>
      <c r="B968" s="36"/>
      <c r="C968" s="36"/>
      <c r="D968" s="35"/>
      <c r="E968" s="35"/>
      <c r="F968" s="37"/>
      <c r="G968" s="35"/>
      <c r="H968" s="35"/>
      <c r="I968" s="35"/>
      <c r="J968" s="35"/>
      <c r="K968" s="35"/>
      <c r="L968" s="35"/>
      <c r="M968" s="35"/>
      <c r="N968" s="35"/>
      <c r="O968" s="38"/>
      <c r="P968" s="37"/>
      <c r="Q968" s="35"/>
      <c r="R968" s="35"/>
      <c r="S968" s="35"/>
      <c r="T968" s="35"/>
      <c r="U968" s="35"/>
      <c r="V968" s="35"/>
      <c r="W968" s="35"/>
      <c r="X968" s="35"/>
      <c r="Y968" s="35"/>
      <c r="Z968" s="35"/>
    </row>
    <row r="969" spans="1:26" ht="15" thickBot="1" x14ac:dyDescent="0.35">
      <c r="A969" s="35"/>
      <c r="B969" s="36"/>
      <c r="C969" s="36"/>
      <c r="D969" s="35"/>
      <c r="E969" s="35"/>
      <c r="F969" s="37"/>
      <c r="G969" s="35"/>
      <c r="H969" s="35"/>
      <c r="I969" s="35"/>
      <c r="J969" s="35"/>
      <c r="K969" s="35"/>
      <c r="L969" s="35"/>
      <c r="M969" s="35"/>
      <c r="N969" s="35"/>
      <c r="O969" s="38"/>
      <c r="P969" s="37"/>
      <c r="Q969" s="35"/>
      <c r="R969" s="35"/>
      <c r="S969" s="35"/>
      <c r="T969" s="35"/>
      <c r="U969" s="35"/>
      <c r="V969" s="35"/>
      <c r="W969" s="35"/>
      <c r="X969" s="35"/>
      <c r="Y969" s="35"/>
      <c r="Z969" s="35"/>
    </row>
    <row r="970" spans="1:26" ht="15" thickBot="1" x14ac:dyDescent="0.35">
      <c r="A970" s="35"/>
      <c r="B970" s="36"/>
      <c r="C970" s="36"/>
      <c r="D970" s="35"/>
      <c r="E970" s="35"/>
      <c r="F970" s="37"/>
      <c r="G970" s="35"/>
      <c r="H970" s="35"/>
      <c r="I970" s="35"/>
      <c r="J970" s="35"/>
      <c r="K970" s="35"/>
      <c r="L970" s="35"/>
      <c r="M970" s="35"/>
      <c r="N970" s="35"/>
      <c r="O970" s="38"/>
      <c r="P970" s="37"/>
      <c r="Q970" s="35"/>
      <c r="R970" s="35"/>
      <c r="S970" s="35"/>
      <c r="T970" s="35"/>
      <c r="U970" s="35"/>
      <c r="V970" s="35"/>
      <c r="W970" s="35"/>
      <c r="X970" s="35"/>
      <c r="Y970" s="35"/>
      <c r="Z970" s="35"/>
    </row>
    <row r="971" spans="1:26" ht="15" thickBot="1" x14ac:dyDescent="0.35">
      <c r="A971" s="35"/>
      <c r="B971" s="36"/>
      <c r="C971" s="36"/>
      <c r="D971" s="35"/>
      <c r="E971" s="35"/>
      <c r="F971" s="37"/>
      <c r="G971" s="35"/>
      <c r="H971" s="35"/>
      <c r="I971" s="35"/>
      <c r="J971" s="35"/>
      <c r="K971" s="35"/>
      <c r="L971" s="35"/>
      <c r="M971" s="35"/>
      <c r="N971" s="35"/>
      <c r="O971" s="38"/>
      <c r="P971" s="37"/>
      <c r="Q971" s="35"/>
      <c r="R971" s="35"/>
      <c r="S971" s="35"/>
      <c r="T971" s="35"/>
      <c r="U971" s="35"/>
      <c r="V971" s="35"/>
      <c r="W971" s="35"/>
      <c r="X971" s="35"/>
      <c r="Y971" s="35"/>
      <c r="Z971" s="35"/>
    </row>
    <row r="972" spans="1:26" ht="15" thickBot="1" x14ac:dyDescent="0.35">
      <c r="A972" s="35"/>
      <c r="B972" s="36"/>
      <c r="C972" s="36"/>
      <c r="D972" s="35"/>
      <c r="E972" s="35"/>
      <c r="F972" s="37"/>
      <c r="G972" s="35"/>
      <c r="H972" s="35"/>
      <c r="I972" s="35"/>
      <c r="J972" s="35"/>
      <c r="K972" s="35"/>
      <c r="L972" s="35"/>
      <c r="M972" s="35"/>
      <c r="N972" s="35"/>
      <c r="O972" s="38"/>
      <c r="P972" s="37"/>
      <c r="Q972" s="35"/>
      <c r="R972" s="35"/>
      <c r="S972" s="35"/>
      <c r="T972" s="35"/>
      <c r="U972" s="35"/>
      <c r="V972" s="35"/>
      <c r="W972" s="35"/>
      <c r="X972" s="35"/>
      <c r="Y972" s="35"/>
      <c r="Z972" s="35"/>
    </row>
    <row r="973" spans="1:26" ht="15" thickBot="1" x14ac:dyDescent="0.35">
      <c r="A973" s="35"/>
      <c r="B973" s="36"/>
      <c r="C973" s="36"/>
      <c r="D973" s="35"/>
      <c r="E973" s="35"/>
      <c r="F973" s="37"/>
      <c r="G973" s="35"/>
      <c r="H973" s="35"/>
      <c r="I973" s="35"/>
      <c r="J973" s="35"/>
      <c r="K973" s="35"/>
      <c r="L973" s="35"/>
      <c r="M973" s="35"/>
      <c r="N973" s="35"/>
      <c r="O973" s="38"/>
      <c r="P973" s="37"/>
      <c r="Q973" s="35"/>
      <c r="R973" s="35"/>
      <c r="S973" s="35"/>
      <c r="T973" s="35"/>
      <c r="U973" s="35"/>
      <c r="V973" s="35"/>
      <c r="W973" s="35"/>
      <c r="X973" s="35"/>
      <c r="Y973" s="35"/>
      <c r="Z973" s="35"/>
    </row>
    <row r="974" spans="1:26" ht="15" thickBot="1" x14ac:dyDescent="0.35">
      <c r="A974" s="35"/>
      <c r="B974" s="36"/>
      <c r="C974" s="36"/>
      <c r="D974" s="35"/>
      <c r="E974" s="35"/>
      <c r="F974" s="37"/>
      <c r="G974" s="35"/>
      <c r="H974" s="35"/>
      <c r="I974" s="35"/>
      <c r="J974" s="35"/>
      <c r="K974" s="35"/>
      <c r="L974" s="35"/>
      <c r="M974" s="35"/>
      <c r="N974" s="35"/>
      <c r="O974" s="38"/>
      <c r="P974" s="37"/>
      <c r="Q974" s="35"/>
      <c r="R974" s="35"/>
      <c r="S974" s="35"/>
      <c r="T974" s="35"/>
      <c r="U974" s="35"/>
      <c r="V974" s="35"/>
      <c r="W974" s="35"/>
      <c r="X974" s="35"/>
      <c r="Y974" s="35"/>
      <c r="Z974" s="35"/>
    </row>
    <row r="975" spans="1:26" ht="15" thickBot="1" x14ac:dyDescent="0.35">
      <c r="A975" s="35"/>
      <c r="B975" s="36"/>
      <c r="C975" s="36"/>
      <c r="D975" s="35"/>
      <c r="E975" s="35"/>
      <c r="F975" s="37"/>
      <c r="G975" s="35"/>
      <c r="H975" s="35"/>
      <c r="I975" s="35"/>
      <c r="J975" s="35"/>
      <c r="K975" s="35"/>
      <c r="L975" s="35"/>
      <c r="M975" s="35"/>
      <c r="N975" s="35"/>
      <c r="O975" s="38"/>
      <c r="P975" s="37"/>
      <c r="Q975" s="35"/>
      <c r="R975" s="35"/>
      <c r="S975" s="35"/>
      <c r="T975" s="35"/>
      <c r="U975" s="35"/>
      <c r="V975" s="35"/>
      <c r="W975" s="35"/>
      <c r="X975" s="35"/>
      <c r="Y975" s="35"/>
      <c r="Z975" s="35"/>
    </row>
    <row r="976" spans="1:26" ht="15" thickBot="1" x14ac:dyDescent="0.35">
      <c r="A976" s="35"/>
      <c r="B976" s="36"/>
      <c r="C976" s="36"/>
      <c r="D976" s="35"/>
      <c r="E976" s="35"/>
      <c r="F976" s="37"/>
      <c r="G976" s="35"/>
      <c r="H976" s="35"/>
      <c r="I976" s="35"/>
      <c r="J976" s="35"/>
      <c r="K976" s="35"/>
      <c r="L976" s="35"/>
      <c r="M976" s="35"/>
      <c r="N976" s="35"/>
      <c r="O976" s="38"/>
      <c r="P976" s="37"/>
      <c r="Q976" s="35"/>
      <c r="R976" s="35"/>
      <c r="S976" s="35"/>
      <c r="T976" s="35"/>
      <c r="U976" s="35"/>
      <c r="V976" s="35"/>
      <c r="W976" s="35"/>
      <c r="X976" s="35"/>
      <c r="Y976" s="35"/>
      <c r="Z976" s="35"/>
    </row>
    <row r="977" spans="1:26" ht="15" thickBot="1" x14ac:dyDescent="0.35">
      <c r="A977" s="35"/>
      <c r="B977" s="36"/>
      <c r="C977" s="36"/>
      <c r="D977" s="35"/>
      <c r="E977" s="35"/>
      <c r="F977" s="37"/>
      <c r="G977" s="35"/>
      <c r="H977" s="35"/>
      <c r="I977" s="35"/>
      <c r="J977" s="35"/>
      <c r="K977" s="35"/>
      <c r="L977" s="35"/>
      <c r="M977" s="35"/>
      <c r="N977" s="35"/>
      <c r="O977" s="38"/>
      <c r="P977" s="37"/>
      <c r="Q977" s="35"/>
      <c r="R977" s="35"/>
      <c r="S977" s="35"/>
      <c r="T977" s="35"/>
      <c r="U977" s="35"/>
      <c r="V977" s="35"/>
      <c r="W977" s="35"/>
      <c r="X977" s="35"/>
      <c r="Y977" s="35"/>
      <c r="Z977" s="35"/>
    </row>
    <row r="978" spans="1:26" ht="15" thickBot="1" x14ac:dyDescent="0.35">
      <c r="A978" s="35"/>
      <c r="B978" s="36"/>
      <c r="C978" s="36"/>
      <c r="D978" s="35"/>
      <c r="E978" s="35"/>
      <c r="F978" s="37"/>
      <c r="G978" s="35"/>
      <c r="H978" s="35"/>
      <c r="I978" s="35"/>
      <c r="J978" s="35"/>
      <c r="K978" s="35"/>
      <c r="L978" s="35"/>
      <c r="M978" s="35"/>
      <c r="N978" s="35"/>
      <c r="O978" s="38"/>
      <c r="P978" s="37"/>
      <c r="Q978" s="35"/>
      <c r="R978" s="35"/>
      <c r="S978" s="35"/>
      <c r="T978" s="35"/>
      <c r="U978" s="35"/>
      <c r="V978" s="35"/>
      <c r="W978" s="35"/>
      <c r="X978" s="35"/>
      <c r="Y978" s="35"/>
      <c r="Z978" s="35"/>
    </row>
    <row r="979" spans="1:26" ht="15" thickBot="1" x14ac:dyDescent="0.35">
      <c r="A979" s="35"/>
      <c r="B979" s="36"/>
      <c r="C979" s="36"/>
      <c r="D979" s="35"/>
      <c r="E979" s="35"/>
      <c r="F979" s="37"/>
      <c r="G979" s="35"/>
      <c r="H979" s="35"/>
      <c r="I979" s="35"/>
      <c r="J979" s="35"/>
      <c r="K979" s="35"/>
      <c r="L979" s="35"/>
      <c r="M979" s="35"/>
      <c r="N979" s="35"/>
      <c r="O979" s="38"/>
      <c r="P979" s="37"/>
      <c r="Q979" s="35"/>
      <c r="R979" s="35"/>
      <c r="S979" s="35"/>
      <c r="T979" s="35"/>
      <c r="U979" s="35"/>
      <c r="V979" s="35"/>
      <c r="W979" s="35"/>
      <c r="X979" s="35"/>
      <c r="Y979" s="35"/>
      <c r="Z979" s="35"/>
    </row>
    <row r="980" spans="1:26" ht="15" thickBot="1" x14ac:dyDescent="0.35">
      <c r="A980" s="35"/>
      <c r="B980" s="36"/>
      <c r="C980" s="36"/>
      <c r="D980" s="35"/>
      <c r="E980" s="35"/>
      <c r="F980" s="37"/>
      <c r="G980" s="35"/>
      <c r="H980" s="35"/>
      <c r="I980" s="35"/>
      <c r="J980" s="35"/>
      <c r="K980" s="35"/>
      <c r="L980" s="35"/>
      <c r="M980" s="35"/>
      <c r="N980" s="35"/>
      <c r="O980" s="38"/>
      <c r="P980" s="37"/>
      <c r="Q980" s="35"/>
      <c r="R980" s="35"/>
      <c r="S980" s="35"/>
      <c r="T980" s="35"/>
      <c r="U980" s="35"/>
      <c r="V980" s="35"/>
      <c r="W980" s="35"/>
      <c r="X980" s="35"/>
      <c r="Y980" s="35"/>
      <c r="Z980" s="35"/>
    </row>
    <row r="981" spans="1:26" ht="15" thickBot="1" x14ac:dyDescent="0.35">
      <c r="A981" s="35"/>
      <c r="B981" s="36"/>
      <c r="C981" s="36"/>
      <c r="D981" s="35"/>
      <c r="E981" s="35"/>
      <c r="F981" s="37"/>
      <c r="G981" s="35"/>
      <c r="H981" s="35"/>
      <c r="I981" s="35"/>
      <c r="J981" s="35"/>
      <c r="K981" s="35"/>
      <c r="L981" s="35"/>
      <c r="M981" s="35"/>
      <c r="N981" s="35"/>
      <c r="O981" s="38"/>
      <c r="P981" s="37"/>
      <c r="Q981" s="35"/>
      <c r="R981" s="35"/>
      <c r="S981" s="35"/>
      <c r="T981" s="35"/>
      <c r="U981" s="35"/>
      <c r="V981" s="35"/>
      <c r="W981" s="35"/>
      <c r="X981" s="35"/>
      <c r="Y981" s="35"/>
      <c r="Z981" s="35"/>
    </row>
    <row r="982" spans="1:26" ht="15" thickBot="1" x14ac:dyDescent="0.35">
      <c r="A982" s="35"/>
      <c r="B982" s="36"/>
      <c r="C982" s="36"/>
      <c r="D982" s="35"/>
      <c r="E982" s="35"/>
      <c r="F982" s="37"/>
      <c r="G982" s="35"/>
      <c r="H982" s="35"/>
      <c r="I982" s="35"/>
      <c r="J982" s="35"/>
      <c r="K982" s="35"/>
      <c r="L982" s="35"/>
      <c r="M982" s="35"/>
      <c r="N982" s="35"/>
      <c r="O982" s="38"/>
      <c r="P982" s="37"/>
      <c r="Q982" s="35"/>
      <c r="R982" s="35"/>
      <c r="S982" s="35"/>
      <c r="T982" s="35"/>
      <c r="U982" s="35"/>
      <c r="V982" s="35"/>
      <c r="W982" s="35"/>
      <c r="X982" s="35"/>
      <c r="Y982" s="35"/>
      <c r="Z982" s="35"/>
    </row>
    <row r="983" spans="1:26" ht="15" thickBot="1" x14ac:dyDescent="0.35">
      <c r="A983" s="35"/>
      <c r="B983" s="36"/>
      <c r="C983" s="36"/>
      <c r="D983" s="35"/>
      <c r="E983" s="35"/>
      <c r="F983" s="37"/>
      <c r="G983" s="35"/>
      <c r="H983" s="35"/>
      <c r="I983" s="35"/>
      <c r="J983" s="35"/>
      <c r="K983" s="35"/>
      <c r="L983" s="35"/>
      <c r="M983" s="35"/>
      <c r="N983" s="35"/>
      <c r="O983" s="38"/>
      <c r="P983" s="37"/>
      <c r="Q983" s="35"/>
      <c r="R983" s="35"/>
      <c r="S983" s="35"/>
      <c r="T983" s="35"/>
      <c r="U983" s="35"/>
      <c r="V983" s="35"/>
      <c r="W983" s="35"/>
      <c r="X983" s="35"/>
      <c r="Y983" s="35"/>
      <c r="Z983" s="35"/>
    </row>
    <row r="984" spans="1:26" ht="15" thickBot="1" x14ac:dyDescent="0.35">
      <c r="A984" s="35"/>
      <c r="B984" s="36"/>
      <c r="C984" s="36"/>
      <c r="D984" s="35"/>
      <c r="E984" s="35"/>
      <c r="F984" s="37"/>
      <c r="G984" s="35"/>
      <c r="H984" s="35"/>
      <c r="I984" s="35"/>
      <c r="J984" s="35"/>
      <c r="K984" s="35"/>
      <c r="L984" s="35"/>
      <c r="M984" s="35"/>
      <c r="N984" s="35"/>
      <c r="O984" s="38"/>
      <c r="P984" s="37"/>
      <c r="Q984" s="35"/>
      <c r="R984" s="35"/>
      <c r="S984" s="35"/>
      <c r="T984" s="35"/>
      <c r="U984" s="35"/>
      <c r="V984" s="35"/>
      <c r="W984" s="35"/>
      <c r="X984" s="35"/>
      <c r="Y984" s="35"/>
      <c r="Z984" s="35"/>
    </row>
    <row r="985" spans="1:26" ht="15" thickBot="1" x14ac:dyDescent="0.35">
      <c r="A985" s="35"/>
      <c r="B985" s="36"/>
      <c r="C985" s="36"/>
      <c r="D985" s="35"/>
      <c r="E985" s="35"/>
      <c r="F985" s="37"/>
      <c r="G985" s="35"/>
      <c r="H985" s="35"/>
      <c r="I985" s="35"/>
      <c r="J985" s="35"/>
      <c r="K985" s="35"/>
      <c r="L985" s="35"/>
      <c r="M985" s="35"/>
      <c r="N985" s="35"/>
      <c r="O985" s="38"/>
      <c r="P985" s="37"/>
      <c r="Q985" s="35"/>
      <c r="R985" s="35"/>
      <c r="S985" s="35"/>
      <c r="T985" s="35"/>
      <c r="U985" s="35"/>
      <c r="V985" s="35"/>
      <c r="W985" s="35"/>
      <c r="X985" s="35"/>
      <c r="Y985" s="35"/>
      <c r="Z985" s="35"/>
    </row>
    <row r="986" spans="1:26" ht="15" thickBot="1" x14ac:dyDescent="0.35">
      <c r="A986" s="35"/>
      <c r="B986" s="36"/>
      <c r="C986" s="36"/>
      <c r="D986" s="35"/>
      <c r="E986" s="35"/>
      <c r="F986" s="37"/>
      <c r="G986" s="35"/>
      <c r="H986" s="35"/>
      <c r="I986" s="35"/>
      <c r="J986" s="35"/>
      <c r="K986" s="35"/>
      <c r="L986" s="35"/>
      <c r="M986" s="35"/>
      <c r="N986" s="35"/>
      <c r="O986" s="38"/>
      <c r="P986" s="37"/>
      <c r="Q986" s="35"/>
      <c r="R986" s="35"/>
      <c r="S986" s="35"/>
      <c r="T986" s="35"/>
      <c r="U986" s="35"/>
      <c r="V986" s="35"/>
      <c r="W986" s="35"/>
      <c r="X986" s="35"/>
      <c r="Y986" s="35"/>
      <c r="Z986" s="35"/>
    </row>
    <row r="987" spans="1:26" ht="15" thickBot="1" x14ac:dyDescent="0.35">
      <c r="A987" s="35"/>
      <c r="B987" s="36"/>
      <c r="C987" s="36"/>
      <c r="D987" s="35"/>
      <c r="E987" s="35"/>
      <c r="F987" s="37"/>
      <c r="G987" s="35"/>
      <c r="H987" s="35"/>
      <c r="I987" s="35"/>
      <c r="J987" s="35"/>
      <c r="K987" s="35"/>
      <c r="L987" s="35"/>
      <c r="M987" s="35"/>
      <c r="N987" s="35"/>
      <c r="O987" s="38"/>
      <c r="P987" s="37"/>
      <c r="Q987" s="35"/>
      <c r="R987" s="35"/>
      <c r="S987" s="35"/>
      <c r="T987" s="35"/>
      <c r="U987" s="35"/>
      <c r="V987" s="35"/>
      <c r="W987" s="35"/>
      <c r="X987" s="35"/>
      <c r="Y987" s="35"/>
      <c r="Z987" s="35"/>
    </row>
    <row r="988" spans="1:26" ht="15" thickBot="1" x14ac:dyDescent="0.35">
      <c r="A988" s="35"/>
      <c r="B988" s="36"/>
      <c r="C988" s="36"/>
      <c r="D988" s="35"/>
      <c r="E988" s="35"/>
      <c r="F988" s="37"/>
      <c r="G988" s="35"/>
      <c r="H988" s="35"/>
      <c r="I988" s="35"/>
      <c r="J988" s="35"/>
      <c r="K988" s="35"/>
      <c r="L988" s="35"/>
      <c r="M988" s="35"/>
      <c r="N988" s="35"/>
      <c r="O988" s="38"/>
      <c r="P988" s="37"/>
      <c r="Q988" s="35"/>
      <c r="R988" s="35"/>
      <c r="S988" s="35"/>
      <c r="T988" s="35"/>
      <c r="U988" s="35"/>
      <c r="V988" s="35"/>
      <c r="W988" s="35"/>
      <c r="X988" s="35"/>
      <c r="Y988" s="35"/>
      <c r="Z988" s="35"/>
    </row>
    <row r="989" spans="1:26" ht="15" thickBot="1" x14ac:dyDescent="0.35">
      <c r="A989" s="35"/>
      <c r="B989" s="36"/>
      <c r="C989" s="36"/>
      <c r="D989" s="35"/>
      <c r="E989" s="35"/>
      <c r="F989" s="37"/>
      <c r="G989" s="35"/>
      <c r="H989" s="35"/>
      <c r="I989" s="35"/>
      <c r="J989" s="35"/>
      <c r="K989" s="35"/>
      <c r="L989" s="35"/>
      <c r="M989" s="35"/>
      <c r="N989" s="35"/>
      <c r="O989" s="38"/>
      <c r="P989" s="37"/>
      <c r="Q989" s="35"/>
      <c r="R989" s="35"/>
      <c r="S989" s="35"/>
      <c r="T989" s="35"/>
      <c r="U989" s="35"/>
      <c r="V989" s="35"/>
      <c r="W989" s="35"/>
      <c r="X989" s="35"/>
      <c r="Y989" s="35"/>
      <c r="Z989" s="35"/>
    </row>
    <row r="990" spans="1:26" ht="15" thickBot="1" x14ac:dyDescent="0.35">
      <c r="A990" s="35"/>
      <c r="B990" s="36"/>
      <c r="C990" s="36"/>
      <c r="D990" s="35"/>
      <c r="E990" s="35"/>
      <c r="F990" s="37"/>
      <c r="G990" s="35"/>
      <c r="H990" s="35"/>
      <c r="I990" s="35"/>
      <c r="J990" s="35"/>
      <c r="K990" s="35"/>
      <c r="L990" s="35"/>
      <c r="M990" s="35"/>
      <c r="N990" s="35"/>
      <c r="O990" s="38"/>
      <c r="P990" s="37"/>
      <c r="Q990" s="35"/>
      <c r="R990" s="35"/>
      <c r="S990" s="35"/>
      <c r="T990" s="35"/>
      <c r="U990" s="35"/>
      <c r="V990" s="35"/>
      <c r="W990" s="35"/>
      <c r="X990" s="35"/>
      <c r="Y990" s="35"/>
      <c r="Z990" s="35"/>
    </row>
    <row r="991" spans="1:26" ht="15" thickBot="1" x14ac:dyDescent="0.35">
      <c r="A991" s="35"/>
      <c r="B991" s="36"/>
      <c r="C991" s="36"/>
      <c r="D991" s="35"/>
      <c r="E991" s="35"/>
      <c r="F991" s="37"/>
      <c r="G991" s="35"/>
      <c r="H991" s="35"/>
      <c r="I991" s="35"/>
      <c r="J991" s="35"/>
      <c r="K991" s="35"/>
      <c r="L991" s="35"/>
      <c r="M991" s="35"/>
      <c r="N991" s="35"/>
      <c r="O991" s="38"/>
      <c r="P991" s="37"/>
      <c r="Q991" s="35"/>
      <c r="R991" s="35"/>
      <c r="S991" s="35"/>
      <c r="T991" s="35"/>
      <c r="U991" s="35"/>
      <c r="V991" s="35"/>
      <c r="W991" s="35"/>
      <c r="X991" s="35"/>
      <c r="Y991" s="35"/>
      <c r="Z991" s="35"/>
    </row>
    <row r="992" spans="1:26" ht="15" thickBot="1" x14ac:dyDescent="0.35">
      <c r="A992" s="35"/>
      <c r="B992" s="36"/>
      <c r="C992" s="36"/>
      <c r="D992" s="35"/>
      <c r="E992" s="35"/>
      <c r="F992" s="37"/>
      <c r="G992" s="35"/>
      <c r="H992" s="35"/>
      <c r="I992" s="35"/>
      <c r="J992" s="35"/>
      <c r="K992" s="35"/>
      <c r="L992" s="35"/>
      <c r="M992" s="35"/>
      <c r="N992" s="35"/>
      <c r="O992" s="38"/>
      <c r="P992" s="37"/>
      <c r="Q992" s="35"/>
      <c r="R992" s="35"/>
      <c r="S992" s="35"/>
      <c r="T992" s="35"/>
      <c r="U992" s="35"/>
      <c r="V992" s="35"/>
      <c r="W992" s="35"/>
      <c r="X992" s="35"/>
      <c r="Y992" s="35"/>
      <c r="Z992" s="35"/>
    </row>
    <row r="993" spans="1:26" ht="15" thickBot="1" x14ac:dyDescent="0.35">
      <c r="A993" s="35"/>
      <c r="B993" s="36"/>
      <c r="C993" s="36"/>
      <c r="D993" s="35"/>
      <c r="E993" s="35"/>
      <c r="F993" s="37"/>
      <c r="G993" s="35"/>
      <c r="H993" s="35"/>
      <c r="I993" s="35"/>
      <c r="J993" s="35"/>
      <c r="K993" s="35"/>
      <c r="L993" s="35"/>
      <c r="M993" s="35"/>
      <c r="N993" s="35"/>
      <c r="O993" s="38"/>
      <c r="P993" s="37"/>
      <c r="Q993" s="35"/>
      <c r="R993" s="35"/>
      <c r="S993" s="35"/>
      <c r="T993" s="35"/>
      <c r="U993" s="35"/>
      <c r="V993" s="35"/>
      <c r="W993" s="35"/>
      <c r="X993" s="35"/>
      <c r="Y993" s="35"/>
      <c r="Z993" s="35"/>
    </row>
    <row r="994" spans="1:26" ht="15" thickBot="1" x14ac:dyDescent="0.35">
      <c r="A994" s="35"/>
      <c r="B994" s="36"/>
      <c r="C994" s="36"/>
      <c r="D994" s="35"/>
      <c r="E994" s="35"/>
      <c r="F994" s="37"/>
      <c r="G994" s="35"/>
      <c r="H994" s="35"/>
      <c r="I994" s="35"/>
      <c r="J994" s="35"/>
      <c r="K994" s="35"/>
      <c r="L994" s="35"/>
      <c r="M994" s="35"/>
      <c r="N994" s="35"/>
      <c r="O994" s="38"/>
      <c r="P994" s="37"/>
      <c r="Q994" s="35"/>
      <c r="R994" s="35"/>
      <c r="S994" s="35"/>
      <c r="T994" s="35"/>
      <c r="U994" s="35"/>
      <c r="V994" s="35"/>
      <c r="W994" s="35"/>
      <c r="X994" s="35"/>
      <c r="Y994" s="35"/>
      <c r="Z994" s="35"/>
    </row>
    <row r="995" spans="1:26" ht="15" thickBot="1" x14ac:dyDescent="0.35">
      <c r="A995" s="35"/>
      <c r="B995" s="36"/>
      <c r="C995" s="36"/>
      <c r="D995" s="35"/>
      <c r="E995" s="35"/>
      <c r="F995" s="37"/>
      <c r="G995" s="35"/>
      <c r="H995" s="35"/>
      <c r="I995" s="35"/>
      <c r="J995" s="35"/>
      <c r="K995" s="35"/>
      <c r="L995" s="35"/>
      <c r="M995" s="35"/>
      <c r="N995" s="35"/>
      <c r="O995" s="38"/>
      <c r="P995" s="37"/>
      <c r="Q995" s="35"/>
      <c r="R995" s="35"/>
      <c r="S995" s="35"/>
      <c r="T995" s="35"/>
      <c r="U995" s="35"/>
      <c r="V995" s="35"/>
      <c r="W995" s="35"/>
      <c r="X995" s="35"/>
      <c r="Y995" s="35"/>
      <c r="Z995" s="35"/>
    </row>
    <row r="996" spans="1:26" ht="15" thickBot="1" x14ac:dyDescent="0.35">
      <c r="A996" s="35"/>
      <c r="B996" s="36"/>
      <c r="C996" s="36"/>
      <c r="D996" s="35"/>
      <c r="E996" s="35"/>
      <c r="F996" s="37"/>
      <c r="G996" s="35"/>
      <c r="H996" s="35"/>
      <c r="I996" s="35"/>
      <c r="J996" s="35"/>
      <c r="K996" s="35"/>
      <c r="L996" s="35"/>
      <c r="M996" s="35"/>
      <c r="N996" s="35"/>
      <c r="O996" s="38"/>
      <c r="P996" s="37"/>
      <c r="Q996" s="35"/>
      <c r="R996" s="35"/>
      <c r="S996" s="35"/>
      <c r="T996" s="35"/>
      <c r="U996" s="35"/>
      <c r="V996" s="35"/>
      <c r="W996" s="35"/>
      <c r="X996" s="35"/>
      <c r="Y996" s="35"/>
      <c r="Z996" s="35"/>
    </row>
    <row r="997" spans="1:26" ht="15" thickBot="1" x14ac:dyDescent="0.35">
      <c r="A997" s="35"/>
      <c r="B997" s="36"/>
      <c r="C997" s="36"/>
      <c r="D997" s="35"/>
      <c r="E997" s="35"/>
      <c r="F997" s="37"/>
      <c r="G997" s="35"/>
      <c r="H997" s="35"/>
      <c r="I997" s="35"/>
      <c r="J997" s="35"/>
      <c r="K997" s="35"/>
      <c r="L997" s="35"/>
      <c r="M997" s="35"/>
      <c r="N997" s="35"/>
      <c r="O997" s="38"/>
      <c r="P997" s="37"/>
      <c r="Q997" s="35"/>
      <c r="R997" s="35"/>
      <c r="S997" s="35"/>
      <c r="T997" s="35"/>
      <c r="U997" s="35"/>
      <c r="V997" s="35"/>
      <c r="W997" s="35"/>
      <c r="X997" s="35"/>
      <c r="Y997" s="35"/>
      <c r="Z997" s="35"/>
    </row>
    <row r="998" spans="1:26" ht="15" thickBot="1" x14ac:dyDescent="0.35">
      <c r="A998" s="35"/>
      <c r="B998" s="36"/>
      <c r="C998" s="36"/>
      <c r="D998" s="35"/>
      <c r="E998" s="35"/>
      <c r="F998" s="37"/>
      <c r="G998" s="35"/>
      <c r="H998" s="35"/>
      <c r="I998" s="35"/>
      <c r="J998" s="35"/>
      <c r="K998" s="35"/>
      <c r="L998" s="35"/>
      <c r="M998" s="35"/>
      <c r="N998" s="35"/>
      <c r="O998" s="38"/>
      <c r="P998" s="37"/>
      <c r="Q998" s="35"/>
      <c r="R998" s="35"/>
      <c r="S998" s="35"/>
      <c r="T998" s="35"/>
      <c r="U998" s="35"/>
      <c r="V998" s="35"/>
      <c r="W998" s="35"/>
      <c r="X998" s="35"/>
      <c r="Y998" s="35"/>
      <c r="Z998" s="35"/>
    </row>
    <row r="999" spans="1:26" ht="15" thickBot="1" x14ac:dyDescent="0.35">
      <c r="A999" s="35"/>
      <c r="B999" s="36"/>
      <c r="C999" s="36"/>
      <c r="D999" s="35"/>
      <c r="E999" s="35"/>
      <c r="F999" s="37"/>
      <c r="G999" s="35"/>
      <c r="H999" s="35"/>
      <c r="I999" s="35"/>
      <c r="J999" s="35"/>
      <c r="K999" s="35"/>
      <c r="L999" s="35"/>
      <c r="M999" s="35"/>
      <c r="N999" s="35"/>
      <c r="O999" s="38"/>
      <c r="P999" s="37"/>
      <c r="Q999" s="35"/>
      <c r="R999" s="35"/>
      <c r="S999" s="35"/>
      <c r="T999" s="35"/>
      <c r="U999" s="35"/>
      <c r="V999" s="35"/>
      <c r="W999" s="35"/>
      <c r="X999" s="35"/>
      <c r="Y999" s="35"/>
      <c r="Z999" s="35"/>
    </row>
    <row r="1000" spans="1:26" ht="15" thickBot="1" x14ac:dyDescent="0.35">
      <c r="A1000" s="35"/>
      <c r="B1000" s="36"/>
      <c r="C1000" s="36"/>
      <c r="D1000" s="35"/>
      <c r="E1000" s="35"/>
      <c r="F1000" s="37"/>
      <c r="G1000" s="35"/>
      <c r="H1000" s="35"/>
      <c r="I1000" s="35"/>
      <c r="J1000" s="35"/>
      <c r="K1000" s="35"/>
      <c r="L1000" s="35"/>
      <c r="M1000" s="35"/>
      <c r="N1000" s="35"/>
      <c r="O1000" s="38"/>
      <c r="P1000" s="37"/>
      <c r="Q1000" s="35"/>
      <c r="R1000" s="35"/>
      <c r="S1000" s="35"/>
      <c r="T1000" s="35"/>
      <c r="U1000" s="35"/>
      <c r="V1000" s="35"/>
      <c r="W1000" s="35"/>
      <c r="X1000" s="35"/>
      <c r="Y1000" s="35"/>
      <c r="Z1000" s="35"/>
    </row>
    <row r="1001" spans="1:26" ht="15" thickBot="1" x14ac:dyDescent="0.35">
      <c r="A1001" s="35"/>
      <c r="B1001" s="36"/>
      <c r="C1001" s="36"/>
      <c r="D1001" s="35"/>
      <c r="E1001" s="35"/>
      <c r="F1001" s="37"/>
      <c r="G1001" s="35"/>
      <c r="H1001" s="35"/>
      <c r="I1001" s="35"/>
      <c r="J1001" s="35"/>
      <c r="K1001" s="35"/>
      <c r="L1001" s="35"/>
      <c r="M1001" s="35"/>
      <c r="N1001" s="35"/>
      <c r="O1001" s="38"/>
      <c r="P1001" s="37"/>
      <c r="Q1001" s="35"/>
      <c r="R1001" s="35"/>
      <c r="S1001" s="35"/>
      <c r="T1001" s="35"/>
      <c r="U1001" s="35"/>
      <c r="V1001" s="35"/>
      <c r="W1001" s="35"/>
      <c r="X1001" s="35"/>
      <c r="Y1001" s="35"/>
      <c r="Z1001" s="35"/>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F971-9A9F-46FE-8259-5EB5E917324C}">
  <dimension ref="A3:E75"/>
  <sheetViews>
    <sheetView topLeftCell="A64" zoomScale="70" zoomScaleNormal="70" workbookViewId="0">
      <selection activeCell="P18" sqref="P18"/>
    </sheetView>
  </sheetViews>
  <sheetFormatPr defaultRowHeight="14.4" x14ac:dyDescent="0.3"/>
  <cols>
    <col min="1" max="1" width="14" bestFit="1" customWidth="1"/>
    <col min="2" max="2" width="22.6640625" bestFit="1" customWidth="1"/>
    <col min="3" max="3" width="7" bestFit="1" customWidth="1"/>
    <col min="4" max="4" width="7.44140625" bestFit="1" customWidth="1"/>
    <col min="5" max="5" width="7.88671875" bestFit="1" customWidth="1"/>
    <col min="6" max="6" width="10.77734375" bestFit="1" customWidth="1"/>
  </cols>
  <sheetData>
    <row r="3" spans="1:2" x14ac:dyDescent="0.3">
      <c r="A3" s="14" t="s">
        <v>6826</v>
      </c>
      <c r="B3" t="s">
        <v>6825</v>
      </c>
    </row>
    <row r="4" spans="1:2" x14ac:dyDescent="0.3">
      <c r="A4" s="15" t="s">
        <v>2468</v>
      </c>
      <c r="B4" s="55">
        <v>39</v>
      </c>
    </row>
    <row r="5" spans="1:2" x14ac:dyDescent="0.3">
      <c r="A5" s="15" t="s">
        <v>2293</v>
      </c>
      <c r="B5" s="55">
        <v>366</v>
      </c>
    </row>
    <row r="6" spans="1:2" x14ac:dyDescent="0.3">
      <c r="A6" s="15" t="s">
        <v>6557</v>
      </c>
      <c r="B6" s="55">
        <v>405</v>
      </c>
    </row>
    <row r="25" spans="1:5" x14ac:dyDescent="0.3">
      <c r="A25" s="14" t="s">
        <v>6828</v>
      </c>
      <c r="B25" s="14" t="s">
        <v>6829</v>
      </c>
    </row>
    <row r="26" spans="1:5" x14ac:dyDescent="0.3">
      <c r="A26" s="14" t="s">
        <v>6826</v>
      </c>
      <c r="B26" t="s">
        <v>6551</v>
      </c>
      <c r="C26" t="s">
        <v>6552</v>
      </c>
      <c r="D26" t="s">
        <v>6553</v>
      </c>
      <c r="E26" t="s">
        <v>6550</v>
      </c>
    </row>
    <row r="27" spans="1:5" x14ac:dyDescent="0.3">
      <c r="A27" s="15">
        <v>2019</v>
      </c>
      <c r="B27" s="16">
        <v>1500.4050000000002</v>
      </c>
      <c r="C27" s="16">
        <v>967.08500000000004</v>
      </c>
      <c r="D27" s="16">
        <v>1648.3250000000003</v>
      </c>
      <c r="E27" s="16">
        <v>894.56</v>
      </c>
    </row>
    <row r="28" spans="1:5" x14ac:dyDescent="0.3">
      <c r="A28" s="15">
        <v>2020</v>
      </c>
      <c r="B28" s="16">
        <v>1216.67</v>
      </c>
      <c r="C28" s="16">
        <v>1699.3300000000002</v>
      </c>
      <c r="D28" s="16">
        <v>1497.3000000000002</v>
      </c>
      <c r="E28" s="16">
        <v>961.88000000000022</v>
      </c>
    </row>
    <row r="29" spans="1:5" x14ac:dyDescent="0.3">
      <c r="A29" s="15">
        <v>2021</v>
      </c>
      <c r="B29" s="16">
        <v>1776.79</v>
      </c>
      <c r="C29" s="16">
        <v>1623.57</v>
      </c>
      <c r="D29" s="16">
        <v>1278.32</v>
      </c>
      <c r="E29" s="16">
        <v>1521.8299999999997</v>
      </c>
    </row>
    <row r="30" spans="1:5" x14ac:dyDescent="0.3">
      <c r="A30" s="15">
        <v>2022</v>
      </c>
      <c r="B30" s="16">
        <v>748.72</v>
      </c>
      <c r="C30" s="16">
        <v>757.27</v>
      </c>
      <c r="D30" s="16">
        <v>499.85000000000008</v>
      </c>
      <c r="E30" s="16">
        <v>658.995</v>
      </c>
    </row>
    <row r="31" spans="1:5" x14ac:dyDescent="0.3">
      <c r="A31" s="15" t="s">
        <v>6557</v>
      </c>
      <c r="B31" s="16">
        <v>5242.585</v>
      </c>
      <c r="C31" s="16">
        <v>5047.2549999999992</v>
      </c>
      <c r="D31" s="16">
        <v>4923.795000000001</v>
      </c>
      <c r="E31" s="16">
        <v>4037.2649999999994</v>
      </c>
    </row>
    <row r="43" spans="1:2" x14ac:dyDescent="0.3">
      <c r="A43" s="14" t="s">
        <v>5</v>
      </c>
      <c r="B43" t="s">
        <v>6828</v>
      </c>
    </row>
    <row r="44" spans="1:2" x14ac:dyDescent="0.3">
      <c r="A44" t="s">
        <v>3031</v>
      </c>
      <c r="B44" s="16">
        <v>218.73</v>
      </c>
    </row>
    <row r="45" spans="1:2" x14ac:dyDescent="0.3">
      <c r="A45" t="s">
        <v>3555</v>
      </c>
      <c r="B45" s="16">
        <v>204.93</v>
      </c>
    </row>
    <row r="46" spans="1:2" x14ac:dyDescent="0.3">
      <c r="A46" t="s">
        <v>3863</v>
      </c>
      <c r="B46" s="16">
        <v>204.93</v>
      </c>
    </row>
    <row r="47" spans="1:2" x14ac:dyDescent="0.3">
      <c r="A47" t="s">
        <v>4884</v>
      </c>
      <c r="B47" s="16">
        <v>204.93</v>
      </c>
    </row>
    <row r="48" spans="1:2" x14ac:dyDescent="0.3">
      <c r="A48" t="s">
        <v>5295</v>
      </c>
      <c r="B48" s="16">
        <v>178.71</v>
      </c>
    </row>
    <row r="49" spans="1:2" x14ac:dyDescent="0.3">
      <c r="A49" t="s">
        <v>5976</v>
      </c>
      <c r="B49" s="16">
        <v>178.71</v>
      </c>
    </row>
    <row r="50" spans="1:2" x14ac:dyDescent="0.3">
      <c r="A50" t="s">
        <v>2516</v>
      </c>
      <c r="B50" s="16">
        <v>178.71</v>
      </c>
    </row>
    <row r="51" spans="1:2" x14ac:dyDescent="0.3">
      <c r="A51" t="s">
        <v>5921</v>
      </c>
      <c r="B51" s="16">
        <v>167.67000000000002</v>
      </c>
    </row>
    <row r="52" spans="1:2" x14ac:dyDescent="0.3">
      <c r="A52" t="s">
        <v>4075</v>
      </c>
      <c r="B52" s="16">
        <v>167.67000000000002</v>
      </c>
    </row>
    <row r="53" spans="1:2" x14ac:dyDescent="0.3">
      <c r="A53" t="s">
        <v>6122</v>
      </c>
      <c r="B53" s="16">
        <v>158.125</v>
      </c>
    </row>
    <row r="54" spans="1:2" x14ac:dyDescent="0.3">
      <c r="A54" t="s">
        <v>6149</v>
      </c>
      <c r="B54" s="16">
        <v>158.125</v>
      </c>
    </row>
    <row r="71" spans="1:2" x14ac:dyDescent="0.3">
      <c r="A71" s="14" t="s">
        <v>9</v>
      </c>
      <c r="B71" t="s">
        <v>6828</v>
      </c>
    </row>
    <row r="72" spans="1:2" x14ac:dyDescent="0.3">
      <c r="A72" t="s">
        <v>6556</v>
      </c>
      <c r="B72" s="16">
        <v>4743.545000000001</v>
      </c>
    </row>
    <row r="73" spans="1:2" x14ac:dyDescent="0.3">
      <c r="A73" t="s">
        <v>6555</v>
      </c>
      <c r="B73" s="16">
        <v>8043.905000000007</v>
      </c>
    </row>
    <row r="74" spans="1:2" x14ac:dyDescent="0.3">
      <c r="A74" t="s">
        <v>6554</v>
      </c>
      <c r="B74" s="16">
        <v>6463.449999999998</v>
      </c>
    </row>
    <row r="75" spans="1:2" x14ac:dyDescent="0.3">
      <c r="A75" t="s">
        <v>6557</v>
      </c>
      <c r="B75" s="16">
        <v>19250.900000000005</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087D6-D405-4E38-85ED-848AA5D2523E}">
  <dimension ref="A1:X8"/>
  <sheetViews>
    <sheetView topLeftCell="B16" zoomScaleNormal="100" workbookViewId="0">
      <selection activeCell="M37" sqref="M37"/>
    </sheetView>
  </sheetViews>
  <sheetFormatPr defaultRowHeight="14.4" x14ac:dyDescent="0.3"/>
  <cols>
    <col min="20" max="20" width="0" hidden="1" customWidth="1"/>
  </cols>
  <sheetData>
    <row r="1" spans="1:24" ht="14.4" customHeight="1" x14ac:dyDescent="0.3">
      <c r="A1" s="54" t="s">
        <v>6831</v>
      </c>
      <c r="B1" s="54"/>
      <c r="C1" s="54"/>
      <c r="D1" s="54"/>
      <c r="E1" s="54"/>
      <c r="F1" s="54"/>
      <c r="G1" s="54"/>
      <c r="H1" s="54"/>
      <c r="I1" s="54"/>
      <c r="J1" s="54"/>
      <c r="K1" s="54"/>
      <c r="L1" s="54"/>
      <c r="M1" s="54"/>
      <c r="N1" s="54"/>
      <c r="O1" s="54"/>
      <c r="P1" s="54"/>
      <c r="Q1" s="54"/>
      <c r="R1" s="54"/>
      <c r="S1" s="54"/>
      <c r="T1" s="54"/>
      <c r="U1" s="54"/>
      <c r="V1" s="54"/>
      <c r="W1" s="51"/>
    </row>
    <row r="2" spans="1:24" ht="14.4" customHeight="1" x14ac:dyDescent="0.3">
      <c r="A2" s="54"/>
      <c r="B2" s="54"/>
      <c r="C2" s="54"/>
      <c r="D2" s="54"/>
      <c r="E2" s="54"/>
      <c r="F2" s="54"/>
      <c r="G2" s="54"/>
      <c r="H2" s="54"/>
      <c r="I2" s="54"/>
      <c r="J2" s="54"/>
      <c r="K2" s="54"/>
      <c r="L2" s="54"/>
      <c r="M2" s="54"/>
      <c r="N2" s="54"/>
      <c r="O2" s="54"/>
      <c r="P2" s="54"/>
      <c r="Q2" s="54"/>
      <c r="R2" s="54"/>
      <c r="S2" s="54"/>
      <c r="T2" s="54"/>
      <c r="U2" s="54"/>
      <c r="V2" s="54"/>
      <c r="W2" s="52"/>
    </row>
    <row r="3" spans="1:24" ht="14.4" customHeight="1" x14ac:dyDescent="0.3">
      <c r="A3" s="54"/>
      <c r="B3" s="54"/>
      <c r="C3" s="54"/>
      <c r="D3" s="54"/>
      <c r="E3" s="54"/>
      <c r="F3" s="54"/>
      <c r="G3" s="54"/>
      <c r="H3" s="54"/>
      <c r="I3" s="54"/>
      <c r="J3" s="54"/>
      <c r="K3" s="54"/>
      <c r="L3" s="54"/>
      <c r="M3" s="54"/>
      <c r="N3" s="54"/>
      <c r="O3" s="54"/>
      <c r="P3" s="54"/>
      <c r="Q3" s="54"/>
      <c r="R3" s="54"/>
      <c r="S3" s="54"/>
      <c r="T3" s="54"/>
      <c r="U3" s="54"/>
      <c r="V3" s="54"/>
      <c r="W3" s="53"/>
    </row>
    <row r="8" spans="1:24" x14ac:dyDescent="0.3">
      <c r="X8" s="50"/>
    </row>
  </sheetData>
  <mergeCells count="1">
    <mergeCell ref="A1: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customers</vt:lpstr>
      <vt:lpstr>products</vt:lpstr>
      <vt:lpstr>working sheet</vt:lpstr>
      <vt:lpstr>pivot tables and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Choudhary</dc:creator>
  <cp:lastModifiedBy>Rahul Choudhary</cp:lastModifiedBy>
  <dcterms:created xsi:type="dcterms:W3CDTF">2024-11-14T08:16:49Z</dcterms:created>
  <dcterms:modified xsi:type="dcterms:W3CDTF">2024-11-18T09:46:27Z</dcterms:modified>
</cp:coreProperties>
</file>