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4B916851-577E-472C-93E2-1B1FDCBD16A3}" xr6:coauthVersionLast="47" xr6:coauthVersionMax="47" xr10:uidLastSave="{00000000-0000-0000-0000-000000000000}"/>
  <bookViews>
    <workbookView xWindow="10356" yWindow="1848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6" l="1"/>
  <c r="I654" i="16"/>
  <c r="Y653" i="16"/>
  <c r="J653" i="16"/>
  <c r="I653" i="16"/>
  <c r="Z652" i="16"/>
  <c r="Y652" i="16"/>
  <c r="X652" i="16"/>
  <c r="J652" i="16"/>
  <c r="Y651" i="16"/>
  <c r="X651" i="16"/>
  <c r="AB649" i="16"/>
  <c r="AB654" i="16" s="1"/>
  <c r="AA649" i="16"/>
  <c r="AA654" i="16" s="1"/>
  <c r="Z649" i="16"/>
  <c r="Y649" i="16"/>
  <c r="Y654" i="16" s="1"/>
  <c r="X649" i="16"/>
  <c r="X654" i="16" s="1"/>
  <c r="J649" i="16"/>
  <c r="I649" i="16"/>
  <c r="H649" i="16"/>
  <c r="H654" i="16" s="1"/>
  <c r="G649" i="16"/>
  <c r="G654" i="16" s="1"/>
  <c r="F649" i="16"/>
  <c r="F654" i="16" s="1"/>
  <c r="AB648" i="16"/>
  <c r="AB653" i="16" s="1"/>
  <c r="AA648" i="16"/>
  <c r="AA653" i="16" s="1"/>
  <c r="Z648" i="16"/>
  <c r="Z653" i="16" s="1"/>
  <c r="Y648" i="16"/>
  <c r="X648" i="16"/>
  <c r="X653" i="16" s="1"/>
  <c r="J648" i="16"/>
  <c r="I648" i="16"/>
  <c r="H648" i="16"/>
  <c r="G648" i="16"/>
  <c r="G653" i="16" s="1"/>
  <c r="F648" i="16"/>
  <c r="AB647" i="16"/>
  <c r="AA647" i="16"/>
  <c r="AA652" i="16" s="1"/>
  <c r="Z647" i="16"/>
  <c r="Y647" i="16"/>
  <c r="X647" i="16"/>
  <c r="J647" i="16"/>
  <c r="I647" i="16"/>
  <c r="H647" i="16"/>
  <c r="G647" i="16"/>
  <c r="G652" i="16" s="1"/>
  <c r="F647" i="16"/>
  <c r="F652" i="16" s="1"/>
  <c r="AB646" i="16"/>
  <c r="AA646" i="16"/>
  <c r="AA651" i="16" s="1"/>
  <c r="Z646" i="16"/>
  <c r="Z651" i="16" s="1"/>
  <c r="Y646" i="16"/>
  <c r="X646" i="16"/>
  <c r="J646" i="16"/>
  <c r="J651" i="16" s="1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H643" i="16"/>
  <c r="G643" i="16"/>
  <c r="F643" i="16"/>
  <c r="F653" i="16" s="1"/>
  <c r="AB642" i="16"/>
  <c r="AB652" i="16" s="1"/>
  <c r="AA642" i="16"/>
  <c r="Z642" i="16"/>
  <c r="Y642" i="16"/>
  <c r="X642" i="16"/>
  <c r="J642" i="16"/>
  <c r="I642" i="16"/>
  <c r="I652" i="16" s="1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W7" i="16" s="1"/>
  <c r="E25" i="16"/>
  <c r="W24" i="16"/>
  <c r="E24" i="16"/>
  <c r="E6" i="16" s="1"/>
  <c r="W23" i="16"/>
  <c r="E23" i="16"/>
  <c r="U13" i="16"/>
  <c r="C13" i="16"/>
  <c r="AJ10" i="16"/>
  <c r="R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I5" i="16"/>
  <c r="AI10" i="16" s="1"/>
  <c r="AH5" i="16"/>
  <c r="AH10" i="16" s="1"/>
  <c r="AB5" i="16"/>
  <c r="AA5" i="16"/>
  <c r="Z5" i="16"/>
  <c r="Y5" i="16"/>
  <c r="X5" i="16"/>
  <c r="W5" i="16"/>
  <c r="R5" i="16"/>
  <c r="Q5" i="16"/>
  <c r="Q10" i="16" s="1"/>
  <c r="P5" i="16"/>
  <c r="P10" i="16" s="1"/>
  <c r="J5" i="16"/>
  <c r="I5" i="16"/>
  <c r="H5" i="16"/>
  <c r="G5" i="16"/>
  <c r="F5" i="16"/>
  <c r="E5" i="16"/>
  <c r="AL2" i="16"/>
  <c r="U2" i="16"/>
  <c r="T2" i="16"/>
  <c r="C2" i="16"/>
  <c r="AB654" i="15"/>
  <c r="G654" i="15"/>
  <c r="AB653" i="15"/>
  <c r="I653" i="15"/>
  <c r="H653" i="15"/>
  <c r="G653" i="15"/>
  <c r="F653" i="15"/>
  <c r="H652" i="15"/>
  <c r="G652" i="15"/>
  <c r="Y651" i="15"/>
  <c r="J651" i="15"/>
  <c r="I651" i="15"/>
  <c r="G651" i="15"/>
  <c r="AB649" i="15"/>
  <c r="AA649" i="15"/>
  <c r="AA654" i="15" s="1"/>
  <c r="Z649" i="15"/>
  <c r="Z654" i="15" s="1"/>
  <c r="Y649" i="15"/>
  <c r="Y654" i="15" s="1"/>
  <c r="X649" i="15"/>
  <c r="X654" i="15" s="1"/>
  <c r="J649" i="15"/>
  <c r="J654" i="15" s="1"/>
  <c r="I649" i="15"/>
  <c r="I654" i="15" s="1"/>
  <c r="H649" i="15"/>
  <c r="H654" i="15" s="1"/>
  <c r="G649" i="15"/>
  <c r="F649" i="15"/>
  <c r="AB648" i="15"/>
  <c r="AA648" i="15"/>
  <c r="Z648" i="15"/>
  <c r="Y648" i="15"/>
  <c r="X648" i="15"/>
  <c r="J648" i="15"/>
  <c r="J653" i="15" s="1"/>
  <c r="I648" i="15"/>
  <c r="H648" i="15"/>
  <c r="G648" i="15"/>
  <c r="F648" i="15"/>
  <c r="AB647" i="15"/>
  <c r="AA647" i="15"/>
  <c r="AA652" i="15" s="1"/>
  <c r="Z647" i="15"/>
  <c r="Y647" i="15"/>
  <c r="Y652" i="15" s="1"/>
  <c r="X647" i="15"/>
  <c r="X652" i="15" s="1"/>
  <c r="J647" i="15"/>
  <c r="J652" i="15" s="1"/>
  <c r="I647" i="15"/>
  <c r="I652" i="15" s="1"/>
  <c r="H647" i="15"/>
  <c r="G647" i="15"/>
  <c r="F647" i="15"/>
  <c r="F652" i="15" s="1"/>
  <c r="AB646" i="15"/>
  <c r="AB651" i="15" s="1"/>
  <c r="AA646" i="15"/>
  <c r="AA651" i="15" s="1"/>
  <c r="Z646" i="15"/>
  <c r="Z651" i="15" s="1"/>
  <c r="Y646" i="15"/>
  <c r="X646" i="15"/>
  <c r="X651" i="15" s="1"/>
  <c r="J646" i="15"/>
  <c r="I646" i="15"/>
  <c r="H646" i="15"/>
  <c r="G646" i="15"/>
  <c r="F646" i="15"/>
  <c r="AB644" i="15"/>
  <c r="AA644" i="15"/>
  <c r="Z644" i="15"/>
  <c r="Y644" i="15"/>
  <c r="X644" i="15"/>
  <c r="J644" i="15"/>
  <c r="I644" i="15"/>
  <c r="H644" i="15"/>
  <c r="G644" i="15"/>
  <c r="F644" i="15"/>
  <c r="F654" i="15" s="1"/>
  <c r="AB643" i="15"/>
  <c r="AA643" i="15"/>
  <c r="Z643" i="15"/>
  <c r="Y643" i="15"/>
  <c r="Y653" i="15" s="1"/>
  <c r="X643" i="15"/>
  <c r="X653" i="15" s="1"/>
  <c r="J643" i="15"/>
  <c r="I643" i="15"/>
  <c r="H643" i="15"/>
  <c r="G643" i="15"/>
  <c r="F643" i="15"/>
  <c r="AB642" i="15"/>
  <c r="AB652" i="15" s="1"/>
  <c r="AA642" i="15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X641" i="15"/>
  <c r="J641" i="15"/>
  <c r="I641" i="15"/>
  <c r="H641" i="15"/>
  <c r="H651" i="15" s="1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W24" i="15"/>
  <c r="E24" i="15"/>
  <c r="E6" i="15" s="1"/>
  <c r="W23" i="15"/>
  <c r="E23" i="15"/>
  <c r="E5" i="15" s="1"/>
  <c r="U13" i="15"/>
  <c r="C13" i="15"/>
  <c r="AJ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Q10" i="15" s="1"/>
  <c r="P7" i="15"/>
  <c r="P10" i="15" s="1"/>
  <c r="J7" i="15"/>
  <c r="I7" i="15"/>
  <c r="H7" i="15"/>
  <c r="G7" i="15"/>
  <c r="F7" i="15"/>
  <c r="E7" i="15"/>
  <c r="AJ6" i="15"/>
  <c r="AI6" i="15"/>
  <c r="AI10" i="15" s="1"/>
  <c r="AH6" i="15"/>
  <c r="AH10" i="15" s="1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AJ5" i="15"/>
  <c r="AI5" i="15"/>
  <c r="AH5" i="15"/>
  <c r="AB5" i="15"/>
  <c r="AA5" i="15"/>
  <c r="Z5" i="15"/>
  <c r="Y5" i="15"/>
  <c r="X5" i="15"/>
  <c r="W5" i="15"/>
  <c r="R5" i="15"/>
  <c r="R10" i="15" s="1"/>
  <c r="Q5" i="15"/>
  <c r="P5" i="15"/>
  <c r="J5" i="15"/>
  <c r="I5" i="15"/>
  <c r="H5" i="15"/>
  <c r="G5" i="15"/>
  <c r="F5" i="15"/>
  <c r="AL2" i="15"/>
  <c r="U2" i="15"/>
  <c r="T2" i="15"/>
  <c r="C2" i="15"/>
  <c r="AA654" i="14"/>
  <c r="Z654" i="14"/>
  <c r="X654" i="14"/>
  <c r="AB653" i="14"/>
  <c r="AA653" i="14"/>
  <c r="Y653" i="14"/>
  <c r="AA652" i="14"/>
  <c r="H652" i="14"/>
  <c r="F652" i="14"/>
  <c r="AB651" i="14"/>
  <c r="AA651" i="14"/>
  <c r="Z651" i="14"/>
  <c r="G651" i="14"/>
  <c r="F651" i="14"/>
  <c r="AB649" i="14"/>
  <c r="AB654" i="14" s="1"/>
  <c r="AA649" i="14"/>
  <c r="Z649" i="14"/>
  <c r="Y649" i="14"/>
  <c r="X649" i="14"/>
  <c r="J649" i="14"/>
  <c r="I649" i="14"/>
  <c r="H649" i="14"/>
  <c r="G649" i="14"/>
  <c r="F649" i="14"/>
  <c r="F654" i="14" s="1"/>
  <c r="AB648" i="14"/>
  <c r="AA648" i="14"/>
  <c r="Z648" i="14"/>
  <c r="Y648" i="14"/>
  <c r="X648" i="14"/>
  <c r="J648" i="14"/>
  <c r="J653" i="14" s="1"/>
  <c r="I648" i="14"/>
  <c r="H648" i="14"/>
  <c r="H653" i="14" s="1"/>
  <c r="G648" i="14"/>
  <c r="G653" i="14" s="1"/>
  <c r="F648" i="14"/>
  <c r="F653" i="14" s="1"/>
  <c r="AB647" i="14"/>
  <c r="AB652" i="14" s="1"/>
  <c r="AA647" i="14"/>
  <c r="Z647" i="14"/>
  <c r="Y647" i="14"/>
  <c r="Y652" i="14" s="1"/>
  <c r="X647" i="14"/>
  <c r="X652" i="14" s="1"/>
  <c r="J647" i="14"/>
  <c r="J652" i="14" s="1"/>
  <c r="I647" i="14"/>
  <c r="I652" i="14" s="1"/>
  <c r="H647" i="14"/>
  <c r="G647" i="14"/>
  <c r="G652" i="14" s="1"/>
  <c r="F647" i="14"/>
  <c r="AB646" i="14"/>
  <c r="AA646" i="14"/>
  <c r="Z646" i="14"/>
  <c r="Y646" i="14"/>
  <c r="X646" i="14"/>
  <c r="J646" i="14"/>
  <c r="I646" i="14"/>
  <c r="H646" i="14"/>
  <c r="H651" i="14" s="1"/>
  <c r="G646" i="14"/>
  <c r="F646" i="14"/>
  <c r="AB644" i="14"/>
  <c r="AA644" i="14"/>
  <c r="Z644" i="14"/>
  <c r="Y644" i="14"/>
  <c r="Y654" i="14" s="1"/>
  <c r="X644" i="14"/>
  <c r="J644" i="14"/>
  <c r="I644" i="14"/>
  <c r="H644" i="14"/>
  <c r="H654" i="14" s="1"/>
  <c r="G644" i="14"/>
  <c r="G654" i="14" s="1"/>
  <c r="F644" i="14"/>
  <c r="AB643" i="14"/>
  <c r="AA643" i="14"/>
  <c r="Z643" i="14"/>
  <c r="Z653" i="14" s="1"/>
  <c r="Y643" i="14"/>
  <c r="X643" i="14"/>
  <c r="X653" i="14" s="1"/>
  <c r="J643" i="14"/>
  <c r="I643" i="14"/>
  <c r="H643" i="14"/>
  <c r="G643" i="14"/>
  <c r="F643" i="14"/>
  <c r="AB642" i="14"/>
  <c r="AA642" i="14"/>
  <c r="Z642" i="14"/>
  <c r="Z652" i="14" s="1"/>
  <c r="Y642" i="14"/>
  <c r="X642" i="14"/>
  <c r="J642" i="14"/>
  <c r="I642" i="14"/>
  <c r="H642" i="14"/>
  <c r="G642" i="14"/>
  <c r="F642" i="14"/>
  <c r="AB641" i="14"/>
  <c r="AA641" i="14"/>
  <c r="Z641" i="14"/>
  <c r="Y641" i="14"/>
  <c r="X641" i="14"/>
  <c r="J641" i="14"/>
  <c r="J651" i="14" s="1"/>
  <c r="I641" i="14"/>
  <c r="I651" i="14" s="1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W25" i="14"/>
  <c r="E25" i="14"/>
  <c r="E7" i="14" s="1"/>
  <c r="W24" i="14"/>
  <c r="E24" i="14"/>
  <c r="E6" i="14" s="1"/>
  <c r="W23" i="14"/>
  <c r="W5" i="14" s="1"/>
  <c r="E23" i="14"/>
  <c r="U13" i="14"/>
  <c r="C13" i="14"/>
  <c r="AJ10" i="14"/>
  <c r="AI10" i="14"/>
  <c r="R10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W7" i="14"/>
  <c r="R7" i="14"/>
  <c r="Q7" i="14"/>
  <c r="P7" i="14"/>
  <c r="P10" i="14" s="1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H5" i="14"/>
  <c r="AH10" i="14" s="1"/>
  <c r="AB5" i="14"/>
  <c r="AA5" i="14"/>
  <c r="Z5" i="14"/>
  <c r="Y5" i="14"/>
  <c r="X5" i="14"/>
  <c r="R5" i="14"/>
  <c r="Q5" i="14"/>
  <c r="P5" i="14"/>
  <c r="J5" i="14"/>
  <c r="I5" i="14"/>
  <c r="H5" i="14"/>
  <c r="G5" i="14"/>
  <c r="F5" i="14"/>
  <c r="E5" i="14"/>
  <c r="AL2" i="14"/>
  <c r="U2" i="14"/>
  <c r="T2" i="14"/>
  <c r="C2" i="14"/>
  <c r="X654" i="13"/>
  <c r="J654" i="13"/>
  <c r="H654" i="13"/>
  <c r="J653" i="13"/>
  <c r="AB652" i="13"/>
  <c r="AA652" i="13"/>
  <c r="Y652" i="13"/>
  <c r="J652" i="13"/>
  <c r="I652" i="13"/>
  <c r="Z651" i="13"/>
  <c r="Y651" i="13"/>
  <c r="J651" i="13"/>
  <c r="AB649" i="13"/>
  <c r="AA649" i="13"/>
  <c r="Z649" i="13"/>
  <c r="Y649" i="13"/>
  <c r="Y654" i="13" s="1"/>
  <c r="X649" i="13"/>
  <c r="J649" i="13"/>
  <c r="I649" i="13"/>
  <c r="H649" i="13"/>
  <c r="G649" i="13"/>
  <c r="G654" i="13" s="1"/>
  <c r="F649" i="13"/>
  <c r="AB648" i="13"/>
  <c r="AA648" i="13"/>
  <c r="AA653" i="13" s="1"/>
  <c r="Z648" i="13"/>
  <c r="Z653" i="13" s="1"/>
  <c r="Y648" i="13"/>
  <c r="Y653" i="13" s="1"/>
  <c r="X648" i="13"/>
  <c r="X653" i="13" s="1"/>
  <c r="J648" i="13"/>
  <c r="I648" i="13"/>
  <c r="H648" i="13"/>
  <c r="H653" i="13" s="1"/>
  <c r="G648" i="13"/>
  <c r="G653" i="13" s="1"/>
  <c r="F648" i="13"/>
  <c r="F653" i="13" s="1"/>
  <c r="AB647" i="13"/>
  <c r="AA647" i="13"/>
  <c r="Z647" i="13"/>
  <c r="Z652" i="13" s="1"/>
  <c r="Y647" i="13"/>
  <c r="X647" i="13"/>
  <c r="J647" i="13"/>
  <c r="I647" i="13"/>
  <c r="H647" i="13"/>
  <c r="G647" i="13"/>
  <c r="F647" i="13"/>
  <c r="AB646" i="13"/>
  <c r="AA646" i="13"/>
  <c r="AA651" i="13" s="1"/>
  <c r="Z646" i="13"/>
  <c r="Y646" i="13"/>
  <c r="X646" i="13"/>
  <c r="J646" i="13"/>
  <c r="I646" i="13"/>
  <c r="I651" i="13" s="1"/>
  <c r="H646" i="13"/>
  <c r="G646" i="13"/>
  <c r="F646" i="13"/>
  <c r="F651" i="13" s="1"/>
  <c r="AB644" i="13"/>
  <c r="AA644" i="13"/>
  <c r="AA654" i="13" s="1"/>
  <c r="Z644" i="13"/>
  <c r="Z654" i="13" s="1"/>
  <c r="Y644" i="13"/>
  <c r="X644" i="13"/>
  <c r="J644" i="13"/>
  <c r="I644" i="13"/>
  <c r="I654" i="13" s="1"/>
  <c r="H644" i="13"/>
  <c r="G644" i="13"/>
  <c r="F644" i="13"/>
  <c r="AB643" i="13"/>
  <c r="AB653" i="13" s="1"/>
  <c r="AA643" i="13"/>
  <c r="Z643" i="13"/>
  <c r="Y643" i="13"/>
  <c r="X643" i="13"/>
  <c r="J643" i="13"/>
  <c r="I643" i="13"/>
  <c r="I653" i="13" s="1"/>
  <c r="H643" i="13"/>
  <c r="G643" i="13"/>
  <c r="F643" i="13"/>
  <c r="AB642" i="13"/>
  <c r="AA642" i="13"/>
  <c r="Z642" i="13"/>
  <c r="Y642" i="13"/>
  <c r="X642" i="13"/>
  <c r="X652" i="13" s="1"/>
  <c r="J642" i="13"/>
  <c r="I642" i="13"/>
  <c r="H642" i="13"/>
  <c r="G642" i="13"/>
  <c r="F642" i="13"/>
  <c r="F652" i="13" s="1"/>
  <c r="AB641" i="13"/>
  <c r="AB651" i="13" s="1"/>
  <c r="AA641" i="13"/>
  <c r="Z641" i="13"/>
  <c r="Y641" i="13"/>
  <c r="X641" i="13"/>
  <c r="X651" i="13" s="1"/>
  <c r="J641" i="13"/>
  <c r="I641" i="13"/>
  <c r="H641" i="13"/>
  <c r="G641" i="13"/>
  <c r="G651" i="13" s="1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W7" i="13" s="1"/>
  <c r="E25" i="13"/>
  <c r="E7" i="13" s="1"/>
  <c r="W24" i="13"/>
  <c r="W6" i="13" s="1"/>
  <c r="E24" i="13"/>
  <c r="E6" i="13" s="1"/>
  <c r="W23" i="13"/>
  <c r="E23" i="13"/>
  <c r="U13" i="13"/>
  <c r="C13" i="13"/>
  <c r="AI10" i="13"/>
  <c r="AH10" i="13"/>
  <c r="Q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AJ5" i="13"/>
  <c r="AJ10" i="13" s="1"/>
  <c r="AI5" i="13"/>
  <c r="AH5" i="13"/>
  <c r="AB5" i="13"/>
  <c r="AA5" i="13"/>
  <c r="Z5" i="13"/>
  <c r="Y5" i="13"/>
  <c r="X5" i="13"/>
  <c r="W5" i="13"/>
  <c r="R5" i="13"/>
  <c r="R10" i="13" s="1"/>
  <c r="Q5" i="13"/>
  <c r="P5" i="13"/>
  <c r="P10" i="13" s="1"/>
  <c r="J5" i="13"/>
  <c r="I5" i="13"/>
  <c r="H5" i="13"/>
  <c r="G5" i="13"/>
  <c r="F5" i="13"/>
  <c r="E5" i="13"/>
  <c r="AL2" i="13"/>
  <c r="U2" i="13"/>
  <c r="T2" i="13"/>
  <c r="C2" i="13"/>
  <c r="AB654" i="12"/>
  <c r="AA654" i="12"/>
  <c r="F654" i="12"/>
  <c r="Z653" i="12"/>
  <c r="J653" i="12"/>
  <c r="F653" i="12"/>
  <c r="AB652" i="12"/>
  <c r="I652" i="12"/>
  <c r="H652" i="12"/>
  <c r="G652" i="12"/>
  <c r="F652" i="12"/>
  <c r="AB651" i="12"/>
  <c r="H651" i="12"/>
  <c r="AB649" i="12"/>
  <c r="AA649" i="12"/>
  <c r="Z649" i="12"/>
  <c r="Z654" i="12" s="1"/>
  <c r="Y649" i="12"/>
  <c r="Y654" i="12" s="1"/>
  <c r="X649" i="12"/>
  <c r="J649" i="12"/>
  <c r="J654" i="12" s="1"/>
  <c r="I649" i="12"/>
  <c r="I654" i="12" s="1"/>
  <c r="H649" i="12"/>
  <c r="H654" i="12" s="1"/>
  <c r="G649" i="12"/>
  <c r="G654" i="12" s="1"/>
  <c r="F649" i="12"/>
  <c r="AB648" i="12"/>
  <c r="AB653" i="12" s="1"/>
  <c r="AA648" i="12"/>
  <c r="AA653" i="12" s="1"/>
  <c r="Z648" i="12"/>
  <c r="Y648" i="12"/>
  <c r="Y653" i="12" s="1"/>
  <c r="X648" i="12"/>
  <c r="X653" i="12" s="1"/>
  <c r="J648" i="12"/>
  <c r="I648" i="12"/>
  <c r="I653" i="12" s="1"/>
  <c r="H648" i="12"/>
  <c r="H653" i="12" s="1"/>
  <c r="G648" i="12"/>
  <c r="G653" i="12" s="1"/>
  <c r="F648" i="12"/>
  <c r="AB647" i="12"/>
  <c r="AA647" i="12"/>
  <c r="Z647" i="12"/>
  <c r="Y647" i="12"/>
  <c r="X647" i="12"/>
  <c r="J647" i="12"/>
  <c r="J652" i="12" s="1"/>
  <c r="I647" i="12"/>
  <c r="H647" i="12"/>
  <c r="G647" i="12"/>
  <c r="F647" i="12"/>
  <c r="AB646" i="12"/>
  <c r="AA646" i="12"/>
  <c r="AA651" i="12" s="1"/>
  <c r="Z646" i="12"/>
  <c r="Y646" i="12"/>
  <c r="Y651" i="12" s="1"/>
  <c r="X646" i="12"/>
  <c r="X651" i="12" s="1"/>
  <c r="J646" i="12"/>
  <c r="J651" i="12" s="1"/>
  <c r="I646" i="12"/>
  <c r="I651" i="12" s="1"/>
  <c r="H646" i="12"/>
  <c r="G646" i="12"/>
  <c r="G651" i="12" s="1"/>
  <c r="F646" i="12"/>
  <c r="F651" i="12" s="1"/>
  <c r="AB644" i="12"/>
  <c r="AA644" i="12"/>
  <c r="Z644" i="12"/>
  <c r="Y644" i="12"/>
  <c r="X644" i="12"/>
  <c r="X654" i="12" s="1"/>
  <c r="J644" i="12"/>
  <c r="I644" i="12"/>
  <c r="H644" i="12"/>
  <c r="G644" i="12"/>
  <c r="F644" i="12"/>
  <c r="AB643" i="12"/>
  <c r="AA643" i="12"/>
  <c r="Z643" i="12"/>
  <c r="Y643" i="12"/>
  <c r="X643" i="12"/>
  <c r="J643" i="12"/>
  <c r="I643" i="12"/>
  <c r="H643" i="12"/>
  <c r="G643" i="12"/>
  <c r="F643" i="12"/>
  <c r="AB642" i="12"/>
  <c r="AA642" i="12"/>
  <c r="Z642" i="12"/>
  <c r="Y642" i="12"/>
  <c r="Y652" i="12" s="1"/>
  <c r="X642" i="12"/>
  <c r="X652" i="12" s="1"/>
  <c r="J642" i="12"/>
  <c r="I642" i="12"/>
  <c r="H642" i="12"/>
  <c r="G642" i="12"/>
  <c r="F642" i="12"/>
  <c r="AB641" i="12"/>
  <c r="AA641" i="12"/>
  <c r="Z641" i="12"/>
  <c r="Z651" i="12" s="1"/>
  <c r="Y641" i="12"/>
  <c r="X641" i="12"/>
  <c r="J641" i="12"/>
  <c r="I641" i="12"/>
  <c r="H641" i="12"/>
  <c r="G641" i="12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W7" i="12" s="1"/>
  <c r="E25" i="12"/>
  <c r="E7" i="12" s="1"/>
  <c r="W24" i="12"/>
  <c r="E24" i="12"/>
  <c r="E6" i="12" s="1"/>
  <c r="W23" i="12"/>
  <c r="E23" i="12"/>
  <c r="E5" i="12" s="1"/>
  <c r="U13" i="12"/>
  <c r="C13" i="12"/>
  <c r="R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AJ5" i="12"/>
  <c r="AJ10" i="12" s="1"/>
  <c r="AI5" i="12"/>
  <c r="AH5" i="12"/>
  <c r="AH10" i="12" s="1"/>
  <c r="AB5" i="12"/>
  <c r="AA5" i="12"/>
  <c r="Z5" i="12"/>
  <c r="Y5" i="12"/>
  <c r="X5" i="12"/>
  <c r="W5" i="12"/>
  <c r="R5" i="12"/>
  <c r="Q5" i="12"/>
  <c r="P5" i="12"/>
  <c r="J5" i="12"/>
  <c r="I5" i="12"/>
  <c r="H5" i="12"/>
  <c r="G5" i="12"/>
  <c r="F5" i="12"/>
  <c r="AL2" i="12"/>
  <c r="U2" i="12"/>
  <c r="T2" i="12"/>
  <c r="C2" i="12"/>
  <c r="Y654" i="11"/>
  <c r="F654" i="11"/>
  <c r="AA653" i="11"/>
  <c r="X653" i="11"/>
  <c r="G653" i="11"/>
  <c r="AB652" i="11"/>
  <c r="AA652" i="11"/>
  <c r="Z652" i="11"/>
  <c r="Y652" i="11"/>
  <c r="AA651" i="11"/>
  <c r="X651" i="11"/>
  <c r="H651" i="11"/>
  <c r="F651" i="11"/>
  <c r="AB649" i="11"/>
  <c r="AB654" i="11" s="1"/>
  <c r="AA649" i="11"/>
  <c r="AA654" i="11" s="1"/>
  <c r="Z649" i="11"/>
  <c r="Z654" i="11" s="1"/>
  <c r="Y649" i="11"/>
  <c r="X649" i="11"/>
  <c r="J649" i="11"/>
  <c r="J654" i="11" s="1"/>
  <c r="I649" i="11"/>
  <c r="I654" i="11" s="1"/>
  <c r="H649" i="11"/>
  <c r="H654" i="11" s="1"/>
  <c r="G649" i="11"/>
  <c r="G654" i="11" s="1"/>
  <c r="F649" i="11"/>
  <c r="AB648" i="11"/>
  <c r="AA648" i="11"/>
  <c r="Z648" i="11"/>
  <c r="Y648" i="11"/>
  <c r="X648" i="11"/>
  <c r="J648" i="11"/>
  <c r="I648" i="11"/>
  <c r="I653" i="11" s="1"/>
  <c r="H648" i="11"/>
  <c r="G648" i="11"/>
  <c r="F648" i="11"/>
  <c r="F653" i="11" s="1"/>
  <c r="AB647" i="11"/>
  <c r="AA647" i="11"/>
  <c r="Z647" i="11"/>
  <c r="Y647" i="11"/>
  <c r="X647" i="11"/>
  <c r="J647" i="11"/>
  <c r="J652" i="11" s="1"/>
  <c r="I647" i="11"/>
  <c r="H647" i="11"/>
  <c r="H652" i="11" s="1"/>
  <c r="G647" i="11"/>
  <c r="G652" i="11" s="1"/>
  <c r="F647" i="11"/>
  <c r="F652" i="11" s="1"/>
  <c r="AB646" i="11"/>
  <c r="AB651" i="11" s="1"/>
  <c r="AA646" i="11"/>
  <c r="Z646" i="11"/>
  <c r="Y646" i="11"/>
  <c r="Y651" i="11" s="1"/>
  <c r="X646" i="11"/>
  <c r="J646" i="11"/>
  <c r="J651" i="11" s="1"/>
  <c r="I646" i="11"/>
  <c r="I651" i="11" s="1"/>
  <c r="H646" i="11"/>
  <c r="G646" i="11"/>
  <c r="F646" i="11"/>
  <c r="AB644" i="11"/>
  <c r="AA644" i="11"/>
  <c r="Z644" i="11"/>
  <c r="Y644" i="11"/>
  <c r="X644" i="11"/>
  <c r="J644" i="11"/>
  <c r="I644" i="11"/>
  <c r="H644" i="11"/>
  <c r="G644" i="11"/>
  <c r="F644" i="11"/>
  <c r="AB643" i="11"/>
  <c r="AA643" i="11"/>
  <c r="Z643" i="11"/>
  <c r="Y643" i="11"/>
  <c r="Y653" i="11" s="1"/>
  <c r="X643" i="11"/>
  <c r="J643" i="11"/>
  <c r="I643" i="11"/>
  <c r="H643" i="11"/>
  <c r="H653" i="11" s="1"/>
  <c r="G643" i="11"/>
  <c r="F643" i="11"/>
  <c r="AB642" i="11"/>
  <c r="AA642" i="11"/>
  <c r="Z642" i="11"/>
  <c r="Y642" i="11"/>
  <c r="X642" i="11"/>
  <c r="J642" i="11"/>
  <c r="I642" i="11"/>
  <c r="I652" i="11" s="1"/>
  <c r="H642" i="11"/>
  <c r="G642" i="11"/>
  <c r="F642" i="11"/>
  <c r="AB641" i="11"/>
  <c r="AA641" i="11"/>
  <c r="Z641" i="11"/>
  <c r="Y641" i="1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W7" i="11" s="1"/>
  <c r="E25" i="11"/>
  <c r="E7" i="11" s="1"/>
  <c r="W24" i="11"/>
  <c r="W6" i="11" s="1"/>
  <c r="E24" i="11"/>
  <c r="W23" i="11"/>
  <c r="E23" i="11"/>
  <c r="E5" i="11" s="1"/>
  <c r="U13" i="11"/>
  <c r="C13" i="11"/>
  <c r="R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R7" i="11"/>
  <c r="Q7" i="11"/>
  <c r="Q10" i="11" s="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P10" i="11" s="1"/>
  <c r="J6" i="11"/>
  <c r="I6" i="11"/>
  <c r="H6" i="11"/>
  <c r="G6" i="11"/>
  <c r="F6" i="11"/>
  <c r="E6" i="11"/>
  <c r="AJ5" i="11"/>
  <c r="AJ10" i="11" s="1"/>
  <c r="AI5" i="11"/>
  <c r="AI10" i="11" s="1"/>
  <c r="AH5" i="1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AL2" i="11"/>
  <c r="U2" i="11"/>
  <c r="T2" i="11"/>
  <c r="C2" i="11"/>
  <c r="Z654" i="10"/>
  <c r="G654" i="10"/>
  <c r="AA653" i="10"/>
  <c r="Z653" i="10"/>
  <c r="Y653" i="10"/>
  <c r="X653" i="10"/>
  <c r="J653" i="10"/>
  <c r="I653" i="10"/>
  <c r="J652" i="10"/>
  <c r="G652" i="10"/>
  <c r="AA651" i="10"/>
  <c r="Y651" i="10"/>
  <c r="I651" i="10"/>
  <c r="AB649" i="10"/>
  <c r="AB654" i="10" s="1"/>
  <c r="AA649" i="10"/>
  <c r="AA654" i="10" s="1"/>
  <c r="Z649" i="10"/>
  <c r="Y649" i="10"/>
  <c r="Y654" i="10" s="1"/>
  <c r="X649" i="10"/>
  <c r="X654" i="10" s="1"/>
  <c r="J649" i="10"/>
  <c r="J654" i="10" s="1"/>
  <c r="I649" i="10"/>
  <c r="I654" i="10" s="1"/>
  <c r="H649" i="10"/>
  <c r="G649" i="10"/>
  <c r="F649" i="10"/>
  <c r="F654" i="10" s="1"/>
  <c r="AB648" i="10"/>
  <c r="AA648" i="10"/>
  <c r="Z648" i="10"/>
  <c r="Y648" i="10"/>
  <c r="X648" i="10"/>
  <c r="J648" i="10"/>
  <c r="I648" i="10"/>
  <c r="H648" i="10"/>
  <c r="H653" i="10" s="1"/>
  <c r="G648" i="10"/>
  <c r="F648" i="10"/>
  <c r="F653" i="10" s="1"/>
  <c r="AB647" i="10"/>
  <c r="AA647" i="10"/>
  <c r="Z647" i="10"/>
  <c r="Y647" i="10"/>
  <c r="X647" i="10"/>
  <c r="X652" i="10" s="1"/>
  <c r="J647" i="10"/>
  <c r="I647" i="10"/>
  <c r="I652" i="10" s="1"/>
  <c r="H647" i="10"/>
  <c r="H652" i="10" s="1"/>
  <c r="G647" i="10"/>
  <c r="F647" i="10"/>
  <c r="F652" i="10" s="1"/>
  <c r="AB646" i="10"/>
  <c r="AB651" i="10" s="1"/>
  <c r="AA646" i="10"/>
  <c r="Z646" i="10"/>
  <c r="Z651" i="10" s="1"/>
  <c r="Y646" i="10"/>
  <c r="X646" i="10"/>
  <c r="X651" i="10" s="1"/>
  <c r="J646" i="10"/>
  <c r="I646" i="10"/>
  <c r="H646" i="10"/>
  <c r="H651" i="10" s="1"/>
  <c r="G646" i="10"/>
  <c r="F646" i="10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G653" i="10" s="1"/>
  <c r="F643" i="10"/>
  <c r="AB642" i="10"/>
  <c r="AB652" i="10" s="1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F651" i="10" s="1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E8" i="10" s="1"/>
  <c r="W25" i="10"/>
  <c r="E25" i="10"/>
  <c r="W24" i="10"/>
  <c r="W6" i="10" s="1"/>
  <c r="E24" i="10"/>
  <c r="W23" i="10"/>
  <c r="W5" i="10" s="1"/>
  <c r="E23" i="10"/>
  <c r="U13" i="10"/>
  <c r="C13" i="10"/>
  <c r="AJ10" i="10"/>
  <c r="R10" i="10"/>
  <c r="P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E6" i="10"/>
  <c r="AJ5" i="10"/>
  <c r="AI5" i="10"/>
  <c r="AH5" i="10"/>
  <c r="AB5" i="10"/>
  <c r="AA5" i="10"/>
  <c r="Z5" i="10"/>
  <c r="Y5" i="10"/>
  <c r="X5" i="10"/>
  <c r="R5" i="10"/>
  <c r="Q5" i="10"/>
  <c r="Q10" i="10" s="1"/>
  <c r="P5" i="10"/>
  <c r="J5" i="10"/>
  <c r="I5" i="10"/>
  <c r="H5" i="10"/>
  <c r="G5" i="10"/>
  <c r="F5" i="10"/>
  <c r="E5" i="10"/>
  <c r="AL2" i="10"/>
  <c r="U2" i="10"/>
  <c r="T2" i="10"/>
  <c r="C2" i="10"/>
  <c r="Z654" i="9"/>
  <c r="J654" i="9"/>
  <c r="I654" i="9"/>
  <c r="G654" i="9"/>
  <c r="AB653" i="9"/>
  <c r="F653" i="9"/>
  <c r="AA652" i="9"/>
  <c r="Z652" i="9"/>
  <c r="Y652" i="9"/>
  <c r="X652" i="9"/>
  <c r="H652" i="9"/>
  <c r="F652" i="9"/>
  <c r="AB651" i="9"/>
  <c r="I651" i="9"/>
  <c r="G651" i="9"/>
  <c r="AB649" i="9"/>
  <c r="AA649" i="9"/>
  <c r="Z649" i="9"/>
  <c r="Y649" i="9"/>
  <c r="X649" i="9"/>
  <c r="J649" i="9"/>
  <c r="I649" i="9"/>
  <c r="H649" i="9"/>
  <c r="H654" i="9" s="1"/>
  <c r="G649" i="9"/>
  <c r="F649" i="9"/>
  <c r="F654" i="9" s="1"/>
  <c r="AB648" i="9"/>
  <c r="AA648" i="9"/>
  <c r="AA653" i="9" s="1"/>
  <c r="Z648" i="9"/>
  <c r="Z653" i="9" s="1"/>
  <c r="Y648" i="9"/>
  <c r="Y653" i="9" s="1"/>
  <c r="X648" i="9"/>
  <c r="J648" i="9"/>
  <c r="J653" i="9" s="1"/>
  <c r="I648" i="9"/>
  <c r="I653" i="9" s="1"/>
  <c r="H648" i="9"/>
  <c r="G648" i="9"/>
  <c r="G653" i="9" s="1"/>
  <c r="F648" i="9"/>
  <c r="AB647" i="9"/>
  <c r="AB652" i="9" s="1"/>
  <c r="AA647" i="9"/>
  <c r="Z647" i="9"/>
  <c r="Y647" i="9"/>
  <c r="X647" i="9"/>
  <c r="J647" i="9"/>
  <c r="I647" i="9"/>
  <c r="I652" i="9" s="1"/>
  <c r="H647" i="9"/>
  <c r="G647" i="9"/>
  <c r="F647" i="9"/>
  <c r="AB646" i="9"/>
  <c r="AA646" i="9"/>
  <c r="Z646" i="9"/>
  <c r="Y646" i="9"/>
  <c r="X646" i="9"/>
  <c r="J646" i="9"/>
  <c r="J651" i="9" s="1"/>
  <c r="I646" i="9"/>
  <c r="H646" i="9"/>
  <c r="H651" i="9" s="1"/>
  <c r="G646" i="9"/>
  <c r="F646" i="9"/>
  <c r="F651" i="9" s="1"/>
  <c r="AB644" i="9"/>
  <c r="AB654" i="9" s="1"/>
  <c r="AA644" i="9"/>
  <c r="Z644" i="9"/>
  <c r="Y644" i="9"/>
  <c r="X644" i="9"/>
  <c r="J644" i="9"/>
  <c r="I644" i="9"/>
  <c r="H644" i="9"/>
  <c r="G644" i="9"/>
  <c r="F644" i="9"/>
  <c r="AB643" i="9"/>
  <c r="AA643" i="9"/>
  <c r="Z643" i="9"/>
  <c r="Y643" i="9"/>
  <c r="X643" i="9"/>
  <c r="X653" i="9" s="1"/>
  <c r="J643" i="9"/>
  <c r="I643" i="9"/>
  <c r="H643" i="9"/>
  <c r="G643" i="9"/>
  <c r="F643" i="9"/>
  <c r="AB642" i="9"/>
  <c r="AA642" i="9"/>
  <c r="Z642" i="9"/>
  <c r="Y642" i="9"/>
  <c r="X642" i="9"/>
  <c r="J642" i="9"/>
  <c r="J652" i="9" s="1"/>
  <c r="I642" i="9"/>
  <c r="H642" i="9"/>
  <c r="G642" i="9"/>
  <c r="G652" i="9" s="1"/>
  <c r="F642" i="9"/>
  <c r="AB641" i="9"/>
  <c r="AA641" i="9"/>
  <c r="Z641" i="9"/>
  <c r="Y641" i="9"/>
  <c r="Y651" i="9" s="1"/>
  <c r="X641" i="9"/>
  <c r="X651" i="9" s="1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W7" i="9" s="1"/>
  <c r="E25" i="9"/>
  <c r="E7" i="9" s="1"/>
  <c r="W24" i="9"/>
  <c r="W6" i="9" s="1"/>
  <c r="E24" i="9"/>
  <c r="W23" i="9"/>
  <c r="W5" i="9" s="1"/>
  <c r="E23" i="9"/>
  <c r="U13" i="9"/>
  <c r="C13" i="9"/>
  <c r="R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H10" i="9" s="1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J10" i="9" s="1"/>
  <c r="AI5" i="9"/>
  <c r="AH5" i="9"/>
  <c r="AB5" i="9"/>
  <c r="AA5" i="9"/>
  <c r="Z5" i="9"/>
  <c r="Y5" i="9"/>
  <c r="X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AB654" i="8"/>
  <c r="AA654" i="8"/>
  <c r="Y653" i="8"/>
  <c r="F653" i="8"/>
  <c r="Z652" i="8"/>
  <c r="X652" i="8"/>
  <c r="I652" i="8"/>
  <c r="H652" i="8"/>
  <c r="Z651" i="8"/>
  <c r="G651" i="8"/>
  <c r="AB649" i="8"/>
  <c r="AA649" i="8"/>
  <c r="Z649" i="8"/>
  <c r="Y649" i="8"/>
  <c r="X649" i="8"/>
  <c r="J649" i="8"/>
  <c r="J654" i="8" s="1"/>
  <c r="I649" i="8"/>
  <c r="H649" i="8"/>
  <c r="H654" i="8" s="1"/>
  <c r="G649" i="8"/>
  <c r="F649" i="8"/>
  <c r="AB648" i="8"/>
  <c r="AA648" i="8"/>
  <c r="Z648" i="8"/>
  <c r="Z653" i="8" s="1"/>
  <c r="Y648" i="8"/>
  <c r="X648" i="8"/>
  <c r="X653" i="8" s="1"/>
  <c r="J648" i="8"/>
  <c r="J653" i="8" s="1"/>
  <c r="I648" i="8"/>
  <c r="I653" i="8" s="1"/>
  <c r="H648" i="8"/>
  <c r="H653" i="8" s="1"/>
  <c r="G648" i="8"/>
  <c r="G653" i="8" s="1"/>
  <c r="F648" i="8"/>
  <c r="AB647" i="8"/>
  <c r="AB652" i="8" s="1"/>
  <c r="AA647" i="8"/>
  <c r="AA652" i="8" s="1"/>
  <c r="Z647" i="8"/>
  <c r="Y647" i="8"/>
  <c r="Y652" i="8" s="1"/>
  <c r="X647" i="8"/>
  <c r="J647" i="8"/>
  <c r="J652" i="8" s="1"/>
  <c r="I647" i="8"/>
  <c r="H647" i="8"/>
  <c r="G647" i="8"/>
  <c r="F647" i="8"/>
  <c r="F652" i="8" s="1"/>
  <c r="AB646" i="8"/>
  <c r="AA646" i="8"/>
  <c r="Z646" i="8"/>
  <c r="Y646" i="8"/>
  <c r="X646" i="8"/>
  <c r="J646" i="8"/>
  <c r="J651" i="8" s="1"/>
  <c r="I646" i="8"/>
  <c r="H646" i="8"/>
  <c r="G646" i="8"/>
  <c r="F646" i="8"/>
  <c r="AB644" i="8"/>
  <c r="AA644" i="8"/>
  <c r="Z644" i="8"/>
  <c r="Z654" i="8" s="1"/>
  <c r="Y644" i="8"/>
  <c r="Y654" i="8" s="1"/>
  <c r="X644" i="8"/>
  <c r="X654" i="8" s="1"/>
  <c r="J644" i="8"/>
  <c r="I644" i="8"/>
  <c r="I654" i="8" s="1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X642" i="8"/>
  <c r="J642" i="8"/>
  <c r="I642" i="8"/>
  <c r="H642" i="8"/>
  <c r="G642" i="8"/>
  <c r="G652" i="8" s="1"/>
  <c r="F642" i="8"/>
  <c r="AB641" i="8"/>
  <c r="AB651" i="8" s="1"/>
  <c r="AA641" i="8"/>
  <c r="AA651" i="8" s="1"/>
  <c r="Z641" i="8"/>
  <c r="Y641" i="8"/>
  <c r="Y651" i="8" s="1"/>
  <c r="X641" i="8"/>
  <c r="X651" i="8" s="1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W7" i="8" s="1"/>
  <c r="E25" i="8"/>
  <c r="E7" i="8" s="1"/>
  <c r="W24" i="8"/>
  <c r="E24" i="8"/>
  <c r="W23" i="8"/>
  <c r="W5" i="8" s="1"/>
  <c r="E23" i="8"/>
  <c r="E5" i="8" s="1"/>
  <c r="U13" i="8"/>
  <c r="C13" i="8"/>
  <c r="AJ10" i="8"/>
  <c r="Q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I5" i="8"/>
  <c r="AI10" i="8" s="1"/>
  <c r="AH5" i="8"/>
  <c r="AH10" i="8" s="1"/>
  <c r="AB5" i="8"/>
  <c r="AA5" i="8"/>
  <c r="Z5" i="8"/>
  <c r="Y5" i="8"/>
  <c r="X5" i="8"/>
  <c r="R5" i="8"/>
  <c r="R10" i="8" s="1"/>
  <c r="Q5" i="8"/>
  <c r="P5" i="8"/>
  <c r="J5" i="8"/>
  <c r="I5" i="8"/>
  <c r="H5" i="8"/>
  <c r="G5" i="8"/>
  <c r="F5" i="8"/>
  <c r="AL2" i="8"/>
  <c r="U2" i="8"/>
  <c r="T2" i="8"/>
  <c r="C2" i="8"/>
  <c r="AB654" i="7"/>
  <c r="AA654" i="7"/>
  <c r="H654" i="7"/>
  <c r="G654" i="7"/>
  <c r="F654" i="7"/>
  <c r="AB653" i="7"/>
  <c r="Y653" i="7"/>
  <c r="G653" i="7"/>
  <c r="AA652" i="7"/>
  <c r="X652" i="7"/>
  <c r="J652" i="7"/>
  <c r="G652" i="7"/>
  <c r="F652" i="7"/>
  <c r="J651" i="7"/>
  <c r="I651" i="7"/>
  <c r="G651" i="7"/>
  <c r="AB649" i="7"/>
  <c r="AA649" i="7"/>
  <c r="Z649" i="7"/>
  <c r="Z654" i="7" s="1"/>
  <c r="Y649" i="7"/>
  <c r="Y654" i="7" s="1"/>
  <c r="X649" i="7"/>
  <c r="X654" i="7" s="1"/>
  <c r="J649" i="7"/>
  <c r="J654" i="7" s="1"/>
  <c r="I649" i="7"/>
  <c r="I654" i="7" s="1"/>
  <c r="H649" i="7"/>
  <c r="G649" i="7"/>
  <c r="F649" i="7"/>
  <c r="AB648" i="7"/>
  <c r="AA648" i="7"/>
  <c r="Z648" i="7"/>
  <c r="Y648" i="7"/>
  <c r="X648" i="7"/>
  <c r="J648" i="7"/>
  <c r="I648" i="7"/>
  <c r="H648" i="7"/>
  <c r="H653" i="7" s="1"/>
  <c r="G648" i="7"/>
  <c r="F648" i="7"/>
  <c r="AB647" i="7"/>
  <c r="AA647" i="7"/>
  <c r="Z647" i="7"/>
  <c r="Y647" i="7"/>
  <c r="Y652" i="7" s="1"/>
  <c r="X647" i="7"/>
  <c r="J647" i="7"/>
  <c r="I647" i="7"/>
  <c r="I652" i="7" s="1"/>
  <c r="H647" i="7"/>
  <c r="H652" i="7" s="1"/>
  <c r="G647" i="7"/>
  <c r="F647" i="7"/>
  <c r="AB646" i="7"/>
  <c r="AB651" i="7" s="1"/>
  <c r="AA646" i="7"/>
  <c r="AA651" i="7" s="1"/>
  <c r="Z646" i="7"/>
  <c r="Z651" i="7" s="1"/>
  <c r="Y646" i="7"/>
  <c r="Y651" i="7" s="1"/>
  <c r="X646" i="7"/>
  <c r="X651" i="7" s="1"/>
  <c r="J646" i="7"/>
  <c r="I646" i="7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AA653" i="7" s="1"/>
  <c r="Z643" i="7"/>
  <c r="Z653" i="7" s="1"/>
  <c r="Y643" i="7"/>
  <c r="X643" i="7"/>
  <c r="J643" i="7"/>
  <c r="J653" i="7" s="1"/>
  <c r="I643" i="7"/>
  <c r="H643" i="7"/>
  <c r="G643" i="7"/>
  <c r="F643" i="7"/>
  <c r="AB642" i="7"/>
  <c r="AA642" i="7"/>
  <c r="Z642" i="7"/>
  <c r="Z652" i="7" s="1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W6" i="7" s="1"/>
  <c r="E24" i="7"/>
  <c r="E6" i="7" s="1"/>
  <c r="W23" i="7"/>
  <c r="E23" i="7"/>
  <c r="E5" i="7" s="1"/>
  <c r="U13" i="7"/>
  <c r="C13" i="7"/>
  <c r="Q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AJ5" i="7"/>
  <c r="AJ10" i="7" s="1"/>
  <c r="AI5" i="7"/>
  <c r="AH5" i="7"/>
  <c r="AB5" i="7"/>
  <c r="AA5" i="7"/>
  <c r="Z5" i="7"/>
  <c r="Y5" i="7"/>
  <c r="X5" i="7"/>
  <c r="W5" i="7"/>
  <c r="R5" i="7"/>
  <c r="R10" i="7" s="1"/>
  <c r="Q5" i="7"/>
  <c r="P5" i="7"/>
  <c r="J5" i="7"/>
  <c r="I5" i="7"/>
  <c r="H5" i="7"/>
  <c r="G5" i="7"/>
  <c r="F5" i="7"/>
  <c r="AL2" i="7"/>
  <c r="U2" i="7"/>
  <c r="T2" i="7"/>
  <c r="C2" i="7"/>
  <c r="M112" i="6"/>
  <c r="L112" i="6"/>
  <c r="F109" i="6"/>
  <c r="F106" i="6"/>
  <c r="F107" i="6" s="1"/>
  <c r="F108" i="6" s="1"/>
  <c r="B106" i="6"/>
  <c r="L103" i="6"/>
  <c r="M105" i="6" s="1"/>
  <c r="F103" i="6"/>
  <c r="M101" i="6"/>
  <c r="L101" i="6"/>
  <c r="F95" i="6"/>
  <c r="F96" i="6" s="1"/>
  <c r="F97" i="6" s="1"/>
  <c r="F98" i="6" s="1"/>
  <c r="B95" i="6"/>
  <c r="L92" i="6"/>
  <c r="F92" i="6"/>
  <c r="M90" i="6"/>
  <c r="L90" i="6"/>
  <c r="F84" i="6"/>
  <c r="F85" i="6" s="1"/>
  <c r="F86" i="6" s="1"/>
  <c r="F87" i="6" s="1"/>
  <c r="B84" i="6"/>
  <c r="L81" i="6"/>
  <c r="F81" i="6"/>
  <c r="M79" i="6"/>
  <c r="L79" i="6"/>
  <c r="F74" i="6"/>
  <c r="F75" i="6" s="1"/>
  <c r="F76" i="6" s="1"/>
  <c r="B74" i="6"/>
  <c r="F73" i="6"/>
  <c r="B73" i="6"/>
  <c r="L70" i="6"/>
  <c r="F70" i="6"/>
  <c r="M68" i="6"/>
  <c r="L68" i="6"/>
  <c r="F62" i="6"/>
  <c r="F63" i="6" s="1"/>
  <c r="F64" i="6" s="1"/>
  <c r="F65" i="6" s="1"/>
  <c r="B62" i="6"/>
  <c r="L59" i="6"/>
  <c r="M61" i="6" s="1"/>
  <c r="F59" i="6"/>
  <c r="M57" i="6"/>
  <c r="L57" i="6"/>
  <c r="F51" i="6"/>
  <c r="F52" i="6" s="1"/>
  <c r="F53" i="6" s="1"/>
  <c r="F54" i="6" s="1"/>
  <c r="B51" i="6"/>
  <c r="L48" i="6"/>
  <c r="F48" i="6"/>
  <c r="M46" i="6"/>
  <c r="L46" i="6"/>
  <c r="F40" i="6"/>
  <c r="F41" i="6" s="1"/>
  <c r="F42" i="6" s="1"/>
  <c r="F43" i="6" s="1"/>
  <c r="B40" i="6"/>
  <c r="L37" i="6"/>
  <c r="F37" i="6"/>
  <c r="M35" i="6"/>
  <c r="L35" i="6"/>
  <c r="B31" i="6"/>
  <c r="F30" i="6"/>
  <c r="F31" i="6" s="1"/>
  <c r="F32" i="6" s="1"/>
  <c r="B30" i="6"/>
  <c r="F29" i="6"/>
  <c r="B29" i="6"/>
  <c r="L26" i="6"/>
  <c r="F26" i="6"/>
  <c r="M24" i="6"/>
  <c r="L24" i="6"/>
  <c r="F20" i="6"/>
  <c r="F21" i="6" s="1"/>
  <c r="F19" i="6"/>
  <c r="F18" i="6"/>
  <c r="B18" i="6"/>
  <c r="M17" i="6"/>
  <c r="L15" i="6"/>
  <c r="F15" i="6"/>
  <c r="M13" i="6"/>
  <c r="L13" i="6"/>
  <c r="F9" i="6"/>
  <c r="F10" i="6" s="1"/>
  <c r="F7" i="6"/>
  <c r="F8" i="6" s="1"/>
  <c r="B7" i="6"/>
  <c r="L4" i="6"/>
  <c r="M6" i="6" s="1"/>
  <c r="F4" i="6"/>
  <c r="F2" i="6"/>
  <c r="M39" i="6" s="1"/>
  <c r="B2" i="6"/>
  <c r="L61" i="6" s="1"/>
  <c r="M112" i="5"/>
  <c r="L112" i="5"/>
  <c r="B107" i="5"/>
  <c r="F106" i="5"/>
  <c r="F107" i="5" s="1"/>
  <c r="F108" i="5" s="1"/>
  <c r="F109" i="5" s="1"/>
  <c r="B106" i="5"/>
  <c r="L103" i="5"/>
  <c r="F103" i="5"/>
  <c r="M101" i="5"/>
  <c r="L101" i="5"/>
  <c r="B96" i="5"/>
  <c r="B95" i="5"/>
  <c r="F92" i="5"/>
  <c r="L92" i="5" s="1"/>
  <c r="M90" i="5"/>
  <c r="L90" i="5"/>
  <c r="B86" i="5"/>
  <c r="B85" i="5"/>
  <c r="B84" i="5"/>
  <c r="F81" i="5"/>
  <c r="F84" i="5" s="1"/>
  <c r="F85" i="5" s="1"/>
  <c r="F86" i="5" s="1"/>
  <c r="F87" i="5" s="1"/>
  <c r="M79" i="5"/>
  <c r="L79" i="5"/>
  <c r="B74" i="5"/>
  <c r="B73" i="5"/>
  <c r="F70" i="5"/>
  <c r="M68" i="5"/>
  <c r="L68" i="5"/>
  <c r="B64" i="5"/>
  <c r="B63" i="5"/>
  <c r="F62" i="5"/>
  <c r="F63" i="5" s="1"/>
  <c r="F64" i="5" s="1"/>
  <c r="F65" i="5" s="1"/>
  <c r="B62" i="5"/>
  <c r="F59" i="5"/>
  <c r="L59" i="5" s="1"/>
  <c r="M61" i="5" s="1"/>
  <c r="M57" i="5"/>
  <c r="L57" i="5"/>
  <c r="B52" i="5"/>
  <c r="B51" i="5"/>
  <c r="F48" i="5"/>
  <c r="M46" i="5"/>
  <c r="L46" i="5"/>
  <c r="F42" i="5"/>
  <c r="F43" i="5" s="1"/>
  <c r="B41" i="5"/>
  <c r="F40" i="5"/>
  <c r="F41" i="5" s="1"/>
  <c r="B40" i="5"/>
  <c r="F37" i="5"/>
  <c r="L37" i="5" s="1"/>
  <c r="M35" i="5"/>
  <c r="L35" i="5"/>
  <c r="B30" i="5"/>
  <c r="B29" i="5"/>
  <c r="F26" i="5"/>
  <c r="L26" i="5" s="1"/>
  <c r="M24" i="5"/>
  <c r="L24" i="5"/>
  <c r="B20" i="5"/>
  <c r="B19" i="5"/>
  <c r="B18" i="5"/>
  <c r="F15" i="5"/>
  <c r="M13" i="5"/>
  <c r="L13" i="5"/>
  <c r="B8" i="5"/>
  <c r="B7" i="5"/>
  <c r="F4" i="5"/>
  <c r="L4" i="5" s="1"/>
  <c r="F2" i="5"/>
  <c r="M6" i="5" s="1"/>
  <c r="B2" i="5"/>
  <c r="M112" i="4"/>
  <c r="L112" i="4"/>
  <c r="B107" i="4"/>
  <c r="F106" i="4"/>
  <c r="F107" i="4" s="1"/>
  <c r="F108" i="4" s="1"/>
  <c r="F109" i="4" s="1"/>
  <c r="B106" i="4"/>
  <c r="F103" i="4"/>
  <c r="L103" i="4" s="1"/>
  <c r="M101" i="4"/>
  <c r="L101" i="4"/>
  <c r="F96" i="4"/>
  <c r="F97" i="4" s="1"/>
  <c r="F98" i="4" s="1"/>
  <c r="B96" i="4"/>
  <c r="B95" i="4"/>
  <c r="L92" i="4"/>
  <c r="F92" i="4"/>
  <c r="F95" i="4" s="1"/>
  <c r="M90" i="4"/>
  <c r="L90" i="4"/>
  <c r="B85" i="4"/>
  <c r="F84" i="4"/>
  <c r="F85" i="4" s="1"/>
  <c r="F86" i="4" s="1"/>
  <c r="F87" i="4" s="1"/>
  <c r="B84" i="4"/>
  <c r="L81" i="4"/>
  <c r="F81" i="4"/>
  <c r="M79" i="4"/>
  <c r="L79" i="4"/>
  <c r="B74" i="4"/>
  <c r="B73" i="4"/>
  <c r="F70" i="4"/>
  <c r="F73" i="4" s="1"/>
  <c r="F74" i="4" s="1"/>
  <c r="F75" i="4" s="1"/>
  <c r="F76" i="4" s="1"/>
  <c r="M68" i="4"/>
  <c r="L68" i="4"/>
  <c r="B63" i="4"/>
  <c r="B62" i="4"/>
  <c r="F59" i="4"/>
  <c r="M57" i="4"/>
  <c r="L57" i="4"/>
  <c r="F52" i="4"/>
  <c r="F53" i="4" s="1"/>
  <c r="F54" i="4" s="1"/>
  <c r="B52" i="4"/>
  <c r="B51" i="4"/>
  <c r="L48" i="4"/>
  <c r="F48" i="4"/>
  <c r="F51" i="4" s="1"/>
  <c r="M46" i="4"/>
  <c r="L46" i="4"/>
  <c r="B41" i="4"/>
  <c r="B40" i="4"/>
  <c r="F37" i="4"/>
  <c r="M35" i="4"/>
  <c r="L35" i="4"/>
  <c r="B32" i="4"/>
  <c r="B31" i="4"/>
  <c r="F30" i="4"/>
  <c r="F31" i="4" s="1"/>
  <c r="F32" i="4" s="1"/>
  <c r="B30" i="4"/>
  <c r="B29" i="4"/>
  <c r="L26" i="4"/>
  <c r="F26" i="4"/>
  <c r="F29" i="4" s="1"/>
  <c r="M24" i="4"/>
  <c r="L24" i="4"/>
  <c r="B19" i="4"/>
  <c r="B18" i="4"/>
  <c r="F15" i="4"/>
  <c r="M13" i="4"/>
  <c r="L13" i="4"/>
  <c r="B8" i="4"/>
  <c r="F7" i="4"/>
  <c r="F8" i="4" s="1"/>
  <c r="F9" i="4" s="1"/>
  <c r="F10" i="4" s="1"/>
  <c r="B7" i="4"/>
  <c r="F4" i="4"/>
  <c r="L4" i="4" s="1"/>
  <c r="F2" i="4"/>
  <c r="M105" i="4" s="1"/>
  <c r="B2" i="4"/>
  <c r="L28" i="4" s="1"/>
  <c r="M112" i="3"/>
  <c r="L112" i="3"/>
  <c r="B106" i="3"/>
  <c r="F103" i="3"/>
  <c r="M101" i="3"/>
  <c r="L101" i="3"/>
  <c r="B95" i="3"/>
  <c r="F92" i="3"/>
  <c r="F95" i="3" s="1"/>
  <c r="F96" i="3" s="1"/>
  <c r="F97" i="3" s="1"/>
  <c r="F98" i="3" s="1"/>
  <c r="M90" i="3"/>
  <c r="L90" i="3"/>
  <c r="F85" i="3"/>
  <c r="F86" i="3" s="1"/>
  <c r="F87" i="3" s="1"/>
  <c r="B84" i="3"/>
  <c r="L83" i="3"/>
  <c r="L81" i="3"/>
  <c r="M83" i="3" s="1"/>
  <c r="F81" i="3"/>
  <c r="F84" i="3" s="1"/>
  <c r="M79" i="3"/>
  <c r="L79" i="3"/>
  <c r="B74" i="3"/>
  <c r="F73" i="3"/>
  <c r="F74" i="3" s="1"/>
  <c r="F75" i="3" s="1"/>
  <c r="F76" i="3" s="1"/>
  <c r="B73" i="3"/>
  <c r="L70" i="3"/>
  <c r="L72" i="3" s="1"/>
  <c r="F70" i="3"/>
  <c r="M68" i="3"/>
  <c r="L68" i="3"/>
  <c r="B62" i="3"/>
  <c r="F59" i="3"/>
  <c r="F62" i="3" s="1"/>
  <c r="F63" i="3" s="1"/>
  <c r="F64" i="3" s="1"/>
  <c r="F65" i="3" s="1"/>
  <c r="M57" i="3"/>
  <c r="L57" i="3"/>
  <c r="F52" i="3"/>
  <c r="F53" i="3" s="1"/>
  <c r="F54" i="3" s="1"/>
  <c r="F51" i="3"/>
  <c r="B51" i="3"/>
  <c r="M50" i="3"/>
  <c r="F48" i="3"/>
  <c r="L48" i="3" s="1"/>
  <c r="M46" i="3"/>
  <c r="L46" i="3"/>
  <c r="F42" i="3"/>
  <c r="F43" i="3" s="1"/>
  <c r="B42" i="3"/>
  <c r="F41" i="3"/>
  <c r="B41" i="3"/>
  <c r="B40" i="3"/>
  <c r="L39" i="3"/>
  <c r="L37" i="3"/>
  <c r="F37" i="3"/>
  <c r="F40" i="3" s="1"/>
  <c r="M35" i="3"/>
  <c r="L35" i="3"/>
  <c r="F29" i="3"/>
  <c r="F30" i="3" s="1"/>
  <c r="F31" i="3" s="1"/>
  <c r="F32" i="3" s="1"/>
  <c r="B29" i="3"/>
  <c r="L28" i="3"/>
  <c r="L26" i="3"/>
  <c r="M28" i="3" s="1"/>
  <c r="F26" i="3"/>
  <c r="M24" i="3"/>
  <c r="L24" i="3"/>
  <c r="B20" i="3"/>
  <c r="F19" i="3"/>
  <c r="F20" i="3" s="1"/>
  <c r="F21" i="3" s="1"/>
  <c r="B19" i="3"/>
  <c r="B18" i="3"/>
  <c r="L15" i="3"/>
  <c r="M17" i="3" s="1"/>
  <c r="F15" i="3"/>
  <c r="F18" i="3" s="1"/>
  <c r="M13" i="3"/>
  <c r="L13" i="3"/>
  <c r="B7" i="3"/>
  <c r="F4" i="3"/>
  <c r="F2" i="3"/>
  <c r="M72" i="3" s="1"/>
  <c r="B2" i="3"/>
  <c r="L50" i="3" s="1"/>
  <c r="M112" i="2"/>
  <c r="L112" i="2"/>
  <c r="F106" i="2"/>
  <c r="F107" i="2" s="1"/>
  <c r="F108" i="2" s="1"/>
  <c r="F109" i="2" s="1"/>
  <c r="B106" i="2"/>
  <c r="B107" i="2" s="1"/>
  <c r="M105" i="2"/>
  <c r="F103" i="2"/>
  <c r="L103" i="2" s="1"/>
  <c r="M101" i="2"/>
  <c r="L101" i="2"/>
  <c r="B95" i="2"/>
  <c r="L92" i="2"/>
  <c r="M94" i="2" s="1"/>
  <c r="F92" i="2"/>
  <c r="F95" i="2" s="1"/>
  <c r="F96" i="2" s="1"/>
  <c r="F97" i="2" s="1"/>
  <c r="F98" i="2" s="1"/>
  <c r="M90" i="2"/>
  <c r="L90" i="2"/>
  <c r="B84" i="2"/>
  <c r="F81" i="2"/>
  <c r="F84" i="2" s="1"/>
  <c r="F85" i="2" s="1"/>
  <c r="F86" i="2" s="1"/>
  <c r="F87" i="2" s="1"/>
  <c r="M79" i="2"/>
  <c r="L79" i="2"/>
  <c r="B75" i="2"/>
  <c r="B74" i="2"/>
  <c r="B73" i="2"/>
  <c r="F70" i="2"/>
  <c r="M68" i="2"/>
  <c r="L68" i="2"/>
  <c r="B62" i="2"/>
  <c r="F59" i="2"/>
  <c r="M57" i="2"/>
  <c r="L57" i="2"/>
  <c r="B52" i="2"/>
  <c r="B51" i="2"/>
  <c r="F48" i="2"/>
  <c r="M46" i="2"/>
  <c r="L46" i="2"/>
  <c r="F43" i="2"/>
  <c r="F42" i="2"/>
  <c r="B42" i="2"/>
  <c r="F40" i="2"/>
  <c r="F41" i="2" s="1"/>
  <c r="B40" i="2"/>
  <c r="B41" i="2" s="1"/>
  <c r="L37" i="2"/>
  <c r="M39" i="2" s="1"/>
  <c r="F37" i="2"/>
  <c r="M35" i="2"/>
  <c r="L35" i="2"/>
  <c r="B31" i="2"/>
  <c r="B32" i="2" s="1"/>
  <c r="B30" i="2"/>
  <c r="B29" i="2"/>
  <c r="F26" i="2"/>
  <c r="F29" i="2" s="1"/>
  <c r="F30" i="2" s="1"/>
  <c r="F31" i="2" s="1"/>
  <c r="F32" i="2" s="1"/>
  <c r="M24" i="2"/>
  <c r="L24" i="2"/>
  <c r="B18" i="2"/>
  <c r="F15" i="2"/>
  <c r="F18" i="2" s="1"/>
  <c r="F19" i="2" s="1"/>
  <c r="F20" i="2" s="1"/>
  <c r="F21" i="2" s="1"/>
  <c r="M13" i="2"/>
  <c r="L13" i="2"/>
  <c r="B8" i="2"/>
  <c r="B7" i="2"/>
  <c r="F4" i="2"/>
  <c r="F7" i="2" s="1"/>
  <c r="F8" i="2" s="1"/>
  <c r="F9" i="2" s="1"/>
  <c r="F10" i="2" s="1"/>
  <c r="F2" i="2"/>
  <c r="B2" i="2"/>
  <c r="L105" i="2" s="1"/>
  <c r="AP5" i="16"/>
  <c r="AQ5" i="15"/>
  <c r="AO5" i="13"/>
  <c r="AN5" i="12"/>
  <c r="AO5" i="16"/>
  <c r="AP5" i="15"/>
  <c r="AQ5" i="14"/>
  <c r="AN5" i="13"/>
  <c r="AM5" i="12"/>
  <c r="AN5" i="16"/>
  <c r="AO5" i="15"/>
  <c r="AP5" i="14"/>
  <c r="AM5" i="13"/>
  <c r="AM5" i="16"/>
  <c r="AN5" i="15"/>
  <c r="AO5" i="14"/>
  <c r="AM5" i="15"/>
  <c r="AN5" i="14"/>
  <c r="AM5" i="14"/>
  <c r="AQ5" i="8"/>
  <c r="AP5" i="8"/>
  <c r="AQ5" i="7"/>
  <c r="AQ5" i="9"/>
  <c r="AM5" i="8"/>
  <c r="AN5" i="7"/>
  <c r="AP5" i="11"/>
  <c r="AQ5" i="10"/>
  <c r="AO5" i="9"/>
  <c r="AO5" i="8"/>
  <c r="AP5" i="7"/>
  <c r="AN5" i="8"/>
  <c r="AO5" i="7"/>
  <c r="AO5" i="11"/>
  <c r="AP5" i="10"/>
  <c r="AN5" i="9"/>
  <c r="AQ5" i="11"/>
  <c r="AP5" i="9"/>
  <c r="AM5" i="7"/>
  <c r="AN5" i="11"/>
  <c r="AO5" i="10"/>
  <c r="AM5" i="9"/>
  <c r="AQ5" i="12"/>
  <c r="AM5" i="11"/>
  <c r="AN5" i="10"/>
  <c r="AQ5" i="13"/>
  <c r="AP5" i="12"/>
  <c r="AM5" i="10"/>
  <c r="AQ5" i="16"/>
  <c r="AP5" i="13"/>
  <c r="AO5" i="12"/>
  <c r="H95" i="4"/>
  <c r="H73" i="4"/>
  <c r="H51" i="4"/>
  <c r="H29" i="4"/>
  <c r="H7" i="4"/>
  <c r="L106" i="4"/>
  <c r="L84" i="4"/>
  <c r="L62" i="4"/>
  <c r="L40" i="4"/>
  <c r="L18" i="4"/>
  <c r="E15" i="1"/>
  <c r="G10" i="1"/>
  <c r="L74" i="5"/>
  <c r="H40" i="5"/>
  <c r="L95" i="4"/>
  <c r="D51" i="4"/>
  <c r="H18" i="1"/>
  <c r="B14" i="1"/>
  <c r="D9" i="1"/>
  <c r="D95" i="5"/>
  <c r="M84" i="5"/>
  <c r="M29" i="5"/>
  <c r="D85" i="4"/>
  <c r="M73" i="3"/>
  <c r="M40" i="3"/>
  <c r="H73" i="2"/>
  <c r="G18" i="1"/>
  <c r="H13" i="1"/>
  <c r="B9" i="1"/>
  <c r="L29" i="5"/>
  <c r="D95" i="4"/>
  <c r="M30" i="4"/>
  <c r="F18" i="1"/>
  <c r="G13" i="1"/>
  <c r="D74" i="5"/>
  <c r="M40" i="4"/>
  <c r="H29" i="5"/>
  <c r="H30" i="4"/>
  <c r="D18" i="1"/>
  <c r="E13" i="1"/>
  <c r="H84" i="5"/>
  <c r="D29" i="5"/>
  <c r="D30" i="4"/>
  <c r="D73" i="3"/>
  <c r="H17" i="1"/>
  <c r="B13" i="1"/>
  <c r="M73" i="5"/>
  <c r="H84" i="4"/>
  <c r="D40" i="4"/>
  <c r="L30" i="4"/>
  <c r="G17" i="1"/>
  <c r="H12" i="1"/>
  <c r="H73" i="5"/>
  <c r="D18" i="5"/>
  <c r="M29" i="4"/>
  <c r="D17" i="1"/>
  <c r="E12" i="1"/>
  <c r="H18" i="5"/>
  <c r="L29" i="4"/>
  <c r="M7" i="2"/>
  <c r="B17" i="1"/>
  <c r="D12" i="1"/>
  <c r="H62" i="5"/>
  <c r="D7" i="5"/>
  <c r="B16" i="1"/>
  <c r="D11" i="1"/>
  <c r="L40" i="5"/>
  <c r="H40" i="4"/>
  <c r="F15" i="1"/>
  <c r="L51" i="4"/>
  <c r="M18" i="3"/>
  <c r="B15" i="1"/>
  <c r="M40" i="6"/>
  <c r="D7" i="6"/>
  <c r="D40" i="5"/>
  <c r="D74" i="4"/>
  <c r="L74" i="3"/>
  <c r="M41" i="3"/>
  <c r="L51" i="2"/>
  <c r="H7" i="2"/>
  <c r="H106" i="5"/>
  <c r="M62" i="4"/>
  <c r="M51" i="4"/>
  <c r="M74" i="2"/>
  <c r="L7" i="2"/>
  <c r="D15" i="1"/>
  <c r="M29" i="6"/>
  <c r="M51" i="5"/>
  <c r="H62" i="4"/>
  <c r="M51" i="3"/>
  <c r="L18" i="3"/>
  <c r="M106" i="2"/>
  <c r="H14" i="1"/>
  <c r="D107" i="4"/>
  <c r="D73" i="4"/>
  <c r="M40" i="2"/>
  <c r="L29" i="6"/>
  <c r="D63" i="5"/>
  <c r="L51" i="5"/>
  <c r="H7" i="3"/>
  <c r="M73" i="2"/>
  <c r="D40" i="2"/>
  <c r="G14" i="1"/>
  <c r="D62" i="4"/>
  <c r="D40" i="3"/>
  <c r="H18" i="3"/>
  <c r="L73" i="2"/>
  <c r="H41" i="2"/>
  <c r="D7" i="2"/>
  <c r="F14" i="1"/>
  <c r="H40" i="6"/>
  <c r="H51" i="5"/>
  <c r="M107" i="4"/>
  <c r="M96" i="4"/>
  <c r="M73" i="4"/>
  <c r="H51" i="3"/>
  <c r="L40" i="3"/>
  <c r="D18" i="3"/>
  <c r="D73" i="2"/>
  <c r="L29" i="2"/>
  <c r="E14" i="1"/>
  <c r="H29" i="6"/>
  <c r="M62" i="5"/>
  <c r="H107" i="4"/>
  <c r="M85" i="4"/>
  <c r="L73" i="4"/>
  <c r="D74" i="3"/>
  <c r="D29" i="3"/>
  <c r="D106" i="2"/>
  <c r="D95" i="2"/>
  <c r="D51" i="2"/>
  <c r="D14" i="1"/>
  <c r="L62" i="5"/>
  <c r="D51" i="5"/>
  <c r="H96" i="4"/>
  <c r="H85" i="4"/>
  <c r="F13" i="1"/>
  <c r="M74" i="5"/>
  <c r="D62" i="5"/>
  <c r="M84" i="4"/>
  <c r="F12" i="1"/>
  <c r="B12" i="1"/>
  <c r="H62" i="6"/>
  <c r="L73" i="5"/>
  <c r="M7" i="5"/>
  <c r="M95" i="4"/>
  <c r="M31" i="4"/>
  <c r="G11" i="1"/>
  <c r="H7" i="5"/>
  <c r="D106" i="4"/>
  <c r="H31" i="4"/>
  <c r="L7" i="4"/>
  <c r="E18" i="1"/>
  <c r="B11" i="1"/>
  <c r="H84" i="6"/>
  <c r="F10" i="1"/>
  <c r="L95" i="6"/>
  <c r="M95" i="5"/>
  <c r="G16" i="1"/>
  <c r="D31" i="4"/>
  <c r="B18" i="1"/>
  <c r="H10" i="1"/>
  <c r="D84" i="5"/>
  <c r="M18" i="4"/>
  <c r="F17" i="1"/>
  <c r="M41" i="4"/>
  <c r="D18" i="4"/>
  <c r="B10" i="1"/>
  <c r="H18" i="4"/>
  <c r="D7" i="4"/>
  <c r="D20" i="3"/>
  <c r="E17" i="1"/>
  <c r="E10" i="1"/>
  <c r="H16" i="1"/>
  <c r="D10" i="1"/>
  <c r="L30" i="6"/>
  <c r="M106" i="5"/>
  <c r="H42" i="3"/>
  <c r="L19" i="3"/>
  <c r="M107" i="2"/>
  <c r="L74" i="2"/>
  <c r="M42" i="2"/>
  <c r="E16" i="1"/>
  <c r="G9" i="1"/>
  <c r="H30" i="6"/>
  <c r="L41" i="3"/>
  <c r="H74" i="2"/>
  <c r="M41" i="2"/>
  <c r="H15" i="1"/>
  <c r="E9" i="1"/>
  <c r="H19" i="3"/>
  <c r="D73" i="5"/>
  <c r="D52" i="4"/>
  <c r="D41" i="3"/>
  <c r="D30" i="2"/>
  <c r="M106" i="4"/>
  <c r="M96" i="5"/>
  <c r="D19" i="3"/>
  <c r="L32" i="2"/>
  <c r="D96" i="5"/>
  <c r="D41" i="5"/>
  <c r="D29" i="4"/>
  <c r="L8" i="2"/>
  <c r="L95" i="5"/>
  <c r="L30" i="2"/>
  <c r="H74" i="6"/>
  <c r="H95" i="5"/>
  <c r="M40" i="5"/>
  <c r="D96" i="4"/>
  <c r="H75" i="2"/>
  <c r="M64" i="5"/>
  <c r="M51" i="2"/>
  <c r="L8" i="5"/>
  <c r="D95" i="6"/>
  <c r="H86" i="5"/>
  <c r="L7" i="5"/>
  <c r="H41" i="4"/>
  <c r="D41" i="4"/>
  <c r="F16" i="1"/>
  <c r="E11" i="1"/>
  <c r="H9" i="1"/>
  <c r="F9" i="1"/>
  <c r="L31" i="4"/>
  <c r="D85" i="5"/>
  <c r="M74" i="3"/>
  <c r="D16" i="1"/>
  <c r="G15" i="1"/>
  <c r="D42" i="3"/>
  <c r="D107" i="5"/>
  <c r="D42" i="2"/>
  <c r="D13" i="1"/>
  <c r="M84" i="6"/>
  <c r="D84" i="4"/>
  <c r="G12" i="1"/>
  <c r="L106" i="5"/>
  <c r="H11" i="1"/>
  <c r="M62" i="6"/>
  <c r="L41" i="2"/>
  <c r="F11" i="1"/>
  <c r="L106" i="6"/>
  <c r="M20" i="5"/>
  <c r="H106" i="4"/>
  <c r="L107" i="2"/>
  <c r="H107" i="2"/>
  <c r="H20" i="5"/>
  <c r="H52" i="4"/>
  <c r="M7" i="4"/>
  <c r="M19" i="3"/>
  <c r="L95" i="3"/>
  <c r="M28" i="6" l="1"/>
  <c r="M72" i="6"/>
  <c r="M83" i="6"/>
  <c r="M83" i="4"/>
  <c r="M50" i="6"/>
  <c r="L39" i="6"/>
  <c r="L83" i="6"/>
  <c r="N19" i="3"/>
  <c r="N7" i="4"/>
  <c r="J52" i="4"/>
  <c r="J106" i="4"/>
  <c r="N74" i="3"/>
  <c r="F19" i="1"/>
  <c r="H19" i="1"/>
  <c r="J41" i="4"/>
  <c r="N51" i="2"/>
  <c r="N40" i="5"/>
  <c r="J95" i="5"/>
  <c r="N106" i="4"/>
  <c r="J19" i="3"/>
  <c r="E19" i="1"/>
  <c r="N41" i="2"/>
  <c r="G19" i="1"/>
  <c r="N107" i="2"/>
  <c r="J42" i="3"/>
  <c r="N106" i="5"/>
  <c r="J18" i="4"/>
  <c r="N18" i="4"/>
  <c r="N95" i="5"/>
  <c r="J31" i="4"/>
  <c r="J7" i="5"/>
  <c r="N31" i="4"/>
  <c r="N95" i="4"/>
  <c r="N7" i="5"/>
  <c r="N84" i="4"/>
  <c r="N74" i="5"/>
  <c r="J85" i="4"/>
  <c r="J96" i="4"/>
  <c r="J107" i="4"/>
  <c r="N62" i="5"/>
  <c r="N73" i="4"/>
  <c r="J51" i="5"/>
  <c r="J18" i="3"/>
  <c r="N73" i="2"/>
  <c r="J62" i="4"/>
  <c r="N51" i="5"/>
  <c r="N29" i="6"/>
  <c r="N74" i="2"/>
  <c r="N51" i="4"/>
  <c r="N62" i="4"/>
  <c r="J7" i="2"/>
  <c r="N41" i="3"/>
  <c r="N18" i="3"/>
  <c r="J40" i="4"/>
  <c r="J62" i="5"/>
  <c r="N7" i="2"/>
  <c r="J18" i="5"/>
  <c r="N29" i="4"/>
  <c r="J73" i="5"/>
  <c r="J84" i="4"/>
  <c r="N73" i="5"/>
  <c r="J84" i="5"/>
  <c r="J30" i="4"/>
  <c r="J29" i="5"/>
  <c r="N40" i="4"/>
  <c r="N30" i="4"/>
  <c r="J73" i="2"/>
  <c r="N40" i="3"/>
  <c r="N29" i="5"/>
  <c r="D19" i="1"/>
  <c r="J40" i="5"/>
  <c r="J7" i="4"/>
  <c r="J29" i="4"/>
  <c r="J51" i="4"/>
  <c r="J73" i="4"/>
  <c r="J95" i="4"/>
  <c r="F62" i="2"/>
  <c r="F63" i="2" s="1"/>
  <c r="F64" i="2" s="1"/>
  <c r="F65" i="2" s="1"/>
  <c r="L59" i="2"/>
  <c r="M61" i="2" s="1"/>
  <c r="L83" i="4"/>
  <c r="B32" i="6"/>
  <c r="L59" i="4"/>
  <c r="M61" i="4" s="1"/>
  <c r="F62" i="4"/>
  <c r="F63" i="4" s="1"/>
  <c r="F64" i="4" s="1"/>
  <c r="F65" i="4" s="1"/>
  <c r="B96" i="3"/>
  <c r="F29" i="5"/>
  <c r="F30" i="5" s="1"/>
  <c r="F31" i="5" s="1"/>
  <c r="F32" i="5" s="1"/>
  <c r="F18" i="4"/>
  <c r="F19" i="4" s="1"/>
  <c r="F20" i="4" s="1"/>
  <c r="F21" i="4" s="1"/>
  <c r="L15" i="4"/>
  <c r="F7" i="3"/>
  <c r="F8" i="3" s="1"/>
  <c r="F9" i="3" s="1"/>
  <c r="F10" i="3" s="1"/>
  <c r="L4" i="3"/>
  <c r="B64" i="4"/>
  <c r="L94" i="5"/>
  <c r="L50" i="5"/>
  <c r="L28" i="5"/>
  <c r="L6" i="5"/>
  <c r="L105" i="5"/>
  <c r="L83" i="5"/>
  <c r="L61" i="5"/>
  <c r="L39" i="5"/>
  <c r="L17" i="5"/>
  <c r="B31" i="5"/>
  <c r="L48" i="5"/>
  <c r="M50" i="5" s="1"/>
  <c r="F51" i="5"/>
  <c r="F52" i="5" s="1"/>
  <c r="F53" i="5" s="1"/>
  <c r="F54" i="5" s="1"/>
  <c r="B9" i="4"/>
  <c r="F73" i="2"/>
  <c r="F74" i="2" s="1"/>
  <c r="F75" i="2" s="1"/>
  <c r="F76" i="2" s="1"/>
  <c r="L70" i="2"/>
  <c r="M72" i="2" s="1"/>
  <c r="B20" i="4"/>
  <c r="B87" i="5"/>
  <c r="L48" i="2"/>
  <c r="M50" i="2" s="1"/>
  <c r="F51" i="2"/>
  <c r="F52" i="2" s="1"/>
  <c r="F53" i="2" s="1"/>
  <c r="F54" i="2" s="1"/>
  <c r="B75" i="6"/>
  <c r="L4" i="2"/>
  <c r="M6" i="2" s="1"/>
  <c r="B53" i="2"/>
  <c r="P10" i="7"/>
  <c r="B85" i="3"/>
  <c r="F18" i="5"/>
  <c r="F19" i="5" s="1"/>
  <c r="F20" i="5" s="1"/>
  <c r="F21" i="5" s="1"/>
  <c r="L15" i="5"/>
  <c r="M17" i="5" s="1"/>
  <c r="B52" i="6"/>
  <c r="B9" i="2"/>
  <c r="H654" i="10"/>
  <c r="B63" i="3"/>
  <c r="B21" i="5"/>
  <c r="L26" i="2"/>
  <c r="M28" i="2" s="1"/>
  <c r="L81" i="2"/>
  <c r="M83" i="2" s="1"/>
  <c r="B96" i="6"/>
  <c r="J651" i="10"/>
  <c r="L6" i="4"/>
  <c r="L50" i="4"/>
  <c r="L94" i="4"/>
  <c r="L39" i="4"/>
  <c r="L72" i="4"/>
  <c r="B42" i="5"/>
  <c r="L81" i="5"/>
  <c r="M83" i="5" s="1"/>
  <c r="B85" i="6"/>
  <c r="AI10" i="7"/>
  <c r="P10" i="12"/>
  <c r="F106" i="3"/>
  <c r="F107" i="3" s="1"/>
  <c r="F108" i="3" s="1"/>
  <c r="F109" i="3" s="1"/>
  <c r="L103" i="3"/>
  <c r="M105" i="3" s="1"/>
  <c r="B53" i="4"/>
  <c r="L105" i="4"/>
  <c r="Q10" i="12"/>
  <c r="Q10" i="14"/>
  <c r="F651" i="8"/>
  <c r="AA653" i="8"/>
  <c r="G652" i="13"/>
  <c r="AB654" i="13"/>
  <c r="M39" i="5"/>
  <c r="M94" i="5"/>
  <c r="M28" i="5"/>
  <c r="B108" i="5"/>
  <c r="B76" i="2"/>
  <c r="L92" i="3"/>
  <c r="L94" i="3" s="1"/>
  <c r="B107" i="3"/>
  <c r="F7" i="5"/>
  <c r="F8" i="5" s="1"/>
  <c r="F9" i="5" s="1"/>
  <c r="F10" i="5" s="1"/>
  <c r="L70" i="5"/>
  <c r="M72" i="5" s="1"/>
  <c r="F73" i="5"/>
  <c r="F74" i="5" s="1"/>
  <c r="F75" i="5" s="1"/>
  <c r="F76" i="5" s="1"/>
  <c r="AB653" i="8"/>
  <c r="H653" i="9"/>
  <c r="AH10" i="10"/>
  <c r="B97" i="5"/>
  <c r="B43" i="2"/>
  <c r="B21" i="3"/>
  <c r="B43" i="3"/>
  <c r="AI10" i="10"/>
  <c r="Y652" i="10"/>
  <c r="Z652" i="10"/>
  <c r="X652" i="11"/>
  <c r="L72" i="2"/>
  <c r="L17" i="2"/>
  <c r="L94" i="2"/>
  <c r="B9" i="5"/>
  <c r="L17" i="3"/>
  <c r="L105" i="3"/>
  <c r="L59" i="3"/>
  <c r="M61" i="3" s="1"/>
  <c r="L70" i="4"/>
  <c r="B97" i="4"/>
  <c r="AB652" i="7"/>
  <c r="L6" i="2"/>
  <c r="B96" i="2"/>
  <c r="B108" i="2"/>
  <c r="B52" i="3"/>
  <c r="L61" i="4"/>
  <c r="L94" i="6"/>
  <c r="L72" i="6"/>
  <c r="L50" i="6"/>
  <c r="L28" i="6"/>
  <c r="L6" i="6"/>
  <c r="L17" i="6"/>
  <c r="B41" i="6"/>
  <c r="M94" i="6"/>
  <c r="I653" i="7"/>
  <c r="L15" i="2"/>
  <c r="M17" i="2" s="1"/>
  <c r="L39" i="2"/>
  <c r="B63" i="2"/>
  <c r="B85" i="2"/>
  <c r="B19" i="6"/>
  <c r="B19" i="2"/>
  <c r="B8" i="3"/>
  <c r="B75" i="4"/>
  <c r="B8" i="6"/>
  <c r="P10" i="9"/>
  <c r="J653" i="11"/>
  <c r="Q10" i="9"/>
  <c r="AA654" i="9"/>
  <c r="M105" i="5"/>
  <c r="L105" i="6"/>
  <c r="B75" i="3"/>
  <c r="B53" i="5"/>
  <c r="G651" i="10"/>
  <c r="AB653" i="10"/>
  <c r="Z653" i="11"/>
  <c r="F40" i="4"/>
  <c r="F41" i="4" s="1"/>
  <c r="F42" i="4" s="1"/>
  <c r="F43" i="4" s="1"/>
  <c r="L37" i="4"/>
  <c r="M39" i="4" s="1"/>
  <c r="B30" i="3"/>
  <c r="B65" i="5"/>
  <c r="B107" i="6"/>
  <c r="AH10" i="11"/>
  <c r="M94" i="3"/>
  <c r="B108" i="4"/>
  <c r="H651" i="13"/>
  <c r="F654" i="13"/>
  <c r="I653" i="14"/>
  <c r="AB651" i="16"/>
  <c r="Z654" i="16"/>
  <c r="Z652" i="15"/>
  <c r="H652" i="16"/>
  <c r="F653" i="7"/>
  <c r="Z651" i="9"/>
  <c r="X654" i="9"/>
  <c r="AI10" i="12"/>
  <c r="Z652" i="12"/>
  <c r="B63" i="6"/>
  <c r="AA651" i="9"/>
  <c r="Y654" i="9"/>
  <c r="AA652" i="12"/>
  <c r="M39" i="3"/>
  <c r="P10" i="8"/>
  <c r="H651" i="8"/>
  <c r="F654" i="8"/>
  <c r="AA652" i="10"/>
  <c r="G651" i="11"/>
  <c r="AB653" i="11"/>
  <c r="H652" i="13"/>
  <c r="X651" i="14"/>
  <c r="I654" i="14"/>
  <c r="AH10" i="7"/>
  <c r="X653" i="7"/>
  <c r="I651" i="8"/>
  <c r="G654" i="8"/>
  <c r="Y651" i="14"/>
  <c r="J654" i="14"/>
  <c r="M94" i="4"/>
  <c r="M72" i="4"/>
  <c r="M50" i="4"/>
  <c r="M28" i="4"/>
  <c r="M6" i="4"/>
  <c r="B75" i="5"/>
  <c r="AI10" i="9"/>
  <c r="Z653" i="15"/>
  <c r="H653" i="16"/>
  <c r="F651" i="15"/>
  <c r="AA653" i="15"/>
  <c r="B86" i="4"/>
  <c r="Z651" i="11"/>
  <c r="X654" i="11"/>
  <c r="B42" i="4"/>
  <c r="F95" i="5"/>
  <c r="F96" i="5" s="1"/>
  <c r="F97" i="5" s="1"/>
  <c r="F98" i="5" s="1"/>
  <c r="D31" i="6"/>
  <c r="L30" i="5"/>
  <c r="M20" i="3"/>
  <c r="L75" i="2"/>
  <c r="L96" i="5"/>
  <c r="D32" i="4"/>
  <c r="M63" i="5"/>
  <c r="L73" i="3"/>
  <c r="L96" i="4"/>
  <c r="M18" i="5"/>
  <c r="M62" i="2"/>
  <c r="H62" i="3"/>
  <c r="D8" i="5"/>
  <c r="L51" i="3"/>
  <c r="L8" i="4"/>
  <c r="D84" i="6"/>
  <c r="M95" i="6"/>
  <c r="H84" i="2"/>
  <c r="L84" i="3"/>
  <c r="L20" i="5"/>
  <c r="H107" i="5"/>
  <c r="H85" i="5"/>
  <c r="L64" i="5"/>
  <c r="D18" i="6"/>
  <c r="L42" i="3"/>
  <c r="L41" i="4"/>
  <c r="D84" i="3"/>
  <c r="M29" i="3"/>
  <c r="L63" i="4"/>
  <c r="D51" i="6"/>
  <c r="M18" i="2"/>
  <c r="L19" i="4"/>
  <c r="M106" i="3"/>
  <c r="D63" i="4"/>
  <c r="L106" i="3"/>
  <c r="H32" i="4"/>
  <c r="H8" i="5"/>
  <c r="M41" i="5"/>
  <c r="H52" i="5"/>
  <c r="M52" i="5"/>
  <c r="H31" i="2"/>
  <c r="H30" i="5"/>
  <c r="M95" i="3"/>
  <c r="H74" i="3"/>
  <c r="H31" i="6"/>
  <c r="M30" i="5"/>
  <c r="M62" i="3"/>
  <c r="H20" i="3"/>
  <c r="L63" i="5"/>
  <c r="L40" i="2"/>
  <c r="D30" i="5"/>
  <c r="D52" i="2"/>
  <c r="L62" i="3"/>
  <c r="H63" i="5"/>
  <c r="H29" i="2"/>
  <c r="L85" i="4"/>
  <c r="M52" i="2"/>
  <c r="L106" i="2"/>
  <c r="H62" i="2"/>
  <c r="L62" i="6"/>
  <c r="D19" i="5"/>
  <c r="L62" i="2"/>
  <c r="L84" i="2"/>
  <c r="L84" i="5"/>
  <c r="H52" i="2"/>
  <c r="M107" i="5"/>
  <c r="M85" i="5"/>
  <c r="D29" i="6"/>
  <c r="H8" i="4"/>
  <c r="L107" i="5"/>
  <c r="M8" i="4"/>
  <c r="M74" i="4"/>
  <c r="M84" i="3"/>
  <c r="L84" i="6"/>
  <c r="H74" i="4"/>
  <c r="H64" i="5"/>
  <c r="D8" i="4"/>
  <c r="L42" i="2"/>
  <c r="M18" i="6"/>
  <c r="D64" i="5"/>
  <c r="D20" i="5"/>
  <c r="L18" i="6"/>
  <c r="M84" i="2"/>
  <c r="H18" i="6"/>
  <c r="H73" i="3"/>
  <c r="H30" i="2"/>
  <c r="H95" i="2"/>
  <c r="L40" i="6"/>
  <c r="D74" i="2"/>
  <c r="M63" i="4"/>
  <c r="L52" i="4"/>
  <c r="D62" i="6"/>
  <c r="L51" i="6"/>
  <c r="H41" i="3"/>
  <c r="H18" i="2"/>
  <c r="M51" i="6"/>
  <c r="H106" i="3"/>
  <c r="D18" i="2"/>
  <c r="D62" i="2"/>
  <c r="D86" i="5"/>
  <c r="M32" i="2"/>
  <c r="D32" i="2"/>
  <c r="L52" i="2"/>
  <c r="D7" i="3"/>
  <c r="H29" i="3"/>
  <c r="D75" i="2"/>
  <c r="D107" i="2"/>
  <c r="H95" i="6"/>
  <c r="D30" i="6"/>
  <c r="M106" i="6"/>
  <c r="M31" i="2"/>
  <c r="H106" i="6"/>
  <c r="D74" i="6"/>
  <c r="D40" i="6"/>
  <c r="M75" i="2"/>
  <c r="H19" i="5"/>
  <c r="H96" i="5"/>
  <c r="D41" i="2"/>
  <c r="L73" i="6"/>
  <c r="D73" i="6"/>
  <c r="L32" i="4"/>
  <c r="M86" i="5"/>
  <c r="D84" i="2"/>
  <c r="H8" i="2"/>
  <c r="H106" i="2"/>
  <c r="D106" i="6"/>
  <c r="M8" i="5"/>
  <c r="L41" i="5"/>
  <c r="M31" i="6"/>
  <c r="L31" i="2"/>
  <c r="L31" i="6"/>
  <c r="L74" i="6"/>
  <c r="D62" i="3"/>
  <c r="L74" i="4"/>
  <c r="L85" i="5"/>
  <c r="H84" i="3"/>
  <c r="H95" i="3"/>
  <c r="M95" i="2"/>
  <c r="M7" i="6"/>
  <c r="H40" i="3"/>
  <c r="M30" i="2"/>
  <c r="L20" i="3"/>
  <c r="L95" i="2"/>
  <c r="L7" i="6"/>
  <c r="H63" i="4"/>
  <c r="M52" i="4"/>
  <c r="L18" i="2"/>
  <c r="H19" i="4"/>
  <c r="H73" i="6"/>
  <c r="D51" i="3"/>
  <c r="D52" i="5"/>
  <c r="M19" i="4"/>
  <c r="L18" i="5"/>
  <c r="D8" i="2"/>
  <c r="M7" i="3"/>
  <c r="M74" i="6"/>
  <c r="M42" i="3"/>
  <c r="L19" i="5"/>
  <c r="D95" i="3"/>
  <c r="H42" i="2"/>
  <c r="L107" i="4"/>
  <c r="H32" i="2"/>
  <c r="H7" i="6"/>
  <c r="D19" i="4"/>
  <c r="H51" i="6"/>
  <c r="D106" i="3"/>
  <c r="D29" i="2"/>
  <c r="L29" i="3"/>
  <c r="D106" i="5"/>
  <c r="H40" i="2"/>
  <c r="L86" i="5"/>
  <c r="M32" i="4"/>
  <c r="H51" i="2"/>
  <c r="M30" i="6"/>
  <c r="H74" i="5"/>
  <c r="M8" i="2"/>
  <c r="M29" i="2"/>
  <c r="M73" i="6"/>
  <c r="D31" i="2"/>
  <c r="L7" i="3"/>
  <c r="M19" i="5"/>
  <c r="H41" i="5"/>
  <c r="L52" i="5"/>
  <c r="P32" i="4"/>
  <c r="P29" i="4"/>
  <c r="P29" i="2"/>
  <c r="P32" i="2"/>
  <c r="J41" i="5" l="1"/>
  <c r="N19" i="5"/>
  <c r="N73" i="6"/>
  <c r="N29" i="2"/>
  <c r="N8" i="2"/>
  <c r="J74" i="5"/>
  <c r="N30" i="6"/>
  <c r="J51" i="2"/>
  <c r="N32" i="4"/>
  <c r="J40" i="2"/>
  <c r="J106" i="5"/>
  <c r="J35" i="2"/>
  <c r="J34" i="2"/>
  <c r="J51" i="6"/>
  <c r="J7" i="6"/>
  <c r="J32" i="2"/>
  <c r="N107" i="4"/>
  <c r="J42" i="2"/>
  <c r="N42" i="3"/>
  <c r="N74" i="6"/>
  <c r="N7" i="3"/>
  <c r="N19" i="4"/>
  <c r="J51" i="3"/>
  <c r="J73" i="6"/>
  <c r="J19" i="4"/>
  <c r="N52" i="4"/>
  <c r="J63" i="4"/>
  <c r="N30" i="2"/>
  <c r="J40" i="3"/>
  <c r="N7" i="6"/>
  <c r="N95" i="2"/>
  <c r="J95" i="3"/>
  <c r="J84" i="3"/>
  <c r="N31" i="6"/>
  <c r="N8" i="5"/>
  <c r="J106" i="2"/>
  <c r="J8" i="2"/>
  <c r="N86" i="5"/>
  <c r="J41" i="2"/>
  <c r="J96" i="5"/>
  <c r="J19" i="5"/>
  <c r="N75" i="2"/>
  <c r="J40" i="6"/>
  <c r="J74" i="6"/>
  <c r="J106" i="6"/>
  <c r="N31" i="2"/>
  <c r="N106" i="6"/>
  <c r="J30" i="6"/>
  <c r="J95" i="6"/>
  <c r="J107" i="2"/>
  <c r="J75" i="2"/>
  <c r="J29" i="3"/>
  <c r="J7" i="3"/>
  <c r="N32" i="2"/>
  <c r="J86" i="5"/>
  <c r="J106" i="3"/>
  <c r="N51" i="6"/>
  <c r="J18" i="2"/>
  <c r="J41" i="3"/>
  <c r="J62" i="6"/>
  <c r="N63" i="4"/>
  <c r="J74" i="2"/>
  <c r="N40" i="6"/>
  <c r="J95" i="2"/>
  <c r="J30" i="2"/>
  <c r="J73" i="3"/>
  <c r="J18" i="6"/>
  <c r="N84" i="2"/>
  <c r="J20" i="5"/>
  <c r="N18" i="6"/>
  <c r="N42" i="2"/>
  <c r="J64" i="5"/>
  <c r="J74" i="4"/>
  <c r="N84" i="6"/>
  <c r="N84" i="3"/>
  <c r="N74" i="4"/>
  <c r="N8" i="4"/>
  <c r="J8" i="4"/>
  <c r="J29" i="6"/>
  <c r="N85" i="5"/>
  <c r="N107" i="5"/>
  <c r="J52" i="2"/>
  <c r="N84" i="5"/>
  <c r="N62" i="6"/>
  <c r="J62" i="2"/>
  <c r="N106" i="2"/>
  <c r="N52" i="2"/>
  <c r="N85" i="4"/>
  <c r="J29" i="2"/>
  <c r="J63" i="5"/>
  <c r="N40" i="2"/>
  <c r="J20" i="3"/>
  <c r="N62" i="3"/>
  <c r="N30" i="5"/>
  <c r="J31" i="6"/>
  <c r="J74" i="3"/>
  <c r="N95" i="3"/>
  <c r="J30" i="5"/>
  <c r="J31" i="2"/>
  <c r="N52" i="5"/>
  <c r="J52" i="5"/>
  <c r="N41" i="5"/>
  <c r="J8" i="5"/>
  <c r="J32" i="4"/>
  <c r="N106" i="3"/>
  <c r="N18" i="2"/>
  <c r="N29" i="3"/>
  <c r="N41" i="4"/>
  <c r="N64" i="5"/>
  <c r="J85" i="5"/>
  <c r="J107" i="5"/>
  <c r="N20" i="5"/>
  <c r="J84" i="2"/>
  <c r="N95" i="6"/>
  <c r="J84" i="6"/>
  <c r="N51" i="3"/>
  <c r="J62" i="3"/>
  <c r="N62" i="2"/>
  <c r="N18" i="5"/>
  <c r="N96" i="4"/>
  <c r="N73" i="3"/>
  <c r="N63" i="5"/>
  <c r="J34" i="4"/>
  <c r="J35" i="4"/>
  <c r="N96" i="5"/>
  <c r="N20" i="3"/>
  <c r="L61" i="3"/>
  <c r="B76" i="6"/>
  <c r="B54" i="5"/>
  <c r="B10" i="2"/>
  <c r="B76" i="5"/>
  <c r="L61" i="2"/>
  <c r="L72" i="5"/>
  <c r="B42" i="6"/>
  <c r="B109" i="4"/>
  <c r="B9" i="3"/>
  <c r="B76" i="3"/>
  <c r="B53" i="3"/>
  <c r="B31" i="3"/>
  <c r="B109" i="2"/>
  <c r="B21" i="4"/>
  <c r="B65" i="4"/>
  <c r="B86" i="3"/>
  <c r="B98" i="5"/>
  <c r="B97" i="6"/>
  <c r="B32" i="5"/>
  <c r="B10" i="5"/>
  <c r="B108" i="6"/>
  <c r="B53" i="6"/>
  <c r="L50" i="2"/>
  <c r="M6" i="3"/>
  <c r="L6" i="3"/>
  <c r="L83" i="2"/>
  <c r="B109" i="5"/>
  <c r="B10" i="4"/>
  <c r="M17" i="4"/>
  <c r="L17" i="4"/>
  <c r="B76" i="4"/>
  <c r="B86" i="2"/>
  <c r="B97" i="3"/>
  <c r="B98" i="4"/>
  <c r="B64" i="2"/>
  <c r="B43" i="5"/>
  <c r="B87" i="4"/>
  <c r="B54" i="2"/>
  <c r="B108" i="3"/>
  <c r="B64" i="6"/>
  <c r="B20" i="2"/>
  <c r="B54" i="4"/>
  <c r="B9" i="6"/>
  <c r="B97" i="2"/>
  <c r="B43" i="4"/>
  <c r="B20" i="6"/>
  <c r="L28" i="2"/>
  <c r="B86" i="6"/>
  <c r="B64" i="3"/>
  <c r="L108" i="4"/>
  <c r="M96" i="6"/>
  <c r="M96" i="3"/>
  <c r="L43" i="2"/>
  <c r="M53" i="4"/>
  <c r="M85" i="6"/>
  <c r="H20" i="4"/>
  <c r="D96" i="3"/>
  <c r="D53" i="4"/>
  <c r="D53" i="5"/>
  <c r="M53" i="2"/>
  <c r="M87" i="5"/>
  <c r="M8" i="6"/>
  <c r="D87" i="5"/>
  <c r="L64" i="4"/>
  <c r="L87" i="5"/>
  <c r="M31" i="5"/>
  <c r="L53" i="2"/>
  <c r="L76" i="2"/>
  <c r="M75" i="3"/>
  <c r="D63" i="2"/>
  <c r="H63" i="3"/>
  <c r="D76" i="2"/>
  <c r="H63" i="2"/>
  <c r="L63" i="2"/>
  <c r="D75" i="4"/>
  <c r="M96" i="2"/>
  <c r="D75" i="5"/>
  <c r="L85" i="3"/>
  <c r="H85" i="3"/>
  <c r="D42" i="4"/>
  <c r="M42" i="5"/>
  <c r="D21" i="5"/>
  <c r="M63" i="6"/>
  <c r="H97" i="5"/>
  <c r="L21" i="5"/>
  <c r="M85" i="2"/>
  <c r="D97" i="5"/>
  <c r="L86" i="4"/>
  <c r="M108" i="2"/>
  <c r="M41" i="6"/>
  <c r="D85" i="2"/>
  <c r="M19" i="2"/>
  <c r="L75" i="6"/>
  <c r="H85" i="6"/>
  <c r="H75" i="6"/>
  <c r="H65" i="5"/>
  <c r="H19" i="2"/>
  <c r="M53" i="5"/>
  <c r="M20" i="4"/>
  <c r="D96" i="6"/>
  <c r="L96" i="3"/>
  <c r="H43" i="2"/>
  <c r="L53" i="4"/>
  <c r="H8" i="3"/>
  <c r="H96" i="6"/>
  <c r="D43" i="2"/>
  <c r="D8" i="3"/>
  <c r="M43" i="3"/>
  <c r="M8" i="3"/>
  <c r="M108" i="5"/>
  <c r="D53" i="2"/>
  <c r="D43" i="3"/>
  <c r="H31" i="5"/>
  <c r="H97" i="4"/>
  <c r="H43" i="3"/>
  <c r="D64" i="4"/>
  <c r="L97" i="4"/>
  <c r="D9" i="4"/>
  <c r="D63" i="3"/>
  <c r="L32" i="6"/>
  <c r="L9" i="2"/>
  <c r="H9" i="2"/>
  <c r="H75" i="4"/>
  <c r="M52" i="3"/>
  <c r="L21" i="3"/>
  <c r="H107" i="6"/>
  <c r="L42" i="4"/>
  <c r="M75" i="5"/>
  <c r="H42" i="4"/>
  <c r="D21" i="3"/>
  <c r="D85" i="3"/>
  <c r="M107" i="6"/>
  <c r="D63" i="6"/>
  <c r="L30" i="3"/>
  <c r="H21" i="5"/>
  <c r="H42" i="5"/>
  <c r="H30" i="3"/>
  <c r="D19" i="6"/>
  <c r="M97" i="5"/>
  <c r="H85" i="2"/>
  <c r="D75" i="6"/>
  <c r="L52" i="6"/>
  <c r="M108" i="4"/>
  <c r="L85" i="2"/>
  <c r="L19" i="2"/>
  <c r="L53" i="5"/>
  <c r="D108" i="4"/>
  <c r="L20" i="4"/>
  <c r="L96" i="6"/>
  <c r="L108" i="5"/>
  <c r="H96" i="3"/>
  <c r="M43" i="2"/>
  <c r="H53" i="4"/>
  <c r="L85" i="6"/>
  <c r="H53" i="5"/>
  <c r="D108" i="5"/>
  <c r="L43" i="3"/>
  <c r="D20" i="4"/>
  <c r="H108" i="5"/>
  <c r="M97" i="4"/>
  <c r="D8" i="6"/>
  <c r="L8" i="3"/>
  <c r="H9" i="4"/>
  <c r="M63" i="3"/>
  <c r="M63" i="2"/>
  <c r="L96" i="2"/>
  <c r="H9" i="5"/>
  <c r="H96" i="2"/>
  <c r="D9" i="5"/>
  <c r="H32" i="6"/>
  <c r="M9" i="5"/>
  <c r="M107" i="3"/>
  <c r="M85" i="3"/>
  <c r="L75" i="4"/>
  <c r="L52" i="3"/>
  <c r="H21" i="3"/>
  <c r="L75" i="5"/>
  <c r="M75" i="4"/>
  <c r="H63" i="6"/>
  <c r="L42" i="5"/>
  <c r="M52" i="6"/>
  <c r="D42" i="5"/>
  <c r="D41" i="6"/>
  <c r="D19" i="2"/>
  <c r="M65" i="5"/>
  <c r="H108" i="2"/>
  <c r="D65" i="5"/>
  <c r="H86" i="4"/>
  <c r="D86" i="4"/>
  <c r="D108" i="2"/>
  <c r="D85" i="6"/>
  <c r="H87" i="5"/>
  <c r="D75" i="3"/>
  <c r="H64" i="4"/>
  <c r="L31" i="5"/>
  <c r="M9" i="4"/>
  <c r="D97" i="4"/>
  <c r="H53" i="2"/>
  <c r="L8" i="6"/>
  <c r="M9" i="2"/>
  <c r="L75" i="3"/>
  <c r="M64" i="4"/>
  <c r="D31" i="5"/>
  <c r="L9" i="4"/>
  <c r="D32" i="6"/>
  <c r="H8" i="6"/>
  <c r="L63" i="3"/>
  <c r="D9" i="2"/>
  <c r="M32" i="6"/>
  <c r="H76" i="2"/>
  <c r="H75" i="3"/>
  <c r="D96" i="2"/>
  <c r="M76" i="2"/>
  <c r="L9" i="5"/>
  <c r="D107" i="3"/>
  <c r="D52" i="3"/>
  <c r="M21" i="3"/>
  <c r="D107" i="6"/>
  <c r="L107" i="3"/>
  <c r="H52" i="3"/>
  <c r="H107" i="3"/>
  <c r="H75" i="5"/>
  <c r="M21" i="5"/>
  <c r="M30" i="3"/>
  <c r="L107" i="6"/>
  <c r="M42" i="4"/>
  <c r="L97" i="5"/>
  <c r="H19" i="6"/>
  <c r="H41" i="6"/>
  <c r="D52" i="6"/>
  <c r="L63" i="6"/>
  <c r="D30" i="3"/>
  <c r="M19" i="6"/>
  <c r="M75" i="6"/>
  <c r="H52" i="6"/>
  <c r="L19" i="6"/>
  <c r="L41" i="6"/>
  <c r="M86" i="4"/>
  <c r="H108" i="4"/>
  <c r="L108" i="2"/>
  <c r="L65" i="5"/>
  <c r="P40" i="2"/>
  <c r="P43" i="2"/>
  <c r="P40" i="3"/>
  <c r="P43" i="3"/>
  <c r="P87" i="5"/>
  <c r="P84" i="5"/>
  <c r="P29" i="6"/>
  <c r="P32" i="6"/>
  <c r="P73" i="2"/>
  <c r="P76" i="2"/>
  <c r="P18" i="3"/>
  <c r="P21" i="3"/>
  <c r="P18" i="5"/>
  <c r="P21" i="5"/>
  <c r="P62" i="5"/>
  <c r="P65" i="5"/>
  <c r="J108" i="4" l="1"/>
  <c r="N86" i="4"/>
  <c r="J52" i="6"/>
  <c r="N75" i="6"/>
  <c r="N19" i="6"/>
  <c r="J41" i="6"/>
  <c r="J19" i="6"/>
  <c r="N42" i="4"/>
  <c r="N30" i="3"/>
  <c r="N21" i="5"/>
  <c r="J75" i="5"/>
  <c r="J107" i="3"/>
  <c r="J52" i="3"/>
  <c r="N21" i="3"/>
  <c r="N76" i="2"/>
  <c r="J75" i="3"/>
  <c r="J76" i="2"/>
  <c r="N32" i="6"/>
  <c r="J8" i="6"/>
  <c r="J34" i="6"/>
  <c r="J35" i="6"/>
  <c r="N64" i="4"/>
  <c r="N9" i="2"/>
  <c r="J53" i="2"/>
  <c r="N9" i="4"/>
  <c r="J64" i="4"/>
  <c r="J87" i="5"/>
  <c r="J86" i="4"/>
  <c r="J67" i="5"/>
  <c r="J68" i="5"/>
  <c r="J108" i="2"/>
  <c r="N65" i="5"/>
  <c r="N52" i="6"/>
  <c r="J63" i="6"/>
  <c r="N75" i="4"/>
  <c r="J21" i="3"/>
  <c r="N85" i="3"/>
  <c r="N107" i="3"/>
  <c r="N9" i="5"/>
  <c r="J32" i="6"/>
  <c r="J96" i="2"/>
  <c r="J9" i="5"/>
  <c r="N63" i="2"/>
  <c r="N63" i="3"/>
  <c r="J9" i="4"/>
  <c r="N97" i="4"/>
  <c r="J108" i="5"/>
  <c r="J53" i="5"/>
  <c r="J53" i="4"/>
  <c r="N43" i="2"/>
  <c r="J96" i="3"/>
  <c r="N108" i="4"/>
  <c r="J85" i="2"/>
  <c r="N97" i="5"/>
  <c r="J30" i="3"/>
  <c r="J42" i="5"/>
  <c r="J21" i="5"/>
  <c r="N107" i="6"/>
  <c r="J24" i="3"/>
  <c r="J23" i="3"/>
  <c r="J42" i="4"/>
  <c r="N75" i="5"/>
  <c r="J107" i="6"/>
  <c r="N52" i="3"/>
  <c r="J75" i="4"/>
  <c r="J9" i="2"/>
  <c r="J43" i="3"/>
  <c r="J97" i="4"/>
  <c r="J31" i="5"/>
  <c r="J46" i="3"/>
  <c r="J45" i="3"/>
  <c r="N108" i="5"/>
  <c r="N8" i="3"/>
  <c r="N43" i="3"/>
  <c r="J45" i="2"/>
  <c r="J46" i="2"/>
  <c r="J96" i="6"/>
  <c r="J8" i="3"/>
  <c r="J43" i="2"/>
  <c r="N20" i="4"/>
  <c r="N53" i="5"/>
  <c r="J19" i="2"/>
  <c r="J65" i="5"/>
  <c r="J75" i="6"/>
  <c r="J85" i="6"/>
  <c r="N19" i="2"/>
  <c r="N41" i="6"/>
  <c r="N108" i="2"/>
  <c r="N85" i="2"/>
  <c r="J97" i="5"/>
  <c r="N63" i="6"/>
  <c r="J24" i="5"/>
  <c r="J23" i="5"/>
  <c r="N42" i="5"/>
  <c r="J85" i="3"/>
  <c r="N96" i="2"/>
  <c r="J63" i="2"/>
  <c r="J79" i="2"/>
  <c r="J78" i="2"/>
  <c r="J63" i="3"/>
  <c r="N75" i="3"/>
  <c r="N31" i="5"/>
  <c r="J89" i="5"/>
  <c r="J90" i="5"/>
  <c r="N8" i="6"/>
  <c r="N87" i="5"/>
  <c r="N53" i="2"/>
  <c r="J20" i="4"/>
  <c r="N85" i="6"/>
  <c r="N53" i="4"/>
  <c r="N96" i="3"/>
  <c r="N96" i="6"/>
  <c r="B109" i="6"/>
  <c r="B65" i="2"/>
  <c r="B65" i="3"/>
  <c r="B98" i="3"/>
  <c r="B87" i="2"/>
  <c r="B65" i="6"/>
  <c r="B54" i="6"/>
  <c r="B10" i="3"/>
  <c r="B21" i="6"/>
  <c r="B98" i="2"/>
  <c r="B87" i="6"/>
  <c r="B21" i="2"/>
  <c r="B43" i="6"/>
  <c r="B32" i="3"/>
  <c r="B109" i="3"/>
  <c r="B87" i="3"/>
  <c r="B54" i="3"/>
  <c r="B10" i="6"/>
  <c r="B98" i="6"/>
  <c r="H9" i="3"/>
  <c r="D43" i="4"/>
  <c r="M109" i="4"/>
  <c r="D21" i="4"/>
  <c r="H76" i="4"/>
  <c r="H54" i="5"/>
  <c r="H54" i="4"/>
  <c r="H42" i="6"/>
  <c r="D76" i="6"/>
  <c r="D54" i="2"/>
  <c r="M54" i="2"/>
  <c r="D64" i="6"/>
  <c r="L76" i="6"/>
  <c r="H64" i="6"/>
  <c r="D10" i="4"/>
  <c r="L108" i="6"/>
  <c r="M97" i="3"/>
  <c r="M9" i="3"/>
  <c r="M76" i="4"/>
  <c r="L109" i="4"/>
  <c r="L53" i="3"/>
  <c r="L21" i="4"/>
  <c r="H97" i="3"/>
  <c r="M53" i="3"/>
  <c r="D10" i="5"/>
  <c r="D54" i="4"/>
  <c r="L54" i="2"/>
  <c r="H109" i="2"/>
  <c r="M42" i="6"/>
  <c r="H76" i="6"/>
  <c r="M98" i="4"/>
  <c r="H76" i="3"/>
  <c r="L31" i="3"/>
  <c r="L76" i="3"/>
  <c r="H10" i="4"/>
  <c r="H31" i="3"/>
  <c r="M108" i="6"/>
  <c r="L97" i="3"/>
  <c r="L9" i="3"/>
  <c r="L76" i="4"/>
  <c r="D109" i="4"/>
  <c r="H53" i="3"/>
  <c r="M21" i="4"/>
  <c r="H108" i="6"/>
  <c r="D9" i="3"/>
  <c r="D42" i="6"/>
  <c r="L109" i="2"/>
  <c r="D31" i="3"/>
  <c r="M76" i="6"/>
  <c r="M64" i="6"/>
  <c r="H98" i="4"/>
  <c r="M20" i="6"/>
  <c r="D108" i="6"/>
  <c r="L86" i="2"/>
  <c r="H65" i="4"/>
  <c r="D76" i="4"/>
  <c r="D20" i="2"/>
  <c r="D53" i="3"/>
  <c r="D54" i="5"/>
  <c r="H76" i="5"/>
  <c r="H86" i="2"/>
  <c r="D65" i="4"/>
  <c r="M97" i="2"/>
  <c r="M20" i="2"/>
  <c r="M9" i="6"/>
  <c r="L54" i="5"/>
  <c r="D76" i="5"/>
  <c r="D86" i="2"/>
  <c r="M65" i="4"/>
  <c r="D97" i="2"/>
  <c r="L20" i="2"/>
  <c r="D9" i="6"/>
  <c r="M54" i="5"/>
  <c r="L76" i="5"/>
  <c r="L65" i="4"/>
  <c r="L97" i="2"/>
  <c r="H20" i="2"/>
  <c r="M76" i="5"/>
  <c r="M86" i="2"/>
  <c r="M54" i="4"/>
  <c r="L9" i="6"/>
  <c r="H10" i="5"/>
  <c r="D109" i="2"/>
  <c r="L54" i="4"/>
  <c r="H97" i="2"/>
  <c r="L42" i="6"/>
  <c r="H9" i="6"/>
  <c r="M109" i="2"/>
  <c r="L10" i="2"/>
  <c r="H54" i="2"/>
  <c r="M10" i="5"/>
  <c r="M10" i="2"/>
  <c r="D10" i="2"/>
  <c r="H10" i="2"/>
  <c r="D76" i="3"/>
  <c r="M10" i="4"/>
  <c r="L98" i="4"/>
  <c r="L10" i="4"/>
  <c r="L64" i="6"/>
  <c r="M31" i="3"/>
  <c r="L64" i="2"/>
  <c r="D98" i="4"/>
  <c r="L10" i="5"/>
  <c r="M76" i="3"/>
  <c r="M53" i="6"/>
  <c r="L20" i="6"/>
  <c r="H108" i="3"/>
  <c r="H32" i="5"/>
  <c r="M64" i="2"/>
  <c r="H53" i="6"/>
  <c r="H20" i="6"/>
  <c r="M86" i="6"/>
  <c r="D32" i="5"/>
  <c r="H64" i="2"/>
  <c r="D53" i="6"/>
  <c r="D20" i="6"/>
  <c r="H86" i="6"/>
  <c r="M108" i="3"/>
  <c r="M32" i="5"/>
  <c r="D64" i="2"/>
  <c r="L53" i="6"/>
  <c r="M43" i="5"/>
  <c r="D86" i="6"/>
  <c r="L108" i="3"/>
  <c r="L32" i="5"/>
  <c r="D64" i="3"/>
  <c r="D43" i="5"/>
  <c r="L86" i="6"/>
  <c r="D108" i="3"/>
  <c r="M97" i="6"/>
  <c r="H64" i="3"/>
  <c r="H98" i="5"/>
  <c r="L43" i="5"/>
  <c r="M109" i="5"/>
  <c r="L97" i="6"/>
  <c r="H87" i="4"/>
  <c r="D98" i="5"/>
  <c r="H43" i="5"/>
  <c r="D109" i="5"/>
  <c r="L86" i="3"/>
  <c r="H97" i="6"/>
  <c r="D87" i="4"/>
  <c r="M64" i="3"/>
  <c r="L98" i="5"/>
  <c r="H43" i="4"/>
  <c r="H109" i="5"/>
  <c r="D86" i="3"/>
  <c r="D97" i="6"/>
  <c r="L87" i="4"/>
  <c r="L64" i="3"/>
  <c r="M98" i="5"/>
  <c r="M43" i="4"/>
  <c r="L109" i="5"/>
  <c r="H86" i="3"/>
  <c r="M87" i="4"/>
  <c r="D97" i="3"/>
  <c r="L43" i="4"/>
  <c r="H109" i="4"/>
  <c r="M86" i="3"/>
  <c r="H21" i="4"/>
  <c r="P73" i="6"/>
  <c r="P76" i="6"/>
  <c r="P76" i="4"/>
  <c r="P73" i="4"/>
  <c r="P54" i="5"/>
  <c r="P51" i="5"/>
  <c r="P62" i="4"/>
  <c r="P65" i="4"/>
  <c r="P76" i="5"/>
  <c r="P73" i="5"/>
  <c r="P51" i="4"/>
  <c r="P54" i="4"/>
  <c r="P106" i="2"/>
  <c r="P109" i="2"/>
  <c r="P54" i="2"/>
  <c r="P51" i="2"/>
  <c r="P7" i="2"/>
  <c r="P10" i="2"/>
  <c r="P7" i="4"/>
  <c r="P10" i="4"/>
  <c r="P98" i="4"/>
  <c r="P95" i="4"/>
  <c r="P7" i="5"/>
  <c r="P10" i="5"/>
  <c r="P73" i="3"/>
  <c r="P76" i="3"/>
  <c r="P29" i="5"/>
  <c r="P32" i="5"/>
  <c r="P43" i="5"/>
  <c r="P40" i="5"/>
  <c r="P98" i="5"/>
  <c r="P95" i="5"/>
  <c r="P106" i="5"/>
  <c r="P109" i="5"/>
  <c r="P87" i="4"/>
  <c r="P84" i="4"/>
  <c r="P40" i="4"/>
  <c r="P43" i="4"/>
  <c r="P106" i="4"/>
  <c r="P109" i="4"/>
  <c r="P21" i="4"/>
  <c r="P18" i="4"/>
  <c r="J21" i="4" l="1"/>
  <c r="N86" i="3"/>
  <c r="J109" i="4"/>
  <c r="N87" i="4"/>
  <c r="J86" i="3"/>
  <c r="N43" i="4"/>
  <c r="N98" i="5"/>
  <c r="J109" i="5"/>
  <c r="J43" i="4"/>
  <c r="N64" i="3"/>
  <c r="J89" i="4"/>
  <c r="J90" i="4"/>
  <c r="J97" i="6"/>
  <c r="J111" i="5"/>
  <c r="J112" i="5"/>
  <c r="J43" i="5"/>
  <c r="J100" i="5"/>
  <c r="J101" i="5"/>
  <c r="J87" i="4"/>
  <c r="N109" i="5"/>
  <c r="J98" i="5"/>
  <c r="J64" i="3"/>
  <c r="N97" i="6"/>
  <c r="J46" i="5"/>
  <c r="J45" i="5"/>
  <c r="N43" i="5"/>
  <c r="N32" i="5"/>
  <c r="N108" i="3"/>
  <c r="J86" i="6"/>
  <c r="J64" i="2"/>
  <c r="J35" i="5"/>
  <c r="J34" i="5"/>
  <c r="N86" i="6"/>
  <c r="J20" i="6"/>
  <c r="J53" i="6"/>
  <c r="N64" i="2"/>
  <c r="J32" i="5"/>
  <c r="J108" i="3"/>
  <c r="N53" i="6"/>
  <c r="N76" i="3"/>
  <c r="J100" i="4"/>
  <c r="J101" i="4"/>
  <c r="N31" i="3"/>
  <c r="N10" i="4"/>
  <c r="J78" i="3"/>
  <c r="J79" i="3"/>
  <c r="J10" i="2"/>
  <c r="J13" i="2"/>
  <c r="J12" i="2"/>
  <c r="N10" i="2"/>
  <c r="N10" i="5"/>
  <c r="J54" i="2"/>
  <c r="N109" i="2"/>
  <c r="J9" i="6"/>
  <c r="J97" i="2"/>
  <c r="J112" i="2"/>
  <c r="J111" i="2"/>
  <c r="J10" i="5"/>
  <c r="N54" i="4"/>
  <c r="N86" i="2"/>
  <c r="N76" i="5"/>
  <c r="J20" i="2"/>
  <c r="N54" i="5"/>
  <c r="N65" i="4"/>
  <c r="J78" i="5"/>
  <c r="J79" i="5"/>
  <c r="N9" i="6"/>
  <c r="N20" i="2"/>
  <c r="N97" i="2"/>
  <c r="J67" i="4"/>
  <c r="J68" i="4"/>
  <c r="J86" i="2"/>
  <c r="J76" i="5"/>
  <c r="J57" i="5"/>
  <c r="J56" i="5"/>
  <c r="J78" i="4"/>
  <c r="J79" i="4"/>
  <c r="J65" i="4"/>
  <c r="N20" i="6"/>
  <c r="J98" i="4"/>
  <c r="N64" i="6"/>
  <c r="N76" i="6"/>
  <c r="J108" i="6"/>
  <c r="N21" i="4"/>
  <c r="J53" i="3"/>
  <c r="J111" i="4"/>
  <c r="J112" i="4"/>
  <c r="N108" i="6"/>
  <c r="J31" i="3"/>
  <c r="J10" i="4"/>
  <c r="J76" i="3"/>
  <c r="N98" i="4"/>
  <c r="J76" i="6"/>
  <c r="N42" i="6"/>
  <c r="J109" i="2"/>
  <c r="J56" i="4"/>
  <c r="J57" i="4"/>
  <c r="J13" i="5"/>
  <c r="J12" i="5"/>
  <c r="N53" i="3"/>
  <c r="J97" i="3"/>
  <c r="N76" i="4"/>
  <c r="N9" i="3"/>
  <c r="N97" i="3"/>
  <c r="J13" i="4"/>
  <c r="J12" i="4"/>
  <c r="J64" i="6"/>
  <c r="N54" i="2"/>
  <c r="J56" i="2"/>
  <c r="J57" i="2"/>
  <c r="J79" i="6"/>
  <c r="J78" i="6"/>
  <c r="J42" i="6"/>
  <c r="J54" i="4"/>
  <c r="J54" i="5"/>
  <c r="J76" i="4"/>
  <c r="J23" i="4"/>
  <c r="J24" i="4"/>
  <c r="N109" i="4"/>
  <c r="J46" i="4"/>
  <c r="J45" i="4"/>
  <c r="J9" i="3"/>
  <c r="L65" i="3"/>
  <c r="H98" i="2"/>
  <c r="H54" i="3"/>
  <c r="M43" i="6"/>
  <c r="M65" i="3"/>
  <c r="L98" i="2"/>
  <c r="D54" i="3"/>
  <c r="M54" i="3"/>
  <c r="D65" i="3"/>
  <c r="M98" i="2"/>
  <c r="D10" i="6"/>
  <c r="L98" i="3"/>
  <c r="L10" i="6"/>
  <c r="H10" i="6"/>
  <c r="M87" i="3"/>
  <c r="M10" i="6"/>
  <c r="H87" i="2"/>
  <c r="H54" i="6"/>
  <c r="H109" i="6"/>
  <c r="L54" i="6"/>
  <c r="D109" i="6"/>
  <c r="M87" i="2"/>
  <c r="L109" i="3"/>
  <c r="M109" i="3"/>
  <c r="L21" i="2"/>
  <c r="D109" i="3"/>
  <c r="H21" i="6"/>
  <c r="D43" i="6"/>
  <c r="M65" i="6"/>
  <c r="H65" i="3"/>
  <c r="D98" i="2"/>
  <c r="L54" i="3"/>
  <c r="L87" i="3"/>
  <c r="H87" i="3"/>
  <c r="H98" i="3"/>
  <c r="D87" i="3"/>
  <c r="D98" i="3"/>
  <c r="M98" i="3"/>
  <c r="D54" i="6"/>
  <c r="L109" i="6"/>
  <c r="D87" i="2"/>
  <c r="L87" i="2"/>
  <c r="M54" i="6"/>
  <c r="M109" i="6"/>
  <c r="M21" i="2"/>
  <c r="H21" i="2"/>
  <c r="H109" i="3"/>
  <c r="D21" i="2"/>
  <c r="M87" i="6"/>
  <c r="D65" i="6"/>
  <c r="H98" i="6"/>
  <c r="L87" i="6"/>
  <c r="D21" i="6"/>
  <c r="H87" i="6"/>
  <c r="M21" i="6"/>
  <c r="D87" i="6"/>
  <c r="L21" i="6"/>
  <c r="M10" i="3"/>
  <c r="H65" i="2"/>
  <c r="M32" i="3"/>
  <c r="L10" i="3"/>
  <c r="M65" i="2"/>
  <c r="H32" i="3"/>
  <c r="D10" i="3"/>
  <c r="D65" i="2"/>
  <c r="D32" i="3"/>
  <c r="H10" i="3"/>
  <c r="L65" i="2"/>
  <c r="L32" i="3"/>
  <c r="D98" i="6"/>
  <c r="L43" i="6"/>
  <c r="L65" i="6"/>
  <c r="M98" i="6"/>
  <c r="H43" i="6"/>
  <c r="H65" i="6"/>
  <c r="L98" i="6"/>
  <c r="P7" i="6"/>
  <c r="P10" i="6"/>
  <c r="P62" i="3"/>
  <c r="P65" i="3"/>
  <c r="P98" i="2"/>
  <c r="P95" i="2"/>
  <c r="P51" i="3"/>
  <c r="P54" i="3"/>
  <c r="P87" i="3"/>
  <c r="P84" i="3"/>
  <c r="P95" i="3"/>
  <c r="P98" i="3"/>
  <c r="P84" i="2"/>
  <c r="P87" i="2"/>
  <c r="P51" i="6"/>
  <c r="P54" i="6"/>
  <c r="P109" i="6"/>
  <c r="P106" i="6"/>
  <c r="P106" i="3"/>
  <c r="P109" i="3"/>
  <c r="P21" i="2"/>
  <c r="P18" i="2"/>
  <c r="P87" i="6"/>
  <c r="P84" i="6"/>
  <c r="P18" i="6"/>
  <c r="P21" i="6"/>
  <c r="P7" i="3"/>
  <c r="P10" i="3"/>
  <c r="P62" i="2"/>
  <c r="P65" i="2"/>
  <c r="P29" i="3"/>
  <c r="P32" i="3"/>
  <c r="P43" i="6"/>
  <c r="P40" i="6"/>
  <c r="P65" i="6"/>
  <c r="P62" i="6"/>
  <c r="P95" i="6"/>
  <c r="P98" i="6"/>
  <c r="J65" i="6" l="1"/>
  <c r="J43" i="6"/>
  <c r="N98" i="6"/>
  <c r="J101" i="6"/>
  <c r="J100" i="6"/>
  <c r="J10" i="3"/>
  <c r="J35" i="3"/>
  <c r="J34" i="3"/>
  <c r="J68" i="2"/>
  <c r="J67" i="2"/>
  <c r="J12" i="3"/>
  <c r="J13" i="3"/>
  <c r="J32" i="3"/>
  <c r="N65" i="2"/>
  <c r="N32" i="3"/>
  <c r="J65" i="2"/>
  <c r="N10" i="3"/>
  <c r="J89" i="6"/>
  <c r="J90" i="6"/>
  <c r="N21" i="6"/>
  <c r="J87" i="6"/>
  <c r="J24" i="6"/>
  <c r="J23" i="6"/>
  <c r="J98" i="6"/>
  <c r="J67" i="6"/>
  <c r="J68" i="6"/>
  <c r="N87" i="6"/>
  <c r="J24" i="2"/>
  <c r="J23" i="2"/>
  <c r="J109" i="3"/>
  <c r="J21" i="2"/>
  <c r="N21" i="2"/>
  <c r="N109" i="6"/>
  <c r="N54" i="6"/>
  <c r="J89" i="2"/>
  <c r="J90" i="2"/>
  <c r="J56" i="6"/>
  <c r="J57" i="6"/>
  <c r="N98" i="3"/>
  <c r="J101" i="3"/>
  <c r="J100" i="3"/>
  <c r="J89" i="3"/>
  <c r="J90" i="3"/>
  <c r="J98" i="3"/>
  <c r="J87" i="3"/>
  <c r="J101" i="2"/>
  <c r="J100" i="2"/>
  <c r="J65" i="3"/>
  <c r="N65" i="6"/>
  <c r="J45" i="6"/>
  <c r="J46" i="6"/>
  <c r="J21" i="6"/>
  <c r="J111" i="3"/>
  <c r="J112" i="3"/>
  <c r="N109" i="3"/>
  <c r="N87" i="2"/>
  <c r="J111" i="6"/>
  <c r="J112" i="6"/>
  <c r="J109" i="6"/>
  <c r="J54" i="6"/>
  <c r="J87" i="2"/>
  <c r="N10" i="6"/>
  <c r="N87" i="3"/>
  <c r="J10" i="6"/>
  <c r="J13" i="6"/>
  <c r="J12" i="6"/>
  <c r="N98" i="2"/>
  <c r="J67" i="3"/>
  <c r="J68" i="3"/>
  <c r="N54" i="3"/>
  <c r="J56" i="3"/>
  <c r="J57" i="3"/>
  <c r="N65" i="3"/>
  <c r="N43" i="6"/>
  <c r="J54" i="3"/>
  <c r="J98" i="2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<sst xmlns="http://schemas.openxmlformats.org/spreadsheetml/2006/main" count="16366" uniqueCount="195">
  <si>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</si>
  <si>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</si>
  <si>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</si>
  <si>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</si>
  <si>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</si>
  <si>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</si>
  <si>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</si>
  <si>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</si>
  <si>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</si>
  <si>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</si>
  <si>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</si>
  <si>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</si>
  <si>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</si>
  <si>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</si>
  <si>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</si>
  <si>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</si>
  <si>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</si>
  <si>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</si>
  <si>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</si>
  <si>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</si>
  <si>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</si>
  <si>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</si>
  <si>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</si>
  <si>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</si>
  <si>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</si>
  <si>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</si>
  <si>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</si>
  <si>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</si>
  <si>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</si>
  <si>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</si>
  <si>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</si>
  <si>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</si>
  <si>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</si>
  <si>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</si>
  <si>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</si>
  <si>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</si>
  <si>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</si>
  <si>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</si>
  <si>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</si>
  <si>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</si>
  <si>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</si>
  <si>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</si>
  <si>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</si>
  <si>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</si>
  <si>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</si>
  <si>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</si>
  <si>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</si>
  <si>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</si>
  <si>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</si>
  <si>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</si>
  <si>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</si>
  <si>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</si>
  <si>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</si>
  <si>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</si>
  <si>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</si>
  <si>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</si>
  <si>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</si>
  <si>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</si>
  <si>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</si>
  <si>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</si>
  <si>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</si>
  <si>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</si>
  <si>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</si>
  <si>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</si>
  <si>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</si>
  <si>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</si>
  <si>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</si>
  <si>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</si>
  <si>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</si>
  <si>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</si>
  <si>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</si>
  <si>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</si>
  <si>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</si>
  <si>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</si>
  <si>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</si>
  <si>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</si>
  <si>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</si>
  <si>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</si>
  <si>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</si>
  <si>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</si>
  <si>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</si>
  <si>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</si>
  <si>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</si>
  <si>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</si>
  <si>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</si>
  <si>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</si>
  <si>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</si>
  <si>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</si>
  <si>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</si>
  <si>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</si>
  <si>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</si>
  <si>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</si>
  <si>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</si>
  <si>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</si>
  <si>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</si>
  <si>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</si>
  <si>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</si>
  <si>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</si>
  <si>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</si>
  <si>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</si>
  <si>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</si>
  <si>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</si>
  <si>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</si>
  <si>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</si>
  <si>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</si>
  <si>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</si>
  <si>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</si>
  <si>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</si>
  <si>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</si>
  <si>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</si>
  <si>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</si>
  <si>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</si>
  <si>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</si>
  <si>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</si>
  <si>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</si>
  <si>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</si>
  <si>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</si>
  <si>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</si>
  <si>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</si>
  <si>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</si>
  <si>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</si>
  <si>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</si>
  <si>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</si>
  <si>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</si>
  <si>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</si>
  <si>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</si>
  <si>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</si>
  <si>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</si>
  <si>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</si>
  <si>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</si>
  <si>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</si>
  <si>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</si>
  <si>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</si>
  <si>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</si>
  <si>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</si>
  <si>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</si>
  <si>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</si>
  <si>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</si>
  <si>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</si>
  <si>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</si>
  <si>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</si>
  <si>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</si>
  <si>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</si>
  <si>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</si>
  <si>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</si>
  <si>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</si>
  <si>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</si>
  <si>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</si>
  <si>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</si>
  <si>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</si>
  <si>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</si>
  <si>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</si>
  <si>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</si>
  <si>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</si>
  <si>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</si>
  <si>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</si>
  <si>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</si>
  <si>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</si>
  <si>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</si>
  <si>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</si>
  <si>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</si>
  <si>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</si>
  <si>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</si>
  <si>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</si>
  <si>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</si>
  <si>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</si>
  <si>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</si>
  <si>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</si>
  <si>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</si>
  <si>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</si>
  <si>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</si>
  <si>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</si>
  <si>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</si>
  <si>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</si>
  <si>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</si>
  <si>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</si>
  <si>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</si>
  <si>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</si>
  <si>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</si>
  <si>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</si>
  <si>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</si>
  <si>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</si>
  <si>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</si>
  <si>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</si>
  <si>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</si>
  <si>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</si>
  <si>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</si>
  <si>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</si>
  <si>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</si>
  <si>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</si>
  <si>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</si>
  <si>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</si>
  <si>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</si>
  <si>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15-bit</t>
    <phoneticPr fontId="27" type="noConversion"/>
  </si>
  <si>
    <t>20-bit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</si>
</sst>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27.502071533333336</c:v>
                </c:pt>
                <c:pt idx="1">
                  <c:v>33.90092906666667</c:v>
                </c:pt>
                <c:pt idx="2">
                  <c:v>37.930480333333335</c:v>
                </c:pt>
                <c:pt idx="3">
                  <c:v>40.140196133333333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8D-454B-8D58-47EB6783CF60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18.383455999999999</c:v>
                </c:pt>
                <c:pt idx="1">
                  <c:v>25.556688000000001</c:v>
                </c:pt>
                <c:pt idx="2">
                  <c:v>34.164103999999995</c:v>
                </c:pt>
                <c:pt idx="3">
                  <c:v>45.421048000000006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27.43726393333333</c:v>
                </c:pt>
                <c:pt idx="1">
                  <c:v>34.051506066666668</c:v>
                </c:pt>
                <c:pt idx="2">
                  <c:v>38.31340973333333</c:v>
                </c:pt>
                <c:pt idx="3">
                  <c:v>40.642274199999996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8D-454B-8D58-47EB6783CF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8D-454B-8D58-47EB6783CF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8D-454B-8D58-47EB6783C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24.468166999999998</c:v>
                </c:pt>
                <c:pt idx="1">
                  <c:v>26.873738466666669</c:v>
                </c:pt>
                <c:pt idx="2">
                  <c:v>29.230809666666669</c:v>
                </c:pt>
                <c:pt idx="3">
                  <c:v>33.614753266666668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0-4F32-96AC-2639BCC272A3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21.821079999999998</c:v>
                </c:pt>
                <c:pt idx="1">
                  <c:v>30.989240000000002</c:v>
                </c:pt>
                <c:pt idx="2">
                  <c:v>44.065152000000005</c:v>
                </c:pt>
                <c:pt idx="3">
                  <c:v>63.518104000000001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24.392716533333331</c:v>
                </c:pt>
                <c:pt idx="1">
                  <c:v>26.98574446666667</c:v>
                </c:pt>
                <c:pt idx="2">
                  <c:v>29.59103166666667</c:v>
                </c:pt>
                <c:pt idx="3">
                  <c:v>34.40940033333333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0-4F32-96AC-2639BCC272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0-4F32-96AC-2639BCC272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0-4F32-96AC-2639BCC27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24.495908600000003</c:v>
                </c:pt>
                <c:pt idx="1">
                  <c:v>26.861380066666666</c:v>
                </c:pt>
                <c:pt idx="2">
                  <c:v>29.232547400000001</c:v>
                </c:pt>
                <c:pt idx="3">
                  <c:v>33.552444533333336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1-4261-9F99-8ED889C8D70A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22.391904000000004</c:v>
                </c:pt>
                <c:pt idx="1">
                  <c:v>31.746664000000006</c:v>
                </c:pt>
                <c:pt idx="2">
                  <c:v>45.191848</c:v>
                </c:pt>
                <c:pt idx="3">
                  <c:v>65.335999999999999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24.552918266666669</c:v>
                </c:pt>
                <c:pt idx="1">
                  <c:v>26.949515799999997</c:v>
                </c:pt>
                <c:pt idx="2">
                  <c:v>29.506224200000002</c:v>
                </c:pt>
                <c:pt idx="3">
                  <c:v>34.36383146666666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1-4261-9F99-8ED889C8D7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1-4261-9F99-8ED889C8D7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81-4261-9F99-8ED889C8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25.883758190476193</c:v>
                </c:pt>
                <c:pt idx="1">
                  <c:v>29.610521476190478</c:v>
                </c:pt>
                <c:pt idx="2">
                  <c:v>32.339254571428569</c:v>
                </c:pt>
                <c:pt idx="3">
                  <c:v>35.576960380952379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D2-4C52-9968-C81372781640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16.257552</c:v>
                </c:pt>
                <c:pt idx="1">
                  <c:v>23.115880000000001</c:v>
                </c:pt>
                <c:pt idx="2">
                  <c:v>32.633760000000002</c:v>
                </c:pt>
                <c:pt idx="3">
                  <c:v>48.243656000000001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25.554238380952381</c:v>
                </c:pt>
                <c:pt idx="1">
                  <c:v>29.545569714285708</c:v>
                </c:pt>
                <c:pt idx="2">
                  <c:v>32.380755047619047</c:v>
                </c:pt>
                <c:pt idx="3">
                  <c:v>35.959672619047616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D2-4C52-9968-C813727816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D2-4C52-9968-C813727816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D2-4C52-9968-C81372781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25.930066</c:v>
                </c:pt>
                <c:pt idx="1">
                  <c:v>29.665216952380952</c:v>
                </c:pt>
                <c:pt idx="2">
                  <c:v>32.387450190476187</c:v>
                </c:pt>
                <c:pt idx="3">
                  <c:v>35.493936809523809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FF-40E0-83C4-DCB4818E55AE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16.843223999999999</c:v>
                </c:pt>
                <c:pt idx="1">
                  <c:v>23.857384000000003</c:v>
                </c:pt>
                <c:pt idx="2">
                  <c:v>33.704160000000002</c:v>
                </c:pt>
                <c:pt idx="3">
                  <c:v>50.067304000000014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25.616764476190475</c:v>
                </c:pt>
                <c:pt idx="1">
                  <c:v>29.516041238095237</c:v>
                </c:pt>
                <c:pt idx="2">
                  <c:v>32.391583809523809</c:v>
                </c:pt>
                <c:pt idx="3">
                  <c:v>35.973714619047612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FF-40E0-83C4-DCB4818E55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FF-40E0-83C4-DCB4818E55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FF-40E0-83C4-DCB4818E5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22.911225999999999</c:v>
                </c:pt>
                <c:pt idx="1">
                  <c:v>26.16064728125</c:v>
                </c:pt>
                <c:pt idx="2">
                  <c:v>29.927618812500004</c:v>
                </c:pt>
                <c:pt idx="3">
                  <c:v>34.938237218749997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53-4896-A369-B34FA8886C7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76.275016000000008</c:v>
                </c:pt>
                <c:pt idx="1">
                  <c:v>106.17365600000002</c:v>
                </c:pt>
                <c:pt idx="2">
                  <c:v>150.53239200000002</c:v>
                </c:pt>
                <c:pt idx="3">
                  <c:v>214.43988000000002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22.817441062499995</c:v>
                </c:pt>
                <c:pt idx="1">
                  <c:v>26.174386562500004</c:v>
                </c:pt>
                <c:pt idx="2">
                  <c:v>30.105910406249997</c:v>
                </c:pt>
                <c:pt idx="3">
                  <c:v>35.439262125000006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3-4896-A369-B34FA8886C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53-4896-A369-B34FA8886C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3-4896-A369-B34FA888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22.25513590625</c:v>
                </c:pt>
                <c:pt idx="1">
                  <c:v>26.020094937500005</c:v>
                </c:pt>
                <c:pt idx="2">
                  <c:v>30.006115937500006</c:v>
                </c:pt>
                <c:pt idx="3">
                  <c:v>35.262706593749996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B0-41E6-8A8F-40017118394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B0-41E6-8A8F-40017118394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B0-41E6-8A8F-40017118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21.715608</c:v>
                </c:pt>
                <c:pt idx="1">
                  <c:v>31.503624000000002</c:v>
                </c:pt>
                <c:pt idx="2">
                  <c:v>45.728391999999999</c:v>
                </c:pt>
                <c:pt idx="3">
                  <c:v>68.218160000000012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27.205492809523815</c:v>
                </c:pt>
                <c:pt idx="1">
                  <c:v>30.187849190476193</c:v>
                </c:pt>
                <c:pt idx="2">
                  <c:v>33.056410476190479</c:v>
                </c:pt>
                <c:pt idx="3">
                  <c:v>36.70098457142857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D-405E-B69E-32214B0C18B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3D-405E-B69E-32214B0C18B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3D-405E-B69E-32214B0C1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22.485768</c:v>
                </c:pt>
                <c:pt idx="1">
                  <c:v>32.490904</c:v>
                </c:pt>
                <c:pt idx="2">
                  <c:v>47.181775999999999</c:v>
                </c:pt>
                <c:pt idx="3">
                  <c:v>70.612167999999997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27.107390047619052</c:v>
                </c:pt>
                <c:pt idx="1">
                  <c:v>29.973847285714285</c:v>
                </c:pt>
                <c:pt idx="2">
                  <c:v>32.973605809523811</c:v>
                </c:pt>
                <c:pt idx="3">
                  <c:v>36.629772857142861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4C-40D4-80A1-8F487E7AB45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4C-40D4-80A1-8F487E7AB45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4C-40D4-80A1-8F487E7AB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33.345246333333336</c:v>
                </c:pt>
                <c:pt idx="1">
                  <c:v>42.478694416666663</c:v>
                </c:pt>
                <c:pt idx="2">
                  <c:v>47.520939249999991</c:v>
                </c:pt>
                <c:pt idx="3">
                  <c:v>49.204463333333337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FE-4123-944B-682E36416A37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2.4093439999999999</c:v>
                </c:pt>
                <c:pt idx="1">
                  <c:v>3.3246560000000001</c:v>
                </c:pt>
                <c:pt idx="2">
                  <c:v>4.2785199999999994</c:v>
                </c:pt>
                <c:pt idx="3">
                  <c:v>5.3663759999999998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33.197166416666668</c:v>
                </c:pt>
                <c:pt idx="1">
                  <c:v>42.405505124999998</c:v>
                </c:pt>
                <c:pt idx="2">
                  <c:v>47.271970833333334</c:v>
                </c:pt>
                <c:pt idx="3">
                  <c:v>49.653262874999996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FE-4123-944B-682E36416A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FE-4123-944B-682E36416A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FE-4123-944B-682E3641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32.820073933333333</c:v>
                </c:pt>
                <c:pt idx="1">
                  <c:v>38.682261333333336</c:v>
                </c:pt>
                <c:pt idx="2">
                  <c:v>42.203739733333336</c:v>
                </c:pt>
                <c:pt idx="3">
                  <c:v>44.036048399999999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43-4763-91B6-8FFC8A503E73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18.383455999999999</c:v>
                </c:pt>
                <c:pt idx="1">
                  <c:v>25.556688000000001</c:v>
                </c:pt>
                <c:pt idx="2">
                  <c:v>34.164103999999995</c:v>
                </c:pt>
                <c:pt idx="3">
                  <c:v>45.421048000000006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32.798079866666669</c:v>
                </c:pt>
                <c:pt idx="1">
                  <c:v>38.880745266666665</c:v>
                </c:pt>
                <c:pt idx="2">
                  <c:v>42.563942000000004</c:v>
                </c:pt>
                <c:pt idx="3">
                  <c:v>44.449660466666664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43-4763-91B6-8FFC8A503E7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43-4763-91B6-8FFC8A503E7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43-4763-91B6-8FFC8A503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30.19925173333333</c:v>
                </c:pt>
                <c:pt idx="1">
                  <c:v>32.849839066666668</c:v>
                </c:pt>
                <c:pt idx="2">
                  <c:v>34.770803866666668</c:v>
                </c:pt>
                <c:pt idx="3">
                  <c:v>37.890148533333338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C-4B20-9496-32AAAF1752DE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21.821079999999998</c:v>
                </c:pt>
                <c:pt idx="1">
                  <c:v>30.989240000000002</c:v>
                </c:pt>
                <c:pt idx="2">
                  <c:v>44.065152000000005</c:v>
                </c:pt>
                <c:pt idx="3">
                  <c:v>63.518104000000001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30.169176933333336</c:v>
                </c:pt>
                <c:pt idx="1">
                  <c:v>32.969344333333332</c:v>
                </c:pt>
                <c:pt idx="2">
                  <c:v>35.108258000000006</c:v>
                </c:pt>
                <c:pt idx="3">
                  <c:v>38.557185266666671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1C-4B20-9496-32AAAF1752D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1C-4B20-9496-32AAAF1752D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1C-4B20-9496-32AAAF175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30.18153233333333</c:v>
                </c:pt>
                <c:pt idx="1">
                  <c:v>32.670429266666666</c:v>
                </c:pt>
                <c:pt idx="2">
                  <c:v>34.705988733333335</c:v>
                </c:pt>
                <c:pt idx="3">
                  <c:v>37.803489400000004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C4-4D50-81E1-8E8CA869046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22.391904000000004</c:v>
                </c:pt>
                <c:pt idx="1">
                  <c:v>31.746664000000006</c:v>
                </c:pt>
                <c:pt idx="2">
                  <c:v>45.191848</c:v>
                </c:pt>
                <c:pt idx="3">
                  <c:v>65.335999999999999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30.244601133333333</c:v>
                </c:pt>
                <c:pt idx="1">
                  <c:v>32.913695066666669</c:v>
                </c:pt>
                <c:pt idx="2">
                  <c:v>35.043425800000001</c:v>
                </c:pt>
                <c:pt idx="3">
                  <c:v>38.519257466666673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C4-4D50-81E1-8E8CA86904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C4-4D50-81E1-8E8CA86904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C4-4D50-81E1-8E8CA8690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30.17531966666667</c:v>
                </c:pt>
                <c:pt idx="1">
                  <c:v>33.600151095238097</c:v>
                </c:pt>
                <c:pt idx="2">
                  <c:v>35.992007380952373</c:v>
                </c:pt>
                <c:pt idx="3">
                  <c:v>39.036119904761911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0-4901-9F26-98FBCE0091EF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16.257552</c:v>
                </c:pt>
                <c:pt idx="1">
                  <c:v>23.115880000000001</c:v>
                </c:pt>
                <c:pt idx="2">
                  <c:v>32.633760000000002</c:v>
                </c:pt>
                <c:pt idx="3">
                  <c:v>48.243656000000001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30.225920238095235</c:v>
                </c:pt>
                <c:pt idx="1">
                  <c:v>33.775689809523804</c:v>
                </c:pt>
                <c:pt idx="2">
                  <c:v>36.138240857142854</c:v>
                </c:pt>
                <c:pt idx="3">
                  <c:v>39.30671771428571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E0-4901-9F26-98FBCE0091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E0-4901-9F26-98FBCE0091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E0-4901-9F26-98FBCE009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30.328469714285717</c:v>
                </c:pt>
                <c:pt idx="1">
                  <c:v>33.60680957142857</c:v>
                </c:pt>
                <c:pt idx="2">
                  <c:v>36.026294999999998</c:v>
                </c:pt>
                <c:pt idx="3">
                  <c:v>38.979763095238091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12-480E-9434-CF95B8F3C5E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16.843223999999999</c:v>
                </c:pt>
                <c:pt idx="1">
                  <c:v>23.857384000000003</c:v>
                </c:pt>
                <c:pt idx="2">
                  <c:v>33.704160000000002</c:v>
                </c:pt>
                <c:pt idx="3">
                  <c:v>50.067304000000014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30.22398466666667</c:v>
                </c:pt>
                <c:pt idx="1">
                  <c:v>33.713578761904763</c:v>
                </c:pt>
                <c:pt idx="2">
                  <c:v>36.128629619047615</c:v>
                </c:pt>
                <c:pt idx="3">
                  <c:v>39.293374571428572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2-480E-9434-CF95B8F3C5E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12-480E-9434-CF95B8F3C5E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12-480E-9434-CF95B8F3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27.434009624999995</c:v>
                </c:pt>
                <c:pt idx="1">
                  <c:v>30.431552749999998</c:v>
                </c:pt>
                <c:pt idx="2">
                  <c:v>33.718942250000005</c:v>
                </c:pt>
                <c:pt idx="3">
                  <c:v>38.494442500000012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2E-410C-8B9D-621A369A3C2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76.275016000000008</c:v>
                </c:pt>
                <c:pt idx="1">
                  <c:v>106.17365600000002</c:v>
                </c:pt>
                <c:pt idx="2">
                  <c:v>150.53239200000002</c:v>
                </c:pt>
                <c:pt idx="3">
                  <c:v>214.43988000000002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27.416415531250003</c:v>
                </c:pt>
                <c:pt idx="1">
                  <c:v>30.513763749999999</c:v>
                </c:pt>
                <c:pt idx="2">
                  <c:v>33.895372312500001</c:v>
                </c:pt>
                <c:pt idx="3">
                  <c:v>38.817210593749998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2E-410C-8B9D-621A369A3C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2E-410C-8B9D-621A369A3C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2E-410C-8B9D-621A369A3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26.94727156250001</c:v>
                </c:pt>
                <c:pt idx="1">
                  <c:v>30.338701468749992</c:v>
                </c:pt>
                <c:pt idx="2">
                  <c:v>33.678915843749998</c:v>
                </c:pt>
                <c:pt idx="3">
                  <c:v>38.375465812500003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11-4A08-AC34-9FE306C998E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26.930950812499997</c:v>
                </c:pt>
                <c:pt idx="1">
                  <c:v>30.429727562499995</c:v>
                </c:pt>
                <c:pt idx="2">
                  <c:v>33.831063437500006</c:v>
                </c:pt>
                <c:pt idx="3">
                  <c:v>38.670612187500005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11-4A08-AC34-9FE306C998E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11-4A08-AC34-9FE306C998E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11-4A08-AC34-9FE306C9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31.169977380952382</c:v>
                </c:pt>
                <c:pt idx="1">
                  <c:v>34.314860047619042</c:v>
                </c:pt>
                <c:pt idx="2">
                  <c:v>36.853805999999999</c:v>
                </c:pt>
                <c:pt idx="3">
                  <c:v>40.001150666666661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86-456F-8F00-6C6FCE5BB027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21.715608</c:v>
                </c:pt>
                <c:pt idx="1">
                  <c:v>31.503624000000002</c:v>
                </c:pt>
                <c:pt idx="2">
                  <c:v>45.728391999999999</c:v>
                </c:pt>
                <c:pt idx="3">
                  <c:v>68.218160000000012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31.252365666666666</c:v>
                </c:pt>
                <c:pt idx="1">
                  <c:v>34.458885142857149</c:v>
                </c:pt>
                <c:pt idx="2">
                  <c:v>36.89398104761905</c:v>
                </c:pt>
                <c:pt idx="3">
                  <c:v>40.19838276190476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86-456F-8F00-6C6FCE5BB0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86-456F-8F00-6C6FCE5BB0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86-456F-8F00-6C6FCE5BB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22.485768</c:v>
                </c:pt>
                <c:pt idx="1">
                  <c:v>32.490904</c:v>
                </c:pt>
                <c:pt idx="2">
                  <c:v>47.181775999999999</c:v>
                </c:pt>
                <c:pt idx="3">
                  <c:v>70.612167999999997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31.116989380952379</c:v>
                </c:pt>
                <c:pt idx="1">
                  <c:v>34.212408523809529</c:v>
                </c:pt>
                <c:pt idx="2">
                  <c:v>36.747377761904772</c:v>
                </c:pt>
                <c:pt idx="3">
                  <c:v>40.132273380952384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06-4E7D-8B1D-FEFC9B0D5B6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06-4E7D-8B1D-FEFC9B0D5B6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06-4E7D-8B1D-FEFC9B0D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37.8370435</c:v>
                </c:pt>
                <c:pt idx="1">
                  <c:v>46.41599025</c:v>
                </c:pt>
                <c:pt idx="2">
                  <c:v>50.716364208333339</c:v>
                </c:pt>
                <c:pt idx="3">
                  <c:v>52.268099291666658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4-4BBA-B6AA-6ED097A396A3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2.4093439999999999</c:v>
                </c:pt>
                <c:pt idx="1">
                  <c:v>3.3246560000000001</c:v>
                </c:pt>
                <c:pt idx="2">
                  <c:v>4.2785199999999994</c:v>
                </c:pt>
                <c:pt idx="3">
                  <c:v>5.3663759999999998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38.26932291666666</c:v>
                </c:pt>
                <c:pt idx="1">
                  <c:v>46.368184499999991</c:v>
                </c:pt>
                <c:pt idx="2">
                  <c:v>50.512066416666677</c:v>
                </c:pt>
                <c:pt idx="3">
                  <c:v>52.549127333333338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94-4BBA-B6AA-6ED097A396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94-4BBA-B6AA-6ED097A396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94-4BBA-B6AA-6ED097A39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0.92530509200000011</c:v>
                </c:pt>
                <c:pt idx="1">
                  <c:v>0.97755409866666665</c:v>
                </c:pt>
                <c:pt idx="2">
                  <c:v>0.98965182200000001</c:v>
                </c:pt>
                <c:pt idx="3">
                  <c:v>0.99286353533333338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DA-4C86-9172-A6039D98A02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18.383455999999999</c:v>
                </c:pt>
                <c:pt idx="1">
                  <c:v>25.556688000000001</c:v>
                </c:pt>
                <c:pt idx="2">
                  <c:v>34.164103999999995</c:v>
                </c:pt>
                <c:pt idx="3">
                  <c:v>45.421048000000006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0.92462497600000004</c:v>
                </c:pt>
                <c:pt idx="1">
                  <c:v>0.97787543733333326</c:v>
                </c:pt>
                <c:pt idx="2">
                  <c:v>0.99003654733333335</c:v>
                </c:pt>
                <c:pt idx="3">
                  <c:v>0.99310600933333315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DA-4C86-9172-A6039D98A0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DA-4C86-9172-A6039D98A0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DA-4C86-9172-A6039D98A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0.88297050999999993</c:v>
                </c:pt>
                <c:pt idx="1">
                  <c:v>0.94567528600000006</c:v>
                </c:pt>
                <c:pt idx="2">
                  <c:v>0.96695977599999983</c:v>
                </c:pt>
                <c:pt idx="3">
                  <c:v>0.98200943533333329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B4-40BE-9B02-7838736D77D5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21.821079999999998</c:v>
                </c:pt>
                <c:pt idx="1">
                  <c:v>30.989240000000002</c:v>
                </c:pt>
                <c:pt idx="2">
                  <c:v>44.065152000000005</c:v>
                </c:pt>
                <c:pt idx="3">
                  <c:v>63.518104000000001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0.88204010133333333</c:v>
                </c:pt>
                <c:pt idx="1">
                  <c:v>0.94558057733333334</c:v>
                </c:pt>
                <c:pt idx="2">
                  <c:v>0.96698361933333343</c:v>
                </c:pt>
                <c:pt idx="3">
                  <c:v>0.98222621800000032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B4-40BE-9B02-7838736D77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B4-40BE-9B02-7838736D77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B4-40BE-9B02-7838736D7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0.87817360066666661</c:v>
                </c:pt>
                <c:pt idx="1">
                  <c:v>0.94314919600000002</c:v>
                </c:pt>
                <c:pt idx="2">
                  <c:v>0.96599961400000001</c:v>
                </c:pt>
                <c:pt idx="3">
                  <c:v>0.98143267599999995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9-473E-B52A-7D059241994B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22.391904000000004</c:v>
                </c:pt>
                <c:pt idx="1">
                  <c:v>31.746664000000006</c:v>
                </c:pt>
                <c:pt idx="2">
                  <c:v>45.191848</c:v>
                </c:pt>
                <c:pt idx="3">
                  <c:v>65.335999999999999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0.87754194933333329</c:v>
                </c:pt>
                <c:pt idx="1">
                  <c:v>0.94315357199999972</c:v>
                </c:pt>
                <c:pt idx="2">
                  <c:v>0.96609523000000008</c:v>
                </c:pt>
                <c:pt idx="3">
                  <c:v>0.98161820866666671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D9-473E-B52A-7D059241994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D9-473E-B52A-7D059241994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D9-473E-B52A-7D0592419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0.90715291190476188</c:v>
                </c:pt>
                <c:pt idx="1">
                  <c:v>0.95878291476190491</c:v>
                </c:pt>
                <c:pt idx="2">
                  <c:v>0.97504312047619057</c:v>
                </c:pt>
                <c:pt idx="3">
                  <c:v>0.98474839952380955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65-4455-98C5-454ABE081522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16.257552</c:v>
                </c:pt>
                <c:pt idx="1">
                  <c:v>23.115880000000001</c:v>
                </c:pt>
                <c:pt idx="2">
                  <c:v>32.633760000000002</c:v>
                </c:pt>
                <c:pt idx="3">
                  <c:v>48.243656000000001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0.90700252428571437</c:v>
                </c:pt>
                <c:pt idx="1">
                  <c:v>0.95883898761904751</c:v>
                </c:pt>
                <c:pt idx="2">
                  <c:v>0.97522243666666686</c:v>
                </c:pt>
                <c:pt idx="3">
                  <c:v>0.98497542619047618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65-4455-98C5-454ABE0815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65-4455-98C5-454ABE0815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65-4455-98C5-454ABE081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0.90607712714285715</c:v>
                </c:pt>
                <c:pt idx="1">
                  <c:v>0.95682563238095242</c:v>
                </c:pt>
                <c:pt idx="2">
                  <c:v>0.97400515095238116</c:v>
                </c:pt>
                <c:pt idx="3">
                  <c:v>0.9841991195238099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4-4B76-9B79-E1E9F9C6280C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16.843223999999999</c:v>
                </c:pt>
                <c:pt idx="1">
                  <c:v>23.857384000000003</c:v>
                </c:pt>
                <c:pt idx="2">
                  <c:v>33.704160000000002</c:v>
                </c:pt>
                <c:pt idx="3">
                  <c:v>50.067304000000014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0.90627477904761888</c:v>
                </c:pt>
                <c:pt idx="1">
                  <c:v>0.95698974380952384</c:v>
                </c:pt>
                <c:pt idx="2">
                  <c:v>0.97423205142857139</c:v>
                </c:pt>
                <c:pt idx="3">
                  <c:v>0.98453644761904779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F4-4B76-9B79-E1E9F9C628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F4-4B76-9B79-E1E9F9C628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F4-4B76-9B79-E1E9F9C62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0.84443670468749998</c:v>
                </c:pt>
                <c:pt idx="1">
                  <c:v>0.91393903250000008</c:v>
                </c:pt>
                <c:pt idx="2">
                  <c:v>0.95563891281249991</c:v>
                </c:pt>
                <c:pt idx="3">
                  <c:v>0.98256723031249982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41-4B44-92FF-6A3100B04626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76.275016000000008</c:v>
                </c:pt>
                <c:pt idx="1">
                  <c:v>106.17365600000002</c:v>
                </c:pt>
                <c:pt idx="2">
                  <c:v>150.53239200000002</c:v>
                </c:pt>
                <c:pt idx="3">
                  <c:v>214.43988000000002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0.84417718031250011</c:v>
                </c:pt>
                <c:pt idx="1">
                  <c:v>0.91421595187500027</c:v>
                </c:pt>
                <c:pt idx="2">
                  <c:v>0.95598735187499995</c:v>
                </c:pt>
                <c:pt idx="3">
                  <c:v>0.98286453468750012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41-4B44-92FF-6A3100B046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41-4B44-92FF-6A3100B046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41-4B44-92FF-6A3100B04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0.82947609156250002</c:v>
                </c:pt>
                <c:pt idx="1">
                  <c:v>0.90388395999999982</c:v>
                </c:pt>
                <c:pt idx="2">
                  <c:v>0.95095177437499989</c:v>
                </c:pt>
                <c:pt idx="3">
                  <c:v>0.98105133843750014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11-4A50-9249-AD6953C9C75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11-4A50-9249-AD6953C9C75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11-4A50-9249-AD6953C9C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21.715608</c:v>
                </c:pt>
                <c:pt idx="1">
                  <c:v>31.503624000000002</c:v>
                </c:pt>
                <c:pt idx="2">
                  <c:v>45.728391999999999</c:v>
                </c:pt>
                <c:pt idx="3">
                  <c:v>68.218160000000012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0.92772127238095214</c:v>
                </c:pt>
                <c:pt idx="1">
                  <c:v>0.96243709095238061</c:v>
                </c:pt>
                <c:pt idx="2">
                  <c:v>0.97546239571428561</c:v>
                </c:pt>
                <c:pt idx="3">
                  <c:v>0.98571094238095247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A6-4B98-A32F-EEAB5C1AB8D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A6-4B98-A32F-EEAB5C1AB8D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A6-4B98-A32F-EEAB5C1AB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22.485768</c:v>
                </c:pt>
                <c:pt idx="1">
                  <c:v>32.490904</c:v>
                </c:pt>
                <c:pt idx="2">
                  <c:v>47.181775999999999</c:v>
                </c:pt>
                <c:pt idx="3">
                  <c:v>70.612167999999997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0.92334932095238065</c:v>
                </c:pt>
                <c:pt idx="1">
                  <c:v>0.96020890380952384</c:v>
                </c:pt>
                <c:pt idx="2">
                  <c:v>0.97409616523809495</c:v>
                </c:pt>
                <c:pt idx="3">
                  <c:v>0.98495557380952381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5-4C1A-BAB2-4DF5AEB24C7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55-4C1A-BAB2-4DF5AEB24C7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55-4C1A-BAB2-4DF5AEB24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0.98918205625000011</c:v>
                </c:pt>
                <c:pt idx="1">
                  <c:v>0.99678877958333334</c:v>
                </c:pt>
                <c:pt idx="2">
                  <c:v>0.9984091979166666</c:v>
                </c:pt>
                <c:pt idx="3">
                  <c:v>0.99878496041666676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5E-45A8-A80E-AF4737E70736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2.4093439999999999</c:v>
                </c:pt>
                <c:pt idx="1">
                  <c:v>3.3246560000000001</c:v>
                </c:pt>
                <c:pt idx="2">
                  <c:v>4.2785199999999994</c:v>
                </c:pt>
                <c:pt idx="3">
                  <c:v>5.3663759999999998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0.98911794541666687</c:v>
                </c:pt>
                <c:pt idx="1">
                  <c:v>0.99681790416666682</c:v>
                </c:pt>
                <c:pt idx="2">
                  <c:v>0.99840796374999996</c:v>
                </c:pt>
                <c:pt idx="3">
                  <c:v>0.99881329374999972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5E-45A8-A80E-AF4737E7073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5E-45A8-A80E-AF4737E7073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5E-45A8-A80E-AF4737E70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0.96055734400000004</c:v>
                </c:pt>
                <c:pt idx="1">
                  <c:v>0.98894121933333368</c:v>
                </c:pt>
                <c:pt idx="2">
                  <c:v>0.99432328733333331</c:v>
                </c:pt>
                <c:pt idx="3">
                  <c:v>0.99569984533333344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66-492B-846A-4479934F3A52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18.383455999999999</c:v>
                </c:pt>
                <c:pt idx="1">
                  <c:v>25.556688000000001</c:v>
                </c:pt>
                <c:pt idx="2">
                  <c:v>34.164103999999995</c:v>
                </c:pt>
                <c:pt idx="3">
                  <c:v>45.421048000000006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0.96161214399999984</c:v>
                </c:pt>
                <c:pt idx="1">
                  <c:v>0.98935531599999993</c:v>
                </c:pt>
                <c:pt idx="2">
                  <c:v>0.99440739266666667</c:v>
                </c:pt>
                <c:pt idx="3">
                  <c:v>0.9961302780000002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66-492B-846A-4479934F3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66-492B-846A-4479934F3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66-492B-846A-4479934F3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0.92334212533333315</c:v>
                </c:pt>
                <c:pt idx="1">
                  <c:v>0.94839304999999996</c:v>
                </c:pt>
                <c:pt idx="2">
                  <c:v>0.96254043866666672</c:v>
                </c:pt>
                <c:pt idx="3">
                  <c:v>0.98085735666666662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93-4D01-884C-EFBA1D7F16D1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21.821079999999998</c:v>
                </c:pt>
                <c:pt idx="1">
                  <c:v>30.989240000000002</c:v>
                </c:pt>
                <c:pt idx="2">
                  <c:v>44.065152000000005</c:v>
                </c:pt>
                <c:pt idx="3">
                  <c:v>63.518104000000001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0.92300906066666666</c:v>
                </c:pt>
                <c:pt idx="1">
                  <c:v>0.94961244133333322</c:v>
                </c:pt>
                <c:pt idx="2">
                  <c:v>0.96493060866666647</c:v>
                </c:pt>
                <c:pt idx="3">
                  <c:v>0.98314575266666682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93-4D01-884C-EFBA1D7F16D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93-4D01-884C-EFBA1D7F16D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93-4D01-884C-EFBA1D7F1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0.92332613266666674</c:v>
                </c:pt>
                <c:pt idx="1">
                  <c:v>0.94771673266666656</c:v>
                </c:pt>
                <c:pt idx="2">
                  <c:v>0.96251046799999995</c:v>
                </c:pt>
                <c:pt idx="3">
                  <c:v>0.98101094599999994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1-4DBF-9FEA-49B29D667B9F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22.391904000000004</c:v>
                </c:pt>
                <c:pt idx="1">
                  <c:v>31.746664000000006</c:v>
                </c:pt>
                <c:pt idx="2">
                  <c:v>45.191848</c:v>
                </c:pt>
                <c:pt idx="3">
                  <c:v>65.335999999999999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0.92468024600000009</c:v>
                </c:pt>
                <c:pt idx="1">
                  <c:v>0.94920569533333343</c:v>
                </c:pt>
                <c:pt idx="2">
                  <c:v>0.96439551000000023</c:v>
                </c:pt>
                <c:pt idx="3">
                  <c:v>0.98318093133333329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F1-4DBF-9FEA-49B29D667B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F1-4DBF-9FEA-49B29D667B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1-4DBF-9FEA-49B29D667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0.9390816466666666</c:v>
                </c:pt>
                <c:pt idx="1">
                  <c:v>0.96741039904761927</c:v>
                </c:pt>
                <c:pt idx="2">
                  <c:v>0.9795141909523809</c:v>
                </c:pt>
                <c:pt idx="3">
                  <c:v>0.98875538714285716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CD-478C-92AC-33BF7CE85BD6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16.257552</c:v>
                </c:pt>
                <c:pt idx="1">
                  <c:v>23.115880000000001</c:v>
                </c:pt>
                <c:pt idx="2">
                  <c:v>32.633760000000002</c:v>
                </c:pt>
                <c:pt idx="3">
                  <c:v>48.243656000000001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0.93899965190476176</c:v>
                </c:pt>
                <c:pt idx="1">
                  <c:v>0.96797533904761912</c:v>
                </c:pt>
                <c:pt idx="2">
                  <c:v>0.98025795142857153</c:v>
                </c:pt>
                <c:pt idx="3">
                  <c:v>0.98919721809523808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CD-478C-92AC-33BF7CE85B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D-478C-92AC-33BF7CE85B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CD-478C-92AC-33BF7CE85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0.9381745528571428</c:v>
                </c:pt>
                <c:pt idx="1">
                  <c:v>0.96748753238095242</c:v>
                </c:pt>
                <c:pt idx="2">
                  <c:v>0.97951101142857144</c:v>
                </c:pt>
                <c:pt idx="3">
                  <c:v>0.9886036104761905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EA-4A38-8253-12DDFD70B137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16.843223999999999</c:v>
                </c:pt>
                <c:pt idx="1">
                  <c:v>23.857384000000003</c:v>
                </c:pt>
                <c:pt idx="2">
                  <c:v>33.704160000000002</c:v>
                </c:pt>
                <c:pt idx="3">
                  <c:v>50.067304000000014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0.93796438523809533</c:v>
                </c:pt>
                <c:pt idx="1">
                  <c:v>0.96830873761904768</c:v>
                </c:pt>
                <c:pt idx="2">
                  <c:v>0.98023516666666688</c:v>
                </c:pt>
                <c:pt idx="3">
                  <c:v>0.98908820238095241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EA-4A38-8253-12DDFD70B13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EA-4A38-8253-12DDFD70B13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EA-4A38-8253-12DDFD70B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0.92041458125000009</c:v>
                </c:pt>
                <c:pt idx="1">
                  <c:v>0.95403328499999995</c:v>
                </c:pt>
                <c:pt idx="2">
                  <c:v>0.97350986781250004</c:v>
                </c:pt>
                <c:pt idx="3">
                  <c:v>0.98884467968750001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1-4FC0-9BB5-F17D16AF9160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76.275016000000008</c:v>
                </c:pt>
                <c:pt idx="1">
                  <c:v>106.17365600000002</c:v>
                </c:pt>
                <c:pt idx="2">
                  <c:v>150.53239200000002</c:v>
                </c:pt>
                <c:pt idx="3">
                  <c:v>214.43988000000002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0.92010167531249987</c:v>
                </c:pt>
                <c:pt idx="1">
                  <c:v>0.95438563312499991</c:v>
                </c:pt>
                <c:pt idx="2">
                  <c:v>0.97398843093750009</c:v>
                </c:pt>
                <c:pt idx="3">
                  <c:v>0.98912133218749987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71-4FC0-9BB5-F17D16AF916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71-4FC0-9BB5-F17D16AF916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71-4FC0-9BB5-F17D16AF9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0.91179501812500019</c:v>
                </c:pt>
                <c:pt idx="1">
                  <c:v>0.95166974812499994</c:v>
                </c:pt>
                <c:pt idx="2">
                  <c:v>0.97230684843749993</c:v>
                </c:pt>
                <c:pt idx="3">
                  <c:v>0.98839404375000006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3D-4C12-BE6E-57AC2D13AC1A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0.91160607968749996</c:v>
                </c:pt>
                <c:pt idx="1">
                  <c:v>0.95200443156250003</c:v>
                </c:pt>
                <c:pt idx="2">
                  <c:v>0.97261328781250012</c:v>
                </c:pt>
                <c:pt idx="3">
                  <c:v>0.98862938906250009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3D-4C12-BE6E-57AC2D13AC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3D-4C12-BE6E-57AC2D13AC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3D-4C12-BE6E-57AC2D13A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21.715608</c:v>
                </c:pt>
                <c:pt idx="1">
                  <c:v>31.503624000000002</c:v>
                </c:pt>
                <c:pt idx="2">
                  <c:v>45.728391999999999</c:v>
                </c:pt>
                <c:pt idx="3">
                  <c:v>68.218160000000012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0.94741886428571442</c:v>
                </c:pt>
                <c:pt idx="1">
                  <c:v>0.97025469714285706</c:v>
                </c:pt>
                <c:pt idx="2">
                  <c:v>0.98094503952380951</c:v>
                </c:pt>
                <c:pt idx="3">
                  <c:v>0.98966352809523817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B4-4AA6-964A-B723885AED5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B4-4AA6-964A-B723885AED5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B4-4AA6-964A-B723885AE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0.91160607968749996</c:v>
                </c:pt>
                <c:pt idx="1">
                  <c:v>0.95200443156250003</c:v>
                </c:pt>
                <c:pt idx="2">
                  <c:v>0.97261328781250012</c:v>
                </c:pt>
                <c:pt idx="3">
                  <c:v>0.98862938906250009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2-41FF-8221-F8A7B9A7323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12-41FF-8221-F8A7B9A7323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12-41FF-8221-F8A7B9A73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22.485768</c:v>
                </c:pt>
                <c:pt idx="1">
                  <c:v>32.490904</c:v>
                </c:pt>
                <c:pt idx="2">
                  <c:v>47.181775999999999</c:v>
                </c:pt>
                <c:pt idx="3">
                  <c:v>70.612167999999997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0.94567946619047605</c:v>
                </c:pt>
                <c:pt idx="1">
                  <c:v>0.96909598952380938</c:v>
                </c:pt>
                <c:pt idx="2">
                  <c:v>0.98049294809523824</c:v>
                </c:pt>
                <c:pt idx="3">
                  <c:v>0.98932362571428578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1-47D3-A864-387106550A6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1-47D3-A864-387106550A6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1-47D3-A864-387106550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0.95029656875000013</c:v>
                </c:pt>
                <c:pt idx="1">
                  <c:v>0.9971605558333333</c:v>
                </c:pt>
                <c:pt idx="2">
                  <c:v>0.99907063416666653</c:v>
                </c:pt>
                <c:pt idx="3">
                  <c:v>0.99931852916666675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39-4B85-A8DE-8A7B9754A05B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2.4093439999999999</c:v>
                </c:pt>
                <c:pt idx="1">
                  <c:v>3.3246560000000001</c:v>
                </c:pt>
                <c:pt idx="2">
                  <c:v>4.2785199999999994</c:v>
                </c:pt>
                <c:pt idx="3">
                  <c:v>5.3663759999999998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0.94483143874999997</c:v>
                </c:pt>
                <c:pt idx="1">
                  <c:v>0.99707305791666656</c:v>
                </c:pt>
                <c:pt idx="2">
                  <c:v>0.99900942208333332</c:v>
                </c:pt>
                <c:pt idx="3">
                  <c:v>0.9993342866666669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39-4B85-A8DE-8A7B9754A0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39-4B85-A8DE-8A7B9754A0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39-4B85-A8DE-8A7B9754A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0.1048451252</c:v>
                </c:pt>
                <c:pt idx="1">
                  <c:v>2.7099419E-2</c:v>
                </c:pt>
                <c:pt idx="2">
                  <c:v>1.1409818699999999E-2</c:v>
                </c:pt>
                <c:pt idx="3">
                  <c:v>7.3043638333333324E-3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71-4969-84F1-A187A208C127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18.383455999999999</c:v>
                </c:pt>
                <c:pt idx="1">
                  <c:v>25.556688000000001</c:v>
                </c:pt>
                <c:pt idx="2">
                  <c:v>34.164103999999995</c:v>
                </c:pt>
                <c:pt idx="3">
                  <c:v>45.421048000000006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0.10605858533333332</c:v>
                </c:pt>
                <c:pt idx="1">
                  <c:v>2.631402113333333E-2</c:v>
                </c:pt>
                <c:pt idx="2">
                  <c:v>1.0588303633333332E-2</c:v>
                </c:pt>
                <c:pt idx="3">
                  <c:v>6.672410286666668E-3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71-4969-84F1-A187A208C1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71-4969-84F1-A187A208C1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71-4969-84F1-A187A208C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0.16901287000000001</c:v>
                </c:pt>
                <c:pt idx="1">
                  <c:v>7.392188953333334E-2</c:v>
                </c:pt>
                <c:pt idx="2">
                  <c:v>4.4465573400000007E-2</c:v>
                </c:pt>
                <c:pt idx="3">
                  <c:v>2.5529108399999993E-2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83-4003-A4FA-852BA9D99884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21.821079999999998</c:v>
                </c:pt>
                <c:pt idx="1">
                  <c:v>30.989240000000002</c:v>
                </c:pt>
                <c:pt idx="2">
                  <c:v>44.065152000000005</c:v>
                </c:pt>
                <c:pt idx="3">
                  <c:v>63.518104000000001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0.16924877933333332</c:v>
                </c:pt>
                <c:pt idx="1">
                  <c:v>7.4177569266666674E-2</c:v>
                </c:pt>
                <c:pt idx="2">
                  <c:v>4.4151569733333333E-2</c:v>
                </c:pt>
                <c:pt idx="3">
                  <c:v>2.4158431733333333E-2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83-4003-A4FA-852BA9D998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83-4003-A4FA-852BA9D998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21.821079999999998</c:v>
                </c:pt>
                <c:pt idx="1">
                  <c:v>63.617095999999997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83-4003-A4FA-852BA9D99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0.17507218533333332</c:v>
                </c:pt>
                <c:pt idx="1">
                  <c:v>7.7034935666666665E-2</c:v>
                </c:pt>
                <c:pt idx="2">
                  <c:v>4.55455954E-2</c:v>
                </c:pt>
                <c:pt idx="3">
                  <c:v>2.6620063666666673E-2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D4-4A63-8956-029A0982D382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22.391904000000004</c:v>
                </c:pt>
                <c:pt idx="1">
                  <c:v>31.746664000000006</c:v>
                </c:pt>
                <c:pt idx="2">
                  <c:v>45.191848</c:v>
                </c:pt>
                <c:pt idx="3">
                  <c:v>65.335999999999999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0.17433636599999999</c:v>
                </c:pt>
                <c:pt idx="1">
                  <c:v>7.5954445666666676E-2</c:v>
                </c:pt>
                <c:pt idx="2">
                  <c:v>4.4886029466666658E-2</c:v>
                </c:pt>
                <c:pt idx="3">
                  <c:v>2.4797344533333335E-2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D4-4A63-8956-029A0982D3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D4-4A63-8956-029A0982D3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22.391904000000004</c:v>
                </c:pt>
                <c:pt idx="1">
                  <c:v>65.439055999999994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D4-4A63-8956-029A0982D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0.16343882285714287</c:v>
                </c:pt>
                <c:pt idx="1">
                  <c:v>7.1045155904761917E-2</c:v>
                </c:pt>
                <c:pt idx="2">
                  <c:v>4.5063509380952389E-2</c:v>
                </c:pt>
                <c:pt idx="3">
                  <c:v>2.9627083761904763E-2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83-40E2-86C9-C682328396CE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16.257552</c:v>
                </c:pt>
                <c:pt idx="1">
                  <c:v>23.115880000000001</c:v>
                </c:pt>
                <c:pt idx="2">
                  <c:v>32.633760000000002</c:v>
                </c:pt>
                <c:pt idx="3">
                  <c:v>48.243656000000001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0.16063439047619046</c:v>
                </c:pt>
                <c:pt idx="1">
                  <c:v>6.9466575190476179E-2</c:v>
                </c:pt>
                <c:pt idx="2">
                  <c:v>4.3497796523809522E-2</c:v>
                </c:pt>
                <c:pt idx="3">
                  <c:v>2.7361261142857148E-2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83-40E2-86C9-C682328396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83-40E2-86C9-C682328396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16.257552</c:v>
                </c:pt>
                <c:pt idx="1">
                  <c:v>48.310079999999999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83-40E2-86C9-C68232839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0.16116501142857145</c:v>
                </c:pt>
                <c:pt idx="1">
                  <c:v>7.293544985714287E-2</c:v>
                </c:pt>
                <c:pt idx="2">
                  <c:v>4.6372976285714289E-2</c:v>
                </c:pt>
                <c:pt idx="3">
                  <c:v>3.0625192666666665E-2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8E-4B00-ACA8-CF16898D2233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16.843223999999999</c:v>
                </c:pt>
                <c:pt idx="1">
                  <c:v>23.857384000000003</c:v>
                </c:pt>
                <c:pt idx="2">
                  <c:v>33.704160000000002</c:v>
                </c:pt>
                <c:pt idx="3">
                  <c:v>50.067304000000014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0.15974664571428571</c:v>
                </c:pt>
                <c:pt idx="1">
                  <c:v>7.0537428238095223E-2</c:v>
                </c:pt>
                <c:pt idx="2">
                  <c:v>4.4026381095238099E-2</c:v>
                </c:pt>
                <c:pt idx="3">
                  <c:v>2.7668500523809526E-2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8E-4B00-ACA8-CF16898D223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8E-4B00-ACA8-CF16898D223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8E-4B00-ACA8-CF16898D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0.18134192218749998</c:v>
                </c:pt>
                <c:pt idx="1">
                  <c:v>9.8142623093749978E-2</c:v>
                </c:pt>
                <c:pt idx="2">
                  <c:v>5.233514656249999E-2</c:v>
                </c:pt>
                <c:pt idx="3">
                  <c:v>2.36758700625E-2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0A-4A81-91A6-BB76323479C5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76.275016000000008</c:v>
                </c:pt>
                <c:pt idx="1">
                  <c:v>106.17365600000002</c:v>
                </c:pt>
                <c:pt idx="2">
                  <c:v>150.53239200000002</c:v>
                </c:pt>
                <c:pt idx="3">
                  <c:v>214.43988000000002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0.180380786875</c:v>
                </c:pt>
                <c:pt idx="1">
                  <c:v>9.6709321000000001E-2</c:v>
                </c:pt>
                <c:pt idx="2">
                  <c:v>5.0211680968749998E-2</c:v>
                </c:pt>
                <c:pt idx="3">
                  <c:v>2.1689930249999999E-2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A81-91A6-BB76323479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A81-91A6-BB76323479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76.275016000000008</c:v>
                </c:pt>
                <c:pt idx="1">
                  <c:v>214.88412000000002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A81-91A6-BB7632347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79.708327999999995</c:v>
                </c:pt>
                <c:pt idx="1">
                  <c:v>110.95072</c:v>
                </c:pt>
                <c:pt idx="2">
                  <c:v>157.664368</c:v>
                </c:pt>
                <c:pt idx="3">
                  <c:v>224.60493599999998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0.18802007000000001</c:v>
                </c:pt>
                <c:pt idx="1">
                  <c:v>0.10178845890625002</c:v>
                </c:pt>
                <c:pt idx="2">
                  <c:v>5.2376976812499997E-2</c:v>
                </c:pt>
                <c:pt idx="3">
                  <c:v>2.2095403749999999E-2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B6-4F64-AF6F-BE34D273AA6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B6-4F64-AF6F-BE34D273AA6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79.708327999999995</c:v>
                </c:pt>
                <c:pt idx="1">
                  <c:v>225.062736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B6-4F64-AF6F-BE34D273A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21.715608</c:v>
                </c:pt>
                <c:pt idx="1">
                  <c:v>31.503624000000002</c:v>
                </c:pt>
                <c:pt idx="2">
                  <c:v>45.728391999999999</c:v>
                </c:pt>
                <c:pt idx="3">
                  <c:v>68.218160000000012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0.14051405095238093</c:v>
                </c:pt>
                <c:pt idx="1">
                  <c:v>7.0619731952380957E-2</c:v>
                </c:pt>
                <c:pt idx="2">
                  <c:v>4.8253361333333335E-2</c:v>
                </c:pt>
                <c:pt idx="3">
                  <c:v>2.8396940809523808E-2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28-4E42-8EE1-52F8DE31F56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28-4E42-8EE1-52F8DE31F56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21.715608</c:v>
                </c:pt>
                <c:pt idx="1">
                  <c:v>68.288440000000008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28-4E42-8EE1-52F8DE31F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22.485768</c:v>
                </c:pt>
                <c:pt idx="1">
                  <c:v>32.490904</c:v>
                </c:pt>
                <c:pt idx="2">
                  <c:v>47.181775999999999</c:v>
                </c:pt>
                <c:pt idx="3">
                  <c:v>70.612167999999997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0.14698196952380954</c:v>
                </c:pt>
                <c:pt idx="1">
                  <c:v>7.3529500476190501E-2</c:v>
                </c:pt>
                <c:pt idx="2">
                  <c:v>4.9795606809523808E-2</c:v>
                </c:pt>
                <c:pt idx="3">
                  <c:v>2.9886609809523807E-2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0-4814-978E-2FD4C20A9FB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70-4814-978E-2FD4C20A9FB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16.843223999999999</c:v>
                </c:pt>
                <c:pt idx="1">
                  <c:v>50.132744000000002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0-4814-978E-2FD4C20A9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4.6319380291666677E-2</c:v>
                </c:pt>
                <c:pt idx="1">
                  <c:v>1.1290128583333331E-2</c:v>
                </c:pt>
                <c:pt idx="2">
                  <c:v>4.7366805749999999E-3</c:v>
                </c:pt>
                <c:pt idx="3">
                  <c:v>3.1905366416666672E-3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F-4ABF-BB7B-4E3F03E09125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2.4093439999999999</c:v>
                </c:pt>
                <c:pt idx="1">
                  <c:v>3.3246560000000001</c:v>
                </c:pt>
                <c:pt idx="2">
                  <c:v>4.2785199999999994</c:v>
                </c:pt>
                <c:pt idx="3">
                  <c:v>5.3663759999999998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4.4412625000000004E-2</c:v>
                </c:pt>
                <c:pt idx="1">
                  <c:v>1.1051001374999999E-2</c:v>
                </c:pt>
                <c:pt idx="2">
                  <c:v>4.5502599666666669E-3</c:v>
                </c:pt>
                <c:pt idx="3">
                  <c:v>3.0028607833333335E-3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F-4ABF-BB7B-4E3F03E091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F-4ABF-BB7B-4E3F03E091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18.383455999999999</c:v>
                </c:pt>
                <c:pt idx="1">
                  <c:v>45.494279999999996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F-4ABF-BB7B-4E3F03E09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B4" sqref="B4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193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1</v>
      </c>
      <c r="C4" s="269" t="s">
        <v>194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5">
        <f t="shared" ref="D9:D18" ca="1" si="1">INDIRECT($C9&amp;"!AM$5")</f>
        <v>3.4654750096789755E-3</v>
      </c>
      <c r="E9" s="215">
        <f t="shared" ref="E9:E18" ca="1" si="2">INDIRECT($C9&amp;"!AN$5")</f>
        <v>-6.8053727541039777E-4</v>
      </c>
      <c r="F9" s="215">
        <f t="shared" ref="F9:F18" ca="1" si="3">INDIRECT($C9&amp;"!AO$5")</f>
        <v>-1.6603361055146371E-3</v>
      </c>
      <c r="G9" s="215">
        <f t="shared" ref="G9:G18" ca="1" si="4">INDIRECT($C9&amp;"!AP$5")</f>
        <v>9.3142031300275097E-3</v>
      </c>
      <c r="H9" s="216">
        <f t="shared" ref="H9:H18" ca="1" si="5">INDIRECT($C9&amp;"!AQ$5")</f>
        <v>-8.8177898821080181E-3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5">
        <f t="shared" ca="1" si="1"/>
        <v>-1.7008756670616854E-2</v>
      </c>
      <c r="E10" s="215">
        <f t="shared" ca="1" si="2"/>
        <v>-1.9882847672754056E-2</v>
      </c>
      <c r="F10" s="215">
        <f t="shared" ca="1" si="3"/>
        <v>-4.2803772246179372E-3</v>
      </c>
      <c r="G10" s="215">
        <f t="shared" ca="1" si="4"/>
        <v>-1.0752043187840843E-2</v>
      </c>
      <c r="H10" s="218">
        <f t="shared" ca="1" si="5"/>
        <v>-6.3985334245140191E-3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5">
        <f t="shared" ca="1" si="1"/>
        <v>-3.1223228258209001E-2</v>
      </c>
      <c r="E11" s="215">
        <f t="shared" ca="1" si="2"/>
        <v>-3.4025956789435319E-2</v>
      </c>
      <c r="F11" s="215">
        <f t="shared" ca="1" si="3"/>
        <v>-8.0979708289696806E-4</v>
      </c>
      <c r="G11" s="215">
        <f t="shared" ca="1" si="4"/>
        <v>-3.0641728846407701E-2</v>
      </c>
      <c r="H11" s="218">
        <f t="shared" ca="1" si="5"/>
        <v>-2.9615401471230207E-3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5">
        <f t="shared" ca="1" si="1"/>
        <v>-2.8200474012292975E-2</v>
      </c>
      <c r="E12" s="215">
        <f t="shared" ca="1" si="2"/>
        <v>-4.2593391098158517E-2</v>
      </c>
      <c r="F12" s="215">
        <f t="shared" ca="1" si="3"/>
        <v>-1.799034735266658E-3</v>
      </c>
      <c r="G12" s="215">
        <f t="shared" ca="1" si="4"/>
        <v>-3.2736076946821346E-2</v>
      </c>
      <c r="H12" s="218">
        <f t="shared" ca="1" si="5"/>
        <v>-8.8176329875149229E-3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5">
        <f t="shared" ca="1" si="1"/>
        <v>-1.868422126426128E-3</v>
      </c>
      <c r="E13" s="215">
        <f t="shared" ca="1" si="2"/>
        <v>-2.1034418487225315E-2</v>
      </c>
      <c r="F13" s="215">
        <f t="shared" ca="1" si="3"/>
        <v>-2.9633049894698393E-3</v>
      </c>
      <c r="G13" s="215">
        <f t="shared" ca="1" si="4"/>
        <v>-1.3455288364218054E-2</v>
      </c>
      <c r="H13" s="218">
        <f t="shared" ca="1" si="5"/>
        <v>-1.5748683080361814E-2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5">
        <f t="shared" ca="1" si="1"/>
        <v>1.9684814189839805E-3</v>
      </c>
      <c r="E14" s="215">
        <f t="shared" ca="1" si="2"/>
        <v>-1.475627673069313E-2</v>
      </c>
      <c r="F14" s="215">
        <f t="shared" ca="1" si="3"/>
        <v>-4.5302976661451E-3</v>
      </c>
      <c r="G14" s="215">
        <f t="shared" ca="1" si="4"/>
        <v>-1.4962359734407515E-2</v>
      </c>
      <c r="H14" s="218">
        <f t="shared" ca="1" si="5"/>
        <v>-2.0413354526521488E-2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5">
        <f t="shared" ca="1" si="1"/>
        <v>-1.228979795128593E-2</v>
      </c>
      <c r="E15" s="215">
        <f t="shared" ca="1" si="2"/>
        <v>-1.4570865011058753E-2</v>
      </c>
      <c r="F15" s="215">
        <f t="shared" ca="1" si="3"/>
        <v>-4.0168196719637672E-3</v>
      </c>
      <c r="G15" s="215">
        <f t="shared" ca="1" si="4"/>
        <v>-7.0383973628250773E-3</v>
      </c>
      <c r="H15" s="218">
        <f t="shared" ca="1" si="5"/>
        <v>-1.2941838160994812E-2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5">
        <f t="shared" ca="1" si="1"/>
        <v>-1.2373563089725814E-2</v>
      </c>
      <c r="E16" s="215">
        <f t="shared" ca="1" si="2"/>
        <v>-1.3293943418861809E-2</v>
      </c>
      <c r="F16" s="215">
        <f t="shared" ca="1" si="3"/>
        <v>-3.259586621492172E-3</v>
      </c>
      <c r="G16" s="215">
        <f t="shared" ca="1" si="4"/>
        <v>-5.8133575698506856E-3</v>
      </c>
      <c r="H16" s="218">
        <f t="shared" ca="1" si="5"/>
        <v>-1.0784877825469774E-2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5">
        <f t="shared" ca="1" si="1"/>
        <v>5.0305949057823929E-2</v>
      </c>
      <c r="E17" s="215">
        <f t="shared" ca="1" si="2"/>
        <v>-1.4229455580854755E-2</v>
      </c>
      <c r="F17" s="215">
        <f t="shared" ca="1" si="3"/>
        <v>-2.2980865628416947E-3</v>
      </c>
      <c r="G17" s="215">
        <f t="shared" ca="1" si="4"/>
        <v>8.2009561941889242E-3</v>
      </c>
      <c r="H17" s="218">
        <f t="shared" ca="1" si="5"/>
        <v>-1.5435625736826442E-2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5">
        <f t="shared" ca="1" si="1"/>
        <v>4.0911318805188168E-2</v>
      </c>
      <c r="E18" s="215">
        <f t="shared" ca="1" si="2"/>
        <v>-1.7838756331839067E-2</v>
      </c>
      <c r="F18" s="215">
        <f t="shared" ca="1" si="3"/>
        <v>-1.5742917334735651E-3</v>
      </c>
      <c r="G18" s="215">
        <f t="shared" ca="1" si="4"/>
        <v>6.2741590057480146E-4</v>
      </c>
      <c r="H18" s="218">
        <f t="shared" ca="1" si="5"/>
        <v>-1.2462131594213055E-2</v>
      </c>
      <c r="I18" s="217"/>
    </row>
    <row r="19" spans="1:9" ht="15.75" customHeight="1" thickBot="1" x14ac:dyDescent="0.3">
      <c r="A19" s="165"/>
      <c r="B19" s="267" t="s">
        <v>18</v>
      </c>
      <c r="C19" s="268"/>
      <c r="D19" s="219">
        <f ca="1">IF(COUNTIF(D9:D18,"=0")&gt;0,0,AVERAGE(D9:D18))</f>
        <v>-6.3130178168816495E-4</v>
      </c>
      <c r="E19" s="219">
        <f ca="1">IF(COUNTIF(E9:E18,"=0")&gt;0,0,AVERAGE(E9:E18))</f>
        <v>-1.9290644839629112E-2</v>
      </c>
      <c r="F19" s="219">
        <f ca="1">IF(COUNTIF(F9:F18,"=0")&gt;0,0,AVERAGE(F9:F18))</f>
        <v>-2.719193239368234E-3</v>
      </c>
      <c r="G19" s="219">
        <f ca="1">IF(COUNTIF(G9:G18,"=0")&gt;0,0,AVERAGE(G9:G18))</f>
        <v>-9.7256676787579981E-3</v>
      </c>
      <c r="H19" s="219">
        <f ca="1">IF(COUNTIF(H9:H18,"=0")&gt;0,0,AVERAGE(H9:H18))</f>
        <v>-1.1478200736564737E-2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15-bit</v>
      </c>
      <c r="C2" s="274"/>
      <c r="D2" s="274"/>
      <c r="E2" s="198"/>
      <c r="F2" s="278" t="str">
        <f>'Summary (auto)'!C4</f>
        <v>20-bit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1"/>
      <c r="F5" s="276" t="s">
        <v>24</v>
      </c>
      <c r="G5" s="274"/>
      <c r="H5" s="69" t="s">
        <v>25</v>
      </c>
      <c r="I5" s="10"/>
      <c r="J5" s="211" t="s">
        <v>26</v>
      </c>
      <c r="L5" s="273" t="s">
        <v>27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2.4114800000000001</v>
      </c>
      <c r="E7" s="221"/>
      <c r="F7" s="92" t="str">
        <f>F4</f>
        <v>fruit</v>
      </c>
      <c r="G7" s="99" t="s">
        <v>31</v>
      </c>
      <c r="H7" s="222">
        <f ca="1">0.001*INDIRECT($B7&amp;"!W5")</f>
        <v>2.4093439999999999</v>
      </c>
      <c r="I7" s="10"/>
      <c r="J7" s="223">
        <f ca="1">H7/D7-1</f>
        <v>-8.8576309983912083E-4</v>
      </c>
      <c r="L7" s="74">
        <f ca="1">INDIRECT($B7&amp;"!"&amp;L$3&amp;"5")</f>
        <v>33.345246333333336</v>
      </c>
      <c r="M7" s="75">
        <f ca="1">INDIRECT($B7&amp;"!"&amp;M$3&amp;"5")</f>
        <v>33.197166416666668</v>
      </c>
      <c r="N7" s="76">
        <f ca="1">M7-L7</f>
        <v>-0.14807991666666709</v>
      </c>
      <c r="O7" s="221"/>
      <c r="P7" s="223">
        <f ca="1">bdrate(D7:D10,L7:L10,H7:H10,M7:M10)</f>
        <v>3.4654750096789755E-3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3.3278240000000001</v>
      </c>
      <c r="E8" s="221"/>
      <c r="F8" s="92" t="str">
        <f>F7</f>
        <v>fruit</v>
      </c>
      <c r="G8" s="99" t="s">
        <v>32</v>
      </c>
      <c r="H8" s="222">
        <f ca="1">0.001*INDIRECT($B8&amp;"!W6")</f>
        <v>3.3246560000000001</v>
      </c>
      <c r="I8" s="10"/>
      <c r="J8" s="223">
        <f ca="1">H8/D8-1</f>
        <v>-9.5197342167130383E-4</v>
      </c>
      <c r="L8" s="74">
        <f ca="1">INDIRECT($B8&amp;"!"&amp;L$3&amp;"6")</f>
        <v>42.478694416666663</v>
      </c>
      <c r="M8" s="75">
        <f ca="1">INDIRECT($B8&amp;"!"&amp;M$3&amp;"6")</f>
        <v>42.405505124999998</v>
      </c>
      <c r="N8" s="76">
        <f ca="1">M8-L8</f>
        <v>-7.3189291666665213E-2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4.2834319999999995</v>
      </c>
      <c r="E9" s="221"/>
      <c r="F9" s="92" t="str">
        <f>F8</f>
        <v>fruit</v>
      </c>
      <c r="G9" s="99" t="s">
        <v>33</v>
      </c>
      <c r="H9" s="222">
        <f ca="1">0.001*INDIRECT($B9&amp;"!W7")</f>
        <v>4.2785199999999994</v>
      </c>
      <c r="I9" s="10"/>
      <c r="J9" s="223">
        <f ca="1">H9/D9-1</f>
        <v>-1.1467440127449491E-3</v>
      </c>
      <c r="L9" s="74">
        <f ca="1">INDIRECT($B9&amp;"!"&amp;L$3&amp;"7")</f>
        <v>47.520939249999991</v>
      </c>
      <c r="M9" s="75">
        <f ca="1">INDIRECT($B9&amp;"!"&amp;M$3&amp;"7")</f>
        <v>47.271970833333334</v>
      </c>
      <c r="N9" s="76">
        <f ca="1">M9-L9</f>
        <v>-0.24896841666665637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5.3733279999999999</v>
      </c>
      <c r="E10" s="221"/>
      <c r="F10" s="92" t="str">
        <f>F9</f>
        <v>fruit</v>
      </c>
      <c r="G10" s="99" t="s">
        <v>35</v>
      </c>
      <c r="H10" s="222">
        <f ca="1">0.001*INDIRECT($B10&amp;"!W8")</f>
        <v>5.3663759999999998</v>
      </c>
      <c r="I10" s="10"/>
      <c r="J10" s="223">
        <f ca="1">H10/D10-1</f>
        <v>-1.2937978102212089E-3</v>
      </c>
      <c r="L10" s="74">
        <f ca="1">INDIRECT($B10&amp;"!"&amp;L$3&amp;"8")</f>
        <v>49.204463333333337</v>
      </c>
      <c r="M10" s="75">
        <f ca="1">INDIRECT($B10&amp;"!"&amp;M$3&amp;"8")</f>
        <v>49.653262874999996</v>
      </c>
      <c r="N10" s="76">
        <f ca="1">M10-L10</f>
        <v>0.44879954166665925</v>
      </c>
      <c r="O10" s="221"/>
      <c r="P10" s="226">
        <f ca="1">bdrate(L7:L10,D7:D10,M7:M10,H7:H10)</f>
        <v>-9.8403033321547984E-4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2.4093439999999999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5.3733279999999999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1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27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18.405279999999998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18.383455999999999</v>
      </c>
      <c r="I18" s="10"/>
      <c r="J18" s="223">
        <f ca="1">H18/D18-1</f>
        <v>-1.18574669877336E-3</v>
      </c>
      <c r="L18" s="74">
        <f ca="1">INDIRECT($B18&amp;"!"&amp;L$3&amp;"5")</f>
        <v>27.502071533333336</v>
      </c>
      <c r="M18" s="75">
        <f ca="1">INDIRECT($B18&amp;"!"&amp;M$3&amp;"5")</f>
        <v>27.43726393333333</v>
      </c>
      <c r="N18" s="76">
        <f ca="1">M18-L18</f>
        <v>-6.4807600000005294E-2</v>
      </c>
      <c r="O18" s="221"/>
      <c r="P18" s="223">
        <f ca="1">bdrate(D18:D21,L18:L21,H18:H21,M18:M21)</f>
        <v>-1.7008756670620073E-2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25.590176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25.556688000000001</v>
      </c>
      <c r="I19" s="10"/>
      <c r="J19" s="223">
        <f ca="1">H19/D19-1</f>
        <v>-1.308627185682476E-3</v>
      </c>
      <c r="L19" s="74">
        <f ca="1">INDIRECT($B19&amp;"!"&amp;L$3&amp;"6")</f>
        <v>33.90092906666667</v>
      </c>
      <c r="M19" s="75">
        <f ca="1">INDIRECT($B19&amp;"!"&amp;M$3&amp;"6")</f>
        <v>34.051506066666668</v>
      </c>
      <c r="N19" s="76">
        <f ca="1">M19-L19</f>
        <v>0.15057699999999841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34.221592000000008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34.164103999999995</v>
      </c>
      <c r="I20" s="10"/>
      <c r="J20" s="223">
        <f ca="1">H20/D20-1</f>
        <v>-1.6798750917260685E-3</v>
      </c>
      <c r="L20" s="74">
        <f ca="1">INDIRECT($B20&amp;"!"&amp;L$3&amp;"7")</f>
        <v>37.930480333333335</v>
      </c>
      <c r="M20" s="75">
        <f ca="1">INDIRECT($B20&amp;"!"&amp;M$3&amp;"7")</f>
        <v>38.31340973333333</v>
      </c>
      <c r="N20" s="76">
        <f ca="1">M20-L20</f>
        <v>0.38292939999999476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45.494279999999996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45.421048000000006</v>
      </c>
      <c r="I21" s="10"/>
      <c r="J21" s="223">
        <f ca="1">H21/D21-1</f>
        <v>-1.6096968673862122E-3</v>
      </c>
      <c r="L21" s="74">
        <f ca="1">INDIRECT($B21&amp;"!"&amp;L$3&amp;"8")</f>
        <v>40.140196133333333</v>
      </c>
      <c r="M21" s="75">
        <f ca="1">INDIRECT($B21&amp;"!"&amp;M$3&amp;"8")</f>
        <v>40.642274199999996</v>
      </c>
      <c r="N21" s="76">
        <f ca="1">M21-L21</f>
        <v>0.50207806666666244</v>
      </c>
      <c r="O21" s="221"/>
      <c r="P21" s="226">
        <f ca="1">bdrate(L18:L21,D18:D21,M18:M21,H18:H21)</f>
        <v>8.1228505276886853E-3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18.383455999999999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45.494279999999996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1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27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21.858488000000001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21.821079999999998</v>
      </c>
      <c r="I29" s="10"/>
      <c r="J29" s="223">
        <f ca="1">H29/D29-1</f>
        <v>-1.711371802112005E-3</v>
      </c>
      <c r="L29" s="74">
        <f ca="1">INDIRECT($B29&amp;"!"&amp;L$3&amp;"5")</f>
        <v>24.468166999999998</v>
      </c>
      <c r="M29" s="75">
        <f ca="1">INDIRECT($B29&amp;"!"&amp;M$3&amp;"5")</f>
        <v>24.392716533333331</v>
      </c>
      <c r="N29" s="76">
        <f ca="1">M29-L29</f>
        <v>-7.5450466666666216E-2</v>
      </c>
      <c r="O29" s="221"/>
      <c r="P29" s="223">
        <f ca="1">bdrate(D29:D32,L29:L32,H29:H32,M29:M32)</f>
        <v>-3.1223228258207558E-2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31.048232000000002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30.989240000000002</v>
      </c>
      <c r="I30" s="10"/>
      <c r="J30" s="223">
        <f ca="1">H30/D30-1</f>
        <v>-1.9000115690968045E-3</v>
      </c>
      <c r="L30" s="74">
        <f ca="1">INDIRECT($B30&amp;"!"&amp;L$3&amp;"6")</f>
        <v>26.873738466666669</v>
      </c>
      <c r="M30" s="75">
        <f ca="1">INDIRECT($B30&amp;"!"&amp;M$3&amp;"6")</f>
        <v>26.98574446666667</v>
      </c>
      <c r="N30" s="76">
        <f ca="1">M30-L30</f>
        <v>0.11200600000000094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44.148175999999999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44.065152000000005</v>
      </c>
      <c r="I31" s="10"/>
      <c r="J31" s="223">
        <f ca="1">H31/D31-1</f>
        <v>-1.8805759948042899E-3</v>
      </c>
      <c r="L31" s="74">
        <f ca="1">INDIRECT($B31&amp;"!"&amp;L$3&amp;"7")</f>
        <v>29.230809666666669</v>
      </c>
      <c r="M31" s="75">
        <f ca="1">INDIRECT($B31&amp;"!"&amp;M$3&amp;"7")</f>
        <v>29.59103166666667</v>
      </c>
      <c r="N31" s="76">
        <f ca="1">M31-L31</f>
        <v>0.36022200000000026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63.617095999999997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63.518104000000001</v>
      </c>
      <c r="I32" s="10"/>
      <c r="J32" s="223">
        <f ca="1">H32/D32-1</f>
        <v>-1.5560597107417973E-3</v>
      </c>
      <c r="L32" s="74">
        <f ca="1">INDIRECT($B32&amp;"!"&amp;L$3&amp;"8")</f>
        <v>33.614753266666668</v>
      </c>
      <c r="M32" s="75">
        <f ca="1">INDIRECT($B32&amp;"!"&amp;M$3&amp;"8")</f>
        <v>34.40940033333333</v>
      </c>
      <c r="N32" s="76">
        <f ca="1">M32-L32</f>
        <v>0.79464706666666274</v>
      </c>
      <c r="O32" s="221"/>
      <c r="P32" s="226">
        <f ca="1">bdrate(L29:L32,D29:D32,M29:M32,H29:H32)</f>
        <v>1.1746445652793591E-2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21.821079999999998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63.617095999999997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1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27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22.430879999999998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22.391904000000004</v>
      </c>
      <c r="I40" s="10"/>
      <c r="J40" s="223">
        <f ca="1">H40/D40-1</f>
        <v>-1.7376045879606838E-3</v>
      </c>
      <c r="L40" s="74">
        <f ca="1">INDIRECT($B40&amp;"!"&amp;L$3&amp;"5")</f>
        <v>24.495908600000003</v>
      </c>
      <c r="M40" s="75">
        <f ca="1">INDIRECT($B40&amp;"!"&amp;M$3&amp;"5")</f>
        <v>24.552918266666669</v>
      </c>
      <c r="N40" s="76">
        <f ca="1">M40-L40</f>
        <v>5.7009666666665737E-2</v>
      </c>
      <c r="O40" s="221"/>
      <c r="P40" s="223">
        <f ca="1">bdrate(D40:D43,L40:L43,H40:H43,M40:M43)</f>
        <v>-2.8200474012292087E-2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31.805824000000001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31.746664000000006</v>
      </c>
      <c r="I41" s="10"/>
      <c r="J41" s="223">
        <f ca="1">H41/D41-1</f>
        <v>-1.8600367027119535E-3</v>
      </c>
      <c r="L41" s="74">
        <f ca="1">INDIRECT($B41&amp;"!"&amp;L$3&amp;"6")</f>
        <v>26.861380066666666</v>
      </c>
      <c r="M41" s="75">
        <f ca="1">INDIRECT($B41&amp;"!"&amp;M$3&amp;"6")</f>
        <v>26.949515799999997</v>
      </c>
      <c r="N41" s="76">
        <f ca="1">M41-L41</f>
        <v>8.8135733333331245E-2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45.277951999999999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45.191848</v>
      </c>
      <c r="I42" s="10"/>
      <c r="J42" s="223">
        <f ca="1">H42/D42-1</f>
        <v>-1.9016761182131248E-3</v>
      </c>
      <c r="L42" s="74">
        <f ca="1">INDIRECT($B42&amp;"!"&amp;L$3&amp;"7")</f>
        <v>29.232547400000001</v>
      </c>
      <c r="M42" s="75">
        <f ca="1">INDIRECT($B42&amp;"!"&amp;M$3&amp;"7")</f>
        <v>29.506224200000002</v>
      </c>
      <c r="N42" s="76">
        <f ca="1">M42-L42</f>
        <v>0.2736768000000005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65.439055999999994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65.335999999999999</v>
      </c>
      <c r="I43" s="10"/>
      <c r="J43" s="223">
        <f ca="1">H43/D43-1</f>
        <v>-1.5748393436481045E-3</v>
      </c>
      <c r="L43" s="74">
        <f ca="1">INDIRECT($B43&amp;"!"&amp;L$3&amp;"8")</f>
        <v>33.552444533333336</v>
      </c>
      <c r="M43" s="75">
        <f ca="1">INDIRECT($B43&amp;"!"&amp;M$3&amp;"8")</f>
        <v>34.36383146666666</v>
      </c>
      <c r="N43" s="76">
        <f ca="1">M43-L43</f>
        <v>0.81138693333332412</v>
      </c>
      <c r="O43" s="221"/>
      <c r="P43" s="226">
        <f ca="1">bdrate(L40:L43,D40:D43,M40:M43,H40:H43)</f>
        <v>1.059578896626312E-2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22.391904000000004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65.439055999999994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1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27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16.283800000000003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16.257552</v>
      </c>
      <c r="I51" s="10"/>
      <c r="J51" s="223">
        <f ca="1">H51/D51-1</f>
        <v>-1.6119087682238131E-3</v>
      </c>
      <c r="L51" s="74">
        <f ca="1">INDIRECT($B51&amp;"!"&amp;L$3&amp;"5")</f>
        <v>25.883758190476193</v>
      </c>
      <c r="M51" s="75">
        <f ca="1">INDIRECT($B51&amp;"!"&amp;M$3&amp;"5")</f>
        <v>25.554238380952381</v>
      </c>
      <c r="N51" s="76">
        <f ca="1">M51-L51</f>
        <v>-0.32951980952381277</v>
      </c>
      <c r="O51" s="221"/>
      <c r="P51" s="223">
        <f ca="1">bdrate(D51:D54,L51:L54,H51:H54,M51:M54)</f>
        <v>-1.8684221264234635E-3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23.148880000000005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23.115880000000001</v>
      </c>
      <c r="I52" s="10"/>
      <c r="J52" s="223">
        <f ca="1">H52/D52-1</f>
        <v>-1.4255549296555703E-3</v>
      </c>
      <c r="L52" s="74">
        <f ca="1">INDIRECT($B52&amp;"!"&amp;L$3&amp;"6")</f>
        <v>29.610521476190478</v>
      </c>
      <c r="M52" s="75">
        <f ca="1">INDIRECT($B52&amp;"!"&amp;M$3&amp;"6")</f>
        <v>29.545569714285708</v>
      </c>
      <c r="N52" s="76">
        <f ca="1">M52-L52</f>
        <v>-6.4951761904769256E-2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32.683384000000004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32.633760000000002</v>
      </c>
      <c r="I53" s="10"/>
      <c r="J53" s="223">
        <f ca="1">H53/D53-1</f>
        <v>-1.5183250302356344E-3</v>
      </c>
      <c r="L53" s="74">
        <f ca="1">INDIRECT($B53&amp;"!"&amp;L$3&amp;"7")</f>
        <v>32.339254571428569</v>
      </c>
      <c r="M53" s="75">
        <f ca="1">INDIRECT($B53&amp;"!"&amp;M$3&amp;"7")</f>
        <v>32.380755047619047</v>
      </c>
      <c r="N53" s="76">
        <f ca="1">M53-L53</f>
        <v>4.1500476190478253E-2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48.310079999999999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48.243656000000001</v>
      </c>
      <c r="I54" s="10"/>
      <c r="J54" s="223">
        <f ca="1">H54/D54-1</f>
        <v>-1.3749511489112853E-3</v>
      </c>
      <c r="L54" s="74">
        <f ca="1">INDIRECT($B54&amp;"!"&amp;L$3&amp;"8")</f>
        <v>35.576960380952379</v>
      </c>
      <c r="M54" s="75">
        <f ca="1">INDIRECT($B54&amp;"!"&amp;M$3&amp;"8")</f>
        <v>35.959672619047616</v>
      </c>
      <c r="N54" s="76">
        <f ca="1">M54-L54</f>
        <v>0.38271223809523747</v>
      </c>
      <c r="O54" s="221"/>
      <c r="P54" s="226">
        <f ca="1">bdrate(L51:L54,D51:D54,M51:M54,H51:H54)</f>
        <v>1.6658178078532426E-3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16.257552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48.310079999999999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1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27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16.871535999999999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16.843223999999999</v>
      </c>
      <c r="I62" s="10"/>
      <c r="J62" s="223">
        <f ca="1">H62/D62-1</f>
        <v>-1.6780926170563149E-3</v>
      </c>
      <c r="L62" s="74">
        <f ca="1">INDIRECT($B62&amp;"!"&amp;L$3&amp;"5")</f>
        <v>25.930066</v>
      </c>
      <c r="M62" s="75">
        <f ca="1">INDIRECT($B62&amp;"!"&amp;M$3&amp;"5")</f>
        <v>25.616764476190475</v>
      </c>
      <c r="N62" s="76">
        <f ca="1">M62-L62</f>
        <v>-0.3133015238095247</v>
      </c>
      <c r="O62" s="221"/>
      <c r="P62" s="223">
        <f ca="1">bdrate(D62:D65,L62:L65,H62:H65,M62:M65)</f>
        <v>1.9684814189822042E-3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23.892504000000006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23.857384000000003</v>
      </c>
      <c r="I63" s="10"/>
      <c r="J63" s="223">
        <f ca="1">H63/D63-1</f>
        <v>-1.4699170919885152E-3</v>
      </c>
      <c r="L63" s="74">
        <f ca="1">INDIRECT($B63&amp;"!"&amp;L$3&amp;"6")</f>
        <v>29.665216952380952</v>
      </c>
      <c r="M63" s="75">
        <f ca="1">INDIRECT($B63&amp;"!"&amp;M$3&amp;"6")</f>
        <v>29.516041238095237</v>
      </c>
      <c r="N63" s="76">
        <f ca="1">M63-L63</f>
        <v>-0.14917571428571463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33.754896000000002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33.704160000000002</v>
      </c>
      <c r="I64" s="10"/>
      <c r="J64" s="223">
        <f ca="1">H64/D64-1</f>
        <v>-1.5030708434118356E-3</v>
      </c>
      <c r="L64" s="74">
        <f ca="1">INDIRECT($B64&amp;"!"&amp;L$3&amp;"7")</f>
        <v>32.387450190476187</v>
      </c>
      <c r="M64" s="75">
        <f ca="1">INDIRECT($B64&amp;"!"&amp;M$3&amp;"7")</f>
        <v>32.391583809523809</v>
      </c>
      <c r="N64" s="76">
        <f ca="1">M64-L64</f>
        <v>4.1336190476215506E-3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50.132744000000002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50.067304000000014</v>
      </c>
      <c r="I65" s="10"/>
      <c r="J65" s="223">
        <f ca="1">H65/D65-1</f>
        <v>-1.3053344935595179E-3</v>
      </c>
      <c r="L65" s="74">
        <f ca="1">INDIRECT($B65&amp;"!"&amp;L$3&amp;"8")</f>
        <v>35.493936809523809</v>
      </c>
      <c r="M65" s="75">
        <f ca="1">INDIRECT($B65&amp;"!"&amp;M$3&amp;"8")</f>
        <v>35.973714619047612</v>
      </c>
      <c r="N65" s="76">
        <f ca="1">M65-L65</f>
        <v>0.479777809523803</v>
      </c>
      <c r="O65" s="221"/>
      <c r="P65" s="226">
        <f ca="1">bdrate(L62:L65,D62:D65,M62:M65,H62:H65)</f>
        <v>1.0949310933088263E-3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16.843223999999999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50.132744000000002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1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27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76.425623999999999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76.275016000000008</v>
      </c>
      <c r="I73" s="10"/>
      <c r="J73" s="223">
        <f ca="1">H73/D73-1</f>
        <v>-1.9706479596423021E-3</v>
      </c>
      <c r="L73" s="74">
        <f ca="1">INDIRECT($B73&amp;"!"&amp;L$3&amp;"5")</f>
        <v>22.911225999999999</v>
      </c>
      <c r="M73" s="75">
        <f ca="1">INDIRECT($B73&amp;"!"&amp;M$3&amp;"5")</f>
        <v>22.817441062499995</v>
      </c>
      <c r="N73" s="76">
        <f ca="1">M73-L73</f>
        <v>-9.3784937500004162E-2</v>
      </c>
      <c r="O73" s="221"/>
      <c r="P73" s="223">
        <f ca="1">bdrate(D73:D76,L73:L76,H73:H76,M73:M76)</f>
        <v>-1.228979795128593E-2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106.398144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106.17365600000002</v>
      </c>
      <c r="I74" s="10"/>
      <c r="J74" s="223">
        <f ca="1">H74/D74-1</f>
        <v>-2.1098864280938434E-3</v>
      </c>
      <c r="L74" s="74">
        <f ca="1">INDIRECT($B74&amp;"!"&amp;L$3&amp;"6")</f>
        <v>26.16064728125</v>
      </c>
      <c r="M74" s="75">
        <f ca="1">INDIRECT($B74&amp;"!"&amp;M$3&amp;"6")</f>
        <v>26.174386562500004</v>
      </c>
      <c r="N74" s="76">
        <f ca="1">M74-L74</f>
        <v>1.3739281250003899E-2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150.861424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150.53239200000002</v>
      </c>
      <c r="I75" s="10"/>
      <c r="J75" s="223">
        <f ca="1">H75/D75-1</f>
        <v>-2.1810214385884485E-3</v>
      </c>
      <c r="L75" s="74">
        <f ca="1">INDIRECT($B75&amp;"!"&amp;L$3&amp;"7")</f>
        <v>29.927618812500004</v>
      </c>
      <c r="M75" s="75">
        <f ca="1">INDIRECT($B75&amp;"!"&amp;M$3&amp;"7")</f>
        <v>30.105910406249997</v>
      </c>
      <c r="N75" s="76">
        <f ca="1">M75-L75</f>
        <v>0.17829159374999293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214.88412000000002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214.43988000000002</v>
      </c>
      <c r="I76" s="10"/>
      <c r="J76" s="223">
        <f ca="1">H76/D76-1</f>
        <v>-2.0673468099923209E-3</v>
      </c>
      <c r="L76" s="74">
        <f ca="1">INDIRECT($B76&amp;"!"&amp;L$3&amp;"8")</f>
        <v>34.938237218749997</v>
      </c>
      <c r="M76" s="75">
        <f ca="1">INDIRECT($B76&amp;"!"&amp;M$3&amp;"8")</f>
        <v>35.439262125000006</v>
      </c>
      <c r="N76" s="76">
        <f ca="1">M76-L76</f>
        <v>0.50102490625000939</v>
      </c>
      <c r="O76" s="221"/>
      <c r="P76" s="226">
        <f ca="1">bdrate(L73:L76,D73:D76,M73:M76,H73:H76)</f>
        <v>6.2396847014272172E-3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76.275016000000008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214.88412000000002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1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27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79.865600000000001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79.708327999999995</v>
      </c>
      <c r="I84" s="10"/>
      <c r="J84" s="223">
        <f ca="1">H84/D84-1</f>
        <v>-1.969208269893552E-3</v>
      </c>
      <c r="L84" s="74">
        <f ca="1">INDIRECT($B84&amp;"!"&amp;L$3&amp;"5")</f>
        <v>22.311179968750004</v>
      </c>
      <c r="M84" s="75">
        <f ca="1">INDIRECT($B84&amp;"!"&amp;M$3&amp;"5")</f>
        <v>22.25513590625</v>
      </c>
      <c r="N84" s="76">
        <f ca="1">M84-L84</f>
        <v>-5.6044062500003378E-2</v>
      </c>
      <c r="O84" s="221"/>
      <c r="P84" s="223">
        <f ca="1">bdrate(D84:D87,L84:L87,H84:H87,M84:M87)</f>
        <v>-1.2373563089725148E-2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111.183784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110.95072</v>
      </c>
      <c r="I85" s="10"/>
      <c r="J85" s="223">
        <f ca="1">H85/D85-1</f>
        <v>-2.09620496456564E-3</v>
      </c>
      <c r="L85" s="74">
        <f ca="1">INDIRECT($B85&amp;"!"&amp;L$3&amp;"6")</f>
        <v>25.969824500000001</v>
      </c>
      <c r="M85" s="75">
        <f ca="1">INDIRECT($B85&amp;"!"&amp;M$3&amp;"6")</f>
        <v>26.020094937500005</v>
      </c>
      <c r="N85" s="76">
        <f ca="1">M85-L85</f>
        <v>5.0270437500003595E-2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158.00208800000001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157.664368</v>
      </c>
      <c r="I86" s="10"/>
      <c r="J86" s="223">
        <f ca="1">H86/D86-1</f>
        <v>-2.1374401077536298E-3</v>
      </c>
      <c r="L86" s="74">
        <f ca="1">INDIRECT($B86&amp;"!"&amp;L$3&amp;"7")</f>
        <v>29.8461140625</v>
      </c>
      <c r="M86" s="75">
        <f ca="1">INDIRECT($B86&amp;"!"&amp;M$3&amp;"7")</f>
        <v>30.006115937500006</v>
      </c>
      <c r="N86" s="76">
        <f ca="1">M86-L86</f>
        <v>0.16000187500000607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225.062736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224.60493599999998</v>
      </c>
      <c r="I87" s="10"/>
      <c r="J87" s="223">
        <f ca="1">H87/D87-1</f>
        <v>-2.0340995054819455E-3</v>
      </c>
      <c r="L87" s="74">
        <f ca="1">INDIRECT($B87&amp;"!"&amp;L$3&amp;"8")</f>
        <v>34.800155218750007</v>
      </c>
      <c r="M87" s="75">
        <f ca="1">INDIRECT($B87&amp;"!"&amp;M$3&amp;"8")</f>
        <v>35.262706593749996</v>
      </c>
      <c r="N87" s="76">
        <f ca="1">M87-L87</f>
        <v>0.46255137499998966</v>
      </c>
      <c r="O87" s="221"/>
      <c r="P87" s="226">
        <f ca="1">bdrate(L84:L87,D84:D87,M84:M87,H84:H87)</f>
        <v>6.247294112870172E-3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79.708327999999995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225.062736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1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27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21.743672000000004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21.715608</v>
      </c>
      <c r="I95" s="10"/>
      <c r="J95" s="223">
        <f ca="1">H95/D95-1</f>
        <v>-1.2906743626377448E-3</v>
      </c>
      <c r="L95" s="74">
        <f ca="1">INDIRECT($B95&amp;"!"&amp;L$3&amp;"5")</f>
        <v>27.74521985714285</v>
      </c>
      <c r="M95" s="75">
        <f ca="1">INDIRECT($B95&amp;"!"&amp;M$3&amp;"5")</f>
        <v>27.205492809523815</v>
      </c>
      <c r="N95" s="76">
        <f ca="1">M95-L95</f>
        <v>-0.53972704761903501</v>
      </c>
      <c r="O95" s="221"/>
      <c r="P95" s="223">
        <f ca="1">bdrate(D95:D98,L95:L98,H95:H98,M95:M98)</f>
        <v>5.0305949057823485E-2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31.539159999999999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31.503624000000002</v>
      </c>
      <c r="I96" s="10"/>
      <c r="J96" s="223">
        <f ca="1">H96/D96-1</f>
        <v>-1.1267262666474487E-3</v>
      </c>
      <c r="L96" s="74">
        <f ca="1">INDIRECT($B96&amp;"!"&amp;L$3&amp;"6")</f>
        <v>30.761314666666667</v>
      </c>
      <c r="M96" s="75">
        <f ca="1">INDIRECT($B96&amp;"!"&amp;M$3&amp;"6")</f>
        <v>30.187849190476193</v>
      </c>
      <c r="N96" s="76">
        <f ca="1">M96-L96</f>
        <v>-0.57346547619047428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45.780448000000007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45.728391999999999</v>
      </c>
      <c r="I97" s="10"/>
      <c r="J97" s="223">
        <f ca="1">H97/D97-1</f>
        <v>-1.1370793051218575E-3</v>
      </c>
      <c r="L97" s="74">
        <f ca="1">INDIRECT($B97&amp;"!"&amp;L$3&amp;"7")</f>
        <v>33.444002999999995</v>
      </c>
      <c r="M97" s="75">
        <f ca="1">INDIRECT($B97&amp;"!"&amp;M$3&amp;"7")</f>
        <v>33.056410476190479</v>
      </c>
      <c r="N97" s="76">
        <f ca="1">M97-L97</f>
        <v>-0.38759252380951636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68.288440000000008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68.218160000000012</v>
      </c>
      <c r="I98" s="10"/>
      <c r="J98" s="223">
        <f ca="1">H98/D98-1</f>
        <v>-1.0291639404853559E-3</v>
      </c>
      <c r="L98" s="74">
        <f ca="1">INDIRECT($B98&amp;"!"&amp;L$3&amp;"8")</f>
        <v>36.492374999999996</v>
      </c>
      <c r="M98" s="75">
        <f ca="1">INDIRECT($B98&amp;"!"&amp;M$3&amp;"8")</f>
        <v>36.70098457142857</v>
      </c>
      <c r="N98" s="76">
        <f ca="1">M98-L98</f>
        <v>0.20860957142857472</v>
      </c>
      <c r="O98" s="221"/>
      <c r="P98" s="226">
        <f ca="1">bdrate(L95:L98,D95:D98,M95:M98,H95:H98)</f>
        <v>-1.0233525075431404E-2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21.715608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68.288440000000008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1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27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22.517056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22.485768</v>
      </c>
      <c r="I106" s="10"/>
      <c r="J106" s="223">
        <f ca="1">H106/D106-1</f>
        <v>-1.3895244564831044E-3</v>
      </c>
      <c r="L106" s="74">
        <f ca="1">INDIRECT($B106&amp;"!"&amp;L$3&amp;"5")</f>
        <v>27.631909238095236</v>
      </c>
      <c r="M106" s="75">
        <f ca="1">INDIRECT($B106&amp;"!"&amp;M$3&amp;"5")</f>
        <v>27.107390047619052</v>
      </c>
      <c r="N106" s="76">
        <f ca="1">M106-L106</f>
        <v>-0.52451919047618389</v>
      </c>
      <c r="O106" s="221"/>
      <c r="P106" s="223">
        <f ca="1">bdrate(D106:D109,L106:L109,H106:H109,M106:M109)</f>
        <v>4.0911318805191943E-2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32.529119999999999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32.490904</v>
      </c>
      <c r="I107" s="10"/>
      <c r="J107" s="223">
        <f ca="1">H107/D107-1</f>
        <v>-1.1748242805215137E-3</v>
      </c>
      <c r="L107" s="74">
        <f ca="1">INDIRECT($B107&amp;"!"&amp;L$3&amp;"6")</f>
        <v>30.508410714285716</v>
      </c>
      <c r="M107" s="75">
        <f ca="1">INDIRECT($B107&amp;"!"&amp;M$3&amp;"6")</f>
        <v>29.973847285714285</v>
      </c>
      <c r="N107" s="76">
        <f ca="1">M107-L107</f>
        <v>-0.53456342857143113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47.236736000000001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47.181775999999999</v>
      </c>
      <c r="I108" s="10"/>
      <c r="J108" s="223">
        <f ca="1">H108/D108-1</f>
        <v>-1.1635012207448225E-3</v>
      </c>
      <c r="L108" s="74">
        <f ca="1">INDIRECT($B108&amp;"!"&amp;L$3&amp;"7")</f>
        <v>33.259723571428573</v>
      </c>
      <c r="M108" s="75">
        <f ca="1">INDIRECT($B108&amp;"!"&amp;M$3&amp;"7")</f>
        <v>32.973605809523811</v>
      </c>
      <c r="N108" s="76">
        <f ca="1">M108-L108</f>
        <v>-0.28611776190476235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70.686040000000006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70.612167999999997</v>
      </c>
      <c r="I109" s="10"/>
      <c r="J109" s="223">
        <f ca="1">H109/D109-1</f>
        <v>-1.045071983096113E-3</v>
      </c>
      <c r="L109" s="74">
        <f ca="1">INDIRECT($B109&amp;"!"&amp;L$3&amp;"8")</f>
        <v>36.307101619047614</v>
      </c>
      <c r="M109" s="75">
        <f ca="1">INDIRECT($B109&amp;"!"&amp;M$3&amp;"8")</f>
        <v>36.629772857142861</v>
      </c>
      <c r="N109" s="76">
        <f ca="1">M109-L109</f>
        <v>0.32267123809524634</v>
      </c>
      <c r="O109" s="221"/>
      <c r="P109" s="226">
        <f ca="1">bdrate(L106:L109,D106:D109,M106:M109,H106:H109)</f>
        <v>-7.7590054715704904E-3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22.485768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70.686040000000006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15-bit</v>
      </c>
      <c r="C2" s="274"/>
      <c r="D2" s="274"/>
      <c r="E2" s="198"/>
      <c r="F2" s="278" t="str">
        <f>'Summary (auto)'!C4</f>
        <v>20-bit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1"/>
      <c r="F5" s="276" t="s">
        <v>24</v>
      </c>
      <c r="G5" s="274"/>
      <c r="H5" s="69" t="s">
        <v>25</v>
      </c>
      <c r="I5" s="10"/>
      <c r="J5" s="211" t="s">
        <v>26</v>
      </c>
      <c r="L5" s="273" t="s">
        <v>38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2.4114800000000001</v>
      </c>
      <c r="E7" s="221"/>
      <c r="F7" s="92" t="str">
        <f>F4</f>
        <v>fruit</v>
      </c>
      <c r="G7" s="99" t="s">
        <v>31</v>
      </c>
      <c r="H7" s="222">
        <f ca="1">0.001*INDIRECT($B7&amp;"!W5")</f>
        <v>2.4093439999999999</v>
      </c>
      <c r="I7" s="10"/>
      <c r="J7" s="223">
        <f ca="1">H7/D7-1</f>
        <v>-8.8576309983912083E-4</v>
      </c>
      <c r="L7" s="74">
        <f ca="1">INDIRECT($B7&amp;"!"&amp;L$3&amp;"5")</f>
        <v>37.8370435</v>
      </c>
      <c r="M7" s="75">
        <f ca="1">INDIRECT($B7&amp;"!"&amp;M$3&amp;"5")</f>
        <v>38.26932291666666</v>
      </c>
      <c r="N7" s="76">
        <f ca="1">M7-L7</f>
        <v>0.4322794166666597</v>
      </c>
      <c r="O7" s="221"/>
      <c r="P7" s="223">
        <f ca="1">bdrate(D7:D10,L7:L10,H7:H10,M7:M10)</f>
        <v>-6.8053727541284026E-4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3.3278240000000001</v>
      </c>
      <c r="E8" s="221"/>
      <c r="F8" s="92" t="str">
        <f>F7</f>
        <v>fruit</v>
      </c>
      <c r="G8" s="99" t="s">
        <v>32</v>
      </c>
      <c r="H8" s="222">
        <f ca="1">0.001*INDIRECT($B8&amp;"!W6")</f>
        <v>3.3246560000000001</v>
      </c>
      <c r="I8" s="10"/>
      <c r="J8" s="223">
        <f ca="1">H8/D8-1</f>
        <v>-9.5197342167130383E-4</v>
      </c>
      <c r="L8" s="74">
        <f ca="1">INDIRECT($B8&amp;"!"&amp;L$3&amp;"6")</f>
        <v>46.41599025</v>
      </c>
      <c r="M8" s="75">
        <f ca="1">INDIRECT($B8&amp;"!"&amp;M$3&amp;"6")</f>
        <v>46.368184499999991</v>
      </c>
      <c r="N8" s="76">
        <f ca="1">M8-L8</f>
        <v>-4.7805750000009084E-2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4.2834319999999995</v>
      </c>
      <c r="E9" s="221"/>
      <c r="F9" s="92" t="str">
        <f>F8</f>
        <v>fruit</v>
      </c>
      <c r="G9" s="99" t="s">
        <v>33</v>
      </c>
      <c r="H9" s="222">
        <f ca="1">0.001*INDIRECT($B9&amp;"!W7")</f>
        <v>4.2785199999999994</v>
      </c>
      <c r="I9" s="10"/>
      <c r="J9" s="223">
        <f ca="1">H9/D9-1</f>
        <v>-1.1467440127449491E-3</v>
      </c>
      <c r="L9" s="74">
        <f ca="1">INDIRECT($B9&amp;"!"&amp;L$3&amp;"7")</f>
        <v>50.716364208333339</v>
      </c>
      <c r="M9" s="75">
        <f ca="1">INDIRECT($B9&amp;"!"&amp;M$3&amp;"7")</f>
        <v>50.512066416666677</v>
      </c>
      <c r="N9" s="76">
        <f ca="1">M9-L9</f>
        <v>-0.20429779166666151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5.3733279999999999</v>
      </c>
      <c r="E10" s="221"/>
      <c r="F10" s="92" t="str">
        <f>F9</f>
        <v>fruit</v>
      </c>
      <c r="G10" s="99" t="s">
        <v>35</v>
      </c>
      <c r="H10" s="222">
        <f ca="1">0.001*INDIRECT($B10&amp;"!W8")</f>
        <v>5.3663759999999998</v>
      </c>
      <c r="I10" s="10"/>
      <c r="J10" s="223">
        <f ca="1">H10/D10-1</f>
        <v>-1.2937978102212089E-3</v>
      </c>
      <c r="L10" s="74">
        <f ca="1">INDIRECT($B10&amp;"!"&amp;L$3&amp;"8")</f>
        <v>52.268099291666658</v>
      </c>
      <c r="M10" s="75">
        <f ca="1">INDIRECT($B10&amp;"!"&amp;M$3&amp;"8")</f>
        <v>52.549127333333338</v>
      </c>
      <c r="N10" s="76">
        <f ca="1">M10-L10</f>
        <v>0.28102804166667994</v>
      </c>
      <c r="O10" s="221"/>
      <c r="P10" s="226">
        <f ca="1">bdrate(L7:L10,D7:D10,M7:M10,H7:H10)</f>
        <v>7.2446885656241022E-4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2.4093439999999999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5.3733279999999999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1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38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18.405279999999998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18.383455999999999</v>
      </c>
      <c r="I18" s="10"/>
      <c r="J18" s="223">
        <f ca="1">H18/D18-1</f>
        <v>-1.18574669877336E-3</v>
      </c>
      <c r="L18" s="74">
        <f ca="1">INDIRECT($B18&amp;"!"&amp;L$3&amp;"5")</f>
        <v>32.820073933333333</v>
      </c>
      <c r="M18" s="75">
        <f ca="1">INDIRECT($B18&amp;"!"&amp;M$3&amp;"5")</f>
        <v>32.798079866666669</v>
      </c>
      <c r="N18" s="76">
        <f ca="1">M18-L18</f>
        <v>-2.199406666666448E-2</v>
      </c>
      <c r="O18" s="221"/>
      <c r="P18" s="223">
        <f ca="1">bdrate(D18:D21,L18:L21,H18:H21,M18:M21)</f>
        <v>-1.9882847672756165E-2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25.590176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25.556688000000001</v>
      </c>
      <c r="I19" s="10"/>
      <c r="J19" s="223">
        <f ca="1">H19/D19-1</f>
        <v>-1.308627185682476E-3</v>
      </c>
      <c r="L19" s="74">
        <f ca="1">INDIRECT($B19&amp;"!"&amp;L$3&amp;"6")</f>
        <v>38.682261333333336</v>
      </c>
      <c r="M19" s="75">
        <f ca="1">INDIRECT($B19&amp;"!"&amp;M$3&amp;"6")</f>
        <v>38.880745266666665</v>
      </c>
      <c r="N19" s="76">
        <f ca="1">M19-L19</f>
        <v>0.19848393333332837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34.221592000000008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34.164103999999995</v>
      </c>
      <c r="I20" s="10"/>
      <c r="J20" s="223">
        <f ca="1">H20/D20-1</f>
        <v>-1.6798750917260685E-3</v>
      </c>
      <c r="L20" s="74">
        <f ca="1">INDIRECT($B20&amp;"!"&amp;L$3&amp;"7")</f>
        <v>42.203739733333336</v>
      </c>
      <c r="M20" s="75">
        <f ca="1">INDIRECT($B20&amp;"!"&amp;M$3&amp;"7")</f>
        <v>42.563942000000004</v>
      </c>
      <c r="N20" s="76">
        <f ca="1">M20-L20</f>
        <v>0.36020226666666844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45.494279999999996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45.421048000000006</v>
      </c>
      <c r="I21" s="10"/>
      <c r="J21" s="223">
        <f ca="1">H21/D21-1</f>
        <v>-1.6096968673862122E-3</v>
      </c>
      <c r="L21" s="74">
        <f ca="1">INDIRECT($B21&amp;"!"&amp;L$3&amp;"8")</f>
        <v>44.036048399999999</v>
      </c>
      <c r="M21" s="75">
        <f ca="1">INDIRECT($B21&amp;"!"&amp;M$3&amp;"8")</f>
        <v>44.449660466666664</v>
      </c>
      <c r="N21" s="76">
        <f ca="1">M21-L21</f>
        <v>0.41361206666666561</v>
      </c>
      <c r="O21" s="221"/>
      <c r="P21" s="226">
        <f ca="1">bdrate(L18:L21,D18:D21,M18:M21,H18:H21)</f>
        <v>7.1714546153345271E-3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18.383455999999999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45.494279999999996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1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38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21.858488000000001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21.821079999999998</v>
      </c>
      <c r="I29" s="10"/>
      <c r="J29" s="223">
        <f ca="1">H29/D29-1</f>
        <v>-1.711371802112005E-3</v>
      </c>
      <c r="L29" s="74">
        <f ca="1">INDIRECT($B29&amp;"!"&amp;L$3&amp;"5")</f>
        <v>30.19925173333333</v>
      </c>
      <c r="M29" s="75">
        <f ca="1">INDIRECT($B29&amp;"!"&amp;M$3&amp;"5")</f>
        <v>30.169176933333336</v>
      </c>
      <c r="N29" s="76">
        <f ca="1">M29-L29</f>
        <v>-3.0074799999994184E-2</v>
      </c>
      <c r="O29" s="221"/>
      <c r="P29" s="223">
        <f ca="1">bdrate(D29:D32,L29:L32,H29:H32,M29:M32)</f>
        <v>-3.4025956789435319E-2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31.048232000000002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30.989240000000002</v>
      </c>
      <c r="I30" s="10"/>
      <c r="J30" s="223">
        <f ca="1">H30/D30-1</f>
        <v>-1.9000115690968045E-3</v>
      </c>
      <c r="L30" s="74">
        <f ca="1">INDIRECT($B30&amp;"!"&amp;L$3&amp;"6")</f>
        <v>32.849839066666668</v>
      </c>
      <c r="M30" s="75">
        <f ca="1">INDIRECT($B30&amp;"!"&amp;M$3&amp;"6")</f>
        <v>32.969344333333332</v>
      </c>
      <c r="N30" s="76">
        <f ca="1">M30-L30</f>
        <v>0.11950526666666406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44.148175999999999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44.065152000000005</v>
      </c>
      <c r="I31" s="10"/>
      <c r="J31" s="223">
        <f ca="1">H31/D31-1</f>
        <v>-1.8805759948042899E-3</v>
      </c>
      <c r="L31" s="74">
        <f ca="1">INDIRECT($B31&amp;"!"&amp;L$3&amp;"7")</f>
        <v>34.770803866666668</v>
      </c>
      <c r="M31" s="75">
        <f ca="1">INDIRECT($B31&amp;"!"&amp;M$3&amp;"7")</f>
        <v>35.108258000000006</v>
      </c>
      <c r="N31" s="76">
        <f ca="1">M31-L31</f>
        <v>0.33745413333333829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63.617095999999997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63.518104000000001</v>
      </c>
      <c r="I32" s="10"/>
      <c r="J32" s="223">
        <f ca="1">H32/D32-1</f>
        <v>-1.5560597107417973E-3</v>
      </c>
      <c r="L32" s="74">
        <f ca="1">INDIRECT($B32&amp;"!"&amp;L$3&amp;"8")</f>
        <v>37.890148533333338</v>
      </c>
      <c r="M32" s="75">
        <f ca="1">INDIRECT($B32&amp;"!"&amp;M$3&amp;"8")</f>
        <v>38.557185266666671</v>
      </c>
      <c r="N32" s="76">
        <f ca="1">M32-L32</f>
        <v>0.66703673333333313</v>
      </c>
      <c r="O32" s="221"/>
      <c r="P32" s="226">
        <f ca="1">bdrate(L29:L32,D29:D32,M29:M32,H29:H32)</f>
        <v>9.215114220986198E-3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21.821079999999998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63.617095999999997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1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38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22.430879999999998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22.391904000000004</v>
      </c>
      <c r="I40" s="10"/>
      <c r="J40" s="223">
        <f ca="1">H40/D40-1</f>
        <v>-1.7376045879606838E-3</v>
      </c>
      <c r="L40" s="74">
        <f ca="1">INDIRECT($B40&amp;"!"&amp;L$3&amp;"5")</f>
        <v>30.18153233333333</v>
      </c>
      <c r="M40" s="75">
        <f ca="1">INDIRECT($B40&amp;"!"&amp;M$3&amp;"5")</f>
        <v>30.244601133333333</v>
      </c>
      <c r="N40" s="76">
        <f ca="1">M40-L40</f>
        <v>6.3068800000003478E-2</v>
      </c>
      <c r="O40" s="221"/>
      <c r="P40" s="223">
        <f ca="1">bdrate(D40:D43,L40:L43,H40:H43,M40:M43)</f>
        <v>-4.2593391098155409E-2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31.805824000000001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31.746664000000006</v>
      </c>
      <c r="I41" s="10"/>
      <c r="J41" s="223">
        <f ca="1">H41/D41-1</f>
        <v>-1.8600367027119535E-3</v>
      </c>
      <c r="L41" s="74">
        <f ca="1">INDIRECT($B41&amp;"!"&amp;L$3&amp;"6")</f>
        <v>32.670429266666666</v>
      </c>
      <c r="M41" s="75">
        <f ca="1">INDIRECT($B41&amp;"!"&amp;M$3&amp;"6")</f>
        <v>32.913695066666669</v>
      </c>
      <c r="N41" s="76">
        <f ca="1">M41-L41</f>
        <v>0.2432658000000032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45.277951999999999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45.191848</v>
      </c>
      <c r="I42" s="10"/>
      <c r="J42" s="223">
        <f ca="1">H42/D42-1</f>
        <v>-1.9016761182131248E-3</v>
      </c>
      <c r="L42" s="74">
        <f ca="1">INDIRECT($B42&amp;"!"&amp;L$3&amp;"7")</f>
        <v>34.705988733333335</v>
      </c>
      <c r="M42" s="75">
        <f ca="1">INDIRECT($B42&amp;"!"&amp;M$3&amp;"7")</f>
        <v>35.043425800000001</v>
      </c>
      <c r="N42" s="76">
        <f ca="1">M42-L42</f>
        <v>0.3374370666666664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65.439055999999994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65.335999999999999</v>
      </c>
      <c r="I43" s="10"/>
      <c r="J43" s="223">
        <f ca="1">H43/D43-1</f>
        <v>-1.5748393436481045E-3</v>
      </c>
      <c r="L43" s="74">
        <f ca="1">INDIRECT($B43&amp;"!"&amp;L$3&amp;"8")</f>
        <v>37.803489400000004</v>
      </c>
      <c r="M43" s="75">
        <f ca="1">INDIRECT($B43&amp;"!"&amp;M$3&amp;"8")</f>
        <v>38.519257466666673</v>
      </c>
      <c r="N43" s="76">
        <f ca="1">M43-L43</f>
        <v>0.71576806666666926</v>
      </c>
      <c r="O43" s="221"/>
      <c r="P43" s="226">
        <f ca="1">bdrate(L40:L43,D40:D43,M40:M43,H40:H43)</f>
        <v>1.0648249641517893E-2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22.391904000000004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65.439055999999994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1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38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16.283800000000003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16.257552</v>
      </c>
      <c r="I51" s="10"/>
      <c r="J51" s="223">
        <f ca="1">H51/D51-1</f>
        <v>-1.6119087682238131E-3</v>
      </c>
      <c r="L51" s="74">
        <f ca="1">INDIRECT($B51&amp;"!"&amp;L$3&amp;"5")</f>
        <v>30.17531966666667</v>
      </c>
      <c r="M51" s="75">
        <f ca="1">INDIRECT($B51&amp;"!"&amp;M$3&amp;"5")</f>
        <v>30.225920238095235</v>
      </c>
      <c r="N51" s="76">
        <f ca="1">M51-L51</f>
        <v>5.0600571428564223E-2</v>
      </c>
      <c r="O51" s="221"/>
      <c r="P51" s="223">
        <f ca="1">bdrate(D51:D54,L51:L54,H51:H54,M51:M54)</f>
        <v>-2.1034418487226536E-2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23.148880000000005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23.115880000000001</v>
      </c>
      <c r="I52" s="10"/>
      <c r="J52" s="223">
        <f ca="1">H52/D52-1</f>
        <v>-1.4255549296555703E-3</v>
      </c>
      <c r="L52" s="74">
        <f ca="1">INDIRECT($B52&amp;"!"&amp;L$3&amp;"6")</f>
        <v>33.600151095238097</v>
      </c>
      <c r="M52" s="75">
        <f ca="1">INDIRECT($B52&amp;"!"&amp;M$3&amp;"6")</f>
        <v>33.775689809523804</v>
      </c>
      <c r="N52" s="76">
        <f ca="1">M52-L52</f>
        <v>0.17553871428570744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32.683384000000004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32.633760000000002</v>
      </c>
      <c r="I53" s="10"/>
      <c r="J53" s="223">
        <f ca="1">H53/D53-1</f>
        <v>-1.5183250302356344E-3</v>
      </c>
      <c r="L53" s="74">
        <f ca="1">INDIRECT($B53&amp;"!"&amp;L$3&amp;"7")</f>
        <v>35.992007380952373</v>
      </c>
      <c r="M53" s="75">
        <f ca="1">INDIRECT($B53&amp;"!"&amp;M$3&amp;"7")</f>
        <v>36.138240857142854</v>
      </c>
      <c r="N53" s="76">
        <f ca="1">M53-L53</f>
        <v>0.14623347619048133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48.310079999999999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48.243656000000001</v>
      </c>
      <c r="I54" s="10"/>
      <c r="J54" s="223">
        <f ca="1">H54/D54-1</f>
        <v>-1.3749511489112853E-3</v>
      </c>
      <c r="L54" s="74">
        <f ca="1">INDIRECT($B54&amp;"!"&amp;L$3&amp;"8")</f>
        <v>39.036119904761911</v>
      </c>
      <c r="M54" s="75">
        <f ca="1">INDIRECT($B54&amp;"!"&amp;M$3&amp;"8")</f>
        <v>39.30671771428571</v>
      </c>
      <c r="N54" s="76">
        <f ca="1">M54-L54</f>
        <v>0.27059780952379953</v>
      </c>
      <c r="O54" s="221"/>
      <c r="P54" s="226">
        <f ca="1">bdrate(L51:L54,D51:D54,M51:M54,H51:H54)</f>
        <v>5.0259128050005319E-3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16.257552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48.310079999999999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1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38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16.871535999999999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16.843223999999999</v>
      </c>
      <c r="I62" s="10"/>
      <c r="J62" s="223">
        <f ca="1">H62/D62-1</f>
        <v>-1.6780926170563149E-3</v>
      </c>
      <c r="L62" s="74">
        <f ca="1">INDIRECT($B62&amp;"!"&amp;L$3&amp;"5")</f>
        <v>30.328469714285717</v>
      </c>
      <c r="M62" s="75">
        <f ca="1">INDIRECT($B62&amp;"!"&amp;M$3&amp;"5")</f>
        <v>30.22398466666667</v>
      </c>
      <c r="N62" s="76">
        <f ca="1">M62-L62</f>
        <v>-0.10448504761904687</v>
      </c>
      <c r="O62" s="221"/>
      <c r="P62" s="223">
        <f ca="1">bdrate(D62:D65,L62:L65,H62:H65,M62:M65)</f>
        <v>-1.4756276730692242E-2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23.892504000000006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23.857384000000003</v>
      </c>
      <c r="I63" s="10"/>
      <c r="J63" s="223">
        <f ca="1">H63/D63-1</f>
        <v>-1.4699170919885152E-3</v>
      </c>
      <c r="L63" s="74">
        <f ca="1">INDIRECT($B63&amp;"!"&amp;L$3&amp;"6")</f>
        <v>33.60680957142857</v>
      </c>
      <c r="M63" s="75">
        <f ca="1">INDIRECT($B63&amp;"!"&amp;M$3&amp;"6")</f>
        <v>33.713578761904763</v>
      </c>
      <c r="N63" s="76">
        <f ca="1">M63-L63</f>
        <v>0.10676919047619293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33.754896000000002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33.704160000000002</v>
      </c>
      <c r="I64" s="10"/>
      <c r="J64" s="223">
        <f ca="1">H64/D64-1</f>
        <v>-1.5030708434118356E-3</v>
      </c>
      <c r="L64" s="74">
        <f ca="1">INDIRECT($B64&amp;"!"&amp;L$3&amp;"7")</f>
        <v>36.026294999999998</v>
      </c>
      <c r="M64" s="75">
        <f ca="1">INDIRECT($B64&amp;"!"&amp;M$3&amp;"7")</f>
        <v>36.128629619047615</v>
      </c>
      <c r="N64" s="76">
        <f ca="1">M64-L64</f>
        <v>0.10233461904761754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50.132744000000002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50.067304000000014</v>
      </c>
      <c r="I65" s="10"/>
      <c r="J65" s="223">
        <f ca="1">H65/D65-1</f>
        <v>-1.3053344935595179E-3</v>
      </c>
      <c r="L65" s="74">
        <f ca="1">INDIRECT($B65&amp;"!"&amp;L$3&amp;"8")</f>
        <v>38.979763095238091</v>
      </c>
      <c r="M65" s="75">
        <f ca="1">INDIRECT($B65&amp;"!"&amp;M$3&amp;"8")</f>
        <v>39.293374571428572</v>
      </c>
      <c r="N65" s="76">
        <f ca="1">M65-L65</f>
        <v>0.31361147619048069</v>
      </c>
      <c r="O65" s="221"/>
      <c r="P65" s="226">
        <f ca="1">bdrate(L62:L65,D62:D65,M62:M65,H62:H65)</f>
        <v>3.7813092380716284E-3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16.843223999999999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50.132744000000002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1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38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76.425623999999999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76.275016000000008</v>
      </c>
      <c r="I73" s="10"/>
      <c r="J73" s="223">
        <f ca="1">H73/D73-1</f>
        <v>-1.9706479596423021E-3</v>
      </c>
      <c r="L73" s="74">
        <f ca="1">INDIRECT($B73&amp;"!"&amp;L$3&amp;"5")</f>
        <v>27.434009624999995</v>
      </c>
      <c r="M73" s="75">
        <f ca="1">INDIRECT($B73&amp;"!"&amp;M$3&amp;"5")</f>
        <v>27.416415531250003</v>
      </c>
      <c r="N73" s="76">
        <f ca="1">M73-L73</f>
        <v>-1.7594093749991657E-2</v>
      </c>
      <c r="O73" s="221"/>
      <c r="P73" s="223">
        <f ca="1">bdrate(D73:D76,L73:L76,H73:H76,M73:M76)</f>
        <v>-1.4570865011056644E-2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106.398144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106.17365600000002</v>
      </c>
      <c r="I74" s="10"/>
      <c r="J74" s="223">
        <f ca="1">H74/D74-1</f>
        <v>-2.1098864280938434E-3</v>
      </c>
      <c r="L74" s="74">
        <f ca="1">INDIRECT($B74&amp;"!"&amp;L$3&amp;"6")</f>
        <v>30.431552749999998</v>
      </c>
      <c r="M74" s="75">
        <f ca="1">INDIRECT($B74&amp;"!"&amp;M$3&amp;"6")</f>
        <v>30.513763749999999</v>
      </c>
      <c r="N74" s="76">
        <f ca="1">M74-L74</f>
        <v>8.2211000000000922E-2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150.861424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150.53239200000002</v>
      </c>
      <c r="I75" s="10"/>
      <c r="J75" s="223">
        <f ca="1">H75/D75-1</f>
        <v>-2.1810214385884485E-3</v>
      </c>
      <c r="L75" s="74">
        <f ca="1">INDIRECT($B75&amp;"!"&amp;L$3&amp;"7")</f>
        <v>33.718942250000005</v>
      </c>
      <c r="M75" s="75">
        <f ca="1">INDIRECT($B75&amp;"!"&amp;M$3&amp;"7")</f>
        <v>33.895372312500001</v>
      </c>
      <c r="N75" s="76">
        <f ca="1">M75-L75</f>
        <v>0.17643006249999615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214.88412000000002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214.43988000000002</v>
      </c>
      <c r="I76" s="10"/>
      <c r="J76" s="223">
        <f ca="1">H76/D76-1</f>
        <v>-2.0673468099923209E-3</v>
      </c>
      <c r="L76" s="74">
        <f ca="1">INDIRECT($B76&amp;"!"&amp;L$3&amp;"8")</f>
        <v>38.494442500000012</v>
      </c>
      <c r="M76" s="75">
        <f ca="1">INDIRECT($B76&amp;"!"&amp;M$3&amp;"8")</f>
        <v>38.817210593749998</v>
      </c>
      <c r="N76" s="76">
        <f ca="1">M76-L76</f>
        <v>0.3227680937499855</v>
      </c>
      <c r="O76" s="221"/>
      <c r="P76" s="226">
        <f ca="1">bdrate(L73:L76,D73:D76,M73:M76,H73:H76)</f>
        <v>5.4491092464312718E-3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76.275016000000008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214.88412000000002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1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38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79.865600000000001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79.708327999999995</v>
      </c>
      <c r="I84" s="10"/>
      <c r="J84" s="223">
        <f ca="1">H84/D84-1</f>
        <v>-1.969208269893552E-3</v>
      </c>
      <c r="L84" s="74">
        <f ca="1">INDIRECT($B84&amp;"!"&amp;L$3&amp;"5")</f>
        <v>26.94727156250001</v>
      </c>
      <c r="M84" s="75">
        <f ca="1">INDIRECT($B84&amp;"!"&amp;M$3&amp;"5")</f>
        <v>26.930950812499997</v>
      </c>
      <c r="N84" s="76">
        <f ca="1">M84-L84</f>
        <v>-1.6320750000012652E-2</v>
      </c>
      <c r="O84" s="221"/>
      <c r="P84" s="223">
        <f ca="1">bdrate(D84:D87,L84:L87,H84:H87,M84:M87)</f>
        <v>-1.3293943418860255E-2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111.183784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110.95072</v>
      </c>
      <c r="I85" s="10"/>
      <c r="J85" s="223">
        <f ca="1">H85/D85-1</f>
        <v>-2.09620496456564E-3</v>
      </c>
      <c r="L85" s="74">
        <f ca="1">INDIRECT($B85&amp;"!"&amp;L$3&amp;"6")</f>
        <v>30.338701468749992</v>
      </c>
      <c r="M85" s="75">
        <f ca="1">INDIRECT($B85&amp;"!"&amp;M$3&amp;"6")</f>
        <v>30.429727562499995</v>
      </c>
      <c r="N85" s="76">
        <f ca="1">M85-L85</f>
        <v>9.1026093750002701E-2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158.00208800000001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157.664368</v>
      </c>
      <c r="I86" s="10"/>
      <c r="J86" s="223">
        <f ca="1">H86/D86-1</f>
        <v>-2.1374401077536298E-3</v>
      </c>
      <c r="L86" s="74">
        <f ca="1">INDIRECT($B86&amp;"!"&amp;L$3&amp;"7")</f>
        <v>33.678915843749998</v>
      </c>
      <c r="M86" s="75">
        <f ca="1">INDIRECT($B86&amp;"!"&amp;M$3&amp;"7")</f>
        <v>33.831063437500006</v>
      </c>
      <c r="N86" s="76">
        <f ca="1">M86-L86</f>
        <v>0.15214759375000853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225.062736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224.60493599999998</v>
      </c>
      <c r="I87" s="10"/>
      <c r="J87" s="223">
        <f ca="1">H87/D87-1</f>
        <v>-2.0340995054819455E-3</v>
      </c>
      <c r="L87" s="74">
        <f ca="1">INDIRECT($B87&amp;"!"&amp;L$3&amp;"8")</f>
        <v>38.375465812500003</v>
      </c>
      <c r="M87" s="75">
        <f ca="1">INDIRECT($B87&amp;"!"&amp;M$3&amp;"8")</f>
        <v>38.670612187500005</v>
      </c>
      <c r="N87" s="76">
        <f ca="1">M87-L87</f>
        <v>0.29514637500000163</v>
      </c>
      <c r="O87" s="221"/>
      <c r="P87" s="226">
        <f ca="1">bdrate(L84:L87,D84:D87,M84:M87,H84:H87)</f>
        <v>5.0515868974840838E-3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79.708327999999995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225.062736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1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38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21.743672000000004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21.715608</v>
      </c>
      <c r="I95" s="10"/>
      <c r="J95" s="223">
        <f ca="1">H95/D95-1</f>
        <v>-1.2906743626377448E-3</v>
      </c>
      <c r="L95" s="74">
        <f ca="1">INDIRECT($B95&amp;"!"&amp;L$3&amp;"5")</f>
        <v>31.169977380952382</v>
      </c>
      <c r="M95" s="75">
        <f ca="1">INDIRECT($B95&amp;"!"&amp;M$3&amp;"5")</f>
        <v>31.252365666666666</v>
      </c>
      <c r="N95" s="76">
        <f ca="1">M95-L95</f>
        <v>8.2388285714284137E-2</v>
      </c>
      <c r="O95" s="221"/>
      <c r="P95" s="223">
        <f ca="1">bdrate(D95:D98,L95:L98,H95:H98,M95:M98)</f>
        <v>-1.4229455580854755E-2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31.539159999999999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31.503624000000002</v>
      </c>
      <c r="I96" s="10"/>
      <c r="J96" s="223">
        <f ca="1">H96/D96-1</f>
        <v>-1.1267262666474487E-3</v>
      </c>
      <c r="L96" s="74">
        <f ca="1">INDIRECT($B96&amp;"!"&amp;L$3&amp;"6")</f>
        <v>34.314860047619042</v>
      </c>
      <c r="M96" s="75">
        <f ca="1">INDIRECT($B96&amp;"!"&amp;M$3&amp;"6")</f>
        <v>34.458885142857149</v>
      </c>
      <c r="N96" s="76">
        <f ca="1">M96-L96</f>
        <v>0.14402509523810636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45.780448000000007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45.728391999999999</v>
      </c>
      <c r="I97" s="10"/>
      <c r="J97" s="223">
        <f ca="1">H97/D97-1</f>
        <v>-1.1370793051218575E-3</v>
      </c>
      <c r="L97" s="74">
        <f ca="1">INDIRECT($B97&amp;"!"&amp;L$3&amp;"7")</f>
        <v>36.853805999999999</v>
      </c>
      <c r="M97" s="75">
        <f ca="1">INDIRECT($B97&amp;"!"&amp;M$3&amp;"7")</f>
        <v>36.89398104761905</v>
      </c>
      <c r="N97" s="76">
        <f ca="1">M97-L97</f>
        <v>4.0175047619051441E-2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68.288440000000008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68.218160000000012</v>
      </c>
      <c r="I98" s="10"/>
      <c r="J98" s="223">
        <f ca="1">H98/D98-1</f>
        <v>-1.0291639404853559E-3</v>
      </c>
      <c r="L98" s="74">
        <f ca="1">INDIRECT($B98&amp;"!"&amp;L$3&amp;"8")</f>
        <v>40.001150666666661</v>
      </c>
      <c r="M98" s="75">
        <f ca="1">INDIRECT($B98&amp;"!"&amp;M$3&amp;"8")</f>
        <v>40.19838276190476</v>
      </c>
      <c r="N98" s="76">
        <f ca="1">M98-L98</f>
        <v>0.1972320952380997</v>
      </c>
      <c r="O98" s="221"/>
      <c r="P98" s="226">
        <f ca="1">bdrate(L95:L98,D95:D98,M95:M98,H95:H98)</f>
        <v>2.8846123128281054E-3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21.715608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68.288440000000008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1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38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22.517056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22.485768</v>
      </c>
      <c r="I106" s="10"/>
      <c r="J106" s="223">
        <f ca="1">H106/D106-1</f>
        <v>-1.3895244564831044E-3</v>
      </c>
      <c r="L106" s="74">
        <f ca="1">INDIRECT($B106&amp;"!"&amp;L$3&amp;"5")</f>
        <v>30.832436476190477</v>
      </c>
      <c r="M106" s="75">
        <f ca="1">INDIRECT($B106&amp;"!"&amp;M$3&amp;"5")</f>
        <v>31.116989380952379</v>
      </c>
      <c r="N106" s="76">
        <f ca="1">M106-L106</f>
        <v>0.28455290476190243</v>
      </c>
      <c r="O106" s="221"/>
      <c r="P106" s="223">
        <f ca="1">bdrate(D106:D109,L106:L109,H106:H109,M106:M109)</f>
        <v>-1.7838756331835848E-2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32.529119999999999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32.490904</v>
      </c>
      <c r="I107" s="10"/>
      <c r="J107" s="223">
        <f ca="1">H107/D107-1</f>
        <v>-1.1748242805215137E-3</v>
      </c>
      <c r="L107" s="74">
        <f ca="1">INDIRECT($B107&amp;"!"&amp;L$3&amp;"6")</f>
        <v>34.135962619047618</v>
      </c>
      <c r="M107" s="75">
        <f ca="1">INDIRECT($B107&amp;"!"&amp;M$3&amp;"6")</f>
        <v>34.212408523809529</v>
      </c>
      <c r="N107" s="76">
        <f ca="1">M107-L107</f>
        <v>7.6445904761911265E-2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47.236736000000001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47.181775999999999</v>
      </c>
      <c r="I108" s="10"/>
      <c r="J108" s="223">
        <f ca="1">H108/D108-1</f>
        <v>-1.1635012207448225E-3</v>
      </c>
      <c r="L108" s="74">
        <f ca="1">INDIRECT($B108&amp;"!"&amp;L$3&amp;"7")</f>
        <v>36.641449857142852</v>
      </c>
      <c r="M108" s="75">
        <f ca="1">INDIRECT($B108&amp;"!"&amp;M$3&amp;"7")</f>
        <v>36.747377761904772</v>
      </c>
      <c r="N108" s="76">
        <f ca="1">M108-L108</f>
        <v>0.10592790476191993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70.686040000000006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70.612167999999997</v>
      </c>
      <c r="I109" s="10"/>
      <c r="J109" s="223">
        <f ca="1">H109/D109-1</f>
        <v>-1.045071983096113E-3</v>
      </c>
      <c r="L109" s="74">
        <f ca="1">INDIRECT($B109&amp;"!"&amp;L$3&amp;"8")</f>
        <v>39.854737809523812</v>
      </c>
      <c r="M109" s="75">
        <f ca="1">INDIRECT($B109&amp;"!"&amp;M$3&amp;"8")</f>
        <v>40.132273380952384</v>
      </c>
      <c r="N109" s="76">
        <f ca="1">M109-L109</f>
        <v>0.27753557142857233</v>
      </c>
      <c r="O109" s="221"/>
      <c r="P109" s="226">
        <f ca="1">bdrate(L106:L109,D106:D109,M106:M109,H106:H109)</f>
        <v>4.2533423565291884E-3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22.485768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70.686040000000006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15-bit</v>
      </c>
      <c r="C2" s="274"/>
      <c r="D2" s="274"/>
      <c r="E2" s="198"/>
      <c r="F2" s="278" t="str">
        <f>'Summary (auto)'!C4</f>
        <v>20-bit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1"/>
      <c r="F5" s="276" t="s">
        <v>24</v>
      </c>
      <c r="G5" s="274"/>
      <c r="H5" s="69" t="s">
        <v>25</v>
      </c>
      <c r="I5" s="10"/>
      <c r="J5" s="211" t="s">
        <v>26</v>
      </c>
      <c r="L5" s="273" t="s">
        <v>41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2.4114800000000001</v>
      </c>
      <c r="E7" s="221"/>
      <c r="F7" s="92" t="str">
        <f>F4</f>
        <v>fruit</v>
      </c>
      <c r="G7" s="99" t="s">
        <v>31</v>
      </c>
      <c r="H7" s="222">
        <f ca="1">0.001*INDIRECT($B7&amp;"!W5")</f>
        <v>2.4093439999999999</v>
      </c>
      <c r="I7" s="10"/>
      <c r="J7" s="223">
        <f ca="1">H7/D7-1</f>
        <v>-8.8576309983912083E-4</v>
      </c>
      <c r="L7" s="74">
        <f ca="1">INDIRECT($B7&amp;"!"&amp;L$3&amp;"5")</f>
        <v>0.98918205625000011</v>
      </c>
      <c r="M7" s="75">
        <f ca="1">INDIRECT($B7&amp;"!"&amp;M$3&amp;"5")</f>
        <v>0.98911794541666687</v>
      </c>
      <c r="N7" s="76">
        <f ca="1">M7-L7</f>
        <v>-6.4110833333241857E-5</v>
      </c>
      <c r="O7" s="221"/>
      <c r="P7" s="223">
        <f ca="1">bdrate(D7:D10,L7:L10,H7:H10,M7:M10)</f>
        <v>-1.6603361055164134E-3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3.3278240000000001</v>
      </c>
      <c r="E8" s="221"/>
      <c r="F8" s="92" t="str">
        <f>F7</f>
        <v>fruit</v>
      </c>
      <c r="G8" s="99" t="s">
        <v>32</v>
      </c>
      <c r="H8" s="222">
        <f ca="1">0.001*INDIRECT($B8&amp;"!W6")</f>
        <v>3.3246560000000001</v>
      </c>
      <c r="I8" s="10"/>
      <c r="J8" s="223">
        <f ca="1">H8/D8-1</f>
        <v>-9.5197342167130383E-4</v>
      </c>
      <c r="L8" s="74">
        <f ca="1">INDIRECT($B8&amp;"!"&amp;L$3&amp;"6")</f>
        <v>0.99678877958333334</v>
      </c>
      <c r="M8" s="75">
        <f ca="1">INDIRECT($B8&amp;"!"&amp;M$3&amp;"6")</f>
        <v>0.99681790416666682</v>
      </c>
      <c r="N8" s="76">
        <f ca="1">M8-L8</f>
        <v>2.9124583333484111E-5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4.2834319999999995</v>
      </c>
      <c r="E9" s="221"/>
      <c r="F9" s="92" t="str">
        <f>F8</f>
        <v>fruit</v>
      </c>
      <c r="G9" s="99" t="s">
        <v>33</v>
      </c>
      <c r="H9" s="222">
        <f ca="1">0.001*INDIRECT($B9&amp;"!W7")</f>
        <v>4.2785199999999994</v>
      </c>
      <c r="I9" s="10"/>
      <c r="J9" s="223">
        <f ca="1">H9/D9-1</f>
        <v>-1.1467440127449491E-3</v>
      </c>
      <c r="L9" s="74">
        <f ca="1">INDIRECT($B9&amp;"!"&amp;L$3&amp;"7")</f>
        <v>0.9984091979166666</v>
      </c>
      <c r="M9" s="75">
        <f ca="1">INDIRECT($B9&amp;"!"&amp;M$3&amp;"7")</f>
        <v>0.99840796374999996</v>
      </c>
      <c r="N9" s="76">
        <f ca="1">M9-L9</f>
        <v>-1.2341666666415563E-6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5.3733279999999999</v>
      </c>
      <c r="E10" s="221"/>
      <c r="F10" s="92" t="str">
        <f>F9</f>
        <v>fruit</v>
      </c>
      <c r="G10" s="99" t="s">
        <v>35</v>
      </c>
      <c r="H10" s="222">
        <f ca="1">0.001*INDIRECT($B10&amp;"!W8")</f>
        <v>5.3663759999999998</v>
      </c>
      <c r="I10" s="10"/>
      <c r="J10" s="223">
        <f ca="1">H10/D10-1</f>
        <v>-1.2937978102212089E-3</v>
      </c>
      <c r="L10" s="74">
        <f ca="1">INDIRECT($B10&amp;"!"&amp;L$3&amp;"8")</f>
        <v>0.99878496041666676</v>
      </c>
      <c r="M10" s="75">
        <f ca="1">INDIRECT($B10&amp;"!"&amp;M$3&amp;"8")</f>
        <v>0.99881329374999972</v>
      </c>
      <c r="N10" s="76">
        <f ca="1">M10-L10</f>
        <v>2.8333333332963839E-5</v>
      </c>
      <c r="O10" s="221"/>
      <c r="P10" s="226">
        <f ca="1">bdrate(L7:L10,D7:D10,M7:M10,H7:H10)</f>
        <v>1.765297482259065E-5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2.4093439999999999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5.3733279999999999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1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41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18.405279999999998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18.383455999999999</v>
      </c>
      <c r="I18" s="10"/>
      <c r="J18" s="223">
        <f ca="1">H18/D18-1</f>
        <v>-1.18574669877336E-3</v>
      </c>
      <c r="L18" s="74">
        <f ca="1">INDIRECT($B18&amp;"!"&amp;L$3&amp;"5")</f>
        <v>0.92530509200000011</v>
      </c>
      <c r="M18" s="75">
        <f ca="1">INDIRECT($B18&amp;"!"&amp;M$3&amp;"5")</f>
        <v>0.92462497600000004</v>
      </c>
      <c r="N18" s="76">
        <f ca="1">M18-L18</f>
        <v>-6.8011600000006389E-4</v>
      </c>
      <c r="O18" s="221"/>
      <c r="P18" s="223">
        <f ca="1">bdrate(D18:D21,L18:L21,H18:H21,M18:M21)</f>
        <v>-4.2803772246197136E-3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25.590176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25.556688000000001</v>
      </c>
      <c r="I19" s="10"/>
      <c r="J19" s="223">
        <f ca="1">H19/D19-1</f>
        <v>-1.308627185682476E-3</v>
      </c>
      <c r="L19" s="74">
        <f ca="1">INDIRECT($B19&amp;"!"&amp;L$3&amp;"6")</f>
        <v>0.97755409866666665</v>
      </c>
      <c r="M19" s="75">
        <f ca="1">INDIRECT($B19&amp;"!"&amp;M$3&amp;"6")</f>
        <v>0.97787543733333326</v>
      </c>
      <c r="N19" s="76">
        <f ca="1">M19-L19</f>
        <v>3.2133866666661515E-4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34.221592000000008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34.164103999999995</v>
      </c>
      <c r="I20" s="10"/>
      <c r="J20" s="223">
        <f ca="1">H20/D20-1</f>
        <v>-1.6798750917260685E-3</v>
      </c>
      <c r="L20" s="74">
        <f ca="1">INDIRECT($B20&amp;"!"&amp;L$3&amp;"7")</f>
        <v>0.98965182200000001</v>
      </c>
      <c r="M20" s="75">
        <f ca="1">INDIRECT($B20&amp;"!"&amp;M$3&amp;"7")</f>
        <v>0.99003654733333335</v>
      </c>
      <c r="N20" s="76">
        <f ca="1">M20-L20</f>
        <v>3.8472533333333558E-4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45.494279999999996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45.421048000000006</v>
      </c>
      <c r="I21" s="10"/>
      <c r="J21" s="223">
        <f ca="1">H21/D21-1</f>
        <v>-1.6096968673862122E-3</v>
      </c>
      <c r="L21" s="74">
        <f ca="1">INDIRECT($B21&amp;"!"&amp;L$3&amp;"8")</f>
        <v>0.99286353533333338</v>
      </c>
      <c r="M21" s="75">
        <f ca="1">INDIRECT($B21&amp;"!"&amp;M$3&amp;"8")</f>
        <v>0.99310600933333315</v>
      </c>
      <c r="N21" s="76">
        <f ca="1">M21-L21</f>
        <v>2.4247399999977048E-4</v>
      </c>
      <c r="O21" s="221"/>
      <c r="P21" s="226">
        <f ca="1">bdrate(L18:L21,D18:D21,M18:M21,H18:H21)</f>
        <v>3.0581333572787806E-4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18.383455999999999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45.494279999999996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1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41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21.858488000000001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21.821079999999998</v>
      </c>
      <c r="I29" s="10"/>
      <c r="J29" s="223">
        <f ca="1">H29/D29-1</f>
        <v>-1.711371802112005E-3</v>
      </c>
      <c r="L29" s="74">
        <f ca="1">INDIRECT($B29&amp;"!"&amp;L$3&amp;"5")</f>
        <v>0.88297050999999993</v>
      </c>
      <c r="M29" s="75">
        <f ca="1">INDIRECT($B29&amp;"!"&amp;M$3&amp;"5")</f>
        <v>0.88204010133333333</v>
      </c>
      <c r="N29" s="76">
        <f ca="1">M29-L29</f>
        <v>-9.3040866666660449E-4</v>
      </c>
      <c r="O29" s="221"/>
      <c r="P29" s="223">
        <f ca="1">bdrate(D29:D32,L29:L32,H29:H32,M29:M32)</f>
        <v>-8.0979708289896646E-4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31.048232000000002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30.989240000000002</v>
      </c>
      <c r="I30" s="10"/>
      <c r="J30" s="223">
        <f ca="1">H30/D30-1</f>
        <v>-1.9000115690968045E-3</v>
      </c>
      <c r="L30" s="74">
        <f ca="1">INDIRECT($B30&amp;"!"&amp;L$3&amp;"6")</f>
        <v>0.94567528600000006</v>
      </c>
      <c r="M30" s="75">
        <f ca="1">INDIRECT($B30&amp;"!"&amp;M$3&amp;"6")</f>
        <v>0.94558057733333334</v>
      </c>
      <c r="N30" s="76">
        <f ca="1">M30-L30</f>
        <v>-9.4708666666720731E-5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44.148175999999999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44.065152000000005</v>
      </c>
      <c r="I31" s="10"/>
      <c r="J31" s="223">
        <f ca="1">H31/D31-1</f>
        <v>-1.8805759948042899E-3</v>
      </c>
      <c r="L31" s="74">
        <f ca="1">INDIRECT($B31&amp;"!"&amp;L$3&amp;"7")</f>
        <v>0.96695977599999983</v>
      </c>
      <c r="M31" s="75">
        <f ca="1">INDIRECT($B31&amp;"!"&amp;M$3&amp;"7")</f>
        <v>0.96698361933333343</v>
      </c>
      <c r="N31" s="76">
        <f ca="1">M31-L31</f>
        <v>2.3843333333606331E-5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63.617095999999997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63.518104000000001</v>
      </c>
      <c r="I32" s="10"/>
      <c r="J32" s="223">
        <f ca="1">H32/D32-1</f>
        <v>-1.5560597107417973E-3</v>
      </c>
      <c r="L32" s="74">
        <f ca="1">INDIRECT($B32&amp;"!"&amp;L$3&amp;"8")</f>
        <v>0.98200943533333329</v>
      </c>
      <c r="M32" s="75">
        <f ca="1">INDIRECT($B32&amp;"!"&amp;M$3&amp;"8")</f>
        <v>0.98222621800000032</v>
      </c>
      <c r="N32" s="76">
        <f ca="1">M32-L32</f>
        <v>2.1678266666702584E-4</v>
      </c>
      <c r="O32" s="221"/>
      <c r="P32" s="226">
        <f ca="1">bdrate(L29:L32,D29:D32,M29:M32,H29:H32)</f>
        <v>9.2136954230603862E-5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21.821079999999998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63.617095999999997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1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41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22.430879999999998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22.391904000000004</v>
      </c>
      <c r="I40" s="10"/>
      <c r="J40" s="223">
        <f ca="1">H40/D40-1</f>
        <v>-1.7376045879606838E-3</v>
      </c>
      <c r="L40" s="74">
        <f ca="1">INDIRECT($B40&amp;"!"&amp;L$3&amp;"5")</f>
        <v>0.87817360066666661</v>
      </c>
      <c r="M40" s="75">
        <f ca="1">INDIRECT($B40&amp;"!"&amp;M$3&amp;"5")</f>
        <v>0.87754194933333329</v>
      </c>
      <c r="N40" s="76">
        <f ca="1">M40-L40</f>
        <v>-6.3165133333331624E-4</v>
      </c>
      <c r="O40" s="221"/>
      <c r="P40" s="223">
        <f ca="1">bdrate(D40:D43,L40:L43,H40:H43,M40:M43)</f>
        <v>-1.7990347352655478E-3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31.805824000000001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31.746664000000006</v>
      </c>
      <c r="I41" s="10"/>
      <c r="J41" s="223">
        <f ca="1">H41/D41-1</f>
        <v>-1.8600367027119535E-3</v>
      </c>
      <c r="L41" s="74">
        <f ca="1">INDIRECT($B41&amp;"!"&amp;L$3&amp;"6")</f>
        <v>0.94314919600000002</v>
      </c>
      <c r="M41" s="75">
        <f ca="1">INDIRECT($B41&amp;"!"&amp;M$3&amp;"6")</f>
        <v>0.94315357199999972</v>
      </c>
      <c r="N41" s="76">
        <f ca="1">M41-L41</f>
        <v>4.3759999996950683E-6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45.277951999999999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45.191848</v>
      </c>
      <c r="I42" s="10"/>
      <c r="J42" s="223">
        <f ca="1">H42/D42-1</f>
        <v>-1.9016761182131248E-3</v>
      </c>
      <c r="L42" s="74">
        <f ca="1">INDIRECT($B42&amp;"!"&amp;L$3&amp;"7")</f>
        <v>0.96599961400000001</v>
      </c>
      <c r="M42" s="75">
        <f ca="1">INDIRECT($B42&amp;"!"&amp;M$3&amp;"7")</f>
        <v>0.96609523000000008</v>
      </c>
      <c r="N42" s="76">
        <f ca="1">M42-L42</f>
        <v>9.5616000000076085E-5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65.439055999999994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65.335999999999999</v>
      </c>
      <c r="I43" s="10"/>
      <c r="J43" s="223">
        <f ca="1">H43/D43-1</f>
        <v>-1.5748393436481045E-3</v>
      </c>
      <c r="L43" s="74">
        <f ca="1">INDIRECT($B43&amp;"!"&amp;L$3&amp;"8")</f>
        <v>0.98143267599999995</v>
      </c>
      <c r="M43" s="75">
        <f ca="1">INDIRECT($B43&amp;"!"&amp;M$3&amp;"8")</f>
        <v>0.98161820866666671</v>
      </c>
      <c r="N43" s="76">
        <f ca="1">M43-L43</f>
        <v>1.855326666667656E-4</v>
      </c>
      <c r="O43" s="221"/>
      <c r="P43" s="226">
        <f ca="1">bdrate(L40:L43,D40:D43,M40:M43,H40:H43)</f>
        <v>1.8200353983766071E-4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22.391904000000004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65.439055999999994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1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41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16.283800000000003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16.257552</v>
      </c>
      <c r="I51" s="10"/>
      <c r="J51" s="223">
        <f ca="1">H51/D51-1</f>
        <v>-1.6119087682238131E-3</v>
      </c>
      <c r="L51" s="74">
        <f ca="1">INDIRECT($B51&amp;"!"&amp;L$3&amp;"5")</f>
        <v>0.90715291190476188</v>
      </c>
      <c r="M51" s="75">
        <f ca="1">INDIRECT($B51&amp;"!"&amp;M$3&amp;"5")</f>
        <v>0.90700252428571437</v>
      </c>
      <c r="N51" s="76">
        <f ca="1">M51-L51</f>
        <v>-1.5038761904750952E-4</v>
      </c>
      <c r="O51" s="221"/>
      <c r="P51" s="223">
        <f ca="1">bdrate(D51:D54,L51:L54,H51:H54,M51:M54)</f>
        <v>-2.9633049894716157E-3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23.148880000000005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23.115880000000001</v>
      </c>
      <c r="I52" s="10"/>
      <c r="J52" s="223">
        <f ca="1">H52/D52-1</f>
        <v>-1.4255549296555703E-3</v>
      </c>
      <c r="L52" s="74">
        <f ca="1">INDIRECT($B52&amp;"!"&amp;L$3&amp;"6")</f>
        <v>0.95878291476190491</v>
      </c>
      <c r="M52" s="75">
        <f ca="1">INDIRECT($B52&amp;"!"&amp;M$3&amp;"6")</f>
        <v>0.95883898761904751</v>
      </c>
      <c r="N52" s="76">
        <f ca="1">M52-L52</f>
        <v>5.6072857142597243E-5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32.683384000000004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32.633760000000002</v>
      </c>
      <c r="I53" s="10"/>
      <c r="J53" s="223">
        <f ca="1">H53/D53-1</f>
        <v>-1.5183250302356344E-3</v>
      </c>
      <c r="L53" s="74">
        <f ca="1">INDIRECT($B53&amp;"!"&amp;L$3&amp;"7")</f>
        <v>0.97504312047619057</v>
      </c>
      <c r="M53" s="75">
        <f ca="1">INDIRECT($B53&amp;"!"&amp;M$3&amp;"7")</f>
        <v>0.97522243666666686</v>
      </c>
      <c r="N53" s="76">
        <f ca="1">M53-L53</f>
        <v>1.7931619047628633E-4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48.310079999999999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48.243656000000001</v>
      </c>
      <c r="I54" s="10"/>
      <c r="J54" s="223">
        <f ca="1">H54/D54-1</f>
        <v>-1.3749511489112853E-3</v>
      </c>
      <c r="L54" s="74">
        <f ca="1">INDIRECT($B54&amp;"!"&amp;L$3&amp;"8")</f>
        <v>0.98474839952380955</v>
      </c>
      <c r="M54" s="75">
        <f ca="1">INDIRECT($B54&amp;"!"&amp;M$3&amp;"8")</f>
        <v>0.98497542619047618</v>
      </c>
      <c r="N54" s="76">
        <f ca="1">M54-L54</f>
        <v>2.2702666666662985E-4</v>
      </c>
      <c r="O54" s="221"/>
      <c r="P54" s="226">
        <f ca="1">bdrate(L51:L54,D51:D54,M51:M54,H51:H54)</f>
        <v>2.2385162670035541E-4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16.257552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48.310079999999999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1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41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16.871535999999999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16.843223999999999</v>
      </c>
      <c r="I62" s="10"/>
      <c r="J62" s="223">
        <f ca="1">H62/D62-1</f>
        <v>-1.6780926170563149E-3</v>
      </c>
      <c r="L62" s="74">
        <f ca="1">INDIRECT($B62&amp;"!"&amp;L$3&amp;"5")</f>
        <v>0.90607712714285715</v>
      </c>
      <c r="M62" s="75">
        <f ca="1">INDIRECT($B62&amp;"!"&amp;M$3&amp;"5")</f>
        <v>0.90627477904761888</v>
      </c>
      <c r="N62" s="76">
        <f ca="1">M62-L62</f>
        <v>1.9765190476173089E-4</v>
      </c>
      <c r="O62" s="221"/>
      <c r="P62" s="223">
        <f ca="1">bdrate(D62:D65,L62:L65,H62:H65,M62:M65)</f>
        <v>-4.5302976661479866E-3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23.892504000000006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23.857384000000003</v>
      </c>
      <c r="I63" s="10"/>
      <c r="J63" s="223">
        <f ca="1">H63/D63-1</f>
        <v>-1.4699170919885152E-3</v>
      </c>
      <c r="L63" s="74">
        <f ca="1">INDIRECT($B63&amp;"!"&amp;L$3&amp;"6")</f>
        <v>0.95682563238095242</v>
      </c>
      <c r="M63" s="75">
        <f ca="1">INDIRECT($B63&amp;"!"&amp;M$3&amp;"6")</f>
        <v>0.95698974380952384</v>
      </c>
      <c r="N63" s="76">
        <f ca="1">M63-L63</f>
        <v>1.6411142857142291E-4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33.754896000000002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33.704160000000002</v>
      </c>
      <c r="I64" s="10"/>
      <c r="J64" s="223">
        <f ca="1">H64/D64-1</f>
        <v>-1.5030708434118356E-3</v>
      </c>
      <c r="L64" s="74">
        <f ca="1">INDIRECT($B64&amp;"!"&amp;L$3&amp;"7")</f>
        <v>0.97400515095238116</v>
      </c>
      <c r="M64" s="75">
        <f ca="1">INDIRECT($B64&amp;"!"&amp;M$3&amp;"7")</f>
        <v>0.97423205142857139</v>
      </c>
      <c r="N64" s="76">
        <f ca="1">M64-L64</f>
        <v>2.2690047619022824E-4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50.132744000000002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50.067304000000014</v>
      </c>
      <c r="I65" s="10"/>
      <c r="J65" s="223">
        <f ca="1">H65/D65-1</f>
        <v>-1.3053344935595179E-3</v>
      </c>
      <c r="L65" s="74">
        <f ca="1">INDIRECT($B65&amp;"!"&amp;L$3&amp;"8")</f>
        <v>0.9841991195238099</v>
      </c>
      <c r="M65" s="75">
        <f ca="1">INDIRECT($B65&amp;"!"&amp;M$3&amp;"8")</f>
        <v>0.98453644761904779</v>
      </c>
      <c r="N65" s="76">
        <f ca="1">M65-L65</f>
        <v>3.3732809523789875E-4</v>
      </c>
      <c r="O65" s="221"/>
      <c r="P65" s="226">
        <f ca="1">bdrate(L62:L65,D62:D65,M62:M65,H62:H65)</f>
        <v>3.3683250146565591E-4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16.843223999999999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50.132744000000002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1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41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76.425623999999999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76.275016000000008</v>
      </c>
      <c r="I73" s="10"/>
      <c r="J73" s="223">
        <f ca="1">H73/D73-1</f>
        <v>-1.9706479596423021E-3</v>
      </c>
      <c r="L73" s="74">
        <f ca="1">INDIRECT($B73&amp;"!"&amp;L$3&amp;"5")</f>
        <v>0.84443670468749998</v>
      </c>
      <c r="M73" s="75">
        <f ca="1">INDIRECT($B73&amp;"!"&amp;M$3&amp;"5")</f>
        <v>0.84417718031250011</v>
      </c>
      <c r="N73" s="76">
        <f ca="1">M73-L73</f>
        <v>-2.5952437499987546E-4</v>
      </c>
      <c r="O73" s="221"/>
      <c r="P73" s="223">
        <f ca="1">bdrate(D73:D76,L73:L76,H73:H76,M73:M76)</f>
        <v>-4.0168196719591043E-3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106.398144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106.17365600000002</v>
      </c>
      <c r="I74" s="10"/>
      <c r="J74" s="223">
        <f ca="1">H74/D74-1</f>
        <v>-2.1098864280938434E-3</v>
      </c>
      <c r="L74" s="74">
        <f ca="1">INDIRECT($B74&amp;"!"&amp;L$3&amp;"6")</f>
        <v>0.91393903250000008</v>
      </c>
      <c r="M74" s="75">
        <f ca="1">INDIRECT($B74&amp;"!"&amp;M$3&amp;"6")</f>
        <v>0.91421595187500027</v>
      </c>
      <c r="N74" s="76">
        <f ca="1">M74-L74</f>
        <v>2.7691937500018415E-4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150.861424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150.53239200000002</v>
      </c>
      <c r="I75" s="10"/>
      <c r="J75" s="223">
        <f ca="1">H75/D75-1</f>
        <v>-2.1810214385884485E-3</v>
      </c>
      <c r="L75" s="74">
        <f ca="1">INDIRECT($B75&amp;"!"&amp;L$3&amp;"7")</f>
        <v>0.95563891281249991</v>
      </c>
      <c r="M75" s="75">
        <f ca="1">INDIRECT($B75&amp;"!"&amp;M$3&amp;"7")</f>
        <v>0.95598735187499995</v>
      </c>
      <c r="N75" s="76">
        <f ca="1">M75-L75</f>
        <v>3.4843906250003887E-4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214.88412000000002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214.43988000000002</v>
      </c>
      <c r="I76" s="10"/>
      <c r="J76" s="223">
        <f ca="1">H76/D76-1</f>
        <v>-2.0673468099923209E-3</v>
      </c>
      <c r="L76" s="74">
        <f ca="1">INDIRECT($B76&amp;"!"&amp;L$3&amp;"8")</f>
        <v>0.98256723031249982</v>
      </c>
      <c r="M76" s="75">
        <f ca="1">INDIRECT($B76&amp;"!"&amp;M$3&amp;"8")</f>
        <v>0.98286453468750012</v>
      </c>
      <c r="N76" s="76">
        <f ca="1">M76-L76</f>
        <v>2.9730437500030682E-4</v>
      </c>
      <c r="O76" s="221"/>
      <c r="P76" s="226">
        <f ca="1">bdrate(L73:L76,D73:D76,M73:M76,H73:H76)</f>
        <v>5.5403758908090239E-4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76.275016000000008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214.88412000000002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1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41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79.865600000000001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79.708327999999995</v>
      </c>
      <c r="I84" s="10"/>
      <c r="J84" s="223">
        <f ca="1">H84/D84-1</f>
        <v>-1.969208269893552E-3</v>
      </c>
      <c r="L84" s="74">
        <f ca="1">INDIRECT($B84&amp;"!"&amp;L$3&amp;"5")</f>
        <v>0.82971006843749995</v>
      </c>
      <c r="M84" s="75">
        <f ca="1">INDIRECT($B84&amp;"!"&amp;M$3&amp;"5")</f>
        <v>0.82947609156250002</v>
      </c>
      <c r="N84" s="76">
        <f ca="1">M84-L84</f>
        <v>-2.3397687499993047E-4</v>
      </c>
      <c r="O84" s="221"/>
      <c r="P84" s="223">
        <f ca="1">bdrate(D84:D87,L84:L87,H84:H87,M84:M87)</f>
        <v>-3.2595866214915059E-3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111.183784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110.95072</v>
      </c>
      <c r="I85" s="10"/>
      <c r="J85" s="223">
        <f ca="1">H85/D85-1</f>
        <v>-2.09620496456564E-3</v>
      </c>
      <c r="L85" s="74">
        <f ca="1">INDIRECT($B85&amp;"!"&amp;L$3&amp;"6")</f>
        <v>0.90370364468749997</v>
      </c>
      <c r="M85" s="75">
        <f ca="1">INDIRECT($B85&amp;"!"&amp;M$3&amp;"6")</f>
        <v>0.90388395999999982</v>
      </c>
      <c r="N85" s="76">
        <f ca="1">M85-L85</f>
        <v>1.8031531249984578E-4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158.00208800000001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157.664368</v>
      </c>
      <c r="I86" s="10"/>
      <c r="J86" s="223">
        <f ca="1">H86/D86-1</f>
        <v>-2.1374401077536298E-3</v>
      </c>
      <c r="L86" s="74">
        <f ca="1">INDIRECT($B86&amp;"!"&amp;L$3&amp;"7")</f>
        <v>0.95070742125000007</v>
      </c>
      <c r="M86" s="75">
        <f ca="1">INDIRECT($B86&amp;"!"&amp;M$3&amp;"7")</f>
        <v>0.95095177437499989</v>
      </c>
      <c r="N86" s="76">
        <f ca="1">M86-L86</f>
        <v>2.4435312499981876E-4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225.062736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224.60493599999998</v>
      </c>
      <c r="I87" s="10"/>
      <c r="J87" s="223">
        <f ca="1">H87/D87-1</f>
        <v>-2.0340995054819455E-3</v>
      </c>
      <c r="L87" s="74">
        <f ca="1">INDIRECT($B87&amp;"!"&amp;L$3&amp;"8")</f>
        <v>0.98081274562499998</v>
      </c>
      <c r="M87" s="75">
        <f ca="1">INDIRECT($B87&amp;"!"&amp;M$3&amp;"8")</f>
        <v>0.98105133843750014</v>
      </c>
      <c r="N87" s="76">
        <f ca="1">M87-L87</f>
        <v>2.3859281250016018E-4</v>
      </c>
      <c r="O87" s="221"/>
      <c r="P87" s="226">
        <f ca="1">bdrate(L84:L87,D84:D87,M84:M87,H84:H87)</f>
        <v>4.9277197390340532E-4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79.708327999999995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225.062736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1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41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21.743672000000004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21.715608</v>
      </c>
      <c r="I95" s="10"/>
      <c r="J95" s="223">
        <f ca="1">H95/D95-1</f>
        <v>-1.2906743626377448E-3</v>
      </c>
      <c r="L95" s="74">
        <f ca="1">INDIRECT($B95&amp;"!"&amp;L$3&amp;"5")</f>
        <v>0.92798850333333338</v>
      </c>
      <c r="M95" s="75">
        <f ca="1">INDIRECT($B95&amp;"!"&amp;M$3&amp;"5")</f>
        <v>0.92772127238095214</v>
      </c>
      <c r="N95" s="76">
        <f ca="1">M95-L95</f>
        <v>-2.6723095238123662E-4</v>
      </c>
      <c r="O95" s="221"/>
      <c r="P95" s="223">
        <f ca="1">bdrate(D95:D98,L95:L98,H95:H98,M95:M98)</f>
        <v>-2.2980865628428049E-3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31.539159999999999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31.503624000000002</v>
      </c>
      <c r="I96" s="10"/>
      <c r="J96" s="223">
        <f ca="1">H96/D96-1</f>
        <v>-1.1267262666474487E-3</v>
      </c>
      <c r="L96" s="74">
        <f ca="1">INDIRECT($B96&amp;"!"&amp;L$3&amp;"6")</f>
        <v>0.96238198190476187</v>
      </c>
      <c r="M96" s="75">
        <f ca="1">INDIRECT($B96&amp;"!"&amp;M$3&amp;"6")</f>
        <v>0.96243709095238061</v>
      </c>
      <c r="N96" s="76">
        <f ca="1">M96-L96</f>
        <v>5.5109047618739915E-5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45.780448000000007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45.728391999999999</v>
      </c>
      <c r="I97" s="10"/>
      <c r="J97" s="223">
        <f ca="1">H97/D97-1</f>
        <v>-1.1370793051218575E-3</v>
      </c>
      <c r="L97" s="74">
        <f ca="1">INDIRECT($B97&amp;"!"&amp;L$3&amp;"7")</f>
        <v>0.97535605904761891</v>
      </c>
      <c r="M97" s="75">
        <f ca="1">INDIRECT($B97&amp;"!"&amp;M$3&amp;"7")</f>
        <v>0.97546239571428561</v>
      </c>
      <c r="N97" s="76">
        <f ca="1">M97-L97</f>
        <v>1.0633666666670649E-4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68.288440000000008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68.218160000000012</v>
      </c>
      <c r="I98" s="10"/>
      <c r="J98" s="223">
        <f ca="1">H98/D98-1</f>
        <v>-1.0291639404853559E-3</v>
      </c>
      <c r="L98" s="74">
        <f ca="1">INDIRECT($B98&amp;"!"&amp;L$3&amp;"8")</f>
        <v>0.98554816523809508</v>
      </c>
      <c r="M98" s="75">
        <f ca="1">INDIRECT($B98&amp;"!"&amp;M$3&amp;"8")</f>
        <v>0.98571094238095247</v>
      </c>
      <c r="N98" s="76">
        <f ca="1">M98-L98</f>
        <v>1.6277714285739542E-4</v>
      </c>
      <c r="O98" s="221"/>
      <c r="P98" s="226">
        <f ca="1">bdrate(L95:L98,D95:D98,M95:M98,H95:H98)</f>
        <v>1.2772706483565877E-4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21.715608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68.288440000000008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1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41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22.517056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22.485768</v>
      </c>
      <c r="I106" s="10"/>
      <c r="J106" s="223">
        <f ca="1">H106/D106-1</f>
        <v>-1.3895244564831044E-3</v>
      </c>
      <c r="L106" s="74">
        <f ca="1">INDIRECT($B106&amp;"!"&amp;L$3&amp;"5")</f>
        <v>0.92398346285714283</v>
      </c>
      <c r="M106" s="75">
        <f ca="1">INDIRECT($B106&amp;"!"&amp;M$3&amp;"5")</f>
        <v>0.92334932095238065</v>
      </c>
      <c r="N106" s="76">
        <f ca="1">M106-L106</f>
        <v>-6.3414190476218657E-4</v>
      </c>
      <c r="O106" s="221"/>
      <c r="P106" s="223">
        <f ca="1">bdrate(D106:D109,L106:L109,H106:H109,M106:M109)</f>
        <v>-1.5742917334760076E-3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32.529119999999999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32.490904</v>
      </c>
      <c r="I107" s="10"/>
      <c r="J107" s="223">
        <f ca="1">H107/D107-1</f>
        <v>-1.1748242805215137E-3</v>
      </c>
      <c r="L107" s="74">
        <f ca="1">INDIRECT($B107&amp;"!"&amp;L$3&amp;"6")</f>
        <v>0.96016062571428573</v>
      </c>
      <c r="M107" s="75">
        <f ca="1">INDIRECT($B107&amp;"!"&amp;M$3&amp;"6")</f>
        <v>0.96020890380952384</v>
      </c>
      <c r="N107" s="76">
        <f ca="1">M107-L107</f>
        <v>4.8278095238107888E-5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47.236736000000001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47.181775999999999</v>
      </c>
      <c r="I108" s="10"/>
      <c r="J108" s="223">
        <f ca="1">H108/D108-1</f>
        <v>-1.1635012207448225E-3</v>
      </c>
      <c r="L108" s="74">
        <f ca="1">INDIRECT($B108&amp;"!"&amp;L$3&amp;"7")</f>
        <v>0.9740198552380952</v>
      </c>
      <c r="M108" s="75">
        <f ca="1">INDIRECT($B108&amp;"!"&amp;M$3&amp;"7")</f>
        <v>0.97409616523809495</v>
      </c>
      <c r="N108" s="76">
        <f ca="1">M108-L108</f>
        <v>7.6309999999746303E-5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70.686040000000006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70.612167999999997</v>
      </c>
      <c r="I109" s="10"/>
      <c r="J109" s="223">
        <f ca="1">H109/D109-1</f>
        <v>-1.045071983096113E-3</v>
      </c>
      <c r="L109" s="74">
        <f ca="1">INDIRECT($B109&amp;"!"&amp;L$3&amp;"8")</f>
        <v>0.98471605238095228</v>
      </c>
      <c r="M109" s="75">
        <f ca="1">INDIRECT($B109&amp;"!"&amp;M$3&amp;"8")</f>
        <v>0.98495557380952381</v>
      </c>
      <c r="N109" s="76">
        <f ca="1">M109-L109</f>
        <v>2.3952142857153191E-4</v>
      </c>
      <c r="O109" s="221"/>
      <c r="P109" s="226">
        <f ca="1">bdrate(L106:L109,D106:D109,M106:M109,H106:H109)</f>
        <v>1.0132016122299525E-4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22.485768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70.686040000000006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15-bit</v>
      </c>
      <c r="C2" s="274"/>
      <c r="D2" s="274"/>
      <c r="E2" s="198"/>
      <c r="F2" s="278" t="str">
        <f>'Summary (auto)'!C4</f>
        <v>20-bit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1"/>
      <c r="F5" s="276" t="s">
        <v>24</v>
      </c>
      <c r="G5" s="274"/>
      <c r="H5" s="69" t="s">
        <v>25</v>
      </c>
      <c r="I5" s="10"/>
      <c r="J5" s="211" t="s">
        <v>26</v>
      </c>
      <c r="L5" s="273" t="s">
        <v>44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2.4114800000000001</v>
      </c>
      <c r="E7" s="221"/>
      <c r="F7" s="92" t="str">
        <f>F4</f>
        <v>fruit</v>
      </c>
      <c r="G7" s="99" t="s">
        <v>31</v>
      </c>
      <c r="H7" s="222">
        <f ca="1">0.001*INDIRECT($B7&amp;"!W5")</f>
        <v>2.4093439999999999</v>
      </c>
      <c r="I7" s="10"/>
      <c r="J7" s="223">
        <f ca="1">H7/D7-1</f>
        <v>-8.8576309983912083E-4</v>
      </c>
      <c r="L7" s="74">
        <f ca="1">INDIRECT($B7&amp;"!"&amp;L$3&amp;"5")</f>
        <v>0.95029656875000013</v>
      </c>
      <c r="M7" s="75">
        <f ca="1">INDIRECT($B7&amp;"!"&amp;M$3&amp;"5")</f>
        <v>0.94483143874999997</v>
      </c>
      <c r="N7" s="76">
        <f ca="1">M7-L7</f>
        <v>-5.4651300000001513E-3</v>
      </c>
      <c r="O7" s="221"/>
      <c r="P7" s="223">
        <f ca="1">bdrate(D7:D10,L7:L10,H7:H10,M7:M10)</f>
        <v>9.3142031300261774E-3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3.3278240000000001</v>
      </c>
      <c r="E8" s="221"/>
      <c r="F8" s="92" t="str">
        <f>F7</f>
        <v>fruit</v>
      </c>
      <c r="G8" s="99" t="s">
        <v>32</v>
      </c>
      <c r="H8" s="222">
        <f ca="1">0.001*INDIRECT($B8&amp;"!W6")</f>
        <v>3.3246560000000001</v>
      </c>
      <c r="I8" s="10"/>
      <c r="J8" s="223">
        <f ca="1">H8/D8-1</f>
        <v>-9.5197342167130383E-4</v>
      </c>
      <c r="L8" s="74">
        <f ca="1">INDIRECT($B8&amp;"!"&amp;L$3&amp;"6")</f>
        <v>0.9971605558333333</v>
      </c>
      <c r="M8" s="75">
        <f ca="1">INDIRECT($B8&amp;"!"&amp;M$3&amp;"6")</f>
        <v>0.99707305791666656</v>
      </c>
      <c r="N8" s="76">
        <f ca="1">M8-L8</f>
        <v>-8.7497916666734454E-5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4.2834319999999995</v>
      </c>
      <c r="E9" s="221"/>
      <c r="F9" s="92" t="str">
        <f>F8</f>
        <v>fruit</v>
      </c>
      <c r="G9" s="99" t="s">
        <v>33</v>
      </c>
      <c r="H9" s="222">
        <f ca="1">0.001*INDIRECT($B9&amp;"!W7")</f>
        <v>4.2785199999999994</v>
      </c>
      <c r="I9" s="10"/>
      <c r="J9" s="223">
        <f ca="1">H9/D9-1</f>
        <v>-1.1467440127449491E-3</v>
      </c>
      <c r="L9" s="74">
        <f ca="1">INDIRECT($B9&amp;"!"&amp;L$3&amp;"7")</f>
        <v>0.99907063416666653</v>
      </c>
      <c r="M9" s="75">
        <f ca="1">INDIRECT($B9&amp;"!"&amp;M$3&amp;"7")</f>
        <v>0.99900942208333332</v>
      </c>
      <c r="N9" s="76">
        <f ca="1">M9-L9</f>
        <v>-6.121208333320638E-5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5.3733279999999999</v>
      </c>
      <c r="E10" s="221"/>
      <c r="F10" s="92" t="str">
        <f>F9</f>
        <v>fruit</v>
      </c>
      <c r="G10" s="99" t="s">
        <v>35</v>
      </c>
      <c r="H10" s="222">
        <f ca="1">0.001*INDIRECT($B10&amp;"!W8")</f>
        <v>5.3663759999999998</v>
      </c>
      <c r="I10" s="10"/>
      <c r="J10" s="223">
        <f ca="1">H10/D10-1</f>
        <v>-1.2937978102212089E-3</v>
      </c>
      <c r="L10" s="74">
        <f ca="1">INDIRECT($B10&amp;"!"&amp;L$3&amp;"8")</f>
        <v>0.99931852916666675</v>
      </c>
      <c r="M10" s="75">
        <f ca="1">INDIRECT($B10&amp;"!"&amp;M$3&amp;"8")</f>
        <v>0.9993342866666669</v>
      </c>
      <c r="N10" s="76">
        <f ca="1">M10-L10</f>
        <v>1.5757500000157521E-5</v>
      </c>
      <c r="O10" s="221"/>
      <c r="P10" s="226">
        <f ca="1">bdrate(L7:L10,D7:D10,M7:M10,H7:H10)</f>
        <v>-6.7157908348480788E-4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2.4093439999999999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5.3733279999999999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1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44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18.405279999999998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18.383455999999999</v>
      </c>
      <c r="I18" s="10"/>
      <c r="J18" s="223">
        <f ca="1">H18/D18-1</f>
        <v>-1.18574669877336E-3</v>
      </c>
      <c r="L18" s="74">
        <f ca="1">INDIRECT($B18&amp;"!"&amp;L$3&amp;"5")</f>
        <v>0.96055734400000004</v>
      </c>
      <c r="M18" s="75">
        <f ca="1">INDIRECT($B18&amp;"!"&amp;M$3&amp;"5")</f>
        <v>0.96161214399999984</v>
      </c>
      <c r="N18" s="76">
        <f ca="1">M18-L18</f>
        <v>1.0547999999998003E-3</v>
      </c>
      <c r="O18" s="221"/>
      <c r="P18" s="223">
        <f ca="1">bdrate(D18:D21,L18:L21,H18:H21,M18:M21)</f>
        <v>-1.0752043187840399E-2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25.590176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25.556688000000001</v>
      </c>
      <c r="I19" s="10"/>
      <c r="J19" s="223">
        <f ca="1">H19/D19-1</f>
        <v>-1.308627185682476E-3</v>
      </c>
      <c r="L19" s="74">
        <f ca="1">INDIRECT($B19&amp;"!"&amp;L$3&amp;"6")</f>
        <v>0.98894121933333368</v>
      </c>
      <c r="M19" s="75">
        <f ca="1">INDIRECT($B19&amp;"!"&amp;M$3&amp;"6")</f>
        <v>0.98935531599999993</v>
      </c>
      <c r="N19" s="76">
        <f ca="1">M19-L19</f>
        <v>4.1409666666625267E-4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34.221592000000008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34.164103999999995</v>
      </c>
      <c r="I20" s="10"/>
      <c r="J20" s="223">
        <f ca="1">H20/D20-1</f>
        <v>-1.6798750917260685E-3</v>
      </c>
      <c r="L20" s="74">
        <f ca="1">INDIRECT($B20&amp;"!"&amp;L$3&amp;"7")</f>
        <v>0.99432328733333331</v>
      </c>
      <c r="M20" s="75">
        <f ca="1">INDIRECT($B20&amp;"!"&amp;M$3&amp;"7")</f>
        <v>0.99440739266666667</v>
      </c>
      <c r="N20" s="76">
        <f ca="1">M20-L20</f>
        <v>8.4105333333361898E-5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45.494279999999996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45.421048000000006</v>
      </c>
      <c r="I21" s="10"/>
      <c r="J21" s="223">
        <f ca="1">H21/D21-1</f>
        <v>-1.6096968673862122E-3</v>
      </c>
      <c r="L21" s="74">
        <f ca="1">INDIRECT($B21&amp;"!"&amp;L$3&amp;"8")</f>
        <v>0.99569984533333344</v>
      </c>
      <c r="M21" s="75">
        <f ca="1">INDIRECT($B21&amp;"!"&amp;M$3&amp;"8")</f>
        <v>0.9961302780000002</v>
      </c>
      <c r="N21" s="76">
        <f ca="1">M21-L21</f>
        <v>4.3043266666675795E-4</v>
      </c>
      <c r="O21" s="221"/>
      <c r="P21" s="226">
        <f ca="1">bdrate(L18:L21,D18:D21,M18:M21,H18:H21)</f>
        <v>4.1149311196408966E-4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18.383455999999999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45.494279999999996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1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44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21.858488000000001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21.821079999999998</v>
      </c>
      <c r="I29" s="10"/>
      <c r="J29" s="223">
        <f ca="1">H29/D29-1</f>
        <v>-1.711371802112005E-3</v>
      </c>
      <c r="L29" s="74">
        <f ca="1">INDIRECT($B29&amp;"!"&amp;L$3&amp;"5")</f>
        <v>0.92334212533333315</v>
      </c>
      <c r="M29" s="75">
        <f ca="1">INDIRECT($B29&amp;"!"&amp;M$3&amp;"5")</f>
        <v>0.92300906066666666</v>
      </c>
      <c r="N29" s="76">
        <f ca="1">M29-L29</f>
        <v>-3.3306466666649381E-4</v>
      </c>
      <c r="O29" s="221"/>
      <c r="P29" s="223">
        <f ca="1">bdrate(D29:D32,L29:L32,H29:H32,M29:M32)</f>
        <v>-3.0641728846406258E-2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31.048232000000002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30.989240000000002</v>
      </c>
      <c r="I30" s="10"/>
      <c r="J30" s="223">
        <f ca="1">H30/D30-1</f>
        <v>-1.9000115690968045E-3</v>
      </c>
      <c r="L30" s="74">
        <f ca="1">INDIRECT($B30&amp;"!"&amp;L$3&amp;"6")</f>
        <v>0.94839304999999996</v>
      </c>
      <c r="M30" s="75">
        <f ca="1">INDIRECT($B30&amp;"!"&amp;M$3&amp;"6")</f>
        <v>0.94961244133333322</v>
      </c>
      <c r="N30" s="76">
        <f ca="1">M30-L30</f>
        <v>1.219391333333264E-3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44.148175999999999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44.065152000000005</v>
      </c>
      <c r="I31" s="10"/>
      <c r="J31" s="223">
        <f ca="1">H31/D31-1</f>
        <v>-1.8805759948042899E-3</v>
      </c>
      <c r="L31" s="74">
        <f ca="1">INDIRECT($B31&amp;"!"&amp;L$3&amp;"7")</f>
        <v>0.96254043866666672</v>
      </c>
      <c r="M31" s="75">
        <f ca="1">INDIRECT($B31&amp;"!"&amp;M$3&amp;"7")</f>
        <v>0.96493060866666647</v>
      </c>
      <c r="N31" s="76">
        <f ca="1">M31-L31</f>
        <v>2.3901699999997472E-3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63.617095999999997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63.518104000000001</v>
      </c>
      <c r="I32" s="10"/>
      <c r="J32" s="223">
        <f ca="1">H32/D32-1</f>
        <v>-1.5560597107417973E-3</v>
      </c>
      <c r="L32" s="74">
        <f ca="1">INDIRECT($B32&amp;"!"&amp;L$3&amp;"8")</f>
        <v>0.98085735666666662</v>
      </c>
      <c r="M32" s="75">
        <f ca="1">INDIRECT($B32&amp;"!"&amp;M$3&amp;"8")</f>
        <v>0.98314575266666682</v>
      </c>
      <c r="N32" s="76">
        <f ca="1">M32-L32</f>
        <v>2.2883960000001924E-3</v>
      </c>
      <c r="O32" s="221"/>
      <c r="P32" s="226">
        <f ca="1">bdrate(L29:L32,D29:D32,M29:M32,H29:H32)</f>
        <v>2.038910647114589E-3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21.821079999999998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63.617095999999997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1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44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22.430879999999998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22.391904000000004</v>
      </c>
      <c r="I40" s="10"/>
      <c r="J40" s="223">
        <f ca="1">H40/D40-1</f>
        <v>-1.7376045879606838E-3</v>
      </c>
      <c r="L40" s="74">
        <f ca="1">INDIRECT($B40&amp;"!"&amp;L$3&amp;"5")</f>
        <v>0.92332613266666674</v>
      </c>
      <c r="M40" s="75">
        <f ca="1">INDIRECT($B40&amp;"!"&amp;M$3&amp;"5")</f>
        <v>0.92468024600000009</v>
      </c>
      <c r="N40" s="76">
        <f ca="1">M40-L40</f>
        <v>1.354113333333351E-3</v>
      </c>
      <c r="O40" s="221"/>
      <c r="P40" s="223">
        <f ca="1">bdrate(D40:D43,L40:L43,H40:H43,M40:M43)</f>
        <v>-3.2736076946819681E-2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31.805824000000001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31.746664000000006</v>
      </c>
      <c r="I41" s="10"/>
      <c r="J41" s="223">
        <f ca="1">H41/D41-1</f>
        <v>-1.8600367027119535E-3</v>
      </c>
      <c r="L41" s="74">
        <f ca="1">INDIRECT($B41&amp;"!"&amp;L$3&amp;"6")</f>
        <v>0.94771673266666656</v>
      </c>
      <c r="M41" s="75">
        <f ca="1">INDIRECT($B41&amp;"!"&amp;M$3&amp;"6")</f>
        <v>0.94920569533333343</v>
      </c>
      <c r="N41" s="76">
        <f ca="1">M41-L41</f>
        <v>1.4889626666668709E-3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45.277951999999999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45.191848</v>
      </c>
      <c r="I42" s="10"/>
      <c r="J42" s="223">
        <f ca="1">H42/D42-1</f>
        <v>-1.9016761182131248E-3</v>
      </c>
      <c r="L42" s="74">
        <f ca="1">INDIRECT($B42&amp;"!"&amp;L$3&amp;"7")</f>
        <v>0.96251046799999995</v>
      </c>
      <c r="M42" s="75">
        <f ca="1">INDIRECT($B42&amp;"!"&amp;M$3&amp;"7")</f>
        <v>0.96439551000000023</v>
      </c>
      <c r="N42" s="76">
        <f ca="1">M42-L42</f>
        <v>1.885042000000281E-3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65.439055999999994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65.335999999999999</v>
      </c>
      <c r="I43" s="10"/>
      <c r="J43" s="223">
        <f ca="1">H43/D43-1</f>
        <v>-1.5748393436481045E-3</v>
      </c>
      <c r="L43" s="74">
        <f ca="1">INDIRECT($B43&amp;"!"&amp;L$3&amp;"8")</f>
        <v>0.98101094599999994</v>
      </c>
      <c r="M43" s="75">
        <f ca="1">INDIRECT($B43&amp;"!"&amp;M$3&amp;"8")</f>
        <v>0.98318093133333329</v>
      </c>
      <c r="N43" s="76">
        <f ca="1">M43-L43</f>
        <v>2.1699853333333463E-3</v>
      </c>
      <c r="O43" s="221"/>
      <c r="P43" s="226">
        <f ca="1">bdrate(L40:L43,D40:D43,M40:M43,H40:H43)</f>
        <v>1.9726650646072486E-3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22.391904000000004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65.439055999999994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1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44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16.283800000000003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16.257552</v>
      </c>
      <c r="I51" s="10"/>
      <c r="J51" s="223">
        <f ca="1">H51/D51-1</f>
        <v>-1.6119087682238131E-3</v>
      </c>
      <c r="L51" s="74">
        <f ca="1">INDIRECT($B51&amp;"!"&amp;L$3&amp;"5")</f>
        <v>0.9390816466666666</v>
      </c>
      <c r="M51" s="75">
        <f ca="1">INDIRECT($B51&amp;"!"&amp;M$3&amp;"5")</f>
        <v>0.93899965190476176</v>
      </c>
      <c r="N51" s="76">
        <f ca="1">M51-L51</f>
        <v>-8.1994761904846669E-5</v>
      </c>
      <c r="O51" s="221"/>
      <c r="P51" s="223">
        <f ca="1">bdrate(D51:D54,L51:L54,H51:H54,M51:M54)</f>
        <v>-1.345528836421872E-2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23.148880000000005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23.115880000000001</v>
      </c>
      <c r="I52" s="10"/>
      <c r="J52" s="223">
        <f ca="1">H52/D52-1</f>
        <v>-1.4255549296555703E-3</v>
      </c>
      <c r="L52" s="74">
        <f ca="1">INDIRECT($B52&amp;"!"&amp;L$3&amp;"6")</f>
        <v>0.96741039904761927</v>
      </c>
      <c r="M52" s="75">
        <f ca="1">INDIRECT($B52&amp;"!"&amp;M$3&amp;"6")</f>
        <v>0.96797533904761912</v>
      </c>
      <c r="N52" s="76">
        <f ca="1">M52-L52</f>
        <v>5.6493999999984723E-4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32.683384000000004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32.633760000000002</v>
      </c>
      <c r="I53" s="10"/>
      <c r="J53" s="223">
        <f ca="1">H53/D53-1</f>
        <v>-1.5183250302356344E-3</v>
      </c>
      <c r="L53" s="74">
        <f ca="1">INDIRECT($B53&amp;"!"&amp;L$3&amp;"7")</f>
        <v>0.9795141909523809</v>
      </c>
      <c r="M53" s="75">
        <f ca="1">INDIRECT($B53&amp;"!"&amp;M$3&amp;"7")</f>
        <v>0.98025795142857153</v>
      </c>
      <c r="N53" s="76">
        <f ca="1">M53-L53</f>
        <v>7.4376047619062469E-4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48.310079999999999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48.243656000000001</v>
      </c>
      <c r="I54" s="10"/>
      <c r="J54" s="223">
        <f ca="1">H54/D54-1</f>
        <v>-1.3749511489112853E-3</v>
      </c>
      <c r="L54" s="74">
        <f ca="1">INDIRECT($B54&amp;"!"&amp;L$3&amp;"8")</f>
        <v>0.98875538714285716</v>
      </c>
      <c r="M54" s="75">
        <f ca="1">INDIRECT($B54&amp;"!"&amp;M$3&amp;"8")</f>
        <v>0.98919721809523808</v>
      </c>
      <c r="N54" s="76">
        <f ca="1">M54-L54</f>
        <v>4.4183095238092829E-4</v>
      </c>
      <c r="O54" s="221"/>
      <c r="P54" s="226">
        <f ca="1">bdrate(L51:L54,D51:D54,M51:M54,H51:H54)</f>
        <v>6.4952912007676389E-4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16.257552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48.310079999999999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1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44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16.871535999999999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16.843223999999999</v>
      </c>
      <c r="I62" s="10"/>
      <c r="J62" s="223">
        <f ca="1">H62/D62-1</f>
        <v>-1.6780926170563149E-3</v>
      </c>
      <c r="L62" s="74">
        <f ca="1">INDIRECT($B62&amp;"!"&amp;L$3&amp;"5")</f>
        <v>0.9381745528571428</v>
      </c>
      <c r="M62" s="75">
        <f ca="1">INDIRECT($B62&amp;"!"&amp;M$3&amp;"5")</f>
        <v>0.93796438523809533</v>
      </c>
      <c r="N62" s="76">
        <f ca="1">M62-L62</f>
        <v>-2.1016761904746328E-4</v>
      </c>
      <c r="O62" s="221"/>
      <c r="P62" s="223">
        <f ca="1">bdrate(D62:D65,L62:L65,H62:H65,M62:M65)</f>
        <v>-1.4962359734406849E-2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23.892504000000006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23.857384000000003</v>
      </c>
      <c r="I63" s="10"/>
      <c r="J63" s="223">
        <f ca="1">H63/D63-1</f>
        <v>-1.4699170919885152E-3</v>
      </c>
      <c r="L63" s="74">
        <f ca="1">INDIRECT($B63&amp;"!"&amp;L$3&amp;"6")</f>
        <v>0.96748753238095242</v>
      </c>
      <c r="M63" s="75">
        <f ca="1">INDIRECT($B63&amp;"!"&amp;M$3&amp;"6")</f>
        <v>0.96830873761904768</v>
      </c>
      <c r="N63" s="76">
        <f ca="1">M63-L63</f>
        <v>8.2120523809525725E-4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33.754896000000002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33.704160000000002</v>
      </c>
      <c r="I64" s="10"/>
      <c r="J64" s="223">
        <f ca="1">H64/D64-1</f>
        <v>-1.5030708434118356E-3</v>
      </c>
      <c r="L64" s="74">
        <f ca="1">INDIRECT($B64&amp;"!"&amp;L$3&amp;"7")</f>
        <v>0.97951101142857144</v>
      </c>
      <c r="M64" s="75">
        <f ca="1">INDIRECT($B64&amp;"!"&amp;M$3&amp;"7")</f>
        <v>0.98023516666666688</v>
      </c>
      <c r="N64" s="76">
        <f ca="1">M64-L64</f>
        <v>7.2415523809543636E-4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50.132744000000002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50.067304000000014</v>
      </c>
      <c r="I65" s="10"/>
      <c r="J65" s="223">
        <f ca="1">H65/D65-1</f>
        <v>-1.3053344935595179E-3</v>
      </c>
      <c r="L65" s="74">
        <f ca="1">INDIRECT($B65&amp;"!"&amp;L$3&amp;"8")</f>
        <v>0.9886036104761905</v>
      </c>
      <c r="M65" s="75">
        <f ca="1">INDIRECT($B65&amp;"!"&amp;M$3&amp;"8")</f>
        <v>0.98908820238095241</v>
      </c>
      <c r="N65" s="76">
        <f ca="1">M65-L65</f>
        <v>4.8459190476191072E-4</v>
      </c>
      <c r="O65" s="221"/>
      <c r="P65" s="226">
        <f ca="1">bdrate(L62:L65,D62:D65,M62:M65,H62:H65)</f>
        <v>6.9784365645286783E-4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16.843223999999999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50.132744000000002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1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44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76.425623999999999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76.275016000000008</v>
      </c>
      <c r="I73" s="10"/>
      <c r="J73" s="223">
        <f ca="1">H73/D73-1</f>
        <v>-1.9706479596423021E-3</v>
      </c>
      <c r="L73" s="74">
        <f ca="1">INDIRECT($B73&amp;"!"&amp;L$3&amp;"5")</f>
        <v>0.92041458125000009</v>
      </c>
      <c r="M73" s="75">
        <f ca="1">INDIRECT($B73&amp;"!"&amp;M$3&amp;"5")</f>
        <v>0.92010167531249987</v>
      </c>
      <c r="N73" s="76">
        <f ca="1">M73-L73</f>
        <v>-3.1290593750021856E-4</v>
      </c>
      <c r="O73" s="221"/>
      <c r="P73" s="223">
        <f ca="1">bdrate(D73:D76,L73:L76,H73:H76,M73:M76)</f>
        <v>-7.0383973628221908E-3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106.398144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106.17365600000002</v>
      </c>
      <c r="I74" s="10"/>
      <c r="J74" s="223">
        <f ca="1">H74/D74-1</f>
        <v>-2.1098864280938434E-3</v>
      </c>
      <c r="L74" s="74">
        <f ca="1">INDIRECT($B74&amp;"!"&amp;L$3&amp;"6")</f>
        <v>0.95403328499999995</v>
      </c>
      <c r="M74" s="75">
        <f ca="1">INDIRECT($B74&amp;"!"&amp;M$3&amp;"6")</f>
        <v>0.95438563312499991</v>
      </c>
      <c r="N74" s="76">
        <f ca="1">M74-L74</f>
        <v>3.5234812499995716E-4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150.861424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150.53239200000002</v>
      </c>
      <c r="I75" s="10"/>
      <c r="J75" s="223">
        <f ca="1">H75/D75-1</f>
        <v>-2.1810214385884485E-3</v>
      </c>
      <c r="L75" s="74">
        <f ca="1">INDIRECT($B75&amp;"!"&amp;L$3&amp;"7")</f>
        <v>0.97350986781250004</v>
      </c>
      <c r="M75" s="75">
        <f ca="1">INDIRECT($B75&amp;"!"&amp;M$3&amp;"7")</f>
        <v>0.97398843093750009</v>
      </c>
      <c r="N75" s="76">
        <f ca="1">M75-L75</f>
        <v>4.7856312500005327E-4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214.88412000000002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214.43988000000002</v>
      </c>
      <c r="I76" s="10"/>
      <c r="J76" s="223">
        <f ca="1">H76/D76-1</f>
        <v>-2.0673468099923209E-3</v>
      </c>
      <c r="L76" s="74">
        <f ca="1">INDIRECT($B76&amp;"!"&amp;L$3&amp;"8")</f>
        <v>0.98884467968750001</v>
      </c>
      <c r="M76" s="75">
        <f ca="1">INDIRECT($B76&amp;"!"&amp;M$3&amp;"8")</f>
        <v>0.98912133218749987</v>
      </c>
      <c r="N76" s="76">
        <f ca="1">M76-L76</f>
        <v>2.7665249999986319E-4</v>
      </c>
      <c r="O76" s="221"/>
      <c r="P76" s="226">
        <f ca="1">bdrate(L73:L76,D73:D76,M73:M76,H73:H76)</f>
        <v>4.8744258161015352E-4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76.275016000000008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214.88412000000002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1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44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79.865600000000001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79.708327999999995</v>
      </c>
      <c r="I84" s="10"/>
      <c r="J84" s="223">
        <f ca="1">H84/D84-1</f>
        <v>-1.969208269893552E-3</v>
      </c>
      <c r="L84" s="74">
        <f ca="1">INDIRECT($B84&amp;"!"&amp;L$3&amp;"5")</f>
        <v>0.91179501812500019</v>
      </c>
      <c r="M84" s="75">
        <f ca="1">INDIRECT($B84&amp;"!"&amp;M$3&amp;"5")</f>
        <v>0.91160607968749996</v>
      </c>
      <c r="N84" s="76">
        <f ca="1">M84-L84</f>
        <v>-1.8893843750023009E-4</v>
      </c>
      <c r="O84" s="221"/>
      <c r="P84" s="223">
        <f ca="1">bdrate(D84:D87,L84:L87,H84:H87,M84:M87)</f>
        <v>-5.8133575698540163E-3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111.183784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110.95072</v>
      </c>
      <c r="I85" s="10"/>
      <c r="J85" s="223">
        <f ca="1">H85/D85-1</f>
        <v>-2.09620496456564E-3</v>
      </c>
      <c r="L85" s="74">
        <f ca="1">INDIRECT($B85&amp;"!"&amp;L$3&amp;"6")</f>
        <v>0.95166974812499994</v>
      </c>
      <c r="M85" s="75">
        <f ca="1">INDIRECT($B85&amp;"!"&amp;M$3&amp;"6")</f>
        <v>0.95200443156250003</v>
      </c>
      <c r="N85" s="76">
        <f ca="1">M85-L85</f>
        <v>3.3468343750009399E-4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158.00208800000001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157.664368</v>
      </c>
      <c r="I86" s="10"/>
      <c r="J86" s="223">
        <f ca="1">H86/D86-1</f>
        <v>-2.1374401077536298E-3</v>
      </c>
      <c r="L86" s="74">
        <f ca="1">INDIRECT($B86&amp;"!"&amp;L$3&amp;"7")</f>
        <v>0.97230684843749993</v>
      </c>
      <c r="M86" s="75">
        <f ca="1">INDIRECT($B86&amp;"!"&amp;M$3&amp;"7")</f>
        <v>0.97261328781250012</v>
      </c>
      <c r="N86" s="76">
        <f ca="1">M86-L86</f>
        <v>3.0643937500018925E-4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225.062736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224.60493599999998</v>
      </c>
      <c r="I87" s="10"/>
      <c r="J87" s="223">
        <f ca="1">H87/D87-1</f>
        <v>-2.0340995054819455E-3</v>
      </c>
      <c r="L87" s="74">
        <f ca="1">INDIRECT($B87&amp;"!"&amp;L$3&amp;"8")</f>
        <v>0.98839404375000006</v>
      </c>
      <c r="M87" s="75">
        <f ca="1">INDIRECT($B87&amp;"!"&amp;M$3&amp;"8")</f>
        <v>0.98862938906250009</v>
      </c>
      <c r="N87" s="76">
        <f ca="1">M87-L87</f>
        <v>2.3534531250002377E-4</v>
      </c>
      <c r="O87" s="221"/>
      <c r="P87" s="226">
        <f ca="1">bdrate(L84:L87,D84:D87,M84:M87,H84:H87)</f>
        <v>4.1099128061516943E-4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79.708327999999995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225.062736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1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44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21.743672000000004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21.715608</v>
      </c>
      <c r="I95" s="10"/>
      <c r="J95" s="223">
        <f ca="1">H95/D95-1</f>
        <v>-1.2906743626377448E-3</v>
      </c>
      <c r="L95" s="74">
        <f ca="1">INDIRECT($B95&amp;"!"&amp;L$3&amp;"5")</f>
        <v>0.95021327523809518</v>
      </c>
      <c r="M95" s="75">
        <f ca="1">INDIRECT($B95&amp;"!"&amp;M$3&amp;"5")</f>
        <v>0.94741886428571442</v>
      </c>
      <c r="N95" s="76">
        <f ca="1">M95-L95</f>
        <v>-2.7944109523807548E-3</v>
      </c>
      <c r="O95" s="221"/>
      <c r="P95" s="223">
        <f ca="1">bdrate(D95:D98,L95:L98,H95:H98,M95:M98)</f>
        <v>8.2009561941900344E-3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31.539159999999999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31.503624000000002</v>
      </c>
      <c r="I96" s="10"/>
      <c r="J96" s="223">
        <f ca="1">H96/D96-1</f>
        <v>-1.1267262666474487E-3</v>
      </c>
      <c r="L96" s="74">
        <f ca="1">INDIRECT($B96&amp;"!"&amp;L$3&amp;"6")</f>
        <v>0.97060602952380914</v>
      </c>
      <c r="M96" s="75">
        <f ca="1">INDIRECT($B96&amp;"!"&amp;M$3&amp;"6")</f>
        <v>0.97025469714285706</v>
      </c>
      <c r="N96" s="76">
        <f ca="1">M96-L96</f>
        <v>-3.5133238095208519E-4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45.780448000000007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45.728391999999999</v>
      </c>
      <c r="I97" s="10"/>
      <c r="J97" s="223">
        <f ca="1">H97/D97-1</f>
        <v>-1.1370793051218575E-3</v>
      </c>
      <c r="L97" s="74">
        <f ca="1">INDIRECT($B97&amp;"!"&amp;L$3&amp;"7")</f>
        <v>0.9809683366666665</v>
      </c>
      <c r="M97" s="75">
        <f ca="1">INDIRECT($B97&amp;"!"&amp;M$3&amp;"7")</f>
        <v>0.98094503952380951</v>
      </c>
      <c r="N97" s="76">
        <f ca="1">M97-L97</f>
        <v>-2.3297142856981701E-5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68.288440000000008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68.218160000000012</v>
      </c>
      <c r="I98" s="10"/>
      <c r="J98" s="223">
        <f ca="1">H98/D98-1</f>
        <v>-1.0291639404853559E-3</v>
      </c>
      <c r="L98" s="74">
        <f ca="1">INDIRECT($B98&amp;"!"&amp;L$3&amp;"8")</f>
        <v>0.98939366666666662</v>
      </c>
      <c r="M98" s="75">
        <f ca="1">INDIRECT($B98&amp;"!"&amp;M$3&amp;"8")</f>
        <v>0.98966352809523817</v>
      </c>
      <c r="N98" s="76">
        <f ca="1">M98-L98</f>
        <v>2.6986142857154949E-4</v>
      </c>
      <c r="O98" s="221"/>
      <c r="P98" s="226">
        <f ca="1">bdrate(L95:L98,D95:D98,M95:M98,H95:H98)</f>
        <v>-2.3238759844945722E-4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21.715608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68.288440000000008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1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44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22.517056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22.485768</v>
      </c>
      <c r="I106" s="10"/>
      <c r="J106" s="223">
        <f ca="1">H106/D106-1</f>
        <v>-1.3895244564831044E-3</v>
      </c>
      <c r="L106" s="74">
        <f ca="1">INDIRECT($B106&amp;"!"&amp;L$3&amp;"5")</f>
        <v>0.94646549476190467</v>
      </c>
      <c r="M106" s="75">
        <f ca="1">INDIRECT($B106&amp;"!"&amp;M$3&amp;"5")</f>
        <v>0.94567946619047605</v>
      </c>
      <c r="N106" s="76">
        <f ca="1">M106-L106</f>
        <v>-7.8602857142862081E-4</v>
      </c>
      <c r="O106" s="221"/>
      <c r="P106" s="223">
        <f ca="1">bdrate(D106:D109,L106:L109,H106:H109,M106:M109)</f>
        <v>6.2741590057413532E-4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32.529119999999999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32.490904</v>
      </c>
      <c r="I107" s="10"/>
      <c r="J107" s="223">
        <f ca="1">H107/D107-1</f>
        <v>-1.1748242805215137E-3</v>
      </c>
      <c r="L107" s="74">
        <f ca="1">INDIRECT($B107&amp;"!"&amp;L$3&amp;"6")</f>
        <v>0.9692677480952383</v>
      </c>
      <c r="M107" s="75">
        <f ca="1">INDIRECT($B107&amp;"!"&amp;M$3&amp;"6")</f>
        <v>0.96909598952380938</v>
      </c>
      <c r="N107" s="76">
        <f ca="1">M107-L107</f>
        <v>-1.7175857142892603E-4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47.236736000000001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47.181775999999999</v>
      </c>
      <c r="I108" s="10"/>
      <c r="J108" s="223">
        <f ca="1">H108/D108-1</f>
        <v>-1.1635012207448225E-3</v>
      </c>
      <c r="L108" s="74">
        <f ca="1">INDIRECT($B108&amp;"!"&amp;L$3&amp;"7")</f>
        <v>0.980350231904762</v>
      </c>
      <c r="M108" s="75">
        <f ca="1">INDIRECT($B108&amp;"!"&amp;M$3&amp;"7")</f>
        <v>0.98049294809523824</v>
      </c>
      <c r="N108" s="76">
        <f ca="1">M108-L108</f>
        <v>1.4271619047623307E-4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70.686040000000006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70.612167999999997</v>
      </c>
      <c r="I109" s="10"/>
      <c r="J109" s="223">
        <f ca="1">H109/D109-1</f>
        <v>-1.045071983096113E-3</v>
      </c>
      <c r="L109" s="74">
        <f ca="1">INDIRECT($B109&amp;"!"&amp;L$3&amp;"8")</f>
        <v>0.98911807666666651</v>
      </c>
      <c r="M109" s="75">
        <f ca="1">INDIRECT($B109&amp;"!"&amp;M$3&amp;"8")</f>
        <v>0.98932362571428578</v>
      </c>
      <c r="N109" s="76">
        <f ca="1">M109-L109</f>
        <v>2.0554904761926895E-4</v>
      </c>
      <c r="O109" s="221"/>
      <c r="P109" s="226">
        <f ca="1">bdrate(L106:L109,D106:D109,M106:M109,H106:H109)</f>
        <v>5.0768866326267315E-5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22.485768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70.686040000000006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78" t="str">
        <f>'Summary (auto)'!C3</f>
        <v>15-bit</v>
      </c>
      <c r="C2" s="274"/>
      <c r="D2" s="274"/>
      <c r="E2" s="198"/>
      <c r="F2" s="278" t="str">
        <f>'Summary (auto)'!C4</f>
        <v>20-bit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1"/>
      <c r="F5" s="276" t="s">
        <v>24</v>
      </c>
      <c r="G5" s="274"/>
      <c r="H5" s="69" t="s">
        <v>25</v>
      </c>
      <c r="I5" s="10"/>
      <c r="J5" s="211" t="s">
        <v>26</v>
      </c>
      <c r="L5" s="273" t="s">
        <v>44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2.4114800000000001</v>
      </c>
      <c r="E7" s="221"/>
      <c r="F7" s="92" t="str">
        <f>F4</f>
        <v>fruit</v>
      </c>
      <c r="G7" s="99" t="s">
        <v>31</v>
      </c>
      <c r="H7" s="222">
        <f ca="1">0.001*INDIRECT($B7&amp;"!W5")</f>
        <v>2.4093439999999999</v>
      </c>
      <c r="I7" s="10"/>
      <c r="J7" s="223">
        <f ca="1">H7/D7-1</f>
        <v>-8.8576309983912083E-4</v>
      </c>
      <c r="L7" s="74">
        <f ca="1">INDIRECT($B7&amp;"!"&amp;L$3&amp;"5")</f>
        <v>4.6319380291666677E-2</v>
      </c>
      <c r="M7" s="75">
        <f ca="1">INDIRECT($B7&amp;"!"&amp;M$3&amp;"5")</f>
        <v>4.4412625000000004E-2</v>
      </c>
      <c r="N7" s="76">
        <f ca="1">M7-L7</f>
        <v>-1.906755291666673E-3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3.3278240000000001</v>
      </c>
      <c r="E8" s="221"/>
      <c r="F8" s="92" t="str">
        <f>F7</f>
        <v>fruit</v>
      </c>
      <c r="G8" s="99" t="s">
        <v>32</v>
      </c>
      <c r="H8" s="222">
        <f ca="1">0.001*INDIRECT($B8&amp;"!W6")</f>
        <v>3.3246560000000001</v>
      </c>
      <c r="I8" s="10"/>
      <c r="J8" s="223">
        <f ca="1">H8/D8-1</f>
        <v>-9.5197342167130383E-4</v>
      </c>
      <c r="L8" s="74">
        <f ca="1">INDIRECT($B8&amp;"!"&amp;L$3&amp;"6")</f>
        <v>1.1290128583333331E-2</v>
      </c>
      <c r="M8" s="75">
        <f ca="1">INDIRECT($B8&amp;"!"&amp;M$3&amp;"6")</f>
        <v>1.1051001374999999E-2</v>
      </c>
      <c r="N8" s="76">
        <f ca="1">M8-L8</f>
        <v>-2.3912720833333193E-4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4.2834319999999995</v>
      </c>
      <c r="E9" s="221"/>
      <c r="F9" s="92" t="str">
        <f>F8</f>
        <v>fruit</v>
      </c>
      <c r="G9" s="99" t="s">
        <v>33</v>
      </c>
      <c r="H9" s="222">
        <f ca="1">0.001*INDIRECT($B9&amp;"!W7")</f>
        <v>4.2785199999999994</v>
      </c>
      <c r="I9" s="10"/>
      <c r="J9" s="223">
        <f ca="1">H9/D9-1</f>
        <v>-1.1467440127449491E-3</v>
      </c>
      <c r="L9" s="74">
        <f ca="1">INDIRECT($B9&amp;"!"&amp;L$3&amp;"7")</f>
        <v>4.7366805749999999E-3</v>
      </c>
      <c r="M9" s="75">
        <f ca="1">INDIRECT($B9&amp;"!"&amp;M$3&amp;"7")</f>
        <v>4.5502599666666669E-3</v>
      </c>
      <c r="N9" s="76">
        <f ca="1">M9-L9</f>
        <v>-1.86420608333333E-4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5.3733279999999999</v>
      </c>
      <c r="E10" s="221"/>
      <c r="F10" s="92" t="str">
        <f>F9</f>
        <v>fruit</v>
      </c>
      <c r="G10" s="99" t="s">
        <v>35</v>
      </c>
      <c r="H10" s="222">
        <f ca="1">0.001*INDIRECT($B10&amp;"!W8")</f>
        <v>5.3663759999999998</v>
      </c>
      <c r="I10" s="10"/>
      <c r="J10" s="223">
        <f ca="1">H10/D10-1</f>
        <v>-1.2937978102212089E-3</v>
      </c>
      <c r="L10" s="74">
        <f ca="1">INDIRECT($B10&amp;"!"&amp;L$3&amp;"8")</f>
        <v>3.1905366416666672E-3</v>
      </c>
      <c r="M10" s="75">
        <f ca="1">INDIRECT($B10&amp;"!"&amp;M$3&amp;"8")</f>
        <v>3.0028607833333335E-3</v>
      </c>
      <c r="N10" s="76">
        <f ca="1">M10-L10</f>
        <v>-1.8767585833333366E-4</v>
      </c>
      <c r="O10" s="221"/>
      <c r="P10" s="226">
        <f ca="1">bdrate(L7:L10,D7:D10,M7:M10,H7:H10)</f>
        <v>-3.9193984437977836E-2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2.4093439999999999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5.3733279999999999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1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44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18.405279999999998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18.383455999999999</v>
      </c>
      <c r="I18" s="10"/>
      <c r="J18" s="223">
        <f ca="1">H18/D18-1</f>
        <v>-1.18574669877336E-3</v>
      </c>
      <c r="L18" s="74">
        <f ca="1">INDIRECT($B18&amp;"!"&amp;L$3&amp;"5")</f>
        <v>0.1048451252</v>
      </c>
      <c r="M18" s="75">
        <f ca="1">INDIRECT($B18&amp;"!"&amp;M$3&amp;"5")</f>
        <v>0.10605858533333332</v>
      </c>
      <c r="N18" s="76">
        <f ca="1">M18-L18</f>
        <v>1.2134601333333161E-3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25.590176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25.556688000000001</v>
      </c>
      <c r="I19" s="10"/>
      <c r="J19" s="223">
        <f ca="1">H19/D19-1</f>
        <v>-1.308627185682476E-3</v>
      </c>
      <c r="L19" s="74">
        <f ca="1">INDIRECT($B19&amp;"!"&amp;L$3&amp;"6")</f>
        <v>2.7099419E-2</v>
      </c>
      <c r="M19" s="75">
        <f ca="1">INDIRECT($B19&amp;"!"&amp;M$3&amp;"6")</f>
        <v>2.631402113333333E-2</v>
      </c>
      <c r="N19" s="76">
        <f ca="1">M19-L19</f>
        <v>-7.8539786666666916E-4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34.221592000000008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34.164103999999995</v>
      </c>
      <c r="I20" s="10"/>
      <c r="J20" s="223">
        <f ca="1">H20/D20-1</f>
        <v>-1.6798750917260685E-3</v>
      </c>
      <c r="L20" s="74">
        <f ca="1">INDIRECT($B20&amp;"!"&amp;L$3&amp;"7")</f>
        <v>1.1409818699999999E-2</v>
      </c>
      <c r="M20" s="75">
        <f ca="1">INDIRECT($B20&amp;"!"&amp;M$3&amp;"7")</f>
        <v>1.0588303633333332E-2</v>
      </c>
      <c r="N20" s="76">
        <f ca="1">M20-L20</f>
        <v>-8.2151506666666707E-4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45.494279999999996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45.421048000000006</v>
      </c>
      <c r="I21" s="10"/>
      <c r="J21" s="223">
        <f ca="1">H21/D21-1</f>
        <v>-1.6096968673862122E-3</v>
      </c>
      <c r="L21" s="74">
        <f ca="1">INDIRECT($B21&amp;"!"&amp;L$3&amp;"8")</f>
        <v>7.3043638333333324E-3</v>
      </c>
      <c r="M21" s="75">
        <f ca="1">INDIRECT($B21&amp;"!"&amp;M$3&amp;"8")</f>
        <v>6.672410286666668E-3</v>
      </c>
      <c r="N21" s="76">
        <f ca="1">M21-L21</f>
        <v>-6.319535466666644E-4</v>
      </c>
      <c r="O21" s="221"/>
      <c r="P21" s="226">
        <f ca="1">bdrate(L18:L21,D18:D21,M18:M21,H18:H21)</f>
        <v>-5.7554184117179608E-2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18.383455999999999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45.494279999999996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1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44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21.858488000000001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21.821079999999998</v>
      </c>
      <c r="I29" s="10"/>
      <c r="J29" s="223">
        <f ca="1">H29/D29-1</f>
        <v>-1.711371802112005E-3</v>
      </c>
      <c r="L29" s="74">
        <f ca="1">INDIRECT($B29&amp;"!"&amp;L$3&amp;"5")</f>
        <v>0.16901287000000001</v>
      </c>
      <c r="M29" s="75">
        <f ca="1">INDIRECT($B29&amp;"!"&amp;M$3&amp;"5")</f>
        <v>0.16924877933333332</v>
      </c>
      <c r="N29" s="76">
        <f ca="1">M29-L29</f>
        <v>2.3590933333331177E-4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31.048232000000002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30.989240000000002</v>
      </c>
      <c r="I30" s="10"/>
      <c r="J30" s="223">
        <f ca="1">H30/D30-1</f>
        <v>-1.9000115690968045E-3</v>
      </c>
      <c r="L30" s="74">
        <f ca="1">INDIRECT($B30&amp;"!"&amp;L$3&amp;"6")</f>
        <v>7.392188953333334E-2</v>
      </c>
      <c r="M30" s="75">
        <f ca="1">INDIRECT($B30&amp;"!"&amp;M$3&amp;"6")</f>
        <v>7.4177569266666674E-2</v>
      </c>
      <c r="N30" s="76">
        <f ca="1">M30-L30</f>
        <v>2.5567973333333327E-4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44.148175999999999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44.065152000000005</v>
      </c>
      <c r="I31" s="10"/>
      <c r="J31" s="223">
        <f ca="1">H31/D31-1</f>
        <v>-1.8805759948042899E-3</v>
      </c>
      <c r="L31" s="74">
        <f ca="1">INDIRECT($B31&amp;"!"&amp;L$3&amp;"7")</f>
        <v>4.4465573400000007E-2</v>
      </c>
      <c r="M31" s="75">
        <f ca="1">INDIRECT($B31&amp;"!"&amp;M$3&amp;"7")</f>
        <v>4.4151569733333333E-2</v>
      </c>
      <c r="N31" s="76">
        <f ca="1">M31-L31</f>
        <v>-3.1400366666667345E-4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63.617095999999997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63.518104000000001</v>
      </c>
      <c r="I32" s="10"/>
      <c r="J32" s="223">
        <f ca="1">H32/D32-1</f>
        <v>-1.5560597107417973E-3</v>
      </c>
      <c r="L32" s="74">
        <f ca="1">INDIRECT($B32&amp;"!"&amp;L$3&amp;"8")</f>
        <v>2.5529108399999993E-2</v>
      </c>
      <c r="M32" s="75">
        <f ca="1">INDIRECT($B32&amp;"!"&amp;M$3&amp;"8")</f>
        <v>2.4158431733333333E-2</v>
      </c>
      <c r="N32" s="76">
        <f ca="1">M32-L32</f>
        <v>-1.3706766666666606E-3</v>
      </c>
      <c r="O32" s="221"/>
      <c r="P32" s="226">
        <f ca="1">bdrate(L29:L32,D29:D32,M29:M32,H29:H32)</f>
        <v>-1.5644688104198501E-2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21.821079999999998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63.617095999999997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1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44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22.430879999999998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22.391904000000004</v>
      </c>
      <c r="I40" s="10"/>
      <c r="J40" s="223">
        <f ca="1">H40/D40-1</f>
        <v>-1.7376045879606838E-3</v>
      </c>
      <c r="L40" s="74">
        <f ca="1">INDIRECT($B40&amp;"!"&amp;L$3&amp;"5")</f>
        <v>0.17507218533333332</v>
      </c>
      <c r="M40" s="75">
        <f ca="1">INDIRECT($B40&amp;"!"&amp;M$3&amp;"5")</f>
        <v>0.17433636599999999</v>
      </c>
      <c r="N40" s="76">
        <f ca="1">M40-L40</f>
        <v>-7.3581933333333183E-4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31.805824000000001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31.746664000000006</v>
      </c>
      <c r="I41" s="10"/>
      <c r="J41" s="223">
        <f ca="1">H41/D41-1</f>
        <v>-1.8600367027119535E-3</v>
      </c>
      <c r="L41" s="74">
        <f ca="1">INDIRECT($B41&amp;"!"&amp;L$3&amp;"6")</f>
        <v>7.7034935666666665E-2</v>
      </c>
      <c r="M41" s="75">
        <f ca="1">INDIRECT($B41&amp;"!"&amp;M$3&amp;"6")</f>
        <v>7.5954445666666676E-2</v>
      </c>
      <c r="N41" s="76">
        <f ca="1">M41-L41</f>
        <v>-1.0804899999999895E-3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45.277951999999999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45.191848</v>
      </c>
      <c r="I42" s="10"/>
      <c r="J42" s="223">
        <f ca="1">H42/D42-1</f>
        <v>-1.9016761182131248E-3</v>
      </c>
      <c r="L42" s="74">
        <f ca="1">INDIRECT($B42&amp;"!"&amp;L$3&amp;"7")</f>
        <v>4.55455954E-2</v>
      </c>
      <c r="M42" s="75">
        <f ca="1">INDIRECT($B42&amp;"!"&amp;M$3&amp;"7")</f>
        <v>4.4886029466666658E-2</v>
      </c>
      <c r="N42" s="76">
        <f ca="1">M42-L42</f>
        <v>-6.5956593333334201E-4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65.439055999999994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65.335999999999999</v>
      </c>
      <c r="I43" s="10"/>
      <c r="J43" s="223">
        <f ca="1">H43/D43-1</f>
        <v>-1.5748393436481045E-3</v>
      </c>
      <c r="L43" s="74">
        <f ca="1">INDIRECT($B43&amp;"!"&amp;L$3&amp;"8")</f>
        <v>2.6620063666666673E-2</v>
      </c>
      <c r="M43" s="75">
        <f ca="1">INDIRECT($B43&amp;"!"&amp;M$3&amp;"8")</f>
        <v>2.4797344533333335E-2</v>
      </c>
      <c r="N43" s="76">
        <f ca="1">M43-L43</f>
        <v>-1.8227191333333378E-3</v>
      </c>
      <c r="O43" s="221"/>
      <c r="P43" s="226">
        <f ca="1">bdrate(L40:L43,D40:D43,M40:M43,H40:H43)</f>
        <v>-2.6799053474396262E-2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22.391904000000004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65.439055999999994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1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44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16.283800000000003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16.257552</v>
      </c>
      <c r="I51" s="10"/>
      <c r="J51" s="223">
        <f ca="1">H51/D51-1</f>
        <v>-1.6119087682238131E-3</v>
      </c>
      <c r="L51" s="74">
        <f ca="1">INDIRECT($B51&amp;"!"&amp;L$3&amp;"5")</f>
        <v>0.16343882285714287</v>
      </c>
      <c r="M51" s="75">
        <f ca="1">INDIRECT($B51&amp;"!"&amp;M$3&amp;"5")</f>
        <v>0.16063439047619046</v>
      </c>
      <c r="N51" s="76">
        <f ca="1">M51-L51</f>
        <v>-2.8044323809524041E-3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23.148880000000005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23.115880000000001</v>
      </c>
      <c r="I52" s="10"/>
      <c r="J52" s="223">
        <f ca="1">H52/D52-1</f>
        <v>-1.4255549296555703E-3</v>
      </c>
      <c r="L52" s="74">
        <f ca="1">INDIRECT($B52&amp;"!"&amp;L$3&amp;"6")</f>
        <v>7.1045155904761917E-2</v>
      </c>
      <c r="M52" s="75">
        <f ca="1">INDIRECT($B52&amp;"!"&amp;M$3&amp;"6")</f>
        <v>6.9466575190476179E-2</v>
      </c>
      <c r="N52" s="76">
        <f ca="1">M52-L52</f>
        <v>-1.5785807142857378E-3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32.683384000000004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32.633760000000002</v>
      </c>
      <c r="I53" s="10"/>
      <c r="J53" s="223">
        <f ca="1">H53/D53-1</f>
        <v>-1.5183250302356344E-3</v>
      </c>
      <c r="L53" s="74">
        <f ca="1">INDIRECT($B53&amp;"!"&amp;L$3&amp;"7")</f>
        <v>4.5063509380952389E-2</v>
      </c>
      <c r="M53" s="75">
        <f ca="1">INDIRECT($B53&amp;"!"&amp;M$3&amp;"7")</f>
        <v>4.3497796523809522E-2</v>
      </c>
      <c r="N53" s="76">
        <f ca="1">M53-L53</f>
        <v>-1.5657128571428675E-3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48.310079999999999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48.243656000000001</v>
      </c>
      <c r="I54" s="10"/>
      <c r="J54" s="223">
        <f ca="1">H54/D54-1</f>
        <v>-1.3749511489112853E-3</v>
      </c>
      <c r="L54" s="74">
        <f ca="1">INDIRECT($B54&amp;"!"&amp;L$3&amp;"8")</f>
        <v>2.9627083761904763E-2</v>
      </c>
      <c r="M54" s="75">
        <f ca="1">INDIRECT($B54&amp;"!"&amp;M$3&amp;"8")</f>
        <v>2.7361261142857148E-2</v>
      </c>
      <c r="N54" s="76">
        <f ca="1">M54-L54</f>
        <v>-2.2658226190476159E-3</v>
      </c>
      <c r="O54" s="221"/>
      <c r="P54" s="226">
        <f ca="1">bdrate(L51:L54,D51:D54,M51:M54,H51:H54)</f>
        <v>-4.1042870255652342E-2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16.257552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48.310079999999999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1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44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16.871535999999999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16.843223999999999</v>
      </c>
      <c r="I62" s="10"/>
      <c r="J62" s="223">
        <f ca="1">H62/D62-1</f>
        <v>-1.6780926170563149E-3</v>
      </c>
      <c r="L62" s="74">
        <f ca="1">INDIRECT($B62&amp;"!"&amp;L$3&amp;"5")</f>
        <v>0.16116501142857145</v>
      </c>
      <c r="M62" s="75">
        <f ca="1">INDIRECT($B62&amp;"!"&amp;M$3&amp;"5")</f>
        <v>0.15974664571428571</v>
      </c>
      <c r="N62" s="76">
        <f ca="1">M62-L62</f>
        <v>-1.4183657142857464E-3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23.892504000000006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23.857384000000003</v>
      </c>
      <c r="I63" s="10"/>
      <c r="J63" s="223">
        <f ca="1">H63/D63-1</f>
        <v>-1.4699170919885152E-3</v>
      </c>
      <c r="L63" s="74">
        <f ca="1">INDIRECT($B63&amp;"!"&amp;L$3&amp;"6")</f>
        <v>7.293544985714287E-2</v>
      </c>
      <c r="M63" s="75">
        <f ca="1">INDIRECT($B63&amp;"!"&amp;M$3&amp;"6")</f>
        <v>7.0537428238095223E-2</v>
      </c>
      <c r="N63" s="76">
        <f ca="1">M63-L63</f>
        <v>-2.3980216190476467E-3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33.754896000000002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33.704160000000002</v>
      </c>
      <c r="I64" s="10"/>
      <c r="J64" s="223">
        <f ca="1">H64/D64-1</f>
        <v>-1.5030708434118356E-3</v>
      </c>
      <c r="L64" s="74">
        <f ca="1">INDIRECT($B64&amp;"!"&amp;L$3&amp;"7")</f>
        <v>4.6372976285714289E-2</v>
      </c>
      <c r="M64" s="75">
        <f ca="1">INDIRECT($B64&amp;"!"&amp;M$3&amp;"7")</f>
        <v>4.4026381095238099E-2</v>
      </c>
      <c r="N64" s="76">
        <f ca="1">M64-L64</f>
        <v>-2.3465951904761903E-3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50.132744000000002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50.067304000000014</v>
      </c>
      <c r="I65" s="10"/>
      <c r="J65" s="223">
        <f ca="1">H65/D65-1</f>
        <v>-1.3053344935595179E-3</v>
      </c>
      <c r="L65" s="74">
        <f ca="1">INDIRECT($B65&amp;"!"&amp;L$3&amp;"8")</f>
        <v>3.0625192666666665E-2</v>
      </c>
      <c r="M65" s="75">
        <f ca="1">INDIRECT($B65&amp;"!"&amp;M$3&amp;"8")</f>
        <v>2.7668500523809526E-2</v>
      </c>
      <c r="N65" s="76">
        <f ca="1">M65-L65</f>
        <v>-2.9566921428571397E-3</v>
      </c>
      <c r="O65" s="221"/>
      <c r="P65" s="226">
        <f ca="1">bdrate(L62:L65,D62:D65,M62:M65,H62:H65)</f>
        <v>-5.4971159249133983E-2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16.843223999999999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50.132744000000002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1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44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76.425623999999999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76.275016000000008</v>
      </c>
      <c r="I73" s="10"/>
      <c r="J73" s="223">
        <f ca="1">H73/D73-1</f>
        <v>-1.9706479596423021E-3</v>
      </c>
      <c r="L73" s="74">
        <f ca="1">INDIRECT($B73&amp;"!"&amp;L$3&amp;"5")</f>
        <v>0.18134192218749998</v>
      </c>
      <c r="M73" s="75">
        <f ca="1">INDIRECT($B73&amp;"!"&amp;M$3&amp;"5")</f>
        <v>0.180380786875</v>
      </c>
      <c r="N73" s="76">
        <f ca="1">M73-L73</f>
        <v>-9.6113531249997219E-4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106.398144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106.17365600000002</v>
      </c>
      <c r="I74" s="10"/>
      <c r="J74" s="223">
        <f ca="1">H74/D74-1</f>
        <v>-2.1098864280938434E-3</v>
      </c>
      <c r="L74" s="74">
        <f ca="1">INDIRECT($B74&amp;"!"&amp;L$3&amp;"6")</f>
        <v>9.8142623093749978E-2</v>
      </c>
      <c r="M74" s="75">
        <f ca="1">INDIRECT($B74&amp;"!"&amp;M$3&amp;"6")</f>
        <v>9.6709321000000001E-2</v>
      </c>
      <c r="N74" s="76">
        <f ca="1">M74-L74</f>
        <v>-1.4333020937499774E-3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150.861424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150.53239200000002</v>
      </c>
      <c r="I75" s="10"/>
      <c r="J75" s="223">
        <f ca="1">H75/D75-1</f>
        <v>-2.1810214385884485E-3</v>
      </c>
      <c r="L75" s="74">
        <f ca="1">INDIRECT($B75&amp;"!"&amp;L$3&amp;"7")</f>
        <v>5.233514656249999E-2</v>
      </c>
      <c r="M75" s="75">
        <f ca="1">INDIRECT($B75&amp;"!"&amp;M$3&amp;"7")</f>
        <v>5.0211680968749998E-2</v>
      </c>
      <c r="N75" s="76">
        <f ca="1">M75-L75</f>
        <v>-2.1234655937499916E-3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214.88412000000002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214.43988000000002</v>
      </c>
      <c r="I76" s="10"/>
      <c r="J76" s="223">
        <f ca="1">H76/D76-1</f>
        <v>-2.0673468099923209E-3</v>
      </c>
      <c r="L76" s="74">
        <f ca="1">INDIRECT($B76&amp;"!"&amp;L$3&amp;"8")</f>
        <v>2.36758700625E-2</v>
      </c>
      <c r="M76" s="75">
        <f ca="1">INDIRECT($B76&amp;"!"&amp;M$3&amp;"8")</f>
        <v>2.1689930249999999E-2</v>
      </c>
      <c r="N76" s="76">
        <f ca="1">M76-L76</f>
        <v>-1.9859398125000004E-3</v>
      </c>
      <c r="O76" s="221"/>
      <c r="P76" s="226">
        <f ca="1">bdrate(L73:L76,D73:D76,M73:M76,H73:H76)</f>
        <v>-4.371865549566778E-2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76.275016000000008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214.88412000000002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1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44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79.865600000000001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79.708327999999995</v>
      </c>
      <c r="I84" s="10"/>
      <c r="J84" s="223">
        <f ca="1">H84/D84-1</f>
        <v>-1.969208269893552E-3</v>
      </c>
      <c r="L84" s="74">
        <f ca="1">INDIRECT($B84&amp;"!"&amp;L$3&amp;"5")</f>
        <v>0.1877568003125</v>
      </c>
      <c r="M84" s="75">
        <f ca="1">INDIRECT($B84&amp;"!"&amp;M$3&amp;"5")</f>
        <v>0.18802007000000001</v>
      </c>
      <c r="N84" s="76">
        <f ca="1">M84-L84</f>
        <v>2.6326968750001178E-4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111.183784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110.95072</v>
      </c>
      <c r="I85" s="10"/>
      <c r="J85" s="223">
        <f ca="1">H85/D85-1</f>
        <v>-2.09620496456564E-3</v>
      </c>
      <c r="L85" s="74">
        <f ca="1">INDIRECT($B85&amp;"!"&amp;L$3&amp;"6")</f>
        <v>0.10329945487499999</v>
      </c>
      <c r="M85" s="75">
        <f ca="1">INDIRECT($B85&amp;"!"&amp;M$3&amp;"6")</f>
        <v>0.10178845890625002</v>
      </c>
      <c r="N85" s="76">
        <f ca="1">M85-L85</f>
        <v>-1.5109959687499702E-3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158.00208800000001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157.664368</v>
      </c>
      <c r="I86" s="10"/>
      <c r="J86" s="223">
        <f ca="1">H86/D86-1</f>
        <v>-2.1374401077536298E-3</v>
      </c>
      <c r="L86" s="74">
        <f ca="1">INDIRECT($B86&amp;"!"&amp;L$3&amp;"7")</f>
        <v>5.3951292093750013E-2</v>
      </c>
      <c r="M86" s="75">
        <f ca="1">INDIRECT($B86&amp;"!"&amp;M$3&amp;"7")</f>
        <v>5.2376976812499997E-2</v>
      </c>
      <c r="N86" s="76">
        <f ca="1">M86-L86</f>
        <v>-1.5743152812500161E-3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225.062736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224.60493599999998</v>
      </c>
      <c r="I87" s="10"/>
      <c r="J87" s="223">
        <f ca="1">H87/D87-1</f>
        <v>-2.0340995054819455E-3</v>
      </c>
      <c r="L87" s="74">
        <f ca="1">INDIRECT($B87&amp;"!"&amp;L$3&amp;"8")</f>
        <v>2.3702275624999998E-2</v>
      </c>
      <c r="M87" s="75">
        <f ca="1">INDIRECT($B87&amp;"!"&amp;M$3&amp;"8")</f>
        <v>2.2095403749999999E-2</v>
      </c>
      <c r="N87" s="76">
        <f ca="1">M87-L87</f>
        <v>-1.6068718749999988E-3</v>
      </c>
      <c r="O87" s="221"/>
      <c r="P87" s="226">
        <f ca="1">bdrate(L84:L87,D84:D87,M84:M87,H84:H87)</f>
        <v>-3.4639296579283663E-2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79.708327999999995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225.062736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1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44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21.743672000000004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21.715608</v>
      </c>
      <c r="I95" s="10"/>
      <c r="J95" s="223">
        <f ca="1">H95/D95-1</f>
        <v>-1.2906743626377448E-3</v>
      </c>
      <c r="L95" s="74">
        <f ca="1">INDIRECT($B95&amp;"!"&amp;L$3&amp;"5")</f>
        <v>0.14364860714285715</v>
      </c>
      <c r="M95" s="75">
        <f ca="1">INDIRECT($B95&amp;"!"&amp;M$3&amp;"5")</f>
        <v>0.14051405095238093</v>
      </c>
      <c r="N95" s="76">
        <f ca="1">M95-L95</f>
        <v>-3.1345561904762287E-3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31.539159999999999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31.503624000000002</v>
      </c>
      <c r="I96" s="10"/>
      <c r="J96" s="223">
        <f ca="1">H96/D96-1</f>
        <v>-1.1267262666474487E-3</v>
      </c>
      <c r="L96" s="74">
        <f ca="1">INDIRECT($B96&amp;"!"&amp;L$3&amp;"6")</f>
        <v>7.2198190619047614E-2</v>
      </c>
      <c r="M96" s="75">
        <f ca="1">INDIRECT($B96&amp;"!"&amp;M$3&amp;"6")</f>
        <v>7.0619731952380957E-2</v>
      </c>
      <c r="N96" s="76">
        <f ca="1">M96-L96</f>
        <v>-1.5784586666666572E-3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45.780448000000007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45.728391999999999</v>
      </c>
      <c r="I97" s="10"/>
      <c r="J97" s="223">
        <f ca="1">H97/D97-1</f>
        <v>-1.1370793051218575E-3</v>
      </c>
      <c r="L97" s="74">
        <f ca="1">INDIRECT($B97&amp;"!"&amp;L$3&amp;"7")</f>
        <v>4.9049467571428564E-2</v>
      </c>
      <c r="M97" s="75">
        <f ca="1">INDIRECT($B97&amp;"!"&amp;M$3&amp;"7")</f>
        <v>4.8253361333333335E-2</v>
      </c>
      <c r="N97" s="76">
        <f ca="1">M97-L97</f>
        <v>-7.9610623809522885E-4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68.288440000000008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68.218160000000012</v>
      </c>
      <c r="I98" s="10"/>
      <c r="J98" s="223">
        <f ca="1">H98/D98-1</f>
        <v>-1.0291639404853559E-3</v>
      </c>
      <c r="L98" s="74">
        <f ca="1">INDIRECT($B98&amp;"!"&amp;L$3&amp;"8")</f>
        <v>2.968544714285714E-2</v>
      </c>
      <c r="M98" s="75">
        <f ca="1">INDIRECT($B98&amp;"!"&amp;M$3&amp;"8")</f>
        <v>2.8396940809523808E-2</v>
      </c>
      <c r="N98" s="76">
        <f ca="1">M98-L98</f>
        <v>-1.2885063333333314E-3</v>
      </c>
      <c r="O98" s="221"/>
      <c r="P98" s="226">
        <f ca="1">bdrate(L95:L98,D95:D98,M95:M98,H95:H98)</f>
        <v>-2.4572496828658141E-2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21.715608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68.288440000000008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1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44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22.517056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22.485768</v>
      </c>
      <c r="I106" s="10"/>
      <c r="J106" s="223">
        <f ca="1">H106/D106-1</f>
        <v>-1.3895244564831044E-3</v>
      </c>
      <c r="L106" s="74">
        <f ca="1">INDIRECT($B106&amp;"!"&amp;L$3&amp;"5")</f>
        <v>0.14863861428571423</v>
      </c>
      <c r="M106" s="75">
        <f ca="1">INDIRECT($B106&amp;"!"&amp;M$3&amp;"5")</f>
        <v>0.14698196952380954</v>
      </c>
      <c r="N106" s="76">
        <f ca="1">M106-L106</f>
        <v>-1.6566447619046909E-3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32.529119999999999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32.490904</v>
      </c>
      <c r="I107" s="10"/>
      <c r="J107" s="223">
        <f ca="1">H107/D107-1</f>
        <v>-1.1748242805215137E-3</v>
      </c>
      <c r="L107" s="74">
        <f ca="1">INDIRECT($B107&amp;"!"&amp;L$3&amp;"6")</f>
        <v>7.4654081523809535E-2</v>
      </c>
      <c r="M107" s="75">
        <f ca="1">INDIRECT($B107&amp;"!"&amp;M$3&amp;"6")</f>
        <v>7.3529500476190501E-2</v>
      </c>
      <c r="N107" s="76">
        <f ca="1">M107-L107</f>
        <v>-1.1245810476190332E-3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47.236736000000001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47.181775999999999</v>
      </c>
      <c r="I108" s="10"/>
      <c r="J108" s="223">
        <f ca="1">H108/D108-1</f>
        <v>-1.1635012207448225E-3</v>
      </c>
      <c r="L108" s="74">
        <f ca="1">INDIRECT($B108&amp;"!"&amp;L$3&amp;"7")</f>
        <v>5.067556061904762E-2</v>
      </c>
      <c r="M108" s="75">
        <f ca="1">INDIRECT($B108&amp;"!"&amp;M$3&amp;"7")</f>
        <v>4.9795606809523808E-2</v>
      </c>
      <c r="N108" s="76">
        <f ca="1">M108-L108</f>
        <v>-8.7995380952381186E-4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70.686040000000006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70.612167999999997</v>
      </c>
      <c r="I109" s="10"/>
      <c r="J109" s="223">
        <f ca="1">H109/D109-1</f>
        <v>-1.045071983096113E-3</v>
      </c>
      <c r="L109" s="74">
        <f ca="1">INDIRECT($B109&amp;"!"&amp;L$3&amp;"8")</f>
        <v>3.155924123809524E-2</v>
      </c>
      <c r="M109" s="75">
        <f ca="1">INDIRECT($B109&amp;"!"&amp;M$3&amp;"8")</f>
        <v>2.9886609809523807E-2</v>
      </c>
      <c r="N109" s="76">
        <f ca="1">M109-L109</f>
        <v>-1.6726314285714326E-3</v>
      </c>
      <c r="O109" s="221"/>
      <c r="P109" s="226">
        <f ca="1">bdrate(L106:L109,D106:D109,M106:M109,H106:H109)</f>
        <v>-2.4818371830193975E-2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22.485768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70.686040000000006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fruit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fruit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2411.48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33.345246333333336</v>
      </c>
      <c r="G5" s="30">
        <f t="shared" si="0"/>
        <v>37.8370435</v>
      </c>
      <c r="H5" s="30">
        <f t="shared" si="0"/>
        <v>0.98918205625000011</v>
      </c>
      <c r="I5" s="90">
        <f t="shared" si="0"/>
        <v>0.95029656875000013</v>
      </c>
      <c r="J5" s="90">
        <f t="shared" si="0"/>
        <v>4.6319380291666677E-2</v>
      </c>
      <c r="K5" s="55"/>
      <c r="L5" s="55"/>
      <c r="M5" s="55"/>
      <c r="N5" s="26"/>
      <c r="O5" s="56"/>
      <c r="P5" s="130">
        <f t="shared" ref="P5:Q8" si="1">P16</f>
        <v>3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2409.3440000000001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33.197166416666668</v>
      </c>
      <c r="Y5" s="30">
        <f t="shared" si="2"/>
        <v>38.26932291666666</v>
      </c>
      <c r="Z5" s="30">
        <f t="shared" si="2"/>
        <v>0.98911794541666687</v>
      </c>
      <c r="AA5" s="90">
        <f t="shared" si="2"/>
        <v>0.94483143874999997</v>
      </c>
      <c r="AB5" s="90">
        <f t="shared" si="2"/>
        <v>4.4412625000000004E-2</v>
      </c>
      <c r="AC5" s="55"/>
      <c r="AD5" s="55"/>
      <c r="AE5" s="55"/>
      <c r="AF5" s="26"/>
      <c r="AG5" s="238"/>
      <c r="AH5" s="130">
        <f t="shared" ref="AH5:AI8" si="3">AH16</f>
        <v>2.9529999999999998</v>
      </c>
      <c r="AI5" s="151">
        <f t="shared" si="3"/>
        <v>1.1870000000000001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3.4654750096789755E-3</v>
      </c>
      <c r="AN5" s="240">
        <f>bdrate($E5:$E8,G5:G8,$W5:$W8,Y5:Y8)</f>
        <v>-6.8053727541039777E-4</v>
      </c>
      <c r="AO5" s="240">
        <f>bdrate($E5:$E8,H5:H8,$W5:$W8,Z5:Z8)</f>
        <v>-1.6603361055146371E-3</v>
      </c>
      <c r="AP5" s="240">
        <f>bdrate($E5:$E8,I5:I8,$W5:$W8,AA5:AA8)</f>
        <v>9.3142031300275097E-3</v>
      </c>
      <c r="AQ5" s="241">
        <f>bdrateInverted($E5:$E8,J5:J8,$W5:$W8,AB5:AB8)</f>
        <v>-8.8177898821080181E-3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3327.8240000000001</v>
      </c>
      <c r="F6" s="90">
        <f t="shared" si="0"/>
        <v>42.478694416666663</v>
      </c>
      <c r="G6" s="90">
        <f t="shared" si="0"/>
        <v>46.41599025</v>
      </c>
      <c r="H6" s="90">
        <f t="shared" si="0"/>
        <v>0.99678877958333334</v>
      </c>
      <c r="I6" s="90">
        <f t="shared" si="0"/>
        <v>0.9971605558333333</v>
      </c>
      <c r="J6" s="90">
        <f t="shared" si="0"/>
        <v>1.1290128583333331E-2</v>
      </c>
      <c r="K6" s="56"/>
      <c r="L6" s="56"/>
      <c r="M6" s="56"/>
      <c r="N6" s="28"/>
      <c r="O6" s="56"/>
      <c r="P6" s="130">
        <f t="shared" si="1"/>
        <v>3</v>
      </c>
      <c r="Q6" s="130">
        <f t="shared" si="1"/>
        <v>1.218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3324.6559999999999</v>
      </c>
      <c r="X6" s="90">
        <f t="shared" si="2"/>
        <v>42.405505124999998</v>
      </c>
      <c r="Y6" s="90">
        <f t="shared" si="2"/>
        <v>46.368184499999991</v>
      </c>
      <c r="Z6" s="90">
        <f t="shared" si="2"/>
        <v>0.99681790416666682</v>
      </c>
      <c r="AA6" s="90">
        <f t="shared" si="2"/>
        <v>0.99707305791666656</v>
      </c>
      <c r="AB6" s="90">
        <f t="shared" si="2"/>
        <v>1.1051001374999999E-2</v>
      </c>
      <c r="AC6" s="56"/>
      <c r="AD6" s="56"/>
      <c r="AE6" s="56"/>
      <c r="AF6" s="28"/>
      <c r="AG6" s="238"/>
      <c r="AH6" s="130">
        <f t="shared" si="3"/>
        <v>3.093</v>
      </c>
      <c r="AI6" s="130">
        <f t="shared" si="3"/>
        <v>1.2809999999999999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4283.4319999999998</v>
      </c>
      <c r="F7" s="90">
        <f t="shared" si="0"/>
        <v>47.520939249999991</v>
      </c>
      <c r="G7" s="90">
        <f t="shared" si="0"/>
        <v>50.716364208333339</v>
      </c>
      <c r="H7" s="90">
        <f t="shared" si="0"/>
        <v>0.9984091979166666</v>
      </c>
      <c r="I7" s="90">
        <f t="shared" si="0"/>
        <v>0.99907063416666653</v>
      </c>
      <c r="J7" s="90">
        <f t="shared" si="0"/>
        <v>4.7366805749999999E-3</v>
      </c>
      <c r="K7" s="56"/>
      <c r="L7" s="56"/>
      <c r="M7" s="56"/>
      <c r="N7" s="28"/>
      <c r="O7" s="56"/>
      <c r="P7" s="130">
        <f t="shared" si="1"/>
        <v>3.0150000000000001</v>
      </c>
      <c r="Q7" s="130">
        <f t="shared" si="1"/>
        <v>1.218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4278.5199999999995</v>
      </c>
      <c r="X7" s="90">
        <f t="shared" si="2"/>
        <v>47.271970833333334</v>
      </c>
      <c r="Y7" s="90">
        <f t="shared" si="2"/>
        <v>50.512066416666677</v>
      </c>
      <c r="Z7" s="90">
        <f t="shared" si="2"/>
        <v>0.99840796374999996</v>
      </c>
      <c r="AA7" s="90">
        <f t="shared" si="2"/>
        <v>0.99900942208333332</v>
      </c>
      <c r="AB7" s="90">
        <f t="shared" si="2"/>
        <v>4.5502599666666669E-3</v>
      </c>
      <c r="AC7" s="56"/>
      <c r="AD7" s="56"/>
      <c r="AE7" s="56"/>
      <c r="AF7" s="28"/>
      <c r="AG7" s="238"/>
      <c r="AH7" s="130">
        <f t="shared" si="3"/>
        <v>2.984</v>
      </c>
      <c r="AI7" s="130">
        <f t="shared" si="3"/>
        <v>1.1870000000000001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5373.3279999999995</v>
      </c>
      <c r="F8" s="90">
        <f t="shared" si="0"/>
        <v>49.204463333333337</v>
      </c>
      <c r="G8" s="90">
        <f t="shared" si="0"/>
        <v>52.268099291666658</v>
      </c>
      <c r="H8" s="90">
        <f t="shared" si="0"/>
        <v>0.99878496041666676</v>
      </c>
      <c r="I8" s="90">
        <f t="shared" si="0"/>
        <v>0.99931852916666675</v>
      </c>
      <c r="J8" s="90">
        <f t="shared" si="0"/>
        <v>3.1905366416666672E-3</v>
      </c>
      <c r="K8" s="56"/>
      <c r="L8" s="56"/>
      <c r="M8" s="56"/>
      <c r="N8" s="28"/>
      <c r="O8" s="56"/>
      <c r="P8" s="130">
        <f t="shared" si="1"/>
        <v>2.9209999999999998</v>
      </c>
      <c r="Q8" s="130">
        <f t="shared" si="1"/>
        <v>1.2649999999999999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5366.3759999999993</v>
      </c>
      <c r="X8" s="90">
        <f t="shared" si="2"/>
        <v>49.653262874999996</v>
      </c>
      <c r="Y8" s="90">
        <f t="shared" si="2"/>
        <v>52.549127333333338</v>
      </c>
      <c r="Z8" s="90">
        <f t="shared" si="2"/>
        <v>0.99881329374999972</v>
      </c>
      <c r="AA8" s="90">
        <f t="shared" si="2"/>
        <v>0.9993342866666669</v>
      </c>
      <c r="AB8" s="90">
        <f t="shared" si="2"/>
        <v>3.0028607833333335E-3</v>
      </c>
      <c r="AC8" s="56"/>
      <c r="AD8" s="56"/>
      <c r="AE8" s="56"/>
      <c r="AF8" s="28"/>
      <c r="AG8" s="238"/>
      <c r="AH8" s="130">
        <f t="shared" si="3"/>
        <v>3.109</v>
      </c>
      <c r="AI8" s="130">
        <f t="shared" si="3"/>
        <v>1.234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2.9837700182229581</v>
      </c>
      <c r="Q10" s="154">
        <f>GEOMEAN(Q5:Q8)</f>
        <v>1.2295837008604544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3.0340010514158062</v>
      </c>
      <c r="AI10" s="154">
        <f>GEOMEAN(AI5:AI8)</f>
        <v>1.2216349015994847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900.88</v>
      </c>
      <c r="F16" s="166">
        <v>478.57600000000002</v>
      </c>
      <c r="G16" s="166">
        <v>0.88800000000000001</v>
      </c>
      <c r="H16" s="166">
        <v>1.44</v>
      </c>
      <c r="I16" s="166">
        <v>2.024</v>
      </c>
      <c r="J16" s="166">
        <v>609.52800000000002</v>
      </c>
      <c r="K16" s="60">
        <v>311.00799999999998</v>
      </c>
      <c r="L16" s="60">
        <v>107.136</v>
      </c>
      <c r="M16" s="60">
        <v>7.8879999999999999</v>
      </c>
      <c r="N16" s="55"/>
      <c r="O16" s="252"/>
      <c r="P16" s="129">
        <v>3</v>
      </c>
      <c r="Q16" s="129">
        <v>1.218</v>
      </c>
      <c r="R16" s="142"/>
      <c r="S16" s="214"/>
      <c r="T16" s="300"/>
      <c r="U16" s="25" t="s">
        <v>31</v>
      </c>
      <c r="V16" s="26"/>
      <c r="W16" s="128">
        <v>900.88</v>
      </c>
      <c r="X16" s="166">
        <v>476.44</v>
      </c>
      <c r="Y16" s="166">
        <v>0.91200000000000003</v>
      </c>
      <c r="Z16" s="166">
        <v>1.44</v>
      </c>
      <c r="AA16" s="166">
        <v>2.024</v>
      </c>
      <c r="AB16" s="166">
        <v>609.53599999999994</v>
      </c>
      <c r="AC16" s="60">
        <v>310.976</v>
      </c>
      <c r="AD16" s="60">
        <v>107.136</v>
      </c>
      <c r="AE16" s="60">
        <v>7.8879999999999999</v>
      </c>
      <c r="AF16" s="55"/>
      <c r="AG16" s="252"/>
      <c r="AH16" s="129">
        <v>2.9529999999999998</v>
      </c>
      <c r="AI16" s="129">
        <v>1.1870000000000001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900.88</v>
      </c>
      <c r="F17" s="167">
        <v>727.06399999999996</v>
      </c>
      <c r="G17" s="167">
        <v>1.1679999999999999</v>
      </c>
      <c r="H17" s="167">
        <v>1.44</v>
      </c>
      <c r="I17" s="167">
        <v>2.08</v>
      </c>
      <c r="J17" s="167">
        <v>944.39200000000005</v>
      </c>
      <c r="K17" s="62">
        <v>558.20000000000005</v>
      </c>
      <c r="L17" s="62">
        <v>192.6</v>
      </c>
      <c r="M17" s="62">
        <v>7.88</v>
      </c>
      <c r="N17" s="56"/>
      <c r="O17" s="238"/>
      <c r="P17" s="144">
        <v>3</v>
      </c>
      <c r="Q17" s="144">
        <v>1.218</v>
      </c>
      <c r="R17" s="145"/>
      <c r="S17" s="214"/>
      <c r="T17" s="285"/>
      <c r="U17" s="27" t="s">
        <v>32</v>
      </c>
      <c r="V17" s="28"/>
      <c r="W17" s="143">
        <v>900.88</v>
      </c>
      <c r="X17" s="167">
        <v>723.89599999999996</v>
      </c>
      <c r="Y17" s="167">
        <v>1.1599999999999999</v>
      </c>
      <c r="Z17" s="167">
        <v>1.44</v>
      </c>
      <c r="AA17" s="167">
        <v>2.0720000000000001</v>
      </c>
      <c r="AB17" s="167">
        <v>944.4</v>
      </c>
      <c r="AC17" s="62">
        <v>558.20000000000005</v>
      </c>
      <c r="AD17" s="62">
        <v>192.608</v>
      </c>
      <c r="AE17" s="62">
        <v>7.88</v>
      </c>
      <c r="AF17" s="56"/>
      <c r="AG17" s="238"/>
      <c r="AH17" s="144">
        <v>3.093</v>
      </c>
      <c r="AI17" s="144">
        <v>1.2809999999999999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900.88</v>
      </c>
      <c r="F18" s="167">
        <v>987.68799999999999</v>
      </c>
      <c r="G18" s="167">
        <v>8.2799999999999994</v>
      </c>
      <c r="H18" s="167">
        <v>1.6719999999999999</v>
      </c>
      <c r="I18" s="167">
        <v>2.8559999999999999</v>
      </c>
      <c r="J18" s="167">
        <v>1289.904</v>
      </c>
      <c r="K18" s="62">
        <v>814.62400000000002</v>
      </c>
      <c r="L18" s="62">
        <v>277.52800000000002</v>
      </c>
      <c r="M18" s="62">
        <v>7.8639999999999999</v>
      </c>
      <c r="N18" s="56"/>
      <c r="O18" s="238"/>
      <c r="P18" s="144">
        <v>3.0150000000000001</v>
      </c>
      <c r="Q18" s="144">
        <v>1.218</v>
      </c>
      <c r="R18" s="145"/>
      <c r="S18" s="214"/>
      <c r="T18" s="285"/>
      <c r="U18" s="27" t="s">
        <v>33</v>
      </c>
      <c r="V18" s="28"/>
      <c r="W18" s="143">
        <v>900.88</v>
      </c>
      <c r="X18" s="167">
        <v>983.26400000000001</v>
      </c>
      <c r="Y18" s="167">
        <v>7.952</v>
      </c>
      <c r="Z18" s="167">
        <v>1.6080000000000001</v>
      </c>
      <c r="AA18" s="167">
        <v>2.8079999999999998</v>
      </c>
      <c r="AB18" s="167">
        <v>1289.896</v>
      </c>
      <c r="AC18" s="62">
        <v>814.58399999999995</v>
      </c>
      <c r="AD18" s="62">
        <v>277.52800000000002</v>
      </c>
      <c r="AE18" s="62">
        <v>7.8639999999999999</v>
      </c>
      <c r="AF18" s="56"/>
      <c r="AG18" s="238"/>
      <c r="AH18" s="144">
        <v>2.984</v>
      </c>
      <c r="AI18" s="144">
        <v>1.1870000000000001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900.88</v>
      </c>
      <c r="F19" s="167">
        <v>1237.6079999999999</v>
      </c>
      <c r="G19" s="167">
        <v>97.016000000000005</v>
      </c>
      <c r="H19" s="167">
        <v>5.7039999999999997</v>
      </c>
      <c r="I19" s="167">
        <v>31.911999999999999</v>
      </c>
      <c r="J19" s="167">
        <v>1654.5920000000001</v>
      </c>
      <c r="K19" s="62">
        <v>1079.4880000000001</v>
      </c>
      <c r="L19" s="62">
        <v>366.12799999999999</v>
      </c>
      <c r="M19" s="62">
        <v>7.7359999999999998</v>
      </c>
      <c r="N19" s="56"/>
      <c r="O19" s="238"/>
      <c r="P19" s="144">
        <v>2.9209999999999998</v>
      </c>
      <c r="Q19" s="144">
        <v>1.2649999999999999</v>
      </c>
      <c r="R19" s="145"/>
      <c r="S19" s="214"/>
      <c r="T19" s="285"/>
      <c r="U19" s="27" t="s">
        <v>35</v>
      </c>
      <c r="V19" s="28"/>
      <c r="W19" s="143">
        <v>900.88</v>
      </c>
      <c r="X19" s="167">
        <v>1232.68</v>
      </c>
      <c r="Y19" s="167">
        <v>96.367999999999995</v>
      </c>
      <c r="Z19" s="167">
        <v>4.88</v>
      </c>
      <c r="AA19" s="167">
        <v>31.463999999999999</v>
      </c>
      <c r="AB19" s="167">
        <v>1654.56</v>
      </c>
      <c r="AC19" s="62">
        <v>1079.424</v>
      </c>
      <c r="AD19" s="62">
        <v>366.12</v>
      </c>
      <c r="AE19" s="62">
        <v>7.7359999999999998</v>
      </c>
      <c r="AF19" s="56"/>
      <c r="AG19" s="238"/>
      <c r="AH19" s="144">
        <v>3.109</v>
      </c>
      <c r="AI19" s="144">
        <v>1.234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2411.48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2409.3440000000001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3327.8240000000001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3324.6559999999999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4283.4319999999998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4278.5199999999995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5373.3279999999995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5366.3759999999993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32.235579000000001</v>
      </c>
      <c r="G33" s="96">
        <v>37.551881000000002</v>
      </c>
      <c r="H33" s="96">
        <v>0.98671427</v>
      </c>
      <c r="I33" s="60">
        <v>0.98354406999999999</v>
      </c>
      <c r="J33" s="60">
        <v>4.3567783999999998E-2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32.077559000000001</v>
      </c>
      <c r="Y33" s="96">
        <v>37.481865999999997</v>
      </c>
      <c r="Z33" s="96">
        <v>0.98671648999999995</v>
      </c>
      <c r="AA33" s="60">
        <v>0.98342541999999999</v>
      </c>
      <c r="AB33" s="60">
        <v>4.3070693E-2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-0.15802000000000049</v>
      </c>
      <c r="AN33" s="95">
        <f t="shared" ref="AN33:AN96" si="5">IF(OR(Y33="",G33=""),"",Y33-G33)</f>
        <v>-7.0015000000005045E-2</v>
      </c>
      <c r="AO33" s="95">
        <f t="shared" ref="AO33:AO96" si="6">IF(OR(Z33="",H33=""),"",Z33-H33)</f>
        <v>2.219999999941713E-6</v>
      </c>
      <c r="AP33" s="95">
        <f t="shared" ref="AP33:AP96" si="7">IF(OR(AA33="",I33=""),"",AA33-I33)</f>
        <v>-1.1864999999999792E-4</v>
      </c>
      <c r="AQ33" s="120">
        <f t="shared" ref="AQ33:AQ96" si="8">IF(OR(AB33="",J33=""),"",AB33-J33)</f>
        <v>-4.9709099999999812E-4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40.907553</v>
      </c>
      <c r="G34" s="187">
        <v>45.038398000000001</v>
      </c>
      <c r="H34" s="187">
        <v>0.99591163000000005</v>
      </c>
      <c r="I34" s="62">
        <v>0.99652068000000005</v>
      </c>
      <c r="J34" s="62">
        <v>1.3746955E-2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40.792735</v>
      </c>
      <c r="Y34" s="187">
        <v>44.931291999999999</v>
      </c>
      <c r="Z34" s="187">
        <v>0.99594050999999995</v>
      </c>
      <c r="AA34" s="62">
        <v>0.99657598999999997</v>
      </c>
      <c r="AB34" s="62">
        <v>1.3680082E-2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-0.11481799999999964</v>
      </c>
      <c r="AN34" s="121">
        <f t="shared" si="5"/>
        <v>-0.1071060000000017</v>
      </c>
      <c r="AO34" s="121">
        <f t="shared" si="6"/>
        <v>2.8879999999897876E-5</v>
      </c>
      <c r="AP34" s="121">
        <f t="shared" si="7"/>
        <v>5.530999999991959E-5</v>
      </c>
      <c r="AQ34" s="87">
        <f t="shared" si="8"/>
        <v>-6.6873000000000279E-5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46.260123</v>
      </c>
      <c r="G35" s="187">
        <v>49.668773000000002</v>
      </c>
      <c r="H35" s="187">
        <v>0.99803554000000005</v>
      </c>
      <c r="I35" s="62">
        <v>0.99884671000000003</v>
      </c>
      <c r="J35" s="62">
        <v>6.7057237E-3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46.178336000000002</v>
      </c>
      <c r="Y35" s="187">
        <v>49.569488999999997</v>
      </c>
      <c r="Z35" s="187">
        <v>0.99807162000000005</v>
      </c>
      <c r="AA35" s="62">
        <v>0.99885537999999996</v>
      </c>
      <c r="AB35" s="62">
        <v>6.5804356999999997E-3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-8.17869999999985E-2</v>
      </c>
      <c r="AN35" s="121">
        <f t="shared" si="5"/>
        <v>-9.9284000000004369E-2</v>
      </c>
      <c r="AO35" s="121">
        <f t="shared" si="6"/>
        <v>3.6079999999993895E-5</v>
      </c>
      <c r="AP35" s="121">
        <f t="shared" si="7"/>
        <v>8.669999999932898E-6</v>
      </c>
      <c r="AQ35" s="87">
        <f t="shared" si="8"/>
        <v>-1.2528800000000031E-4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48.512101000000001</v>
      </c>
      <c r="G36" s="187">
        <v>51.626936999999998</v>
      </c>
      <c r="H36" s="187">
        <v>0.99856275999999999</v>
      </c>
      <c r="I36" s="62">
        <v>0.99922599999999995</v>
      </c>
      <c r="J36" s="62">
        <v>4.5825127000000002E-3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48.614913999999999</v>
      </c>
      <c r="Y36" s="187">
        <v>51.790906999999997</v>
      </c>
      <c r="Z36" s="187">
        <v>0.99858632999999997</v>
      </c>
      <c r="AA36" s="62">
        <v>0.99924192999999994</v>
      </c>
      <c r="AB36" s="62">
        <v>4.4691519999999997E-3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0.1028129999999976</v>
      </c>
      <c r="AN36" s="121">
        <f t="shared" si="5"/>
        <v>0.16396999999999906</v>
      </c>
      <c r="AO36" s="121">
        <f t="shared" si="6"/>
        <v>2.3569999999972779E-5</v>
      </c>
      <c r="AP36" s="121">
        <f t="shared" si="7"/>
        <v>1.5929999999997335E-5</v>
      </c>
      <c r="AQ36" s="87">
        <f t="shared" si="8"/>
        <v>-1.1336070000000052E-4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33.099215999999998</v>
      </c>
      <c r="G38" s="96">
        <v>38.214699000000003</v>
      </c>
      <c r="H38" s="96">
        <v>0.98769492999999997</v>
      </c>
      <c r="I38" s="60">
        <v>0.98465033999999996</v>
      </c>
      <c r="J38" s="60">
        <v>4.1165800000000002E-2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32.887493999999997</v>
      </c>
      <c r="Y38" s="96">
        <v>38.064363</v>
      </c>
      <c r="Z38" s="96">
        <v>0.98768372999999998</v>
      </c>
      <c r="AA38" s="60">
        <v>0.98437277000000001</v>
      </c>
      <c r="AB38" s="60">
        <v>4.1138500000000001E-2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-0.21172200000000174</v>
      </c>
      <c r="AN38" s="95">
        <f t="shared" si="5"/>
        <v>-0.15033600000000291</v>
      </c>
      <c r="AO38" s="95">
        <f t="shared" si="6"/>
        <v>-1.1199999999988997E-5</v>
      </c>
      <c r="AP38" s="95">
        <f t="shared" si="7"/>
        <v>-2.7756999999994925E-4</v>
      </c>
      <c r="AQ38" s="120">
        <f t="shared" si="8"/>
        <v>-2.7300000000000935E-5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41.374321000000002</v>
      </c>
      <c r="G39" s="187">
        <v>45.412149999999997</v>
      </c>
      <c r="H39" s="187">
        <v>0.99615622999999998</v>
      </c>
      <c r="I39" s="62">
        <v>0.99677757</v>
      </c>
      <c r="J39" s="62">
        <v>1.2937964999999999E-2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41.269581000000002</v>
      </c>
      <c r="Y39" s="187">
        <v>45.297254000000002</v>
      </c>
      <c r="Z39" s="187">
        <v>0.99616945000000001</v>
      </c>
      <c r="AA39" s="62">
        <v>0.99676980000000004</v>
      </c>
      <c r="AB39" s="62">
        <v>1.2927306E-2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-0.10473999999999961</v>
      </c>
      <c r="AN39" s="121">
        <f t="shared" si="5"/>
        <v>-0.11489599999999456</v>
      </c>
      <c r="AO39" s="121">
        <f t="shared" si="6"/>
        <v>1.3220000000035981E-5</v>
      </c>
      <c r="AP39" s="121">
        <f t="shared" si="7"/>
        <v>-7.7699999999625291E-6</v>
      </c>
      <c r="AQ39" s="87">
        <f t="shared" si="8"/>
        <v>-1.0658999999999669E-5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46.760402999999997</v>
      </c>
      <c r="G40" s="187">
        <v>50.077812999999999</v>
      </c>
      <c r="H40" s="187">
        <v>0.99817571000000005</v>
      </c>
      <c r="I40" s="62">
        <v>0.99885301000000004</v>
      </c>
      <c r="J40" s="62">
        <v>6.3909179999999998E-3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46.663088000000002</v>
      </c>
      <c r="Y40" s="187">
        <v>49.985627999999998</v>
      </c>
      <c r="Z40" s="187">
        <v>0.99821236000000002</v>
      </c>
      <c r="AA40" s="62">
        <v>0.9988686</v>
      </c>
      <c r="AB40" s="62">
        <v>6.2314453999999997E-3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-9.7314999999994711E-2</v>
      </c>
      <c r="AN40" s="121">
        <f t="shared" si="5"/>
        <v>-9.2185000000000628E-2</v>
      </c>
      <c r="AO40" s="121">
        <f t="shared" si="6"/>
        <v>3.6649999999971428E-5</v>
      </c>
      <c r="AP40" s="121">
        <f t="shared" si="7"/>
        <v>1.5589999999954252E-5</v>
      </c>
      <c r="AQ40" s="87">
        <f t="shared" si="8"/>
        <v>-1.5947260000000012E-4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48.966746999999998</v>
      </c>
      <c r="G41" s="187">
        <v>52.027231999999998</v>
      </c>
      <c r="H41" s="187">
        <v>0.99864326000000003</v>
      </c>
      <c r="I41" s="62">
        <v>0.99923625999999999</v>
      </c>
      <c r="J41" s="62">
        <v>4.2684029999999996E-3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49.129533000000002</v>
      </c>
      <c r="Y41" s="187">
        <v>52.194839000000002</v>
      </c>
      <c r="Z41" s="187">
        <v>0.99867448999999997</v>
      </c>
      <c r="AA41" s="62">
        <v>0.99925823999999996</v>
      </c>
      <c r="AB41" s="62">
        <v>4.1663309999999997E-3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0.16278600000000409</v>
      </c>
      <c r="AN41" s="121">
        <f t="shared" si="5"/>
        <v>0.16760700000000384</v>
      </c>
      <c r="AO41" s="121">
        <f t="shared" si="6"/>
        <v>3.1229999999937696E-5</v>
      </c>
      <c r="AP41" s="121">
        <f t="shared" si="7"/>
        <v>2.1979999999977018E-5</v>
      </c>
      <c r="AQ41" s="87">
        <f t="shared" si="8"/>
        <v>-1.0207199999999993E-4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34.509279999999997</v>
      </c>
      <c r="G43" s="96">
        <v>38.979807000000001</v>
      </c>
      <c r="H43" s="96">
        <v>0.99086832000000002</v>
      </c>
      <c r="I43" s="60">
        <v>0.98210808000000005</v>
      </c>
      <c r="J43" s="60">
        <v>4.0717125E-2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34.253805999999997</v>
      </c>
      <c r="Y43" s="96">
        <v>38.851045999999997</v>
      </c>
      <c r="Z43" s="96">
        <v>0.99073378999999995</v>
      </c>
      <c r="AA43" s="60">
        <v>0.98169854000000001</v>
      </c>
      <c r="AB43" s="60">
        <v>4.1728059999999997E-2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-0.25547399999999953</v>
      </c>
      <c r="AN43" s="95">
        <f t="shared" si="5"/>
        <v>-0.12876100000000434</v>
      </c>
      <c r="AO43" s="95">
        <f t="shared" si="6"/>
        <v>-1.3453000000007709E-4</v>
      </c>
      <c r="AP43" s="95">
        <f t="shared" si="7"/>
        <v>-4.0954000000004154E-4</v>
      </c>
      <c r="AQ43" s="120">
        <f t="shared" si="8"/>
        <v>1.0109349999999975E-3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43.435468999999998</v>
      </c>
      <c r="G44" s="187">
        <v>47.100417</v>
      </c>
      <c r="H44" s="187">
        <v>0.99726521000000001</v>
      </c>
      <c r="I44" s="62">
        <v>0.99738183000000002</v>
      </c>
      <c r="J44" s="62">
        <v>1.1175701999999999E-2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43.090204999999997</v>
      </c>
      <c r="Y44" s="187">
        <v>46.820557000000001</v>
      </c>
      <c r="Z44" s="187">
        <v>0.99724718999999995</v>
      </c>
      <c r="AA44" s="62">
        <v>0.99728291999999996</v>
      </c>
      <c r="AB44" s="62">
        <v>1.0926362E-2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-0.34526400000000024</v>
      </c>
      <c r="AN44" s="121">
        <f t="shared" si="5"/>
        <v>-0.27985999999999933</v>
      </c>
      <c r="AO44" s="121">
        <f t="shared" si="6"/>
        <v>-1.8020000000062986E-5</v>
      </c>
      <c r="AP44" s="121">
        <f t="shared" si="7"/>
        <v>-9.8910000000063114E-5</v>
      </c>
      <c r="AQ44" s="87">
        <f t="shared" si="8"/>
        <v>-2.4933999999999894E-4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47.876353000000002</v>
      </c>
      <c r="G45" s="187">
        <v>50.953896999999998</v>
      </c>
      <c r="H45" s="187">
        <v>0.99858424000000001</v>
      </c>
      <c r="I45" s="62">
        <v>0.99920293000000004</v>
      </c>
      <c r="J45" s="62">
        <v>4.4833420000000004E-3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48.221604999999997</v>
      </c>
      <c r="Y45" s="187">
        <v>51.155920999999999</v>
      </c>
      <c r="Z45" s="187">
        <v>0.99860853000000005</v>
      </c>
      <c r="AA45" s="62">
        <v>0.99922549000000005</v>
      </c>
      <c r="AB45" s="62">
        <v>4.2936129999999999E-3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0.34525199999999501</v>
      </c>
      <c r="AN45" s="121">
        <f t="shared" si="5"/>
        <v>0.20202400000000154</v>
      </c>
      <c r="AO45" s="121">
        <f t="shared" si="6"/>
        <v>2.4290000000037892E-5</v>
      </c>
      <c r="AP45" s="121">
        <f t="shared" si="7"/>
        <v>2.2560000000004798E-5</v>
      </c>
      <c r="AQ45" s="87">
        <f t="shared" si="8"/>
        <v>-1.8972900000000046E-4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50.005553999999997</v>
      </c>
      <c r="G46" s="187">
        <v>52.800645000000003</v>
      </c>
      <c r="H46" s="187">
        <v>0.99890999999999996</v>
      </c>
      <c r="I46" s="62">
        <v>0.99942291999999999</v>
      </c>
      <c r="J46" s="62">
        <v>2.8455960000000001E-3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50.331890000000001</v>
      </c>
      <c r="Y46" s="187">
        <v>53.085529999999999</v>
      </c>
      <c r="Z46" s="187">
        <v>0.99892557000000004</v>
      </c>
      <c r="AA46" s="62">
        <v>0.99945187000000002</v>
      </c>
      <c r="AB46" s="62">
        <v>2.7516683999999998E-3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0.32633600000000484</v>
      </c>
      <c r="AN46" s="121">
        <f t="shared" si="5"/>
        <v>0.28488499999999561</v>
      </c>
      <c r="AO46" s="121">
        <f t="shared" si="6"/>
        <v>1.5570000000075801E-5</v>
      </c>
      <c r="AP46" s="121">
        <f t="shared" si="7"/>
        <v>2.8950000000027565E-5</v>
      </c>
      <c r="AQ46" s="87">
        <f t="shared" si="8"/>
        <v>-9.3927600000000364E-5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34.033574000000002</v>
      </c>
      <c r="G48" s="96">
        <v>38.512771000000001</v>
      </c>
      <c r="H48" s="96">
        <v>0.99027993999999997</v>
      </c>
      <c r="I48" s="60">
        <v>0.98052070999999996</v>
      </c>
      <c r="J48" s="60">
        <v>4.1972183000000003E-2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33.841321999999998</v>
      </c>
      <c r="Y48" s="96">
        <v>38.501430999999997</v>
      </c>
      <c r="Z48" s="96">
        <v>0.99016183999999996</v>
      </c>
      <c r="AA48" s="60">
        <v>0.91778024999999996</v>
      </c>
      <c r="AB48" s="60">
        <v>4.3390355999999998E-2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-0.19225200000000342</v>
      </c>
      <c r="AN48" s="95">
        <f t="shared" si="5"/>
        <v>-1.1340000000004125E-2</v>
      </c>
      <c r="AO48" s="95">
        <f t="shared" si="6"/>
        <v>-1.1810000000000986E-4</v>
      </c>
      <c r="AP48" s="95">
        <f t="shared" si="7"/>
        <v>-6.2740459999999998E-2</v>
      </c>
      <c r="AQ48" s="120">
        <f t="shared" si="8"/>
        <v>1.4181729999999948E-3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43.089674000000002</v>
      </c>
      <c r="G49" s="187">
        <v>46.869726</v>
      </c>
      <c r="H49" s="187">
        <v>0.99705082</v>
      </c>
      <c r="I49" s="62">
        <v>0.99727991000000005</v>
      </c>
      <c r="J49" s="62">
        <v>1.0946099000000001E-2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42.822626999999997</v>
      </c>
      <c r="Y49" s="187">
        <v>46.682712000000002</v>
      </c>
      <c r="Z49" s="187">
        <v>0.99705162999999997</v>
      </c>
      <c r="AA49" s="62">
        <v>0.99723755000000003</v>
      </c>
      <c r="AB49" s="62">
        <v>1.0717946000000001E-2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-0.26704700000000514</v>
      </c>
      <c r="AN49" s="121">
        <f t="shared" si="5"/>
        <v>-0.18701399999999779</v>
      </c>
      <c r="AO49" s="121">
        <f t="shared" si="6"/>
        <v>8.0999999996222982E-7</v>
      </c>
      <c r="AP49" s="121">
        <f t="shared" si="7"/>
        <v>-4.2360000000019049E-5</v>
      </c>
      <c r="AQ49" s="87">
        <f t="shared" si="8"/>
        <v>-2.2815300000000004E-4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47.433712</v>
      </c>
      <c r="G50" s="187">
        <v>50.553556999999998</v>
      </c>
      <c r="H50" s="187">
        <v>0.99848532000000001</v>
      </c>
      <c r="I50" s="62">
        <v>0.99912151999999999</v>
      </c>
      <c r="J50" s="62">
        <v>4.3874667000000003E-3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47.608423000000002</v>
      </c>
      <c r="Y50" s="187">
        <v>50.712465000000002</v>
      </c>
      <c r="Z50" s="187">
        <v>0.99850782999999999</v>
      </c>
      <c r="AA50" s="62">
        <v>0.99913350000000001</v>
      </c>
      <c r="AB50" s="62">
        <v>4.24436E-3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0.17471100000000206</v>
      </c>
      <c r="AN50" s="121">
        <f t="shared" si="5"/>
        <v>0.15890800000000382</v>
      </c>
      <c r="AO50" s="121">
        <f t="shared" si="6"/>
        <v>2.2509999999975605E-5</v>
      </c>
      <c r="AP50" s="121">
        <f t="shared" si="7"/>
        <v>1.1980000000022528E-5</v>
      </c>
      <c r="AQ50" s="87">
        <f t="shared" si="8"/>
        <v>-1.4310670000000029E-4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49.493242000000002</v>
      </c>
      <c r="G51" s="187">
        <v>52.374076000000002</v>
      </c>
      <c r="H51" s="187">
        <v>0.99882079999999995</v>
      </c>
      <c r="I51" s="62">
        <v>0.99938340000000003</v>
      </c>
      <c r="J51" s="62">
        <v>2.9236216000000002E-3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49.779797000000002</v>
      </c>
      <c r="Y51" s="187">
        <v>52.643830999999999</v>
      </c>
      <c r="Z51" s="187">
        <v>0.99884671000000003</v>
      </c>
      <c r="AA51" s="62">
        <v>0.99940125000000002</v>
      </c>
      <c r="AB51" s="62">
        <v>2.8047669000000001E-3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0.28655499999999989</v>
      </c>
      <c r="AN51" s="121">
        <f t="shared" si="5"/>
        <v>0.26975499999999641</v>
      </c>
      <c r="AO51" s="121">
        <f t="shared" si="6"/>
        <v>2.5910000000073374E-5</v>
      </c>
      <c r="AP51" s="121">
        <f t="shared" si="7"/>
        <v>1.7849999999985933E-5</v>
      </c>
      <c r="AQ51" s="87">
        <f t="shared" si="8"/>
        <v>-1.1885470000000007E-4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34.249957999999999</v>
      </c>
      <c r="G53" s="96">
        <v>39.045079000000001</v>
      </c>
      <c r="H53" s="96">
        <v>0.98911026999999996</v>
      </c>
      <c r="I53" s="60">
        <v>0.98517142000000002</v>
      </c>
      <c r="J53" s="60">
        <v>4.1198995000000002E-2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34.053016</v>
      </c>
      <c r="Y53" s="96">
        <v>38.905116</v>
      </c>
      <c r="Z53" s="96">
        <v>0.98910483000000005</v>
      </c>
      <c r="AA53" s="60">
        <v>0.98493056999999995</v>
      </c>
      <c r="AB53" s="60">
        <v>4.1292823999999999E-2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-0.19694199999999995</v>
      </c>
      <c r="AN53" s="95">
        <f t="shared" si="5"/>
        <v>-0.13996300000000161</v>
      </c>
      <c r="AO53" s="95">
        <f t="shared" si="6"/>
        <v>-5.4399999999121817E-6</v>
      </c>
      <c r="AP53" s="95">
        <f t="shared" si="7"/>
        <v>-2.4085000000007017E-4</v>
      </c>
      <c r="AQ53" s="120">
        <f t="shared" si="8"/>
        <v>9.3828999999996665E-5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42.927697999999999</v>
      </c>
      <c r="G54" s="187">
        <v>46.728057999999997</v>
      </c>
      <c r="H54" s="187">
        <v>0.99680879</v>
      </c>
      <c r="I54" s="62">
        <v>0.99722202999999998</v>
      </c>
      <c r="J54" s="62">
        <v>1.2104662E-2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42.594861999999999</v>
      </c>
      <c r="Y54" s="187">
        <v>46.447848999999998</v>
      </c>
      <c r="Z54" s="187">
        <v>0.99680292000000004</v>
      </c>
      <c r="AA54" s="62">
        <v>0.99714842999999997</v>
      </c>
      <c r="AB54" s="62">
        <v>1.2004502E-2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-0.33283600000000035</v>
      </c>
      <c r="AN54" s="121">
        <f t="shared" si="5"/>
        <v>-0.28020899999999926</v>
      </c>
      <c r="AO54" s="121">
        <f t="shared" si="6"/>
        <v>-5.8699999999634045E-6</v>
      </c>
      <c r="AP54" s="121">
        <f t="shared" si="7"/>
        <v>-7.3600000000006993E-5</v>
      </c>
      <c r="AQ54" s="87">
        <f t="shared" si="8"/>
        <v>-1.0016000000000018E-4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47.833314999999999</v>
      </c>
      <c r="G55" s="187">
        <v>50.941395999999997</v>
      </c>
      <c r="H55" s="187">
        <v>0.99842891</v>
      </c>
      <c r="I55" s="62">
        <v>0.99907420000000002</v>
      </c>
      <c r="J55" s="62">
        <v>5.3000688000000001E-3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47.676152999999999</v>
      </c>
      <c r="Y55" s="187">
        <v>50.83663</v>
      </c>
      <c r="Z55" s="187">
        <v>0.99846296000000001</v>
      </c>
      <c r="AA55" s="62">
        <v>0.99907175000000004</v>
      </c>
      <c r="AB55" s="62">
        <v>5.0755898000000004E-3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-0.15716199999999958</v>
      </c>
      <c r="AN55" s="121">
        <f t="shared" si="5"/>
        <v>-0.10476599999999792</v>
      </c>
      <c r="AO55" s="121">
        <f t="shared" si="6"/>
        <v>3.4050000000007685E-5</v>
      </c>
      <c r="AP55" s="121">
        <f t="shared" si="7"/>
        <v>-2.4499999999871847E-6</v>
      </c>
      <c r="AQ55" s="87">
        <f t="shared" si="8"/>
        <v>-2.2447899999999965E-4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50.086286999999999</v>
      </c>
      <c r="G56" s="187">
        <v>52.821117000000001</v>
      </c>
      <c r="H56" s="187">
        <v>0.99879709000000005</v>
      </c>
      <c r="I56" s="62">
        <v>0.99935242999999996</v>
      </c>
      <c r="J56" s="62">
        <v>3.4038057E-3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50.116329</v>
      </c>
      <c r="Y56" s="187">
        <v>52.944045000000003</v>
      </c>
      <c r="Z56" s="187">
        <v>0.99882420999999999</v>
      </c>
      <c r="AA56" s="62">
        <v>0.99937536999999999</v>
      </c>
      <c r="AB56" s="62">
        <v>3.2754189999999999E-3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3.0042000000001678E-2</v>
      </c>
      <c r="AN56" s="121">
        <f t="shared" si="5"/>
        <v>0.1229280000000017</v>
      </c>
      <c r="AO56" s="121">
        <f t="shared" si="6"/>
        <v>2.7119999999936084E-5</v>
      </c>
      <c r="AP56" s="121">
        <f t="shared" si="7"/>
        <v>2.2940000000026828E-5</v>
      </c>
      <c r="AQ56" s="87">
        <f t="shared" si="8"/>
        <v>-1.283867000000001E-4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34.040137000000001</v>
      </c>
      <c r="G58" s="96">
        <v>38.788863999999997</v>
      </c>
      <c r="H58" s="96">
        <v>0.98907566000000002</v>
      </c>
      <c r="I58" s="60">
        <v>0.98366662000000005</v>
      </c>
      <c r="J58" s="60">
        <v>4.3055362999999999E-2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33.848469999999999</v>
      </c>
      <c r="Y58" s="96">
        <v>38.655946999999998</v>
      </c>
      <c r="Z58" s="96">
        <v>0.98905646999999997</v>
      </c>
      <c r="AA58" s="60">
        <v>0.98336690999999998</v>
      </c>
      <c r="AB58" s="60">
        <v>4.3372954999999998E-2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-0.19166700000000247</v>
      </c>
      <c r="AN58" s="95">
        <f t="shared" si="5"/>
        <v>-0.13291699999999906</v>
      </c>
      <c r="AO58" s="95">
        <f t="shared" si="6"/>
        <v>-1.9190000000057772E-5</v>
      </c>
      <c r="AP58" s="95">
        <f t="shared" si="7"/>
        <v>-2.9971000000006409E-4</v>
      </c>
      <c r="AQ58" s="120">
        <f t="shared" si="8"/>
        <v>3.1759199999999849E-4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43.094079000000001</v>
      </c>
      <c r="G59" s="187">
        <v>46.824174999999997</v>
      </c>
      <c r="H59" s="187">
        <v>0.99683736999999994</v>
      </c>
      <c r="I59" s="62">
        <v>0.99728371000000005</v>
      </c>
      <c r="J59" s="62">
        <v>1.2412067000000001E-2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42.679011000000003</v>
      </c>
      <c r="Y59" s="187">
        <v>46.499502</v>
      </c>
      <c r="Z59" s="187">
        <v>0.99682912999999995</v>
      </c>
      <c r="AA59" s="62">
        <v>0.99715383999999996</v>
      </c>
      <c r="AB59" s="62">
        <v>1.224042E-2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-0.41506799999999799</v>
      </c>
      <c r="AN59" s="121">
        <f t="shared" si="5"/>
        <v>-0.3246729999999971</v>
      </c>
      <c r="AO59" s="121">
        <f t="shared" si="6"/>
        <v>-8.2399999999926976E-6</v>
      </c>
      <c r="AP59" s="121">
        <f t="shared" si="7"/>
        <v>-1.2987000000008742E-4</v>
      </c>
      <c r="AQ59" s="87">
        <f t="shared" si="8"/>
        <v>-1.7164700000000047E-4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47.902484000000001</v>
      </c>
      <c r="G60" s="187">
        <v>50.927982</v>
      </c>
      <c r="H60" s="187">
        <v>0.99839732999999997</v>
      </c>
      <c r="I60" s="62">
        <v>0.99907610000000002</v>
      </c>
      <c r="J60" s="62">
        <v>5.3469766999999996E-3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47.664399000000003</v>
      </c>
      <c r="Y60" s="187">
        <v>50.779708999999997</v>
      </c>
      <c r="Z60" s="187">
        <v>0.99843866999999997</v>
      </c>
      <c r="AA60" s="62">
        <v>0.99905887000000004</v>
      </c>
      <c r="AB60" s="62">
        <v>5.0843989999999999E-3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-0.2380849999999981</v>
      </c>
      <c r="AN60" s="121">
        <f t="shared" si="5"/>
        <v>-0.14827300000000321</v>
      </c>
      <c r="AO60" s="121">
        <f t="shared" si="6"/>
        <v>4.1340000000000821E-5</v>
      </c>
      <c r="AP60" s="121">
        <f t="shared" si="7"/>
        <v>-1.7229999999979206E-5</v>
      </c>
      <c r="AQ60" s="87">
        <f t="shared" si="8"/>
        <v>-2.6257769999999975E-4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50.055101999999998</v>
      </c>
      <c r="G61" s="187">
        <v>52.740125999999997</v>
      </c>
      <c r="H61" s="187">
        <v>0.99875754000000005</v>
      </c>
      <c r="I61" s="62">
        <v>0.99933147</v>
      </c>
      <c r="J61" s="62">
        <v>3.4084139999999998E-3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50.096814000000002</v>
      </c>
      <c r="Y61" s="187">
        <v>52.861474000000001</v>
      </c>
      <c r="Z61" s="187">
        <v>0.99879543999999998</v>
      </c>
      <c r="AA61" s="62">
        <v>0.99934924000000003</v>
      </c>
      <c r="AB61" s="62">
        <v>3.2601063000000001E-3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4.1712000000003968E-2</v>
      </c>
      <c r="AN61" s="121">
        <f t="shared" si="5"/>
        <v>0.12134800000000467</v>
      </c>
      <c r="AO61" s="121">
        <f t="shared" si="6"/>
        <v>3.7899999999924106E-5</v>
      </c>
      <c r="AP61" s="121">
        <f t="shared" si="7"/>
        <v>1.7770000000028041E-5</v>
      </c>
      <c r="AQ61" s="87">
        <f t="shared" si="8"/>
        <v>-1.4830769999999967E-4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34.356060999999997</v>
      </c>
      <c r="G63" s="96">
        <v>39.091352000000001</v>
      </c>
      <c r="H63" s="96">
        <v>0.98967081999999995</v>
      </c>
      <c r="I63" s="60">
        <v>0.98300547999999999</v>
      </c>
      <c r="J63" s="60">
        <v>4.2218840000000001E-2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34.144472999999998</v>
      </c>
      <c r="Y63" s="96">
        <v>38.925244999999997</v>
      </c>
      <c r="Z63" s="96">
        <v>0.98961209999999999</v>
      </c>
      <c r="AA63" s="60">
        <v>0.91878486999999998</v>
      </c>
      <c r="AB63" s="60">
        <v>4.2824703999999998E-2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-0.211587999999999</v>
      </c>
      <c r="AN63" s="95">
        <f t="shared" si="5"/>
        <v>-0.16610700000000378</v>
      </c>
      <c r="AO63" s="95">
        <f t="shared" si="6"/>
        <v>-5.8719999999956585E-5</v>
      </c>
      <c r="AP63" s="95">
        <f t="shared" si="7"/>
        <v>-6.4220610000000011E-2</v>
      </c>
      <c r="AQ63" s="120">
        <f t="shared" si="8"/>
        <v>6.0586399999999763E-4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43.677936000000003</v>
      </c>
      <c r="G64" s="187">
        <v>47.382373999999999</v>
      </c>
      <c r="H64" s="187">
        <v>0.99702146999999997</v>
      </c>
      <c r="I64" s="62">
        <v>0.99759410000000004</v>
      </c>
      <c r="J64" s="62">
        <v>1.13675585E-2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43.197930999999997</v>
      </c>
      <c r="Y64" s="187">
        <v>47.010820000000002</v>
      </c>
      <c r="Z64" s="187">
        <v>0.99702513999999998</v>
      </c>
      <c r="AA64" s="62">
        <v>0.99743044000000003</v>
      </c>
      <c r="AB64" s="62">
        <v>1.1257108E-2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-0.48000500000000557</v>
      </c>
      <c r="AN64" s="121">
        <f t="shared" si="5"/>
        <v>-0.37155399999999617</v>
      </c>
      <c r="AO64" s="121">
        <f t="shared" si="6"/>
        <v>3.6700000000111643E-6</v>
      </c>
      <c r="AP64" s="121">
        <f t="shared" si="7"/>
        <v>-1.6366000000000991E-4</v>
      </c>
      <c r="AQ64" s="87">
        <f t="shared" si="8"/>
        <v>-1.1045049999999952E-4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48.465760000000003</v>
      </c>
      <c r="G65" s="187">
        <v>51.456964999999997</v>
      </c>
      <c r="H65" s="187">
        <v>0.99854783999999996</v>
      </c>
      <c r="I65" s="62">
        <v>0.99920575</v>
      </c>
      <c r="J65" s="62">
        <v>4.4007380000000004E-3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48.310032999999997</v>
      </c>
      <c r="Y65" s="187">
        <v>51.363477000000003</v>
      </c>
      <c r="Z65" s="187">
        <v>0.99858223000000002</v>
      </c>
      <c r="AA65" s="62">
        <v>0.99918439999999997</v>
      </c>
      <c r="AB65" s="62">
        <v>4.1938647999999997E-3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-0.15572700000000594</v>
      </c>
      <c r="AN65" s="121">
        <f t="shared" si="5"/>
        <v>-9.3487999999993576E-2</v>
      </c>
      <c r="AO65" s="121">
        <f t="shared" si="6"/>
        <v>3.4390000000050769E-5</v>
      </c>
      <c r="AP65" s="121">
        <f t="shared" si="7"/>
        <v>-2.1350000000031066E-5</v>
      </c>
      <c r="AQ65" s="87">
        <f t="shared" si="8"/>
        <v>-2.0687320000000071E-4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50.269523999999997</v>
      </c>
      <c r="G66" s="187">
        <v>52.991850999999997</v>
      </c>
      <c r="H66" s="187">
        <v>0.99886633000000002</v>
      </c>
      <c r="I66" s="62">
        <v>0.99939491000000003</v>
      </c>
      <c r="J66" s="62">
        <v>2.8601128E-3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50.417904999999998</v>
      </c>
      <c r="Y66" s="187">
        <v>53.169069999999998</v>
      </c>
      <c r="Z66" s="187">
        <v>0.99890053000000001</v>
      </c>
      <c r="AA66" s="62">
        <v>0.99940832000000002</v>
      </c>
      <c r="AB66" s="62">
        <v>2.7609442000000001E-3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0.14838100000000054</v>
      </c>
      <c r="AN66" s="121">
        <f t="shared" si="5"/>
        <v>0.1772190000000009</v>
      </c>
      <c r="AO66" s="121">
        <f t="shared" si="6"/>
        <v>3.4199999999984243E-5</v>
      </c>
      <c r="AP66" s="121">
        <f t="shared" si="7"/>
        <v>1.3409999999991484E-5</v>
      </c>
      <c r="AQ66" s="87">
        <f t="shared" si="8"/>
        <v>-9.9168599999999944E-5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34.264662999999999</v>
      </c>
      <c r="G68" s="96">
        <v>39.047313000000003</v>
      </c>
      <c r="H68" s="96">
        <v>0.98960219000000005</v>
      </c>
      <c r="I68" s="60">
        <v>0.91898566999999998</v>
      </c>
      <c r="J68" s="60">
        <v>4.3507061999999999E-2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34.024171000000003</v>
      </c>
      <c r="Y68" s="96">
        <v>38.843713000000001</v>
      </c>
      <c r="Z68" s="96">
        <v>0.98955671000000001</v>
      </c>
      <c r="AA68" s="60">
        <v>0.91877971999999997</v>
      </c>
      <c r="AB68" s="60">
        <v>4.3883480000000002E-2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-0.24049199999999615</v>
      </c>
      <c r="AN68" s="95">
        <f t="shared" si="5"/>
        <v>-0.20360000000000156</v>
      </c>
      <c r="AO68" s="95">
        <f t="shared" si="6"/>
        <v>-4.5480000000042153E-5</v>
      </c>
      <c r="AP68" s="95">
        <f t="shared" si="7"/>
        <v>-2.0595000000001029E-4</v>
      </c>
      <c r="AQ68" s="120">
        <f t="shared" si="8"/>
        <v>3.7641800000000336E-4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43.920667000000002</v>
      </c>
      <c r="G69" s="187">
        <v>47.583928999999998</v>
      </c>
      <c r="H69" s="187">
        <v>0.99707654999999995</v>
      </c>
      <c r="I69" s="62">
        <v>0.99768319000000005</v>
      </c>
      <c r="J69" s="62">
        <v>1.1044302000000001E-2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43.429259000000002</v>
      </c>
      <c r="Y69" s="187">
        <v>47.224803999999999</v>
      </c>
      <c r="Z69" s="187">
        <v>0.99707659000000004</v>
      </c>
      <c r="AA69" s="62">
        <v>0.99754206999999995</v>
      </c>
      <c r="AB69" s="62">
        <v>1.0852661E-2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-0.49140799999999984</v>
      </c>
      <c r="AN69" s="121">
        <f t="shared" si="5"/>
        <v>-0.35912499999999881</v>
      </c>
      <c r="AO69" s="121">
        <f t="shared" si="6"/>
        <v>4.0000000089968069E-8</v>
      </c>
      <c r="AP69" s="121">
        <f t="shared" si="7"/>
        <v>-1.4112000000010561E-4</v>
      </c>
      <c r="AQ69" s="87">
        <f t="shared" si="8"/>
        <v>-1.9164100000000107E-4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48.651276000000003</v>
      </c>
      <c r="G70" s="187">
        <v>51.611162999999998</v>
      </c>
      <c r="H70" s="187">
        <v>0.99858265999999996</v>
      </c>
      <c r="I70" s="62">
        <v>0.99920951999999996</v>
      </c>
      <c r="J70" s="62">
        <v>4.1355634999999998E-3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48.439492999999999</v>
      </c>
      <c r="Y70" s="187">
        <v>51.470813</v>
      </c>
      <c r="Z70" s="187">
        <v>0.99862187000000002</v>
      </c>
      <c r="AA70" s="62">
        <v>0.99918225000000005</v>
      </c>
      <c r="AB70" s="62">
        <v>3.9488073E-3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-0.21178300000000405</v>
      </c>
      <c r="AN70" s="121">
        <f t="shared" si="5"/>
        <v>-0.14034999999999798</v>
      </c>
      <c r="AO70" s="121">
        <f t="shared" si="6"/>
        <v>3.9210000000067247E-5</v>
      </c>
      <c r="AP70" s="121">
        <f t="shared" si="7"/>
        <v>-2.7269999999912642E-5</v>
      </c>
      <c r="AQ70" s="87">
        <f t="shared" si="8"/>
        <v>-1.867561999999998E-4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50.267513000000001</v>
      </c>
      <c r="G71" s="187">
        <v>53.062984999999998</v>
      </c>
      <c r="H71" s="187">
        <v>0.99889455999999999</v>
      </c>
      <c r="I71" s="62">
        <v>0.99939864</v>
      </c>
      <c r="J71" s="62">
        <v>2.7207287000000002E-3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50.439250000000001</v>
      </c>
      <c r="Y71" s="187">
        <v>53.156204000000002</v>
      </c>
      <c r="Z71" s="187">
        <v>0.99892645000000002</v>
      </c>
      <c r="AA71" s="62">
        <v>0.99939750999999999</v>
      </c>
      <c r="AB71" s="62">
        <v>2.6111938000000002E-3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0.17173700000000025</v>
      </c>
      <c r="AN71" s="121">
        <f t="shared" si="5"/>
        <v>9.3219000000004826E-2</v>
      </c>
      <c r="AO71" s="121">
        <f t="shared" si="6"/>
        <v>3.1890000000034391E-5</v>
      </c>
      <c r="AP71" s="121">
        <f t="shared" si="7"/>
        <v>-1.1300000000158406E-6</v>
      </c>
      <c r="AQ71" s="87">
        <f t="shared" si="8"/>
        <v>-1.0953489999999998E-4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33.685257</v>
      </c>
      <c r="G73" s="96">
        <v>38.703341999999999</v>
      </c>
      <c r="H73" s="96">
        <v>0.98870541000000001</v>
      </c>
      <c r="I73" s="60">
        <v>0.91780306</v>
      </c>
      <c r="J73" s="60">
        <v>4.8630193000000002E-2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33.431480000000001</v>
      </c>
      <c r="Y73" s="96">
        <v>38.522733000000002</v>
      </c>
      <c r="Z73" s="96">
        <v>0.98865913000000005</v>
      </c>
      <c r="AA73" s="60">
        <v>0.91763446999999998</v>
      </c>
      <c r="AB73" s="60">
        <v>4.8699617000000001E-2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-0.25377699999999948</v>
      </c>
      <c r="AN73" s="95">
        <f t="shared" si="5"/>
        <v>-0.18060899999999691</v>
      </c>
      <c r="AO73" s="95">
        <f t="shared" si="6"/>
        <v>-4.6279999999954136E-5</v>
      </c>
      <c r="AP73" s="95">
        <f t="shared" si="7"/>
        <v>-1.68590000000024E-4</v>
      </c>
      <c r="AQ73" s="120">
        <f t="shared" si="8"/>
        <v>6.9423999999998487E-5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41.834055999999997</v>
      </c>
      <c r="G74" s="187">
        <v>46.074319000000003</v>
      </c>
      <c r="H74" s="187">
        <v>0.99657399000000002</v>
      </c>
      <c r="I74" s="62">
        <v>0.99641616</v>
      </c>
      <c r="J74" s="62">
        <v>1.2506185E-2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42.128981000000003</v>
      </c>
      <c r="Y74" s="187">
        <v>46.368997999999998</v>
      </c>
      <c r="Z74" s="187">
        <v>0.99676668999999996</v>
      </c>
      <c r="AA74" s="62">
        <v>0.99668506999999995</v>
      </c>
      <c r="AB74" s="62">
        <v>1.2012264E-2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0.29492500000000632</v>
      </c>
      <c r="AN74" s="121">
        <f t="shared" si="5"/>
        <v>0.29467899999999503</v>
      </c>
      <c r="AO74" s="121">
        <f t="shared" si="6"/>
        <v>1.9269999999993459E-4</v>
      </c>
      <c r="AP74" s="121">
        <f t="shared" si="7"/>
        <v>2.6890999999995557E-4</v>
      </c>
      <c r="AQ74" s="87">
        <f t="shared" si="8"/>
        <v>-4.939209999999996E-4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46.812944999999999</v>
      </c>
      <c r="G75" s="187">
        <v>50.169851000000001</v>
      </c>
      <c r="H75" s="187">
        <v>0.99836674999999997</v>
      </c>
      <c r="I75" s="62">
        <v>0.99882225000000002</v>
      </c>
      <c r="J75" s="62">
        <v>4.8261600000000003E-3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45.431579999999997</v>
      </c>
      <c r="Y75" s="187">
        <v>49.183833</v>
      </c>
      <c r="Z75" s="187">
        <v>0.99819639000000004</v>
      </c>
      <c r="AA75" s="62">
        <v>0.99858163</v>
      </c>
      <c r="AB75" s="62">
        <v>4.7271400000000003E-3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-1.3813650000000024</v>
      </c>
      <c r="AN75" s="121">
        <f t="shared" si="5"/>
        <v>-0.98601800000000139</v>
      </c>
      <c r="AO75" s="121">
        <f t="shared" si="6"/>
        <v>-1.7035999999992502E-4</v>
      </c>
      <c r="AP75" s="121">
        <f t="shared" si="7"/>
        <v>-2.406200000000247E-4</v>
      </c>
      <c r="AQ75" s="87">
        <f t="shared" si="8"/>
        <v>-9.9020000000000011E-5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48.977781</v>
      </c>
      <c r="G76" s="187">
        <v>51.997033999999999</v>
      </c>
      <c r="H76" s="187">
        <v>0.99875102000000004</v>
      </c>
      <c r="I76" s="62">
        <v>0.99921861000000001</v>
      </c>
      <c r="J76" s="62">
        <v>3.178157E-3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49.286073999999999</v>
      </c>
      <c r="Y76" s="187">
        <v>52.226053999999998</v>
      </c>
      <c r="Z76" s="187">
        <v>0.99880561000000001</v>
      </c>
      <c r="AA76" s="62">
        <v>0.99925534999999999</v>
      </c>
      <c r="AB76" s="62">
        <v>2.9627329999999999E-3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0.30829299999999904</v>
      </c>
      <c r="AN76" s="121">
        <f t="shared" si="5"/>
        <v>0.22901999999999845</v>
      </c>
      <c r="AO76" s="121">
        <f t="shared" si="6"/>
        <v>5.4589999999965499E-5</v>
      </c>
      <c r="AP76" s="121">
        <f t="shared" si="7"/>
        <v>3.6739999999979567E-5</v>
      </c>
      <c r="AQ76" s="87">
        <f t="shared" si="8"/>
        <v>-2.1542400000000008E-4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33.939093999999997</v>
      </c>
      <c r="G78" s="96">
        <v>38.820790000000002</v>
      </c>
      <c r="H78" s="96">
        <v>0.98909296000000002</v>
      </c>
      <c r="I78" s="60">
        <v>0.91882218000000004</v>
      </c>
      <c r="J78" s="60">
        <v>4.7716084999999998E-2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33.613675000000001</v>
      </c>
      <c r="Y78" s="96">
        <v>38.709105000000001</v>
      </c>
      <c r="Z78" s="96">
        <v>0.98904212000000002</v>
      </c>
      <c r="AA78" s="60">
        <v>0.91864776999999997</v>
      </c>
      <c r="AB78" s="60">
        <v>4.7524354999999997E-2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-0.32541899999999657</v>
      </c>
      <c r="AN78" s="95">
        <f t="shared" si="5"/>
        <v>-0.11168500000000137</v>
      </c>
      <c r="AO78" s="95">
        <f t="shared" si="6"/>
        <v>-5.0839999999996444E-5</v>
      </c>
      <c r="AP78" s="95">
        <f t="shared" si="7"/>
        <v>-1.7441000000006923E-4</v>
      </c>
      <c r="AQ78" s="120">
        <f t="shared" si="8"/>
        <v>-1.9173000000000107E-4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42.284568</v>
      </c>
      <c r="G79" s="187">
        <v>46.396244000000003</v>
      </c>
      <c r="H79" s="187">
        <v>0.99656102000000002</v>
      </c>
      <c r="I79" s="62">
        <v>0.99697022000000002</v>
      </c>
      <c r="J79" s="62">
        <v>1.1596037E-2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42.575189000000002</v>
      </c>
      <c r="Y79" s="187">
        <v>46.715719999999997</v>
      </c>
      <c r="Z79" s="187">
        <v>0.99681595999999995</v>
      </c>
      <c r="AA79" s="62">
        <v>0.99713282000000003</v>
      </c>
      <c r="AB79" s="62">
        <v>1.1025323E-2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0.29062100000000157</v>
      </c>
      <c r="AN79" s="121">
        <f t="shared" si="5"/>
        <v>0.31947599999999454</v>
      </c>
      <c r="AO79" s="121">
        <f t="shared" si="6"/>
        <v>2.5493999999992578E-4</v>
      </c>
      <c r="AP79" s="121">
        <f t="shared" si="7"/>
        <v>1.6260000000001273E-4</v>
      </c>
      <c r="AQ79" s="87">
        <f t="shared" si="8"/>
        <v>-5.7071399999999994E-4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47.209760000000003</v>
      </c>
      <c r="G80" s="187">
        <v>50.475428000000001</v>
      </c>
      <c r="H80" s="187">
        <v>0.99836623999999996</v>
      </c>
      <c r="I80" s="62">
        <v>0.99898018</v>
      </c>
      <c r="J80" s="62">
        <v>4.4122069999999996E-3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45.268363999999998</v>
      </c>
      <c r="Y80" s="187">
        <v>49.083212000000003</v>
      </c>
      <c r="Z80" s="187">
        <v>0.99815160000000003</v>
      </c>
      <c r="AA80" s="62">
        <v>0.99866820999999995</v>
      </c>
      <c r="AB80" s="62">
        <v>4.2713999999999998E-3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-1.9413960000000046</v>
      </c>
      <c r="AN80" s="121">
        <f t="shared" si="5"/>
        <v>-1.3922159999999977</v>
      </c>
      <c r="AO80" s="121">
        <f t="shared" si="6"/>
        <v>-2.1463999999993266E-4</v>
      </c>
      <c r="AP80" s="121">
        <f t="shared" si="7"/>
        <v>-3.1197000000005026E-4</v>
      </c>
      <c r="AQ80" s="87">
        <f t="shared" si="8"/>
        <v>-1.4080699999999974E-4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49.11159</v>
      </c>
      <c r="G81" s="187">
        <v>52.166204</v>
      </c>
      <c r="H81" s="187">
        <v>0.99874647999999999</v>
      </c>
      <c r="I81" s="62">
        <v>0.99928196000000002</v>
      </c>
      <c r="J81" s="62">
        <v>2.9516742000000001E-3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49.299118</v>
      </c>
      <c r="Y81" s="187">
        <v>52.279269999999997</v>
      </c>
      <c r="Z81" s="187">
        <v>0.99881388999999998</v>
      </c>
      <c r="AA81" s="62">
        <v>0.99927851999999995</v>
      </c>
      <c r="AB81" s="62">
        <v>2.7465262000000001E-3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0.18752800000000036</v>
      </c>
      <c r="AN81" s="121">
        <f t="shared" si="5"/>
        <v>0.11306599999999634</v>
      </c>
      <c r="AO81" s="121">
        <f t="shared" si="6"/>
        <v>6.7409999999989978E-5</v>
      </c>
      <c r="AP81" s="121">
        <f t="shared" si="7"/>
        <v>-3.440000000076715E-6</v>
      </c>
      <c r="AQ81" s="87">
        <f t="shared" si="8"/>
        <v>-2.0514800000000005E-4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34.896892000000001</v>
      </c>
      <c r="G83" s="96">
        <v>38.977902</v>
      </c>
      <c r="H83" s="96">
        <v>0.99115295000000003</v>
      </c>
      <c r="I83" s="60">
        <v>0.92001480000000002</v>
      </c>
      <c r="J83" s="60">
        <v>4.2170394E-2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34.507710000000003</v>
      </c>
      <c r="Y83" s="96">
        <v>39.386251999999999</v>
      </c>
      <c r="Z83" s="96">
        <v>0.99110737999999998</v>
      </c>
      <c r="AA83" s="60">
        <v>0.91971791999999997</v>
      </c>
      <c r="AB83" s="60">
        <v>4.0286638E-2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-0.38918199999999814</v>
      </c>
      <c r="AN83" s="95">
        <f t="shared" si="5"/>
        <v>0.40834999999999866</v>
      </c>
      <c r="AO83" s="95">
        <f t="shared" si="6"/>
        <v>-4.5570000000050292E-5</v>
      </c>
      <c r="AP83" s="95">
        <f t="shared" si="7"/>
        <v>-2.9688000000005488E-4</v>
      </c>
      <c r="AQ83" s="120">
        <f t="shared" si="8"/>
        <v>-1.8837560000000003E-3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44.331099999999999</v>
      </c>
      <c r="G84" s="187">
        <v>47.867513000000002</v>
      </c>
      <c r="H84" s="187">
        <v>0.99753683000000004</v>
      </c>
      <c r="I84" s="62">
        <v>0.99801611000000001</v>
      </c>
      <c r="J84" s="62">
        <v>8.583472E-3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43.947806</v>
      </c>
      <c r="Y84" s="187">
        <v>47.648575999999998</v>
      </c>
      <c r="Z84" s="187">
        <v>0.99753389999999997</v>
      </c>
      <c r="AA84" s="62">
        <v>0.99785022000000001</v>
      </c>
      <c r="AB84" s="62">
        <v>8.3601149999999996E-3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-0.38329399999999936</v>
      </c>
      <c r="AN84" s="121">
        <f t="shared" si="5"/>
        <v>-0.21893700000000393</v>
      </c>
      <c r="AO84" s="121">
        <f t="shared" si="6"/>
        <v>-2.9300000000676008E-6</v>
      </c>
      <c r="AP84" s="121">
        <f t="shared" si="7"/>
        <v>-1.6589000000000187E-4</v>
      </c>
      <c r="AQ84" s="87">
        <f t="shared" si="8"/>
        <v>-2.2335700000000042E-4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48.833328999999999</v>
      </c>
      <c r="G85" s="187">
        <v>51.726210000000002</v>
      </c>
      <c r="H85" s="187">
        <v>0.99869576999999998</v>
      </c>
      <c r="I85" s="62">
        <v>0.99925706000000003</v>
      </c>
      <c r="J85" s="62">
        <v>3.3321380000000001E-3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48.802616</v>
      </c>
      <c r="Y85" s="187">
        <v>51.583959</v>
      </c>
      <c r="Z85" s="187">
        <v>0.99872103000000001</v>
      </c>
      <c r="AA85" s="62">
        <v>0.99913859000000005</v>
      </c>
      <c r="AB85" s="62">
        <v>3.0584738000000002E-3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-3.0712999999998658E-2</v>
      </c>
      <c r="AN85" s="121">
        <f t="shared" si="5"/>
        <v>-0.14225100000000168</v>
      </c>
      <c r="AO85" s="121">
        <f t="shared" si="6"/>
        <v>2.5260000000026928E-5</v>
      </c>
      <c r="AP85" s="121">
        <f t="shared" si="7"/>
        <v>-1.1846999999998165E-4</v>
      </c>
      <c r="AQ85" s="87">
        <f t="shared" si="8"/>
        <v>-2.7366419999999992E-4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49.731504999999999</v>
      </c>
      <c r="G86" s="187">
        <v>52.847436999999999</v>
      </c>
      <c r="H86" s="187">
        <v>0.99894084999999999</v>
      </c>
      <c r="I86" s="62">
        <v>0.99940313000000003</v>
      </c>
      <c r="J86" s="62">
        <v>2.3689791999999999E-3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50.257624</v>
      </c>
      <c r="Y86" s="187">
        <v>52.806812000000001</v>
      </c>
      <c r="Z86" s="187">
        <v>0.99896715999999997</v>
      </c>
      <c r="AA86" s="62">
        <v>0.99935426000000005</v>
      </c>
      <c r="AB86" s="62">
        <v>2.2073176000000001E-3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0.52611900000000134</v>
      </c>
      <c r="AN86" s="121">
        <f t="shared" si="5"/>
        <v>-4.0624999999998579E-2</v>
      </c>
      <c r="AO86" s="121">
        <f t="shared" si="6"/>
        <v>2.6309999999973854E-5</v>
      </c>
      <c r="AP86" s="121">
        <f t="shared" si="7"/>
        <v>-4.8869999999978653E-5</v>
      </c>
      <c r="AQ86" s="87">
        <f t="shared" si="8"/>
        <v>-1.6166159999999978E-4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34.756957</v>
      </c>
      <c r="G88" s="96">
        <v>38.374757000000002</v>
      </c>
      <c r="H88" s="96">
        <v>0.99107007999999996</v>
      </c>
      <c r="I88" s="60">
        <v>0.92054674000000003</v>
      </c>
      <c r="J88" s="60">
        <v>4.4284693999999999E-2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34.481558999999997</v>
      </c>
      <c r="Y88" s="96">
        <v>39.277399000000003</v>
      </c>
      <c r="Z88" s="96">
        <v>0.99102840000000003</v>
      </c>
      <c r="AA88" s="60">
        <v>0.92026640000000004</v>
      </c>
      <c r="AB88" s="60">
        <v>4.0498689999999997E-2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-0.2753980000000027</v>
      </c>
      <c r="AN88" s="95">
        <f t="shared" si="5"/>
        <v>0.90264200000000017</v>
      </c>
      <c r="AO88" s="95">
        <f t="shared" si="6"/>
        <v>-4.1679999999932882E-5</v>
      </c>
      <c r="AP88" s="95">
        <f t="shared" si="7"/>
        <v>-2.8033999999999004E-4</v>
      </c>
      <c r="AQ88" s="120">
        <f t="shared" si="8"/>
        <v>-3.7860040000000025E-3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44.095637000000004</v>
      </c>
      <c r="G89" s="187">
        <v>47.638598999999999</v>
      </c>
      <c r="H89" s="187">
        <v>0.99745881999999997</v>
      </c>
      <c r="I89" s="62">
        <v>0.99798260999999999</v>
      </c>
      <c r="J89" s="62">
        <v>8.9377329999999998E-3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43.752704999999999</v>
      </c>
      <c r="Y89" s="187">
        <v>47.450046</v>
      </c>
      <c r="Z89" s="187">
        <v>0.99746520999999999</v>
      </c>
      <c r="AA89" s="62">
        <v>0.99778988999999996</v>
      </c>
      <c r="AB89" s="62">
        <v>8.7079319999999998E-3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-0.34293200000000468</v>
      </c>
      <c r="AN89" s="121">
        <f t="shared" si="5"/>
        <v>-0.18855299999999886</v>
      </c>
      <c r="AO89" s="121">
        <f t="shared" si="6"/>
        <v>6.3900000000227664E-6</v>
      </c>
      <c r="AP89" s="121">
        <f t="shared" si="7"/>
        <v>-1.9272000000003509E-4</v>
      </c>
      <c r="AQ89" s="87">
        <f t="shared" si="8"/>
        <v>-2.2980099999999996E-4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48.733072999999997</v>
      </c>
      <c r="G90" s="187">
        <v>51.671964000000003</v>
      </c>
      <c r="H90" s="187">
        <v>0.99863785000000005</v>
      </c>
      <c r="I90" s="62">
        <v>0.99925076000000002</v>
      </c>
      <c r="J90" s="62">
        <v>3.3859988000000001E-3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48.600059999999999</v>
      </c>
      <c r="Y90" s="187">
        <v>51.432184999999997</v>
      </c>
      <c r="Z90" s="187">
        <v>0.99866770000000005</v>
      </c>
      <c r="AA90" s="62">
        <v>0.99912601000000001</v>
      </c>
      <c r="AB90" s="62">
        <v>3.1464523999999998E-3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-0.13301299999999827</v>
      </c>
      <c r="AN90" s="121">
        <f t="shared" si="5"/>
        <v>-0.23977900000000574</v>
      </c>
      <c r="AO90" s="121">
        <f t="shared" si="6"/>
        <v>2.9849999999997934E-5</v>
      </c>
      <c r="AP90" s="121">
        <f t="shared" si="7"/>
        <v>-1.247500000000068E-4</v>
      </c>
      <c r="AQ90" s="87">
        <f t="shared" si="8"/>
        <v>-2.3954640000000034E-4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49.599623999999999</v>
      </c>
      <c r="G91" s="187">
        <v>52.801335999999999</v>
      </c>
      <c r="H91" s="187">
        <v>0.99888774000000002</v>
      </c>
      <c r="I91" s="62">
        <v>0.99937423000000003</v>
      </c>
      <c r="J91" s="62">
        <v>2.4597732999999998E-3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50.136806999999997</v>
      </c>
      <c r="Y91" s="187">
        <v>52.743242000000002</v>
      </c>
      <c r="Z91" s="187">
        <v>0.99891043000000002</v>
      </c>
      <c r="AA91" s="62">
        <v>0.99932679999999996</v>
      </c>
      <c r="AB91" s="62">
        <v>2.2100577999999999E-3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0.53718299999999886</v>
      </c>
      <c r="AN91" s="121">
        <f t="shared" si="5"/>
        <v>-5.8093999999996981E-2</v>
      </c>
      <c r="AO91" s="121">
        <f t="shared" si="6"/>
        <v>2.2689999999991883E-5</v>
      </c>
      <c r="AP91" s="121">
        <f t="shared" si="7"/>
        <v>-4.7430000000070471E-5</v>
      </c>
      <c r="AQ91" s="87">
        <f t="shared" si="8"/>
        <v>-2.4971549999999992E-4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33.191968000000003</v>
      </c>
      <c r="G93" s="96">
        <v>37.696542999999998</v>
      </c>
      <c r="H93" s="96">
        <v>0.98791985000000004</v>
      </c>
      <c r="I93" s="60">
        <v>0.91708226999999998</v>
      </c>
      <c r="J93" s="60">
        <v>5.2832327999999998E-2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32.787163999999997</v>
      </c>
      <c r="Y93" s="96">
        <v>37.907961</v>
      </c>
      <c r="Z93" s="96">
        <v>0.98778292000000001</v>
      </c>
      <c r="AA93" s="60">
        <v>0.91675874000000002</v>
      </c>
      <c r="AB93" s="60">
        <v>5.1751397999999997E-2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-0.40480400000000571</v>
      </c>
      <c r="AN93" s="95">
        <f t="shared" si="5"/>
        <v>0.21141800000000188</v>
      </c>
      <c r="AO93" s="95">
        <f t="shared" si="6"/>
        <v>-1.3693000000003508E-4</v>
      </c>
      <c r="AP93" s="95">
        <f t="shared" si="7"/>
        <v>-3.2352999999996079E-4</v>
      </c>
      <c r="AQ93" s="120">
        <f t="shared" si="8"/>
        <v>-1.0809300000000008E-3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41.968021</v>
      </c>
      <c r="G94" s="187">
        <v>45.978844000000002</v>
      </c>
      <c r="H94" s="187">
        <v>0.99639115</v>
      </c>
      <c r="I94" s="62">
        <v>0.99708669999999999</v>
      </c>
      <c r="J94" s="62">
        <v>1.0481440999999999E-2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42.655728000000003</v>
      </c>
      <c r="Y94" s="187">
        <v>46.616261000000002</v>
      </c>
      <c r="Z94" s="187">
        <v>0.99662136000000001</v>
      </c>
      <c r="AA94" s="62">
        <v>0.99696631999999996</v>
      </c>
      <c r="AB94" s="62">
        <v>1.0154046E-2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0.68770700000000318</v>
      </c>
      <c r="AN94" s="121">
        <f t="shared" si="5"/>
        <v>0.63741699999999923</v>
      </c>
      <c r="AO94" s="121">
        <f t="shared" si="6"/>
        <v>2.3021000000000846E-4</v>
      </c>
      <c r="AP94" s="121">
        <f t="shared" si="7"/>
        <v>-1.2038000000003102E-4</v>
      </c>
      <c r="AQ94" s="87">
        <f t="shared" si="8"/>
        <v>-3.2739499999999942E-4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46.929713999999997</v>
      </c>
      <c r="G95" s="187">
        <v>50.205568</v>
      </c>
      <c r="H95" s="187">
        <v>0.99819941999999995</v>
      </c>
      <c r="I95" s="62">
        <v>0.99895367000000002</v>
      </c>
      <c r="J95" s="62">
        <v>3.8345756E-3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44.655085</v>
      </c>
      <c r="Y95" s="187">
        <v>48.583432999999999</v>
      </c>
      <c r="Z95" s="187">
        <v>0.99800104000000001</v>
      </c>
      <c r="AA95" s="62">
        <v>0.99865159999999997</v>
      </c>
      <c r="AB95" s="62">
        <v>3.8082327000000002E-3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-2.2746289999999973</v>
      </c>
      <c r="AN95" s="121">
        <f t="shared" si="5"/>
        <v>-1.6221350000000001</v>
      </c>
      <c r="AO95" s="121">
        <f t="shared" si="6"/>
        <v>-1.9837999999994249E-4</v>
      </c>
      <c r="AP95" s="121">
        <f t="shared" si="7"/>
        <v>-3.0207000000004314E-4</v>
      </c>
      <c r="AQ95" s="87">
        <f t="shared" si="8"/>
        <v>-2.6342899999999819E-5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48.545775999999996</v>
      </c>
      <c r="G96" s="187">
        <v>51.698222999999999</v>
      </c>
      <c r="H96" s="187">
        <v>0.99869291000000004</v>
      </c>
      <c r="I96" s="62">
        <v>0.99933875999999999</v>
      </c>
      <c r="J96" s="62">
        <v>2.4077864E-3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48.867016</v>
      </c>
      <c r="Y96" s="187">
        <v>51.910069</v>
      </c>
      <c r="Z96" s="187">
        <v>0.99873007999999996</v>
      </c>
      <c r="AA96" s="62">
        <v>0.99925995000000001</v>
      </c>
      <c r="AB96" s="62">
        <v>2.2463377E-3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0.32124000000000308</v>
      </c>
      <c r="AN96" s="121">
        <f t="shared" si="5"/>
        <v>0.21184600000000131</v>
      </c>
      <c r="AO96" s="121">
        <f t="shared" si="6"/>
        <v>3.7169999999919767E-5</v>
      </c>
      <c r="AP96" s="121">
        <f t="shared" si="7"/>
        <v>-7.8809999999984726E-5</v>
      </c>
      <c r="AQ96" s="87">
        <f t="shared" si="8"/>
        <v>-1.6144870000000004E-4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32.67062</v>
      </c>
      <c r="G98" s="96">
        <v>36.956471999999998</v>
      </c>
      <c r="H98" s="96">
        <v>0.98763661000000003</v>
      </c>
      <c r="I98" s="60">
        <v>0.91607441000000001</v>
      </c>
      <c r="J98" s="60">
        <v>5.4288524999999997E-2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32.329355</v>
      </c>
      <c r="Y98" s="96">
        <v>37.400236999999997</v>
      </c>
      <c r="Z98" s="96">
        <v>0.98747260000000003</v>
      </c>
      <c r="AA98" s="60">
        <v>0.91571446000000001</v>
      </c>
      <c r="AB98" s="60">
        <v>5.2389834000000003E-2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-0.34126499999999993</v>
      </c>
      <c r="AN98" s="95">
        <f t="shared" si="15"/>
        <v>0.44376499999999908</v>
      </c>
      <c r="AO98" s="95">
        <f t="shared" si="16"/>
        <v>-1.6400999999999222E-4</v>
      </c>
      <c r="AP98" s="95">
        <f t="shared" si="17"/>
        <v>-3.5994999999999777E-4</v>
      </c>
      <c r="AQ98" s="120">
        <f t="shared" si="18"/>
        <v>-1.898690999999994E-3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41.087355000000002</v>
      </c>
      <c r="G99" s="187">
        <v>45.164771000000002</v>
      </c>
      <c r="H99" s="187">
        <v>0.99614667000000001</v>
      </c>
      <c r="I99" s="62">
        <v>0.99666938999999999</v>
      </c>
      <c r="J99" s="62">
        <v>1.1426186E-2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41.470027999999999</v>
      </c>
      <c r="Y99" s="187">
        <v>45.527164999999997</v>
      </c>
      <c r="Z99" s="187">
        <v>0.99628815000000004</v>
      </c>
      <c r="AA99" s="62">
        <v>0.99653674999999997</v>
      </c>
      <c r="AB99" s="62">
        <v>1.1208879999999999E-2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0.38267299999999693</v>
      </c>
      <c r="AN99" s="121">
        <f t="shared" si="15"/>
        <v>0.36239399999999478</v>
      </c>
      <c r="AO99" s="121">
        <f t="shared" si="16"/>
        <v>1.4148000000002714E-4</v>
      </c>
      <c r="AP99" s="121">
        <f t="shared" si="17"/>
        <v>-1.3264000000001719E-4</v>
      </c>
      <c r="AQ99" s="87">
        <f t="shared" si="18"/>
        <v>-2.1730600000000044E-4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46.892062000000003</v>
      </c>
      <c r="G100" s="187">
        <v>50.094543999999999</v>
      </c>
      <c r="H100" s="187">
        <v>0.99814813999999996</v>
      </c>
      <c r="I100" s="62">
        <v>0.99893701999999995</v>
      </c>
      <c r="J100" s="62">
        <v>4.1162530000000003E-3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45.224164000000002</v>
      </c>
      <c r="Y100" s="187">
        <v>48.911389999999997</v>
      </c>
      <c r="Z100" s="187">
        <v>0.99803710000000001</v>
      </c>
      <c r="AA100" s="62">
        <v>0.99867680000000003</v>
      </c>
      <c r="AB100" s="62">
        <v>4.069334E-3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-1.667898000000001</v>
      </c>
      <c r="AN100" s="121">
        <f t="shared" si="15"/>
        <v>-1.1831540000000018</v>
      </c>
      <c r="AO100" s="121">
        <f t="shared" si="16"/>
        <v>-1.1103999999995118E-4</v>
      </c>
      <c r="AP100" s="121">
        <f t="shared" si="17"/>
        <v>-2.6021999999992218E-4</v>
      </c>
      <c r="AQ100" s="87">
        <f t="shared" si="18"/>
        <v>-4.6919000000000301E-5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48.637329000000001</v>
      </c>
      <c r="G101" s="187">
        <v>51.721960000000003</v>
      </c>
      <c r="H101" s="187">
        <v>0.99868840000000003</v>
      </c>
      <c r="I101" s="62">
        <v>0.99925993000000002</v>
      </c>
      <c r="J101" s="62">
        <v>2.5585534E-3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48.882542000000001</v>
      </c>
      <c r="Y101" s="187">
        <v>51.884388999999999</v>
      </c>
      <c r="Z101" s="187">
        <v>0.99871752999999996</v>
      </c>
      <c r="AA101" s="62">
        <v>0.99921583000000003</v>
      </c>
      <c r="AB101" s="62">
        <v>2.4202544999999999E-3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0.24521299999999968</v>
      </c>
      <c r="AN101" s="121">
        <f t="shared" si="15"/>
        <v>0.16242899999999594</v>
      </c>
      <c r="AO101" s="121">
        <f t="shared" si="16"/>
        <v>2.9129999999932821E-5</v>
      </c>
      <c r="AP101" s="121">
        <f t="shared" si="17"/>
        <v>-4.4099999999991368E-5</v>
      </c>
      <c r="AQ101" s="87">
        <f t="shared" si="18"/>
        <v>-1.3829890000000011E-4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32.322626</v>
      </c>
      <c r="G103" s="96">
        <v>36.430757999999997</v>
      </c>
      <c r="H103" s="96">
        <v>0.98791963999999999</v>
      </c>
      <c r="I103" s="60">
        <v>0.91691522000000003</v>
      </c>
      <c r="J103" s="60">
        <v>5.6764073999999998E-2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32.102502000000001</v>
      </c>
      <c r="Y103" s="96">
        <v>37.122757</v>
      </c>
      <c r="Z103" s="96">
        <v>0.98779280000000003</v>
      </c>
      <c r="AA103" s="60">
        <v>0.91669730000000005</v>
      </c>
      <c r="AB103" s="60">
        <v>5.3026444999999998E-2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-0.22012399999999843</v>
      </c>
      <c r="AN103" s="95">
        <f t="shared" si="15"/>
        <v>0.6919990000000027</v>
      </c>
      <c r="AO103" s="95">
        <f t="shared" si="16"/>
        <v>-1.2683999999996143E-4</v>
      </c>
      <c r="AP103" s="95">
        <f t="shared" si="17"/>
        <v>-2.1791999999998257E-4</v>
      </c>
      <c r="AQ103" s="120">
        <f t="shared" si="18"/>
        <v>-3.7376289999999993E-3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40.358781</v>
      </c>
      <c r="G104" s="187">
        <v>44.531469999999999</v>
      </c>
      <c r="H104" s="187">
        <v>0.99630854999999996</v>
      </c>
      <c r="I104" s="62">
        <v>0.99662463999999995</v>
      </c>
      <c r="J104" s="62">
        <v>1.2314772999999999E-2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40.345827999999997</v>
      </c>
      <c r="Y104" s="187">
        <v>44.516671000000002</v>
      </c>
      <c r="Z104" s="187">
        <v>0.99629312000000003</v>
      </c>
      <c r="AA104" s="62">
        <v>0.99631760000000003</v>
      </c>
      <c r="AB104" s="62">
        <v>1.2255357E-2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-1.2953000000003101E-2</v>
      </c>
      <c r="AN104" s="121">
        <f t="shared" si="15"/>
        <v>-1.4798999999996454E-2</v>
      </c>
      <c r="AO104" s="121">
        <f t="shared" si="16"/>
        <v>-1.5429999999927446E-5</v>
      </c>
      <c r="AP104" s="121">
        <f t="shared" si="17"/>
        <v>-3.0703999999992515E-4</v>
      </c>
      <c r="AQ104" s="87">
        <f t="shared" si="18"/>
        <v>-5.9415999999999636E-5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45.362267000000003</v>
      </c>
      <c r="G105" s="187">
        <v>48.942825999999997</v>
      </c>
      <c r="H105" s="187">
        <v>0.99822412999999999</v>
      </c>
      <c r="I105" s="62">
        <v>0.99879956999999997</v>
      </c>
      <c r="J105" s="62">
        <v>4.6980622999999999E-3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45.200014000000003</v>
      </c>
      <c r="Y105" s="187">
        <v>48.894196000000001</v>
      </c>
      <c r="Z105" s="187">
        <v>0.99828888999999998</v>
      </c>
      <c r="AA105" s="62">
        <v>0.99870510999999995</v>
      </c>
      <c r="AB105" s="62">
        <v>4.5213904000000003E-3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-0.16225299999999976</v>
      </c>
      <c r="AN105" s="121">
        <f t="shared" si="15"/>
        <v>-4.8629999999995732E-2</v>
      </c>
      <c r="AO105" s="121">
        <f t="shared" si="16"/>
        <v>6.4759999999997042E-5</v>
      </c>
      <c r="AP105" s="121">
        <f t="shared" si="17"/>
        <v>-9.4460000000018418E-5</v>
      </c>
      <c r="AQ105" s="87">
        <f t="shared" si="18"/>
        <v>-1.7667189999999965E-4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47.642364999999998</v>
      </c>
      <c r="G106" s="187">
        <v>50.910169000000003</v>
      </c>
      <c r="H106" s="187">
        <v>0.99866807999999996</v>
      </c>
      <c r="I106" s="62">
        <v>0.99911033000000005</v>
      </c>
      <c r="J106" s="62">
        <v>3.0538881999999999E-3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47.794553999999998</v>
      </c>
      <c r="Y106" s="187">
        <v>51.094681999999999</v>
      </c>
      <c r="Z106" s="187">
        <v>0.9986756</v>
      </c>
      <c r="AA106" s="62">
        <v>0.99911101000000002</v>
      </c>
      <c r="AB106" s="62">
        <v>2.872706E-3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0.15218899999999991</v>
      </c>
      <c r="AN106" s="121">
        <f t="shared" si="15"/>
        <v>0.18451299999999549</v>
      </c>
      <c r="AO106" s="121">
        <f t="shared" si="16"/>
        <v>7.5200000000386069E-6</v>
      </c>
      <c r="AP106" s="121">
        <f t="shared" si="17"/>
        <v>6.7999999997514493E-7</v>
      </c>
      <c r="AQ106" s="87">
        <f t="shared" si="18"/>
        <v>-1.8118219999999985E-4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32.525838999999998</v>
      </c>
      <c r="G108" s="96">
        <v>36.534775000000003</v>
      </c>
      <c r="H108" s="96">
        <v>0.98837839000000005</v>
      </c>
      <c r="I108" s="60">
        <v>0.91669471999999996</v>
      </c>
      <c r="J108" s="60">
        <v>5.5140703999999999E-2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32.368783999999998</v>
      </c>
      <c r="Y108" s="96">
        <v>37.413207</v>
      </c>
      <c r="Z108" s="96">
        <v>0.98824778000000002</v>
      </c>
      <c r="AA108" s="60">
        <v>0.91650328999999997</v>
      </c>
      <c r="AB108" s="60">
        <v>5.1168713999999997E-2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-0.15705499999999972</v>
      </c>
      <c r="AN108" s="95">
        <f t="shared" si="15"/>
        <v>0.87843199999999655</v>
      </c>
      <c r="AO108" s="95">
        <f t="shared" si="16"/>
        <v>-1.3061000000003098E-4</v>
      </c>
      <c r="AP108" s="95">
        <f t="shared" si="17"/>
        <v>-1.9142999999999244E-4</v>
      </c>
      <c r="AQ108" s="120">
        <f t="shared" si="18"/>
        <v>-3.9719900000000016E-3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40.564822999999997</v>
      </c>
      <c r="G109" s="187">
        <v>44.836658</v>
      </c>
      <c r="H109" s="187">
        <v>0.99654113</v>
      </c>
      <c r="I109" s="62">
        <v>0.99673480999999997</v>
      </c>
      <c r="J109" s="62">
        <v>1.1552827E-2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40.578274999999998</v>
      </c>
      <c r="Y109" s="187">
        <v>44.825760000000002</v>
      </c>
      <c r="Z109" s="187">
        <v>0.99651845999999999</v>
      </c>
      <c r="AA109" s="62">
        <v>0.99645145999999996</v>
      </c>
      <c r="AB109" s="62">
        <v>1.1471656E-2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1.3452000000000908E-2</v>
      </c>
      <c r="AN109" s="121">
        <f t="shared" si="15"/>
        <v>-1.089799999999741E-2</v>
      </c>
      <c r="AO109" s="121">
        <f t="shared" si="16"/>
        <v>-2.267000000000241E-5</v>
      </c>
      <c r="AP109" s="121">
        <f t="shared" si="17"/>
        <v>-2.8335000000001553E-4</v>
      </c>
      <c r="AQ109" s="87">
        <f t="shared" si="18"/>
        <v>-8.1170999999999674E-5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45.871823999999997</v>
      </c>
      <c r="G110" s="187">
        <v>49.431953999999998</v>
      </c>
      <c r="H110" s="187">
        <v>0.99828247999999997</v>
      </c>
      <c r="I110" s="62">
        <v>0.99889457000000004</v>
      </c>
      <c r="J110" s="62">
        <v>4.6817229999999996E-3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45.724454999999999</v>
      </c>
      <c r="Y110" s="187">
        <v>49.372300000000003</v>
      </c>
      <c r="Z110" s="187">
        <v>0.99835719999999994</v>
      </c>
      <c r="AA110" s="62">
        <v>0.99881217</v>
      </c>
      <c r="AB110" s="62">
        <v>4.5348866999999999E-3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-0.14736899999999764</v>
      </c>
      <c r="AN110" s="121">
        <f t="shared" si="15"/>
        <v>-5.9653999999994767E-2</v>
      </c>
      <c r="AO110" s="121">
        <f t="shared" si="16"/>
        <v>7.4719999999972586E-5</v>
      </c>
      <c r="AP110" s="121">
        <f t="shared" si="17"/>
        <v>-8.2400000000037998E-5</v>
      </c>
      <c r="AQ110" s="87">
        <f t="shared" si="18"/>
        <v>-1.4683629999999968E-4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48.263379999999998</v>
      </c>
      <c r="G111" s="187">
        <v>51.456505</v>
      </c>
      <c r="H111" s="187">
        <v>0.99872541999999997</v>
      </c>
      <c r="I111" s="62">
        <v>0.99921492999999995</v>
      </c>
      <c r="J111" s="62">
        <v>3.1944312999999998E-3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48.314155</v>
      </c>
      <c r="Y111" s="187">
        <v>51.562654999999999</v>
      </c>
      <c r="Z111" s="187">
        <v>0.99873323999999997</v>
      </c>
      <c r="AA111" s="62">
        <v>0.99918494000000002</v>
      </c>
      <c r="AB111" s="62">
        <v>3.0256608000000002E-3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5.0775000000001569E-2</v>
      </c>
      <c r="AN111" s="121">
        <f t="shared" si="15"/>
        <v>0.10614999999999952</v>
      </c>
      <c r="AO111" s="121">
        <f t="shared" si="16"/>
        <v>7.8199999999917225E-6</v>
      </c>
      <c r="AP111" s="121">
        <f t="shared" si="17"/>
        <v>-2.9989999999924244E-5</v>
      </c>
      <c r="AQ111" s="87">
        <f t="shared" si="18"/>
        <v>-1.6877049999999968E-4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33.193275999999997</v>
      </c>
      <c r="G113" s="96">
        <v>36.818537999999997</v>
      </c>
      <c r="H113" s="96">
        <v>0.99026406</v>
      </c>
      <c r="I113" s="60">
        <v>0.91802543999999997</v>
      </c>
      <c r="J113" s="60">
        <v>4.8953223999999997E-2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33.20552</v>
      </c>
      <c r="Y113" s="96">
        <v>38.421612000000003</v>
      </c>
      <c r="Z113" s="96">
        <v>0.99016382000000003</v>
      </c>
      <c r="AA113" s="60">
        <v>0.91783294000000004</v>
      </c>
      <c r="AB113" s="60">
        <v>4.2390949999999997E-2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1.2244000000002586E-2</v>
      </c>
      <c r="AN113" s="95">
        <f t="shared" si="15"/>
        <v>1.6030740000000065</v>
      </c>
      <c r="AO113" s="95">
        <f t="shared" si="16"/>
        <v>-1.0023999999997368E-4</v>
      </c>
      <c r="AP113" s="95">
        <f t="shared" si="17"/>
        <v>-1.9249999999992884E-4</v>
      </c>
      <c r="AQ113" s="120">
        <f t="shared" si="18"/>
        <v>-6.5622739999999999E-3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44.018431999999997</v>
      </c>
      <c r="G114" s="187">
        <v>47.777613000000002</v>
      </c>
      <c r="H114" s="187">
        <v>0.99730099999999999</v>
      </c>
      <c r="I114" s="62">
        <v>0.99794945999999995</v>
      </c>
      <c r="J114" s="62">
        <v>9.5081030000000004E-3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43.672479000000003</v>
      </c>
      <c r="Y114" s="187">
        <v>47.522531999999998</v>
      </c>
      <c r="Z114" s="187">
        <v>0.99728192999999998</v>
      </c>
      <c r="AA114" s="62">
        <v>0.99767952000000004</v>
      </c>
      <c r="AB114" s="62">
        <v>9.4254379999999995E-3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-0.3459529999999944</v>
      </c>
      <c r="AN114" s="121">
        <f t="shared" si="15"/>
        <v>-0.25508100000000411</v>
      </c>
      <c r="AO114" s="121">
        <f t="shared" si="16"/>
        <v>-1.9070000000009912E-5</v>
      </c>
      <c r="AP114" s="121">
        <f t="shared" si="17"/>
        <v>-2.6993999999991303E-4</v>
      </c>
      <c r="AQ114" s="87">
        <f t="shared" si="18"/>
        <v>-8.2665000000000863E-5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48.851309000000001</v>
      </c>
      <c r="G115" s="187">
        <v>51.921407000000002</v>
      </c>
      <c r="H115" s="187">
        <v>0.99863449000000004</v>
      </c>
      <c r="I115" s="62">
        <v>0.99930375000000005</v>
      </c>
      <c r="J115" s="62">
        <v>3.831503E-3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48.575496999999999</v>
      </c>
      <c r="Y115" s="187">
        <v>51.636750999999997</v>
      </c>
      <c r="Z115" s="187">
        <v>0.99865154</v>
      </c>
      <c r="AA115" s="62">
        <v>0.99923499000000005</v>
      </c>
      <c r="AB115" s="62">
        <v>3.6766515000000001E-3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-0.27581200000000194</v>
      </c>
      <c r="AN115" s="121">
        <f t="shared" si="15"/>
        <v>-0.28465600000000535</v>
      </c>
      <c r="AO115" s="121">
        <f t="shared" si="16"/>
        <v>1.7049999999962928E-5</v>
      </c>
      <c r="AP115" s="121">
        <f t="shared" si="17"/>
        <v>-6.8760000000001043E-5</v>
      </c>
      <c r="AQ115" s="87">
        <f t="shared" si="18"/>
        <v>-1.5485149999999986E-4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49.668756999999999</v>
      </c>
      <c r="G116" s="187">
        <v>52.966652000000003</v>
      </c>
      <c r="H116" s="187">
        <v>0.9989112</v>
      </c>
      <c r="I116" s="62">
        <v>0.99943274999999998</v>
      </c>
      <c r="J116" s="62">
        <v>2.8103827E-3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50.443541000000003</v>
      </c>
      <c r="Y116" s="187">
        <v>53.380597000000002</v>
      </c>
      <c r="Z116" s="187">
        <v>0.99893266000000003</v>
      </c>
      <c r="AA116" s="62">
        <v>0.99945371999999999</v>
      </c>
      <c r="AB116" s="62">
        <v>2.5168178E-3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0.77478400000000391</v>
      </c>
      <c r="AN116" s="121">
        <f t="shared" si="15"/>
        <v>0.41394499999999823</v>
      </c>
      <c r="AO116" s="121">
        <f t="shared" si="16"/>
        <v>2.1460000000028678E-5</v>
      </c>
      <c r="AP116" s="121">
        <f t="shared" si="17"/>
        <v>2.0970000000009037E-5</v>
      </c>
      <c r="AQ116" s="87">
        <f t="shared" si="18"/>
        <v>-2.9356489999999994E-4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33.410694999999997</v>
      </c>
      <c r="G118" s="96">
        <v>37.024526999999999</v>
      </c>
      <c r="H118" s="96">
        <v>0.99021855000000003</v>
      </c>
      <c r="I118" s="60">
        <v>0.91833827000000001</v>
      </c>
      <c r="J118" s="60">
        <v>4.8869796E-2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33.503830999999998</v>
      </c>
      <c r="Y118" s="96">
        <v>38.677647</v>
      </c>
      <c r="Z118" s="96">
        <v>0.99016579999999998</v>
      </c>
      <c r="AA118" s="60">
        <v>0.91826688000000001</v>
      </c>
      <c r="AB118" s="60">
        <v>4.1821823000000001E-2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9.3136000000001218E-2</v>
      </c>
      <c r="AN118" s="95">
        <f t="shared" si="15"/>
        <v>1.6531200000000013</v>
      </c>
      <c r="AO118" s="95">
        <f t="shared" si="16"/>
        <v>-5.2750000000045816E-5</v>
      </c>
      <c r="AP118" s="95">
        <f t="shared" si="17"/>
        <v>-7.1390000000004505E-5</v>
      </c>
      <c r="AQ118" s="120">
        <f t="shared" si="18"/>
        <v>-7.047972999999999E-3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44.043855999999998</v>
      </c>
      <c r="G119" s="187">
        <v>47.754359000000001</v>
      </c>
      <c r="H119" s="187">
        <v>0.99729802000000001</v>
      </c>
      <c r="I119" s="62">
        <v>0.99794616000000003</v>
      </c>
      <c r="J119" s="62">
        <v>1.0057706E-2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43.852052999999998</v>
      </c>
      <c r="Y119" s="187">
        <v>47.603844000000002</v>
      </c>
      <c r="Z119" s="187">
        <v>0.99728802999999999</v>
      </c>
      <c r="AA119" s="62">
        <v>0.99772430000000001</v>
      </c>
      <c r="AB119" s="62">
        <v>9.8352395000000006E-3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-0.19180300000000017</v>
      </c>
      <c r="AN119" s="121">
        <f t="shared" si="15"/>
        <v>-0.15051499999999862</v>
      </c>
      <c r="AO119" s="121">
        <f t="shared" si="16"/>
        <v>-9.9900000000152644E-6</v>
      </c>
      <c r="AP119" s="121">
        <f t="shared" si="17"/>
        <v>-2.2186000000001815E-4</v>
      </c>
      <c r="AQ119" s="87">
        <f t="shared" si="18"/>
        <v>-2.2246649999999903E-4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48.601137000000001</v>
      </c>
      <c r="G120" s="187">
        <v>51.693260000000002</v>
      </c>
      <c r="H120" s="187">
        <v>0.99860070999999995</v>
      </c>
      <c r="I120" s="62">
        <v>0.99926090000000001</v>
      </c>
      <c r="J120" s="62">
        <v>4.3004569999999997E-3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48.545271</v>
      </c>
      <c r="Y120" s="187">
        <v>51.576439000000001</v>
      </c>
      <c r="Z120" s="187">
        <v>0.99861670999999996</v>
      </c>
      <c r="AA120" s="62">
        <v>0.99923139999999999</v>
      </c>
      <c r="AB120" s="62">
        <v>4.1329899999999996E-3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-5.5866000000001748E-2</v>
      </c>
      <c r="AN120" s="121">
        <f t="shared" si="15"/>
        <v>-0.11682100000000162</v>
      </c>
      <c r="AO120" s="121">
        <f t="shared" si="16"/>
        <v>1.6000000000016001E-5</v>
      </c>
      <c r="AP120" s="121">
        <f t="shared" si="17"/>
        <v>-2.9500000000015625E-5</v>
      </c>
      <c r="AQ120" s="87">
        <f t="shared" si="18"/>
        <v>-1.6746700000000014E-4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49.559043000000003</v>
      </c>
      <c r="G121" s="187">
        <v>52.813898999999999</v>
      </c>
      <c r="H121" s="187">
        <v>0.99889008999999995</v>
      </c>
      <c r="I121" s="62">
        <v>0.99939599999999995</v>
      </c>
      <c r="J121" s="62">
        <v>3.0688656999999999E-3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50.468017000000003</v>
      </c>
      <c r="Y121" s="187">
        <v>53.417476000000001</v>
      </c>
      <c r="Z121" s="187">
        <v>0.99890884000000002</v>
      </c>
      <c r="AA121" s="62">
        <v>0.99945066000000005</v>
      </c>
      <c r="AB121" s="62">
        <v>2.7972766999999998E-3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0.90897400000000061</v>
      </c>
      <c r="AN121" s="121">
        <f t="shared" si="15"/>
        <v>0.60357700000000136</v>
      </c>
      <c r="AO121" s="121">
        <f t="shared" si="16"/>
        <v>1.8750000000067324E-5</v>
      </c>
      <c r="AP121" s="121">
        <f t="shared" si="17"/>
        <v>5.4660000000095188E-5</v>
      </c>
      <c r="AQ121" s="87">
        <f t="shared" si="18"/>
        <v>-2.7158900000000003E-4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33.287097000000003</v>
      </c>
      <c r="G123" s="96">
        <v>37.184697</v>
      </c>
      <c r="H123" s="96">
        <v>0.99020397000000004</v>
      </c>
      <c r="I123" s="60">
        <v>0.91743708999999996</v>
      </c>
      <c r="J123" s="60">
        <v>4.4906475000000001E-2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33.425792000000001</v>
      </c>
      <c r="Y123" s="96">
        <v>38.576473999999997</v>
      </c>
      <c r="Z123" s="96">
        <v>0.99013773999999999</v>
      </c>
      <c r="AA123" s="60">
        <v>0.91733081999999999</v>
      </c>
      <c r="AB123" s="60">
        <v>3.9173069999999997E-2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0.13869499999999846</v>
      </c>
      <c r="AN123" s="95">
        <f t="shared" si="15"/>
        <v>1.3917769999999976</v>
      </c>
      <c r="AO123" s="95">
        <f t="shared" si="16"/>
        <v>-6.6230000000055966E-5</v>
      </c>
      <c r="AP123" s="95">
        <f t="shared" si="17"/>
        <v>-1.0626999999996389E-4</v>
      </c>
      <c r="AQ123" s="120">
        <f t="shared" si="18"/>
        <v>-5.7334050000000039E-3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43.298898999999999</v>
      </c>
      <c r="G124" s="187">
        <v>47.191533</v>
      </c>
      <c r="H124" s="187">
        <v>0.99725353999999999</v>
      </c>
      <c r="I124" s="62">
        <v>0.99773531999999998</v>
      </c>
      <c r="J124" s="62">
        <v>9.2509984999999996E-3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43.438706000000003</v>
      </c>
      <c r="Y124" s="187">
        <v>47.241000999999997</v>
      </c>
      <c r="Z124" s="187">
        <v>0.99724897000000001</v>
      </c>
      <c r="AA124" s="62">
        <v>0.99764991000000003</v>
      </c>
      <c r="AB124" s="62">
        <v>8.8797305000000003E-3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0.13980700000000468</v>
      </c>
      <c r="AN124" s="121">
        <f t="shared" si="15"/>
        <v>4.9467999999997403E-2</v>
      </c>
      <c r="AO124" s="121">
        <f t="shared" si="16"/>
        <v>-4.5699999999815333E-6</v>
      </c>
      <c r="AP124" s="121">
        <f t="shared" si="17"/>
        <v>-8.5409999999952468E-5</v>
      </c>
      <c r="AQ124" s="87">
        <f t="shared" si="18"/>
        <v>-3.7126799999999925E-4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47.570079</v>
      </c>
      <c r="G125" s="187">
        <v>50.915421000000002</v>
      </c>
      <c r="H125" s="187">
        <v>0.99859724999999999</v>
      </c>
      <c r="I125" s="62">
        <v>0.99924283999999997</v>
      </c>
      <c r="J125" s="62">
        <v>3.5932138999999999E-3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48.326996999999999</v>
      </c>
      <c r="Y125" s="187">
        <v>51.378810000000001</v>
      </c>
      <c r="Z125" s="187">
        <v>0.99863369999999996</v>
      </c>
      <c r="AA125" s="62">
        <v>0.99930191999999995</v>
      </c>
      <c r="AB125" s="62">
        <v>3.4159669999999998E-3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0.75691799999999887</v>
      </c>
      <c r="AN125" s="121">
        <f t="shared" si="15"/>
        <v>0.46338899999999938</v>
      </c>
      <c r="AO125" s="121">
        <f t="shared" si="16"/>
        <v>3.6449999999965677E-5</v>
      </c>
      <c r="AP125" s="121">
        <f t="shared" si="17"/>
        <v>5.9079999999989141E-5</v>
      </c>
      <c r="AQ125" s="87">
        <f t="shared" si="18"/>
        <v>-1.7724690000000013E-4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48.777284000000002</v>
      </c>
      <c r="G126" s="187">
        <v>52.201085999999997</v>
      </c>
      <c r="H126" s="187">
        <v>0.99892252000000004</v>
      </c>
      <c r="I126" s="62">
        <v>0.99939741999999998</v>
      </c>
      <c r="J126" s="62">
        <v>2.4200770000000001E-3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50.340373</v>
      </c>
      <c r="Y126" s="187">
        <v>53.174177999999998</v>
      </c>
      <c r="Z126" s="187">
        <v>0.99894793999999998</v>
      </c>
      <c r="AA126" s="62">
        <v>0.99951422000000001</v>
      </c>
      <c r="AB126" s="62">
        <v>2.1544187000000002E-3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1.563088999999998</v>
      </c>
      <c r="AN126" s="121">
        <f t="shared" si="15"/>
        <v>0.97309200000000118</v>
      </c>
      <c r="AO126" s="121">
        <f t="shared" si="16"/>
        <v>2.5419999999942711E-5</v>
      </c>
      <c r="AP126" s="121">
        <f t="shared" si="17"/>
        <v>1.1680000000002799E-4</v>
      </c>
      <c r="AQ126" s="87">
        <f t="shared" si="18"/>
        <v>-2.6565829999999988E-4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33.599809</v>
      </c>
      <c r="G128" s="96">
        <v>37.646968000000001</v>
      </c>
      <c r="H128" s="96">
        <v>0.99065709000000002</v>
      </c>
      <c r="I128" s="60">
        <v>0.98343860999999999</v>
      </c>
      <c r="J128" s="60">
        <v>4.2891838000000002E-2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33.795850999999999</v>
      </c>
      <c r="Y128" s="96">
        <v>38.989711999999997</v>
      </c>
      <c r="Z128" s="96">
        <v>0.99061575000000002</v>
      </c>
      <c r="AA128" s="60">
        <v>0.98333524999999999</v>
      </c>
      <c r="AB128" s="60">
        <v>3.7939448000000001E-2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0.1960419999999985</v>
      </c>
      <c r="AN128" s="95">
        <f t="shared" si="15"/>
        <v>1.3427439999999962</v>
      </c>
      <c r="AO128" s="95">
        <f t="shared" si="16"/>
        <v>-4.1340000000000821E-5</v>
      </c>
      <c r="AP128" s="95">
        <f t="shared" si="17"/>
        <v>-1.0335999999999679E-4</v>
      </c>
      <c r="AQ128" s="120">
        <f t="shared" si="18"/>
        <v>-4.952390000000001E-3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43.375250999999999</v>
      </c>
      <c r="G129" s="187">
        <v>47.307555999999998</v>
      </c>
      <c r="H129" s="187">
        <v>0.99737383999999996</v>
      </c>
      <c r="I129" s="62">
        <v>0.99778960999999999</v>
      </c>
      <c r="J129" s="62">
        <v>9.5399049999999996E-3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43.606073000000002</v>
      </c>
      <c r="Y129" s="187">
        <v>47.422289999999997</v>
      </c>
      <c r="Z129" s="187">
        <v>0.99736537000000003</v>
      </c>
      <c r="AA129" s="62">
        <v>0.99775820999999998</v>
      </c>
      <c r="AB129" s="62">
        <v>9.1593509999999996E-3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0.23082200000000341</v>
      </c>
      <c r="AN129" s="121">
        <f t="shared" si="15"/>
        <v>0.11473399999999856</v>
      </c>
      <c r="AO129" s="121">
        <f t="shared" si="16"/>
        <v>-8.4699999999271469E-6</v>
      </c>
      <c r="AP129" s="121">
        <f t="shared" si="17"/>
        <v>-3.1400000000014749E-5</v>
      </c>
      <c r="AQ129" s="87">
        <f t="shared" si="18"/>
        <v>-3.8055399999999996E-4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47.619382000000002</v>
      </c>
      <c r="G130" s="187">
        <v>51.006310999999997</v>
      </c>
      <c r="H130" s="187">
        <v>0.99866071999999995</v>
      </c>
      <c r="I130" s="62">
        <v>0.99925783999999995</v>
      </c>
      <c r="J130" s="62">
        <v>3.7117502999999999E-3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48.381875000000001</v>
      </c>
      <c r="Y130" s="187">
        <v>51.459923000000003</v>
      </c>
      <c r="Z130" s="187">
        <v>0.99868451000000003</v>
      </c>
      <c r="AA130" s="62">
        <v>0.99932038000000001</v>
      </c>
      <c r="AB130" s="62">
        <v>3.5117730000000002E-3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0.7624929999999992</v>
      </c>
      <c r="AN130" s="121">
        <f t="shared" si="15"/>
        <v>0.45361200000000679</v>
      </c>
      <c r="AO130" s="121">
        <f t="shared" si="16"/>
        <v>2.3790000000079026E-5</v>
      </c>
      <c r="AP130" s="121">
        <f t="shared" si="17"/>
        <v>6.2540000000055329E-5</v>
      </c>
      <c r="AQ130" s="87">
        <f t="shared" si="18"/>
        <v>-1.9997729999999972E-4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48.820759000000002</v>
      </c>
      <c r="G131" s="187">
        <v>52.265124999999998</v>
      </c>
      <c r="H131" s="187">
        <v>0.99896700000000005</v>
      </c>
      <c r="I131" s="62">
        <v>0.99940278999999999</v>
      </c>
      <c r="J131" s="62">
        <v>2.493688E-3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50.463028999999999</v>
      </c>
      <c r="Y131" s="187">
        <v>53.290300000000002</v>
      </c>
      <c r="Z131" s="187">
        <v>0.99899519000000003</v>
      </c>
      <c r="AA131" s="62">
        <v>0.99952651999999997</v>
      </c>
      <c r="AB131" s="62">
        <v>2.2659362000000001E-3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1.6422699999999963</v>
      </c>
      <c r="AN131" s="121">
        <f t="shared" si="15"/>
        <v>1.0251750000000044</v>
      </c>
      <c r="AO131" s="121">
        <f t="shared" si="16"/>
        <v>2.8189999999983506E-5</v>
      </c>
      <c r="AP131" s="121">
        <f t="shared" si="17"/>
        <v>1.2372999999998857E-4</v>
      </c>
      <c r="AQ131" s="87">
        <f t="shared" si="18"/>
        <v>-2.2775179999999983E-4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33.526266</v>
      </c>
      <c r="G133" s="96">
        <v>37.747278000000001</v>
      </c>
      <c r="H133" s="96">
        <v>0.98876483999999998</v>
      </c>
      <c r="I133" s="60">
        <v>0.98196293999999995</v>
      </c>
      <c r="J133" s="60">
        <v>4.7866016999999997E-2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33.570849000000003</v>
      </c>
      <c r="Y133" s="96">
        <v>38.664445000000001</v>
      </c>
      <c r="Z133" s="96">
        <v>0.98872605000000002</v>
      </c>
      <c r="AA133" s="60">
        <v>0.98193516000000003</v>
      </c>
      <c r="AB133" s="60">
        <v>4.4174842999999998E-2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4.4583000000002926E-2</v>
      </c>
      <c r="AN133" s="95">
        <f t="shared" si="15"/>
        <v>0.91716699999999918</v>
      </c>
      <c r="AO133" s="95">
        <f t="shared" si="16"/>
        <v>-3.8789999999955249E-5</v>
      </c>
      <c r="AP133" s="95">
        <f t="shared" si="17"/>
        <v>-2.7779999999921756E-5</v>
      </c>
      <c r="AQ133" s="120">
        <f t="shared" si="18"/>
        <v>-3.6911739999999985E-3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42.968341000000002</v>
      </c>
      <c r="G134" s="187">
        <v>46.870207999999998</v>
      </c>
      <c r="H134" s="187">
        <v>0.99666421000000005</v>
      </c>
      <c r="I134" s="62">
        <v>0.99733033000000004</v>
      </c>
      <c r="J134" s="62">
        <v>1.1512033E-2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42.974387999999998</v>
      </c>
      <c r="Y134" s="187">
        <v>46.821747000000002</v>
      </c>
      <c r="Z134" s="187">
        <v>0.99667238999999996</v>
      </c>
      <c r="AA134" s="62">
        <v>0.99725827</v>
      </c>
      <c r="AB134" s="62">
        <v>1.1200290999999999E-2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6.0469999999952506E-3</v>
      </c>
      <c r="AN134" s="121">
        <f t="shared" si="15"/>
        <v>-4.8460999999996091E-2</v>
      </c>
      <c r="AO134" s="121">
        <f t="shared" si="16"/>
        <v>8.1799999999132567E-6</v>
      </c>
      <c r="AP134" s="121">
        <f t="shared" si="17"/>
        <v>-7.2060000000040425E-5</v>
      </c>
      <c r="AQ134" s="87">
        <f t="shared" si="18"/>
        <v>-3.1174200000000027E-4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47.775675999999997</v>
      </c>
      <c r="G135" s="187">
        <v>50.920775999999996</v>
      </c>
      <c r="H135" s="187">
        <v>0.99834588000000002</v>
      </c>
      <c r="I135" s="62">
        <v>0.99902446</v>
      </c>
      <c r="J135" s="62">
        <v>5.2929470000000001E-3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48.012281000000002</v>
      </c>
      <c r="Y135" s="187">
        <v>51.042431000000001</v>
      </c>
      <c r="Z135" s="187">
        <v>0.99837626999999995</v>
      </c>
      <c r="AA135" s="62">
        <v>0.99902594</v>
      </c>
      <c r="AB135" s="62">
        <v>5.0498432999999997E-3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0.2366050000000044</v>
      </c>
      <c r="AN135" s="121">
        <f t="shared" si="15"/>
        <v>0.12165500000000407</v>
      </c>
      <c r="AO135" s="121">
        <f t="shared" si="16"/>
        <v>3.0389999999935746E-5</v>
      </c>
      <c r="AP135" s="121">
        <f t="shared" si="17"/>
        <v>1.4799999999981495E-6</v>
      </c>
      <c r="AQ135" s="87">
        <f t="shared" si="18"/>
        <v>-2.4310370000000039E-4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49.547294000000001</v>
      </c>
      <c r="G136" s="187">
        <v>52.572017000000002</v>
      </c>
      <c r="H136" s="187">
        <v>0.99871445000000003</v>
      </c>
      <c r="I136" s="62">
        <v>0.99931926000000004</v>
      </c>
      <c r="J136" s="62">
        <v>3.4867066000000002E-3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50.065289999999997</v>
      </c>
      <c r="Y136" s="187">
        <v>52.918145000000003</v>
      </c>
      <c r="Z136" s="187">
        <v>0.99874618999999998</v>
      </c>
      <c r="AA136" s="62">
        <v>0.99934931000000005</v>
      </c>
      <c r="AB136" s="62">
        <v>3.2426339999999999E-3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0.51799599999999657</v>
      </c>
      <c r="AN136" s="121">
        <f t="shared" si="15"/>
        <v>0.34612800000000021</v>
      </c>
      <c r="AO136" s="121">
        <f t="shared" si="16"/>
        <v>3.1739999999946811E-5</v>
      </c>
      <c r="AP136" s="121">
        <f t="shared" si="17"/>
        <v>3.0050000000003685E-5</v>
      </c>
      <c r="AQ136" s="87">
        <f t="shared" si="18"/>
        <v>-2.4407260000000033E-4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33.803812000000001</v>
      </c>
      <c r="G138" s="96">
        <v>38.256751999999999</v>
      </c>
      <c r="H138" s="96">
        <v>0.98906731000000003</v>
      </c>
      <c r="I138" s="60">
        <v>0.98289068999999996</v>
      </c>
      <c r="J138" s="60">
        <v>4.6249308000000003E-2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33.814844999999998</v>
      </c>
      <c r="Y138" s="96">
        <v>38.870921000000003</v>
      </c>
      <c r="Z138" s="96">
        <v>0.98904658999999995</v>
      </c>
      <c r="AA138" s="60">
        <v>0.98289459000000001</v>
      </c>
      <c r="AB138" s="60">
        <v>4.3593912999999998E-2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1.1032999999997628E-2</v>
      </c>
      <c r="AN138" s="95">
        <f t="shared" si="15"/>
        <v>0.61416900000000396</v>
      </c>
      <c r="AO138" s="95">
        <f t="shared" si="16"/>
        <v>-2.0720000000085115E-5</v>
      </c>
      <c r="AP138" s="95">
        <f t="shared" si="17"/>
        <v>3.9000000000566359E-6</v>
      </c>
      <c r="AQ138" s="120">
        <f t="shared" si="18"/>
        <v>-2.6553950000000048E-3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43.228053000000003</v>
      </c>
      <c r="G139" s="187">
        <v>47.084761</v>
      </c>
      <c r="H139" s="187">
        <v>0.99674788000000003</v>
      </c>
      <c r="I139" s="62">
        <v>0.99738541999999997</v>
      </c>
      <c r="J139" s="62">
        <v>1.1791589999999999E-2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43.239704000000003</v>
      </c>
      <c r="Y139" s="187">
        <v>47.027521</v>
      </c>
      <c r="Z139" s="187">
        <v>0.99674958000000002</v>
      </c>
      <c r="AA139" s="62">
        <v>0.99730337000000002</v>
      </c>
      <c r="AB139" s="62">
        <v>1.1462531E-2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1.1651000000000522E-2</v>
      </c>
      <c r="AN139" s="121">
        <f t="shared" si="15"/>
        <v>-5.724000000000018E-2</v>
      </c>
      <c r="AO139" s="121">
        <f t="shared" si="16"/>
        <v>1.6999999999933735E-6</v>
      </c>
      <c r="AP139" s="121">
        <f t="shared" si="17"/>
        <v>-8.2049999999944667E-5</v>
      </c>
      <c r="AQ139" s="87">
        <f t="shared" si="18"/>
        <v>-3.290589999999996E-4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47.778241000000001</v>
      </c>
      <c r="G140" s="187">
        <v>50.913770999999997</v>
      </c>
      <c r="H140" s="187">
        <v>0.99835624000000001</v>
      </c>
      <c r="I140" s="62">
        <v>0.99903101999999999</v>
      </c>
      <c r="J140" s="62">
        <v>5.6475987999999996E-3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48.090327000000002</v>
      </c>
      <c r="Y140" s="187">
        <v>51.081519</v>
      </c>
      <c r="Z140" s="187">
        <v>0.99838251</v>
      </c>
      <c r="AA140" s="62">
        <v>0.99905182000000003</v>
      </c>
      <c r="AB140" s="62">
        <v>5.4239034999999996E-3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0.31208600000000075</v>
      </c>
      <c r="AN140" s="121">
        <f t="shared" si="15"/>
        <v>0.16774800000000312</v>
      </c>
      <c r="AO140" s="121">
        <f t="shared" si="16"/>
        <v>2.6269999999994909E-5</v>
      </c>
      <c r="AP140" s="121">
        <f t="shared" si="17"/>
        <v>2.0800000000043006E-5</v>
      </c>
      <c r="AQ140" s="87">
        <f t="shared" si="18"/>
        <v>-2.2369529999999999E-4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49.541407</v>
      </c>
      <c r="G141" s="187">
        <v>52.526558999999999</v>
      </c>
      <c r="H141" s="187">
        <v>0.99872183999999997</v>
      </c>
      <c r="I141" s="62">
        <v>0.99930923000000005</v>
      </c>
      <c r="J141" s="62">
        <v>3.7954593999999999E-3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50.127741999999998</v>
      </c>
      <c r="Y141" s="187">
        <v>52.883876000000001</v>
      </c>
      <c r="Z141" s="187">
        <v>0.99875006</v>
      </c>
      <c r="AA141" s="62">
        <v>0.99934425999999998</v>
      </c>
      <c r="AB141" s="62">
        <v>3.5646148000000001E-3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0.58633499999999827</v>
      </c>
      <c r="AN141" s="121">
        <f t="shared" si="15"/>
        <v>0.35731700000000188</v>
      </c>
      <c r="AO141" s="121">
        <f t="shared" si="16"/>
        <v>2.8220000000023227E-5</v>
      </c>
      <c r="AP141" s="121">
        <f t="shared" si="17"/>
        <v>3.5029999999935946E-5</v>
      </c>
      <c r="AQ141" s="87">
        <f t="shared" si="18"/>
        <v>-2.3084459999999979E-4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30.684469</v>
      </c>
      <c r="G143" s="96">
        <v>36.138621000000001</v>
      </c>
      <c r="H143" s="96">
        <v>0.98845269999999996</v>
      </c>
      <c r="I143" s="60">
        <v>0.98027655999999996</v>
      </c>
      <c r="J143" s="60">
        <v>4.7048449999999999E-2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30.683848999999999</v>
      </c>
      <c r="Y143" s="96">
        <v>36.469543000000002</v>
      </c>
      <c r="Z143" s="96">
        <v>0.98842671999999998</v>
      </c>
      <c r="AA143" s="60">
        <v>0.98027516999999997</v>
      </c>
      <c r="AB143" s="60">
        <v>4.5643099999999999E-2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-6.2000000000139721E-4</v>
      </c>
      <c r="AN143" s="95">
        <f t="shared" si="15"/>
        <v>0.33092200000000105</v>
      </c>
      <c r="AO143" s="95">
        <f t="shared" si="16"/>
        <v>-2.5979999999981018E-5</v>
      </c>
      <c r="AP143" s="95">
        <f t="shared" si="17"/>
        <v>-1.3899999999900103E-6</v>
      </c>
      <c r="AQ143" s="120">
        <f t="shared" si="18"/>
        <v>-1.4053499999999997E-3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40.128570000000003</v>
      </c>
      <c r="G144" s="187">
        <v>44.572820999999998</v>
      </c>
      <c r="H144" s="187">
        <v>0.99644520999999997</v>
      </c>
      <c r="I144" s="62">
        <v>0.99591439000000004</v>
      </c>
      <c r="J144" s="62">
        <v>1.3223445E-2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40.198838000000002</v>
      </c>
      <c r="Y144" s="187">
        <v>44.613672000000001</v>
      </c>
      <c r="Z144" s="187">
        <v>0.99642560999999996</v>
      </c>
      <c r="AA144" s="62">
        <v>0.99591534999999998</v>
      </c>
      <c r="AB144" s="62">
        <v>1.2812828E-2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7.0267999999998665E-2</v>
      </c>
      <c r="AN144" s="121">
        <f t="shared" si="15"/>
        <v>4.0851000000003523E-2</v>
      </c>
      <c r="AO144" s="121">
        <f t="shared" si="16"/>
        <v>-1.96000000000085E-5</v>
      </c>
      <c r="AP144" s="121">
        <f t="shared" si="17"/>
        <v>9.599999999387876E-7</v>
      </c>
      <c r="AQ144" s="87">
        <f t="shared" si="18"/>
        <v>-4.1061700000000027E-4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47.370645000000003</v>
      </c>
      <c r="G145" s="187">
        <v>50.589975000000003</v>
      </c>
      <c r="H145" s="187">
        <v>0.99823603999999999</v>
      </c>
      <c r="I145" s="62">
        <v>0.99905082000000001</v>
      </c>
      <c r="J145" s="62">
        <v>6.5794223999999998E-3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47.615431000000001</v>
      </c>
      <c r="Y145" s="187">
        <v>50.726103999999999</v>
      </c>
      <c r="Z145" s="187">
        <v>0.99826473999999998</v>
      </c>
      <c r="AA145" s="62">
        <v>0.99905549999999999</v>
      </c>
      <c r="AB145" s="62">
        <v>6.2484782999999997E-3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0.24478599999999773</v>
      </c>
      <c r="AN145" s="121">
        <f t="shared" si="15"/>
        <v>0.13612899999999684</v>
      </c>
      <c r="AO145" s="121">
        <f t="shared" si="16"/>
        <v>2.869999999999262E-5</v>
      </c>
      <c r="AP145" s="121">
        <f t="shared" si="17"/>
        <v>4.6799999999791453E-6</v>
      </c>
      <c r="AQ145" s="87">
        <f t="shared" si="18"/>
        <v>-3.3094410000000015E-4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48.471766000000002</v>
      </c>
      <c r="G146" s="187">
        <v>51.590034000000003</v>
      </c>
      <c r="H146" s="187">
        <v>0.99866871999999995</v>
      </c>
      <c r="I146" s="62">
        <v>0.99920361000000002</v>
      </c>
      <c r="J146" s="62">
        <v>4.7593582000000001E-3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49.168239</v>
      </c>
      <c r="Y146" s="187">
        <v>51.987552000000001</v>
      </c>
      <c r="Z146" s="187">
        <v>0.99869313999999998</v>
      </c>
      <c r="AA146" s="62">
        <v>0.99924751999999994</v>
      </c>
      <c r="AB146" s="62">
        <v>4.4517360000000004E-3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0.69647299999999746</v>
      </c>
      <c r="AN146" s="121">
        <f t="shared" si="15"/>
        <v>0.39751799999999804</v>
      </c>
      <c r="AO146" s="121">
        <f t="shared" si="16"/>
        <v>2.4420000000024977E-5</v>
      </c>
      <c r="AP146" s="121">
        <f t="shared" si="17"/>
        <v>4.3909999999924842E-5</v>
      </c>
      <c r="AQ146" s="87">
        <f t="shared" si="18"/>
        <v>-3.0762219999999965E-4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30.002766999999999</v>
      </c>
      <c r="G148" s="96">
        <v>35.544558000000002</v>
      </c>
      <c r="H148" s="96">
        <v>0.98784854</v>
      </c>
      <c r="I148" s="60">
        <v>0.97914226000000004</v>
      </c>
      <c r="J148" s="60">
        <v>4.5649870000000002E-2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29.978916999999999</v>
      </c>
      <c r="Y148" s="96">
        <v>35.825018</v>
      </c>
      <c r="Z148" s="96">
        <v>0.98778913000000002</v>
      </c>
      <c r="AA148" s="60">
        <v>0.97900432000000004</v>
      </c>
      <c r="AB148" s="60">
        <v>4.511859E-2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-2.3849999999999483E-2</v>
      </c>
      <c r="AN148" s="95">
        <f t="shared" si="15"/>
        <v>0.28045999999999793</v>
      </c>
      <c r="AO148" s="95">
        <f t="shared" si="16"/>
        <v>-5.9409999999981977E-5</v>
      </c>
      <c r="AP148" s="95">
        <f t="shared" si="17"/>
        <v>-1.3794000000000306E-4</v>
      </c>
      <c r="AQ148" s="120">
        <f t="shared" si="18"/>
        <v>-5.3128000000000203E-4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39.475526000000002</v>
      </c>
      <c r="G149" s="187">
        <v>43.99727</v>
      </c>
      <c r="H149" s="187">
        <v>0.99620078000000001</v>
      </c>
      <c r="I149" s="62">
        <v>0.99555899000000003</v>
      </c>
      <c r="J149" s="62">
        <v>1.2945341000000001E-2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39.419131</v>
      </c>
      <c r="Y149" s="187">
        <v>43.999834</v>
      </c>
      <c r="Z149" s="187">
        <v>0.99615240999999999</v>
      </c>
      <c r="AA149" s="62">
        <v>0.99559328999999996</v>
      </c>
      <c r="AB149" s="62">
        <v>1.2646664E-2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-5.6395000000001971E-2</v>
      </c>
      <c r="AN149" s="121">
        <f t="shared" si="15"/>
        <v>2.5639999999995666E-3</v>
      </c>
      <c r="AO149" s="121">
        <f t="shared" si="16"/>
        <v>-4.8370000000019786E-5</v>
      </c>
      <c r="AP149" s="121">
        <f t="shared" si="17"/>
        <v>3.4299999999931607E-5</v>
      </c>
      <c r="AQ149" s="87">
        <f t="shared" si="18"/>
        <v>-2.9867700000000066E-4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47.107672999999998</v>
      </c>
      <c r="G150" s="187">
        <v>50.321928999999997</v>
      </c>
      <c r="H150" s="187">
        <v>0.99823108999999999</v>
      </c>
      <c r="I150" s="62">
        <v>0.99903876999999996</v>
      </c>
      <c r="J150" s="62">
        <v>6.2855263000000001E-3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47.311753000000003</v>
      </c>
      <c r="Y150" s="187">
        <v>50.468977000000002</v>
      </c>
      <c r="Z150" s="187">
        <v>0.99825412999999996</v>
      </c>
      <c r="AA150" s="62">
        <v>0.99906382000000005</v>
      </c>
      <c r="AB150" s="62">
        <v>5.9568075999999999E-3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0.2040800000000047</v>
      </c>
      <c r="AN150" s="121">
        <f t="shared" si="15"/>
        <v>0.14704800000000517</v>
      </c>
      <c r="AO150" s="121">
        <f t="shared" si="16"/>
        <v>2.3039999999974192E-5</v>
      </c>
      <c r="AP150" s="121">
        <f t="shared" si="17"/>
        <v>2.5050000000081951E-5</v>
      </c>
      <c r="AQ150" s="87">
        <f t="shared" si="18"/>
        <v>-3.2871870000000022E-4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48.35539</v>
      </c>
      <c r="G151" s="187">
        <v>51.455174</v>
      </c>
      <c r="H151" s="187">
        <v>0.99868999000000003</v>
      </c>
      <c r="I151" s="62">
        <v>0.99923572999999999</v>
      </c>
      <c r="J151" s="62">
        <v>4.5519043000000004E-3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48.837755999999999</v>
      </c>
      <c r="Y151" s="187">
        <v>51.773859000000002</v>
      </c>
      <c r="Z151" s="187">
        <v>0.99871175999999995</v>
      </c>
      <c r="AA151" s="62">
        <v>0.99926627999999995</v>
      </c>
      <c r="AB151" s="62">
        <v>4.2840494E-3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0.48236599999999896</v>
      </c>
      <c r="AN151" s="121">
        <f t="shared" si="15"/>
        <v>0.31868500000000211</v>
      </c>
      <c r="AO151" s="121">
        <f t="shared" si="16"/>
        <v>2.1769999999921019E-5</v>
      </c>
      <c r="AP151" s="121">
        <f t="shared" si="17"/>
        <v>3.0549999999962552E-5</v>
      </c>
      <c r="AQ151" s="87">
        <f t="shared" si="18"/>
        <v>-2.678549000000004E-4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30.002766999999999</v>
      </c>
      <c r="G641" s="135">
        <f t="shared" si="59"/>
        <v>35.544558000000002</v>
      </c>
      <c r="H641" s="135">
        <f t="shared" si="59"/>
        <v>0.98671427</v>
      </c>
      <c r="I641" s="135">
        <f t="shared" si="59"/>
        <v>0.91607441000000001</v>
      </c>
      <c r="J641" s="135">
        <f t="shared" si="59"/>
        <v>4.0717125E-2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29.978916999999999</v>
      </c>
      <c r="Y641" s="135">
        <f t="shared" si="60"/>
        <v>35.825018</v>
      </c>
      <c r="Z641" s="135">
        <f t="shared" si="60"/>
        <v>0.98671648999999995</v>
      </c>
      <c r="AA641" s="135">
        <f t="shared" si="60"/>
        <v>0.91571446000000001</v>
      </c>
      <c r="AB641" s="135">
        <f t="shared" si="60"/>
        <v>3.7939448000000001E-2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39.475526000000002</v>
      </c>
      <c r="G642" s="18">
        <f t="shared" si="59"/>
        <v>43.99727</v>
      </c>
      <c r="H642" s="18">
        <f t="shared" si="59"/>
        <v>0.99591163000000005</v>
      </c>
      <c r="I642" s="18">
        <f t="shared" si="59"/>
        <v>0.99555899000000003</v>
      </c>
      <c r="J642" s="18">
        <f t="shared" si="59"/>
        <v>8.583472E-3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39.419131</v>
      </c>
      <c r="Y642" s="18">
        <f t="shared" si="60"/>
        <v>43.999834</v>
      </c>
      <c r="Z642" s="18">
        <f t="shared" si="60"/>
        <v>0.99594050999999995</v>
      </c>
      <c r="AA642" s="18">
        <f t="shared" si="60"/>
        <v>0.99559328999999996</v>
      </c>
      <c r="AB642" s="18">
        <f t="shared" si="60"/>
        <v>8.3601149999999996E-3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45.362267000000003</v>
      </c>
      <c r="G643" s="18">
        <f t="shared" si="59"/>
        <v>48.942825999999997</v>
      </c>
      <c r="H643" s="18">
        <f t="shared" si="59"/>
        <v>0.99803554000000005</v>
      </c>
      <c r="I643" s="18">
        <f t="shared" si="59"/>
        <v>0.99879956999999997</v>
      </c>
      <c r="J643" s="18">
        <f t="shared" si="59"/>
        <v>3.3321380000000001E-3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44.655085</v>
      </c>
      <c r="Y643" s="18">
        <f t="shared" si="60"/>
        <v>48.583432999999999</v>
      </c>
      <c r="Z643" s="18">
        <f t="shared" si="60"/>
        <v>0.99800104000000001</v>
      </c>
      <c r="AA643" s="18">
        <f t="shared" si="60"/>
        <v>0.99858163</v>
      </c>
      <c r="AB643" s="18">
        <f t="shared" si="60"/>
        <v>3.0584738000000002E-3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47.642364999999998</v>
      </c>
      <c r="G644" s="18">
        <f t="shared" si="59"/>
        <v>50.910169000000003</v>
      </c>
      <c r="H644" s="18">
        <f t="shared" si="59"/>
        <v>0.99856275999999999</v>
      </c>
      <c r="I644" s="18">
        <f t="shared" si="59"/>
        <v>0.99911033000000005</v>
      </c>
      <c r="J644" s="18">
        <f t="shared" si="59"/>
        <v>2.3689791999999999E-3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47.794553999999998</v>
      </c>
      <c r="Y644" s="18">
        <f t="shared" si="60"/>
        <v>51.094681999999999</v>
      </c>
      <c r="Z644" s="18">
        <f t="shared" si="60"/>
        <v>0.99858632999999997</v>
      </c>
      <c r="AA644" s="18">
        <f t="shared" si="60"/>
        <v>0.99911101000000002</v>
      </c>
      <c r="AB644" s="18">
        <f t="shared" si="60"/>
        <v>2.1544187000000002E-3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34.896892000000001</v>
      </c>
      <c r="G646" s="135">
        <f t="shared" si="61"/>
        <v>39.091352000000001</v>
      </c>
      <c r="H646" s="135">
        <f t="shared" si="61"/>
        <v>0.99115295000000003</v>
      </c>
      <c r="I646" s="135">
        <f t="shared" si="61"/>
        <v>0.98517142000000002</v>
      </c>
      <c r="J646" s="135">
        <f t="shared" si="61"/>
        <v>5.6764073999999998E-2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34.507710000000003</v>
      </c>
      <c r="Y646" s="135">
        <f t="shared" si="62"/>
        <v>39.386251999999999</v>
      </c>
      <c r="Z646" s="135">
        <f t="shared" si="62"/>
        <v>0.99110737999999998</v>
      </c>
      <c r="AA646" s="135">
        <f t="shared" si="62"/>
        <v>0.98493056999999995</v>
      </c>
      <c r="AB646" s="135">
        <f t="shared" si="62"/>
        <v>5.3026444999999998E-2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44.331099999999999</v>
      </c>
      <c r="G647" s="18">
        <f t="shared" si="61"/>
        <v>47.867513000000002</v>
      </c>
      <c r="H647" s="18">
        <f t="shared" si="61"/>
        <v>0.99753683000000004</v>
      </c>
      <c r="I647" s="18">
        <f t="shared" si="61"/>
        <v>0.99801611000000001</v>
      </c>
      <c r="J647" s="18">
        <f t="shared" si="61"/>
        <v>1.3746955E-2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43.947806</v>
      </c>
      <c r="Y647" s="18">
        <f t="shared" si="62"/>
        <v>47.648575999999998</v>
      </c>
      <c r="Z647" s="18">
        <f t="shared" si="62"/>
        <v>0.99753389999999997</v>
      </c>
      <c r="AA647" s="18">
        <f t="shared" si="62"/>
        <v>0.99785022000000001</v>
      </c>
      <c r="AB647" s="18">
        <f t="shared" si="62"/>
        <v>1.3680082E-2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48.851309000000001</v>
      </c>
      <c r="G648" s="18">
        <f t="shared" si="61"/>
        <v>51.921407000000002</v>
      </c>
      <c r="H648" s="18">
        <f t="shared" si="61"/>
        <v>0.99869576999999998</v>
      </c>
      <c r="I648" s="18">
        <f t="shared" si="61"/>
        <v>0.99930375000000005</v>
      </c>
      <c r="J648" s="18">
        <f t="shared" si="61"/>
        <v>6.7057237E-3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48.802616</v>
      </c>
      <c r="Y648" s="18">
        <f t="shared" si="62"/>
        <v>51.636750999999997</v>
      </c>
      <c r="Z648" s="18">
        <f t="shared" si="62"/>
        <v>0.99872103000000001</v>
      </c>
      <c r="AA648" s="18">
        <f t="shared" si="62"/>
        <v>0.99932038000000001</v>
      </c>
      <c r="AB648" s="18">
        <f t="shared" si="62"/>
        <v>6.5804356999999997E-3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50.269523999999997</v>
      </c>
      <c r="G649" s="18">
        <f t="shared" si="61"/>
        <v>53.062984999999998</v>
      </c>
      <c r="H649" s="18">
        <f t="shared" si="61"/>
        <v>0.99896700000000005</v>
      </c>
      <c r="I649" s="18">
        <f t="shared" si="61"/>
        <v>0.99943274999999998</v>
      </c>
      <c r="J649" s="18">
        <f t="shared" si="61"/>
        <v>4.7593582000000001E-3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50.468017000000003</v>
      </c>
      <c r="Y649" s="18">
        <f t="shared" si="62"/>
        <v>53.417476000000001</v>
      </c>
      <c r="Z649" s="18">
        <f t="shared" si="62"/>
        <v>0.99899519000000003</v>
      </c>
      <c r="AA649" s="18">
        <f t="shared" si="62"/>
        <v>0.99952651999999997</v>
      </c>
      <c r="AB649" s="18">
        <f t="shared" si="62"/>
        <v>4.4691519999999997E-3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4.8941250000000025</v>
      </c>
      <c r="G651" s="135">
        <f t="shared" si="63"/>
        <v>3.5467939999999984</v>
      </c>
      <c r="H651" s="135">
        <f t="shared" si="63"/>
        <v>4.4386800000000282E-3</v>
      </c>
      <c r="I651" s="135">
        <f t="shared" si="63"/>
        <v>6.9097010000000014E-2</v>
      </c>
      <c r="J651" s="135">
        <f t="shared" si="63"/>
        <v>1.6046948999999998E-2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4.5287930000000038</v>
      </c>
      <c r="Y651" s="135">
        <f t="shared" si="64"/>
        <v>3.5612339999999989</v>
      </c>
      <c r="Z651" s="135">
        <f t="shared" si="64"/>
        <v>4.3908900000000362E-3</v>
      </c>
      <c r="AA651" s="135">
        <f t="shared" si="64"/>
        <v>6.9216109999999942E-2</v>
      </c>
      <c r="AB651" s="135">
        <f t="shared" si="64"/>
        <v>1.5086996999999998E-2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4.8555739999999972</v>
      </c>
      <c r="G652" s="18">
        <f t="shared" si="63"/>
        <v>3.8702430000000021</v>
      </c>
      <c r="H652" s="18">
        <f t="shared" si="63"/>
        <v>1.6251999999999933E-3</v>
      </c>
      <c r="I652" s="18">
        <f t="shared" si="63"/>
        <v>2.4571199999999793E-3</v>
      </c>
      <c r="J652" s="18">
        <f t="shared" si="63"/>
        <v>5.163483E-3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4.5286749999999998</v>
      </c>
      <c r="Y652" s="18">
        <f t="shared" si="64"/>
        <v>3.6487419999999986</v>
      </c>
      <c r="Z652" s="18">
        <f t="shared" si="64"/>
        <v>1.5933900000000278E-3</v>
      </c>
      <c r="AA652" s="18">
        <f t="shared" si="64"/>
        <v>2.2569300000000458E-3</v>
      </c>
      <c r="AB652" s="18">
        <f t="shared" si="64"/>
        <v>5.3199670000000001E-3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3.4890419999999978</v>
      </c>
      <c r="G653" s="18">
        <f t="shared" si="63"/>
        <v>2.9785810000000055</v>
      </c>
      <c r="H653" s="18">
        <f t="shared" si="63"/>
        <v>6.6022999999992837E-4</v>
      </c>
      <c r="I653" s="18">
        <f t="shared" si="63"/>
        <v>5.0418000000007623E-4</v>
      </c>
      <c r="J653" s="18">
        <f t="shared" si="63"/>
        <v>3.3735856999999999E-3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4.1475310000000007</v>
      </c>
      <c r="Y653" s="18">
        <f t="shared" si="64"/>
        <v>3.0533179999999973</v>
      </c>
      <c r="Z653" s="18">
        <f t="shared" si="64"/>
        <v>7.1999000000000368E-4</v>
      </c>
      <c r="AA653" s="18">
        <f t="shared" si="64"/>
        <v>7.3875000000001023E-4</v>
      </c>
      <c r="AB653" s="18">
        <f t="shared" si="64"/>
        <v>3.5219618999999995E-3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2.6271589999999989</v>
      </c>
      <c r="G654" s="18">
        <f t="shared" si="63"/>
        <v>2.1528159999999943</v>
      </c>
      <c r="H654" s="18">
        <f t="shared" si="63"/>
        <v>4.0424000000005567E-4</v>
      </c>
      <c r="I654" s="18">
        <f t="shared" si="63"/>
        <v>3.2241999999993443E-4</v>
      </c>
      <c r="J654" s="18">
        <f t="shared" si="63"/>
        <v>2.3903790000000002E-3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2.6734630000000053</v>
      </c>
      <c r="Y654" s="18">
        <f t="shared" si="64"/>
        <v>2.3227940000000018</v>
      </c>
      <c r="Z654" s="18">
        <f t="shared" si="64"/>
        <v>4.0886000000006639E-4</v>
      </c>
      <c r="AA654" s="18">
        <f t="shared" si="64"/>
        <v>4.1550999999995231E-4</v>
      </c>
      <c r="AB654" s="18">
        <f t="shared" si="64"/>
        <v>2.3147332999999995E-3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18405.28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27.502071533333336</v>
      </c>
      <c r="G5" s="30">
        <f t="shared" si="0"/>
        <v>32.820073933333333</v>
      </c>
      <c r="H5" s="30">
        <f t="shared" si="0"/>
        <v>0.92530509200000011</v>
      </c>
      <c r="I5" s="90">
        <f t="shared" si="0"/>
        <v>0.96055734400000004</v>
      </c>
      <c r="J5" s="90">
        <f t="shared" si="0"/>
        <v>0.1048451252</v>
      </c>
      <c r="K5" s="55"/>
      <c r="L5" s="55"/>
      <c r="M5" s="55"/>
      <c r="N5" s="26"/>
      <c r="O5" s="56"/>
      <c r="P5" s="130">
        <f t="shared" ref="P5:Q8" si="1">P16</f>
        <v>26.468</v>
      </c>
      <c r="Q5" s="151">
        <f t="shared" si="1"/>
        <v>11.718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18383.455999999998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27.43726393333333</v>
      </c>
      <c r="Y5" s="30">
        <f t="shared" si="2"/>
        <v>32.798079866666669</v>
      </c>
      <c r="Z5" s="30">
        <f t="shared" si="2"/>
        <v>0.92462497600000004</v>
      </c>
      <c r="AA5" s="90">
        <f t="shared" si="2"/>
        <v>0.96161214399999984</v>
      </c>
      <c r="AB5" s="90">
        <f t="shared" si="2"/>
        <v>0.10605858533333332</v>
      </c>
      <c r="AC5" s="55"/>
      <c r="AD5" s="55"/>
      <c r="AE5" s="55"/>
      <c r="AF5" s="26"/>
      <c r="AG5" s="238"/>
      <c r="AH5" s="130">
        <f t="shared" ref="AH5:AI8" si="3">AH16</f>
        <v>25.125</v>
      </c>
      <c r="AI5" s="151">
        <f t="shared" si="3"/>
        <v>11.577999999999999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-1.7008756670616854E-2</v>
      </c>
      <c r="AN5" s="240">
        <f>bdrate($E5:$E8,G5:G8,$W5:$W8,Y5:Y8)</f>
        <v>-1.9882847672754056E-2</v>
      </c>
      <c r="AO5" s="240">
        <f>bdrate($E5:$E8,H5:H8,$W5:$W8,Z5:Z8)</f>
        <v>-4.2803772246179372E-3</v>
      </c>
      <c r="AP5" s="240">
        <f>bdrate($E5:$E8,I5:I8,$W5:$W8,AA5:AA8)</f>
        <v>-1.0752043187840843E-2</v>
      </c>
      <c r="AQ5" s="241">
        <f>bdrateInverted($E5:$E8,J5:J8,$W5:$W8,AB5:AB8)</f>
        <v>-6.3985334245140191E-3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25590.175999999999</v>
      </c>
      <c r="F6" s="90">
        <f t="shared" si="0"/>
        <v>33.90092906666667</v>
      </c>
      <c r="G6" s="90">
        <f t="shared" si="0"/>
        <v>38.682261333333336</v>
      </c>
      <c r="H6" s="90">
        <f t="shared" si="0"/>
        <v>0.97755409866666665</v>
      </c>
      <c r="I6" s="90">
        <f t="shared" si="0"/>
        <v>0.98894121933333368</v>
      </c>
      <c r="J6" s="90">
        <f t="shared" si="0"/>
        <v>2.7099419E-2</v>
      </c>
      <c r="K6" s="56"/>
      <c r="L6" s="56"/>
      <c r="M6" s="56"/>
      <c r="N6" s="28"/>
      <c r="O6" s="56"/>
      <c r="P6" s="130">
        <f t="shared" si="1"/>
        <v>26.545999999999999</v>
      </c>
      <c r="Q6" s="130">
        <f t="shared" si="1"/>
        <v>11.765000000000001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25556.688000000002</v>
      </c>
      <c r="X6" s="90">
        <f t="shared" si="2"/>
        <v>34.051506066666668</v>
      </c>
      <c r="Y6" s="90">
        <f t="shared" si="2"/>
        <v>38.880745266666665</v>
      </c>
      <c r="Z6" s="90">
        <f t="shared" si="2"/>
        <v>0.97787543733333326</v>
      </c>
      <c r="AA6" s="90">
        <f t="shared" si="2"/>
        <v>0.98935531599999993</v>
      </c>
      <c r="AB6" s="90">
        <f t="shared" si="2"/>
        <v>2.631402113333333E-2</v>
      </c>
      <c r="AC6" s="56"/>
      <c r="AD6" s="56"/>
      <c r="AE6" s="56"/>
      <c r="AF6" s="28"/>
      <c r="AG6" s="238"/>
      <c r="AH6" s="130">
        <f t="shared" si="3"/>
        <v>25.187000000000001</v>
      </c>
      <c r="AI6" s="130">
        <f t="shared" si="3"/>
        <v>11.545999999999999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34221.592000000004</v>
      </c>
      <c r="F7" s="90">
        <f t="shared" si="0"/>
        <v>37.930480333333335</v>
      </c>
      <c r="G7" s="90">
        <f t="shared" si="0"/>
        <v>42.203739733333336</v>
      </c>
      <c r="H7" s="90">
        <f t="shared" si="0"/>
        <v>0.98965182200000001</v>
      </c>
      <c r="I7" s="90">
        <f t="shared" si="0"/>
        <v>0.99432328733333331</v>
      </c>
      <c r="J7" s="90">
        <f t="shared" si="0"/>
        <v>1.1409818699999999E-2</v>
      </c>
      <c r="K7" s="56"/>
      <c r="L7" s="56"/>
      <c r="M7" s="56"/>
      <c r="N7" s="28"/>
      <c r="O7" s="56"/>
      <c r="P7" s="130">
        <f t="shared" si="1"/>
        <v>26.420999999999999</v>
      </c>
      <c r="Q7" s="130">
        <f t="shared" si="1"/>
        <v>11.609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34164.103999999992</v>
      </c>
      <c r="X7" s="90">
        <f t="shared" si="2"/>
        <v>38.31340973333333</v>
      </c>
      <c r="Y7" s="90">
        <f t="shared" si="2"/>
        <v>42.563942000000004</v>
      </c>
      <c r="Z7" s="90">
        <f t="shared" si="2"/>
        <v>0.99003654733333335</v>
      </c>
      <c r="AA7" s="90">
        <f t="shared" si="2"/>
        <v>0.99440739266666667</v>
      </c>
      <c r="AB7" s="90">
        <f t="shared" si="2"/>
        <v>1.0588303633333332E-2</v>
      </c>
      <c r="AC7" s="56"/>
      <c r="AD7" s="56"/>
      <c r="AE7" s="56"/>
      <c r="AF7" s="28"/>
      <c r="AG7" s="238"/>
      <c r="AH7" s="130">
        <f t="shared" si="3"/>
        <v>25.343</v>
      </c>
      <c r="AI7" s="130">
        <f t="shared" si="3"/>
        <v>11.545999999999999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45494.28</v>
      </c>
      <c r="F8" s="90">
        <f t="shared" si="0"/>
        <v>40.140196133333333</v>
      </c>
      <c r="G8" s="90">
        <f t="shared" si="0"/>
        <v>44.036048399999999</v>
      </c>
      <c r="H8" s="90">
        <f t="shared" si="0"/>
        <v>0.99286353533333338</v>
      </c>
      <c r="I8" s="90">
        <f t="shared" si="0"/>
        <v>0.99569984533333344</v>
      </c>
      <c r="J8" s="90">
        <f t="shared" si="0"/>
        <v>7.3043638333333324E-3</v>
      </c>
      <c r="K8" s="56"/>
      <c r="L8" s="56"/>
      <c r="M8" s="56"/>
      <c r="N8" s="28"/>
      <c r="O8" s="56"/>
      <c r="P8" s="130">
        <f t="shared" si="1"/>
        <v>26.687000000000001</v>
      </c>
      <c r="Q8" s="130">
        <f t="shared" si="1"/>
        <v>11.795999999999999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45421.048000000003</v>
      </c>
      <c r="X8" s="90">
        <f t="shared" si="2"/>
        <v>40.642274199999996</v>
      </c>
      <c r="Y8" s="90">
        <f t="shared" si="2"/>
        <v>44.449660466666664</v>
      </c>
      <c r="Z8" s="90">
        <f t="shared" si="2"/>
        <v>0.99310600933333315</v>
      </c>
      <c r="AA8" s="90">
        <f t="shared" si="2"/>
        <v>0.9961302780000002</v>
      </c>
      <c r="AB8" s="90">
        <f t="shared" si="2"/>
        <v>6.672410286666668E-3</v>
      </c>
      <c r="AC8" s="56"/>
      <c r="AD8" s="56"/>
      <c r="AE8" s="56"/>
      <c r="AF8" s="28"/>
      <c r="AG8" s="238"/>
      <c r="AH8" s="130">
        <f t="shared" si="3"/>
        <v>25.562000000000001</v>
      </c>
      <c r="AI8" s="130">
        <f t="shared" si="3"/>
        <v>11.827999999999999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26.530308842150486</v>
      </c>
      <c r="Q10" s="154">
        <f>GEOMEAN(Q5:Q8)</f>
        <v>11.721784965967196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25.303689029993624</v>
      </c>
      <c r="AI10" s="154">
        <f>GEOMEAN(AI5:AI8)</f>
        <v>11.623903392909108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6017.5439999999999</v>
      </c>
      <c r="F16" s="166">
        <v>2939.8</v>
      </c>
      <c r="G16" s="166">
        <v>14.656000000000001</v>
      </c>
      <c r="H16" s="166">
        <v>1.6319999999999999</v>
      </c>
      <c r="I16" s="166">
        <v>2.2559999999999998</v>
      </c>
      <c r="J16" s="166">
        <v>5759.56</v>
      </c>
      <c r="K16" s="60">
        <v>2635.712</v>
      </c>
      <c r="L16" s="60">
        <v>1034.1199999999999</v>
      </c>
      <c r="M16" s="60">
        <v>7.8879999999999999</v>
      </c>
      <c r="N16" s="55"/>
      <c r="O16" s="252"/>
      <c r="P16" s="129">
        <v>26.468</v>
      </c>
      <c r="Q16" s="129">
        <v>11.718</v>
      </c>
      <c r="R16" s="142"/>
      <c r="S16" s="214"/>
      <c r="T16" s="300"/>
      <c r="U16" s="25" t="s">
        <v>31</v>
      </c>
      <c r="V16" s="26"/>
      <c r="W16" s="128">
        <v>6017.5439999999999</v>
      </c>
      <c r="X16" s="166">
        <v>2918.3679999999999</v>
      </c>
      <c r="Y16" s="166">
        <v>14.568</v>
      </c>
      <c r="Z16" s="166">
        <v>1.6319999999999999</v>
      </c>
      <c r="AA16" s="166">
        <v>2.2559999999999998</v>
      </c>
      <c r="AB16" s="166">
        <v>5759.4960000000001</v>
      </c>
      <c r="AC16" s="60">
        <v>2635.4319999999998</v>
      </c>
      <c r="AD16" s="60">
        <v>1034.1600000000001</v>
      </c>
      <c r="AE16" s="60">
        <v>7.8879999999999999</v>
      </c>
      <c r="AF16" s="55"/>
      <c r="AG16" s="252"/>
      <c r="AH16" s="129">
        <v>25.125</v>
      </c>
      <c r="AI16" s="129">
        <v>11.577999999999999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6017.5439999999999</v>
      </c>
      <c r="F17" s="167">
        <v>4781.1279999999997</v>
      </c>
      <c r="G17" s="167">
        <v>150.4</v>
      </c>
      <c r="H17" s="167">
        <v>2.3439999999999999</v>
      </c>
      <c r="I17" s="167">
        <v>3.2719999999999998</v>
      </c>
      <c r="J17" s="167">
        <v>8425.68</v>
      </c>
      <c r="K17" s="62">
        <v>4478.6959999999999</v>
      </c>
      <c r="L17" s="62">
        <v>1731.1120000000001</v>
      </c>
      <c r="M17" s="62">
        <v>7.88</v>
      </c>
      <c r="N17" s="56"/>
      <c r="O17" s="238"/>
      <c r="P17" s="144">
        <v>26.545999999999999</v>
      </c>
      <c r="Q17" s="144">
        <v>11.765000000000001</v>
      </c>
      <c r="R17" s="145"/>
      <c r="S17" s="214"/>
      <c r="T17" s="285"/>
      <c r="U17" s="27" t="s">
        <v>32</v>
      </c>
      <c r="V17" s="28"/>
      <c r="W17" s="143">
        <v>6017.5439999999999</v>
      </c>
      <c r="X17" s="167">
        <v>4747.768</v>
      </c>
      <c r="Y17" s="167">
        <v>150.464</v>
      </c>
      <c r="Z17" s="167">
        <v>2.3279999999999998</v>
      </c>
      <c r="AA17" s="167">
        <v>3.2320000000000002</v>
      </c>
      <c r="AB17" s="167">
        <v>8425.7039999999997</v>
      </c>
      <c r="AC17" s="62">
        <v>4478.4960000000001</v>
      </c>
      <c r="AD17" s="62">
        <v>1731.152</v>
      </c>
      <c r="AE17" s="62">
        <v>7.88</v>
      </c>
      <c r="AF17" s="56"/>
      <c r="AG17" s="238"/>
      <c r="AH17" s="144">
        <v>25.187000000000001</v>
      </c>
      <c r="AI17" s="144">
        <v>11.545999999999999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6017.5439999999999</v>
      </c>
      <c r="F18" s="167">
        <v>6808.7759999999998</v>
      </c>
      <c r="G18" s="167">
        <v>978.28800000000001</v>
      </c>
      <c r="H18" s="167">
        <v>29.224</v>
      </c>
      <c r="I18" s="167">
        <v>24.007999999999999</v>
      </c>
      <c r="J18" s="167">
        <v>11378.24</v>
      </c>
      <c r="K18" s="62">
        <v>6544.768</v>
      </c>
      <c r="L18" s="62">
        <v>2440.7440000000001</v>
      </c>
      <c r="M18" s="62">
        <v>7.8639999999999999</v>
      </c>
      <c r="N18" s="56"/>
      <c r="O18" s="238"/>
      <c r="P18" s="144">
        <v>26.420999999999999</v>
      </c>
      <c r="Q18" s="144">
        <v>11.609</v>
      </c>
      <c r="R18" s="145"/>
      <c r="S18" s="214"/>
      <c r="T18" s="285"/>
      <c r="U18" s="27" t="s">
        <v>33</v>
      </c>
      <c r="V18" s="28"/>
      <c r="W18" s="143">
        <v>6017.5439999999999</v>
      </c>
      <c r="X18" s="167">
        <v>6756.5919999999996</v>
      </c>
      <c r="Y18" s="167">
        <v>976.33600000000001</v>
      </c>
      <c r="Z18" s="167">
        <v>28.4</v>
      </c>
      <c r="AA18" s="167">
        <v>23.448</v>
      </c>
      <c r="AB18" s="167">
        <v>11377.376</v>
      </c>
      <c r="AC18" s="62">
        <v>6543.64</v>
      </c>
      <c r="AD18" s="62">
        <v>2440.768</v>
      </c>
      <c r="AE18" s="62">
        <v>7.8639999999999999</v>
      </c>
      <c r="AF18" s="56"/>
      <c r="AG18" s="238"/>
      <c r="AH18" s="144">
        <v>25.343</v>
      </c>
      <c r="AI18" s="144">
        <v>11.545999999999999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6017.5439999999999</v>
      </c>
      <c r="F19" s="167">
        <v>8826.0560000000005</v>
      </c>
      <c r="G19" s="167">
        <v>3397.7359999999999</v>
      </c>
      <c r="H19" s="167">
        <v>552.47199999999998</v>
      </c>
      <c r="I19" s="167">
        <v>316.85599999999999</v>
      </c>
      <c r="J19" s="167">
        <v>14482.111999999999</v>
      </c>
      <c r="K19" s="62">
        <v>8729.5759999999991</v>
      </c>
      <c r="L19" s="62">
        <v>3171.9279999999999</v>
      </c>
      <c r="M19" s="62">
        <v>7.7359999999999998</v>
      </c>
      <c r="N19" s="56"/>
      <c r="O19" s="238"/>
      <c r="P19" s="144">
        <v>26.687000000000001</v>
      </c>
      <c r="Q19" s="144">
        <v>11.795999999999999</v>
      </c>
      <c r="R19" s="145"/>
      <c r="S19" s="214"/>
      <c r="T19" s="285"/>
      <c r="U19" s="27" t="s">
        <v>35</v>
      </c>
      <c r="V19" s="28"/>
      <c r="W19" s="143">
        <v>6017.5439999999999</v>
      </c>
      <c r="X19" s="167">
        <v>8768.9519999999993</v>
      </c>
      <c r="Y19" s="167">
        <v>3392.3760000000002</v>
      </c>
      <c r="Z19" s="167">
        <v>547.38400000000001</v>
      </c>
      <c r="AA19" s="167">
        <v>313.2</v>
      </c>
      <c r="AB19" s="167">
        <v>14481.08</v>
      </c>
      <c r="AC19" s="62">
        <v>8728.5840000000007</v>
      </c>
      <c r="AD19" s="62">
        <v>3171.9279999999999</v>
      </c>
      <c r="AE19" s="62">
        <v>7.7359999999999998</v>
      </c>
      <c r="AF19" s="56"/>
      <c r="AG19" s="238"/>
      <c r="AH19" s="144">
        <v>25.562000000000001</v>
      </c>
      <c r="AI19" s="144">
        <v>11.827999999999999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18405.28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18383.455999999998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25590.175999999999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25556.688000000002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34221.592000000004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34164.103999999992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45494.28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45421.048000000003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27.511389000000001</v>
      </c>
      <c r="G33" s="96">
        <v>32.672893000000002</v>
      </c>
      <c r="H33" s="96">
        <v>0.92427671</v>
      </c>
      <c r="I33" s="60">
        <v>0.95821241999999995</v>
      </c>
      <c r="J33" s="60">
        <v>0.10912081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27.440301999999999</v>
      </c>
      <c r="Y33" s="96">
        <v>32.706713999999998</v>
      </c>
      <c r="Z33" s="96">
        <v>0.92365065000000002</v>
      </c>
      <c r="AA33" s="60">
        <v>0.95955400999999996</v>
      </c>
      <c r="AB33" s="60">
        <v>0.11015292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-7.1087000000002121E-2</v>
      </c>
      <c r="AN33" s="95">
        <f t="shared" ref="AN33:AN96" si="5">IF(OR(Y33="",G33=""),"",Y33-G33)</f>
        <v>3.3820999999996104E-2</v>
      </c>
      <c r="AO33" s="95">
        <f t="shared" ref="AO33:AO96" si="6">IF(OR(Z33="",H33=""),"",Z33-H33)</f>
        <v>-6.2605999999998385E-4</v>
      </c>
      <c r="AP33" s="95">
        <f t="shared" ref="AP33:AP96" si="7">IF(OR(AA33="",I33=""),"",AA33-I33)</f>
        <v>1.3415900000000036E-3</v>
      </c>
      <c r="AQ33" s="120">
        <f t="shared" ref="AQ33:AQ96" si="8">IF(OR(AB33="",J33=""),"",AB33-J33)</f>
        <v>1.0321100000000027E-3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33.983606999999999</v>
      </c>
      <c r="G34" s="187">
        <v>38.735987000000002</v>
      </c>
      <c r="H34" s="187">
        <v>0.97699005999999999</v>
      </c>
      <c r="I34" s="62">
        <v>0.98898271000000004</v>
      </c>
      <c r="J34" s="62">
        <v>2.9317655000000001E-2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34.182017000000002</v>
      </c>
      <c r="Y34" s="187">
        <v>38.975496</v>
      </c>
      <c r="Z34" s="187">
        <v>0.97737653999999996</v>
      </c>
      <c r="AA34" s="62">
        <v>0.98894923999999995</v>
      </c>
      <c r="AB34" s="62">
        <v>2.8151875E-2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0.19841000000000264</v>
      </c>
      <c r="AN34" s="121">
        <f t="shared" si="5"/>
        <v>0.2395089999999982</v>
      </c>
      <c r="AO34" s="121">
        <f t="shared" si="6"/>
        <v>3.8647999999996685E-4</v>
      </c>
      <c r="AP34" s="121">
        <f t="shared" si="7"/>
        <v>-3.3470000000090927E-5</v>
      </c>
      <c r="AQ34" s="87">
        <f t="shared" si="8"/>
        <v>-1.1657800000000017E-3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38.063164999999998</v>
      </c>
      <c r="G35" s="187">
        <v>42.304825999999998</v>
      </c>
      <c r="H35" s="187">
        <v>0.98937704000000004</v>
      </c>
      <c r="I35" s="62">
        <v>0.99337083000000004</v>
      </c>
      <c r="J35" s="62">
        <v>1.2209869999999999E-2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38.455308000000002</v>
      </c>
      <c r="Y35" s="187">
        <v>42.662337999999998</v>
      </c>
      <c r="Z35" s="187">
        <v>0.98975025000000005</v>
      </c>
      <c r="AA35" s="62">
        <v>0.99329040999999996</v>
      </c>
      <c r="AB35" s="62">
        <v>1.1340348E-2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0.39214300000000435</v>
      </c>
      <c r="AN35" s="121">
        <f t="shared" si="5"/>
        <v>0.35751199999999983</v>
      </c>
      <c r="AO35" s="121">
        <f t="shared" si="6"/>
        <v>3.732100000000127E-4</v>
      </c>
      <c r="AP35" s="121">
        <f t="shared" si="7"/>
        <v>-8.0420000000080982E-5</v>
      </c>
      <c r="AQ35" s="87">
        <f t="shared" si="8"/>
        <v>-8.6952199999999931E-4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40.304831</v>
      </c>
      <c r="G36" s="187">
        <v>44.142840999999997</v>
      </c>
      <c r="H36" s="187">
        <v>0.99267594000000003</v>
      </c>
      <c r="I36" s="62">
        <v>0.99509908999999996</v>
      </c>
      <c r="J36" s="62">
        <v>7.9221510000000005E-3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40.862842000000001</v>
      </c>
      <c r="Y36" s="187">
        <v>44.597797999999997</v>
      </c>
      <c r="Z36" s="187">
        <v>0.99291529999999995</v>
      </c>
      <c r="AA36" s="62">
        <v>0.99554273999999998</v>
      </c>
      <c r="AB36" s="62">
        <v>7.2477614000000003E-3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0.55801100000000048</v>
      </c>
      <c r="AN36" s="121">
        <f t="shared" si="5"/>
        <v>0.45495700000000028</v>
      </c>
      <c r="AO36" s="121">
        <f t="shared" si="6"/>
        <v>2.3935999999991076E-4</v>
      </c>
      <c r="AP36" s="121">
        <f t="shared" si="7"/>
        <v>4.4365000000001764E-4</v>
      </c>
      <c r="AQ36" s="87">
        <f t="shared" si="8"/>
        <v>-6.7438960000000027E-4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27.62388</v>
      </c>
      <c r="G38" s="96">
        <v>32.848325000000003</v>
      </c>
      <c r="H38" s="96">
        <v>0.92577783000000002</v>
      </c>
      <c r="I38" s="60">
        <v>0.95826577000000002</v>
      </c>
      <c r="J38" s="60">
        <v>0.10524538999999999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27.532913000000001</v>
      </c>
      <c r="Y38" s="96">
        <v>32.836514000000001</v>
      </c>
      <c r="Z38" s="96">
        <v>0.92494894000000005</v>
      </c>
      <c r="AA38" s="60">
        <v>0.96130589</v>
      </c>
      <c r="AB38" s="60">
        <v>0.10652968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-9.0966999999999132E-2</v>
      </c>
      <c r="AN38" s="95">
        <f t="shared" si="5"/>
        <v>-1.181100000000157E-2</v>
      </c>
      <c r="AO38" s="95">
        <f t="shared" si="6"/>
        <v>-8.2888999999997104E-4</v>
      </c>
      <c r="AP38" s="95">
        <f t="shared" si="7"/>
        <v>3.0401199999999795E-3</v>
      </c>
      <c r="AQ38" s="120">
        <f t="shared" si="8"/>
        <v>1.2842900000000074E-3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34.137016000000003</v>
      </c>
      <c r="G39" s="187">
        <v>38.905152000000001</v>
      </c>
      <c r="H39" s="187">
        <v>0.97776386000000004</v>
      </c>
      <c r="I39" s="62">
        <v>0.98933210000000005</v>
      </c>
      <c r="J39" s="62">
        <v>2.7503215000000001E-2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34.299449000000003</v>
      </c>
      <c r="Y39" s="187">
        <v>39.117716999999999</v>
      </c>
      <c r="Z39" s="187">
        <v>0.97813170000000005</v>
      </c>
      <c r="AA39" s="62">
        <v>0.98939032000000005</v>
      </c>
      <c r="AB39" s="62">
        <v>2.6578078000000002E-2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0.16243300000000005</v>
      </c>
      <c r="AN39" s="121">
        <f t="shared" si="5"/>
        <v>0.21256499999999789</v>
      </c>
      <c r="AO39" s="121">
        <f t="shared" si="6"/>
        <v>3.6784000000000816E-4</v>
      </c>
      <c r="AP39" s="121">
        <f t="shared" si="7"/>
        <v>5.8219999999997718E-5</v>
      </c>
      <c r="AQ39" s="87">
        <f t="shared" si="8"/>
        <v>-9.2513699999999949E-4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38.201754999999999</v>
      </c>
      <c r="G40" s="187">
        <v>42.469602999999999</v>
      </c>
      <c r="H40" s="187">
        <v>0.98972627999999996</v>
      </c>
      <c r="I40" s="62">
        <v>0.99383449000000001</v>
      </c>
      <c r="J40" s="62">
        <v>1.1502307E-2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38.583849000000001</v>
      </c>
      <c r="Y40" s="187">
        <v>42.826909999999998</v>
      </c>
      <c r="Z40" s="187">
        <v>0.99008503999999997</v>
      </c>
      <c r="AA40" s="62">
        <v>0.99376209999999998</v>
      </c>
      <c r="AB40" s="62">
        <v>1.0751139E-2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0.38209400000000215</v>
      </c>
      <c r="AN40" s="121">
        <f t="shared" si="5"/>
        <v>0.35730699999999871</v>
      </c>
      <c r="AO40" s="121">
        <f t="shared" si="6"/>
        <v>3.5876000000001351E-4</v>
      </c>
      <c r="AP40" s="121">
        <f t="shared" si="7"/>
        <v>-7.2390000000033261E-5</v>
      </c>
      <c r="AQ40" s="87">
        <f t="shared" si="8"/>
        <v>-7.5116799999999997E-4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40.295167999999997</v>
      </c>
      <c r="G41" s="187">
        <v>44.193773</v>
      </c>
      <c r="H41" s="187">
        <v>0.99277161000000003</v>
      </c>
      <c r="I41" s="62">
        <v>0.99531212000000002</v>
      </c>
      <c r="J41" s="62">
        <v>7.5289299999999997E-3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40.811881999999997</v>
      </c>
      <c r="Y41" s="187">
        <v>44.617319000000002</v>
      </c>
      <c r="Z41" s="187">
        <v>0.99300898999999998</v>
      </c>
      <c r="AA41" s="62">
        <v>0.99570537999999997</v>
      </c>
      <c r="AB41" s="62">
        <v>6.8941814999999998E-3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0.51671400000000034</v>
      </c>
      <c r="AN41" s="121">
        <f t="shared" si="5"/>
        <v>0.42354600000000175</v>
      </c>
      <c r="AO41" s="121">
        <f t="shared" si="6"/>
        <v>2.3737999999995374E-4</v>
      </c>
      <c r="AP41" s="121">
        <f t="shared" si="7"/>
        <v>3.9325999999995087E-4</v>
      </c>
      <c r="AQ41" s="87">
        <f t="shared" si="8"/>
        <v>-6.3474849999999982E-4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27.643709999999999</v>
      </c>
      <c r="G43" s="96">
        <v>32.903385</v>
      </c>
      <c r="H43" s="96">
        <v>0.92521516999999998</v>
      </c>
      <c r="I43" s="60">
        <v>0.95929372999999996</v>
      </c>
      <c r="J43" s="60">
        <v>0.10586412000000001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27.533321000000001</v>
      </c>
      <c r="Y43" s="96">
        <v>32.866627000000001</v>
      </c>
      <c r="Z43" s="96">
        <v>0.92408345999999997</v>
      </c>
      <c r="AA43" s="60">
        <v>0.96234958999999998</v>
      </c>
      <c r="AB43" s="60">
        <v>0.10734738000000001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-0.11038899999999785</v>
      </c>
      <c r="AN43" s="95">
        <f t="shared" si="5"/>
        <v>-3.6757999999998958E-2</v>
      </c>
      <c r="AO43" s="95">
        <f t="shared" si="6"/>
        <v>-1.131710000000008E-3</v>
      </c>
      <c r="AP43" s="95">
        <f t="shared" si="7"/>
        <v>3.0558600000000213E-3</v>
      </c>
      <c r="AQ43" s="120">
        <f t="shared" si="8"/>
        <v>1.4832600000000001E-3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34.265450000000001</v>
      </c>
      <c r="G44" s="187">
        <v>39.033267000000002</v>
      </c>
      <c r="H44" s="187">
        <v>0.97808561999999999</v>
      </c>
      <c r="I44" s="62">
        <v>0.98992166999999998</v>
      </c>
      <c r="J44" s="62">
        <v>2.6422385E-2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34.382877999999998</v>
      </c>
      <c r="Y44" s="187">
        <v>39.202077000000003</v>
      </c>
      <c r="Z44" s="187">
        <v>0.97840947</v>
      </c>
      <c r="AA44" s="62">
        <v>0.98994391000000004</v>
      </c>
      <c r="AB44" s="62">
        <v>2.5567017000000001E-2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0.11742799999999676</v>
      </c>
      <c r="AN44" s="121">
        <f t="shared" si="5"/>
        <v>0.16881000000000057</v>
      </c>
      <c r="AO44" s="121">
        <f t="shared" si="6"/>
        <v>3.238500000000144E-4</v>
      </c>
      <c r="AP44" s="121">
        <f t="shared" si="7"/>
        <v>2.224000000006221E-5</v>
      </c>
      <c r="AQ44" s="87">
        <f t="shared" si="8"/>
        <v>-8.5536799999999871E-4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38.21998</v>
      </c>
      <c r="G45" s="187">
        <v>42.516046000000003</v>
      </c>
      <c r="H45" s="187">
        <v>0.98979671000000002</v>
      </c>
      <c r="I45" s="62">
        <v>0.99430715000000003</v>
      </c>
      <c r="J45" s="62">
        <v>1.092422E-2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38.552832000000002</v>
      </c>
      <c r="Y45" s="187">
        <v>42.835324999999997</v>
      </c>
      <c r="Z45" s="187">
        <v>0.99020838</v>
      </c>
      <c r="AA45" s="62">
        <v>0.99423233</v>
      </c>
      <c r="AB45" s="62">
        <v>1.0081054000000001E-2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0.33285200000000259</v>
      </c>
      <c r="AN45" s="121">
        <f t="shared" si="5"/>
        <v>0.31927899999999454</v>
      </c>
      <c r="AO45" s="121">
        <f t="shared" si="6"/>
        <v>4.1166999999997511E-4</v>
      </c>
      <c r="AP45" s="121">
        <f t="shared" si="7"/>
        <v>-7.4820000000030973E-5</v>
      </c>
      <c r="AQ45" s="87">
        <f t="shared" si="8"/>
        <v>-8.4316599999999936E-4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40.294521000000003</v>
      </c>
      <c r="G46" s="187">
        <v>44.231928000000003</v>
      </c>
      <c r="H46" s="187">
        <v>0.99279715999999996</v>
      </c>
      <c r="I46" s="62">
        <v>0.99563405000000005</v>
      </c>
      <c r="J46" s="62">
        <v>7.1613965999999998E-3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40.764856999999999</v>
      </c>
      <c r="Y46" s="187">
        <v>44.618789</v>
      </c>
      <c r="Z46" s="187">
        <v>0.99304276999999996</v>
      </c>
      <c r="AA46" s="62">
        <v>0.99599769000000005</v>
      </c>
      <c r="AB46" s="62">
        <v>6.5524310000000001E-3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0.47033599999999609</v>
      </c>
      <c r="AN46" s="121">
        <f t="shared" si="5"/>
        <v>0.38686099999999612</v>
      </c>
      <c r="AO46" s="121">
        <f t="shared" si="6"/>
        <v>2.4561000000000721E-4</v>
      </c>
      <c r="AP46" s="121">
        <f t="shared" si="7"/>
        <v>3.6363999999999841E-4</v>
      </c>
      <c r="AQ46" s="87">
        <f t="shared" si="8"/>
        <v>-6.0896559999999971E-4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27.516677000000001</v>
      </c>
      <c r="G48" s="96">
        <v>32.751233999999997</v>
      </c>
      <c r="H48" s="96">
        <v>0.92430224000000005</v>
      </c>
      <c r="I48" s="60">
        <v>0.96086221999999999</v>
      </c>
      <c r="J48" s="60">
        <v>0.11264621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27.391190999999999</v>
      </c>
      <c r="Y48" s="96">
        <v>32.677190000000003</v>
      </c>
      <c r="Z48" s="96">
        <v>0.92318215999999997</v>
      </c>
      <c r="AA48" s="60">
        <v>0.96006122000000005</v>
      </c>
      <c r="AB48" s="60">
        <v>0.11432932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-0.12548600000000221</v>
      </c>
      <c r="AN48" s="95">
        <f t="shared" si="5"/>
        <v>-7.4043999999993559E-2</v>
      </c>
      <c r="AO48" s="95">
        <f t="shared" si="6"/>
        <v>-1.1200800000000788E-3</v>
      </c>
      <c r="AP48" s="95">
        <f t="shared" si="7"/>
        <v>-8.0099999999994065E-4</v>
      </c>
      <c r="AQ48" s="120">
        <f t="shared" si="8"/>
        <v>1.6831100000000015E-3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34.119351000000002</v>
      </c>
      <c r="G49" s="187">
        <v>38.897517999999998</v>
      </c>
      <c r="H49" s="187">
        <v>0.97778096000000003</v>
      </c>
      <c r="I49" s="62">
        <v>0.98898176000000004</v>
      </c>
      <c r="J49" s="62">
        <v>2.826799E-2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34.253129000000001</v>
      </c>
      <c r="Y49" s="187">
        <v>39.075868999999997</v>
      </c>
      <c r="Z49" s="187">
        <v>0.97812867999999997</v>
      </c>
      <c r="AA49" s="62">
        <v>0.98914811000000002</v>
      </c>
      <c r="AB49" s="62">
        <v>2.7322651999999999E-2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0.13377799999999951</v>
      </c>
      <c r="AN49" s="121">
        <f t="shared" si="5"/>
        <v>0.17835099999999926</v>
      </c>
      <c r="AO49" s="121">
        <f t="shared" si="6"/>
        <v>3.477199999999403E-4</v>
      </c>
      <c r="AP49" s="121">
        <f t="shared" si="7"/>
        <v>1.6634999999998179E-4</v>
      </c>
      <c r="AQ49" s="87">
        <f t="shared" si="8"/>
        <v>-9.4533800000000043E-4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38.094316999999997</v>
      </c>
      <c r="G50" s="187">
        <v>42.379542999999998</v>
      </c>
      <c r="H50" s="187">
        <v>0.98960987</v>
      </c>
      <c r="I50" s="62">
        <v>0.99446478000000005</v>
      </c>
      <c r="J50" s="62">
        <v>1.2086893E-2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38.459269999999997</v>
      </c>
      <c r="Y50" s="187">
        <v>42.722121999999999</v>
      </c>
      <c r="Z50" s="187">
        <v>0.99003246</v>
      </c>
      <c r="AA50" s="62">
        <v>0.99448031999999997</v>
      </c>
      <c r="AB50" s="62">
        <v>1.1167306E-2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0.36495299999999986</v>
      </c>
      <c r="AN50" s="121">
        <f t="shared" si="5"/>
        <v>0.34257900000000063</v>
      </c>
      <c r="AO50" s="121">
        <f t="shared" si="6"/>
        <v>4.2259000000000047E-4</v>
      </c>
      <c r="AP50" s="121">
        <f t="shared" si="7"/>
        <v>1.5539999999925058E-5</v>
      </c>
      <c r="AQ50" s="87">
        <f t="shared" si="8"/>
        <v>-9.1958699999999949E-4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40.121617999999998</v>
      </c>
      <c r="G51" s="187">
        <v>44.061258000000002</v>
      </c>
      <c r="H51" s="187">
        <v>0.99264532000000005</v>
      </c>
      <c r="I51" s="62">
        <v>0.99566796000000002</v>
      </c>
      <c r="J51" s="62">
        <v>7.9198299999999992E-3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40.610464</v>
      </c>
      <c r="Y51" s="187">
        <v>44.463026999999997</v>
      </c>
      <c r="Z51" s="187">
        <v>0.99289006999999996</v>
      </c>
      <c r="AA51" s="62">
        <v>0.99600073</v>
      </c>
      <c r="AB51" s="62">
        <v>7.2367209999999998E-3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0.48884600000000233</v>
      </c>
      <c r="AN51" s="121">
        <f t="shared" si="5"/>
        <v>0.40176899999999449</v>
      </c>
      <c r="AO51" s="121">
        <f t="shared" si="6"/>
        <v>2.4474999999990477E-4</v>
      </c>
      <c r="AP51" s="121">
        <f t="shared" si="7"/>
        <v>3.3276999999998225E-4</v>
      </c>
      <c r="AQ51" s="87">
        <f t="shared" si="8"/>
        <v>-6.8310899999999945E-4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27.171037999999999</v>
      </c>
      <c r="G53" s="96">
        <v>32.313037000000001</v>
      </c>
      <c r="H53" s="96">
        <v>0.92086703000000003</v>
      </c>
      <c r="I53" s="60">
        <v>0.95873728999999996</v>
      </c>
      <c r="J53" s="60">
        <v>0.11843089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27.040406999999998</v>
      </c>
      <c r="Y53" s="96">
        <v>32.215693000000002</v>
      </c>
      <c r="Z53" s="96">
        <v>0.91983912999999995</v>
      </c>
      <c r="AA53" s="60">
        <v>0.95726096999999999</v>
      </c>
      <c r="AB53" s="60">
        <v>0.12028186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-0.13063100000000105</v>
      </c>
      <c r="AN53" s="95">
        <f t="shared" si="5"/>
        <v>-9.7343999999999653E-2</v>
      </c>
      <c r="AO53" s="95">
        <f t="shared" si="6"/>
        <v>-1.0279000000000815E-3</v>
      </c>
      <c r="AP53" s="95">
        <f t="shared" si="7"/>
        <v>-1.4763199999999754E-3</v>
      </c>
      <c r="AQ53" s="120">
        <f t="shared" si="8"/>
        <v>1.8509700000000073E-3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33.235810999999998</v>
      </c>
      <c r="G54" s="187">
        <v>38.018295999999999</v>
      </c>
      <c r="H54" s="187">
        <v>0.97571604000000001</v>
      </c>
      <c r="I54" s="62">
        <v>0.98754576000000005</v>
      </c>
      <c r="J54" s="62">
        <v>3.214007E-2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33.347805000000001</v>
      </c>
      <c r="Y54" s="187">
        <v>38.144011999999996</v>
      </c>
      <c r="Z54" s="187">
        <v>0.97607633000000005</v>
      </c>
      <c r="AA54" s="62">
        <v>0.98789428000000001</v>
      </c>
      <c r="AB54" s="62">
        <v>3.1024900000000001E-2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0.11199400000000281</v>
      </c>
      <c r="AN54" s="121">
        <f t="shared" si="5"/>
        <v>0.12571599999999705</v>
      </c>
      <c r="AO54" s="121">
        <f t="shared" si="6"/>
        <v>3.6029000000004086E-4</v>
      </c>
      <c r="AP54" s="121">
        <f t="shared" si="7"/>
        <v>3.485199999999633E-4</v>
      </c>
      <c r="AQ54" s="87">
        <f t="shared" si="8"/>
        <v>-1.1151699999999987E-3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37.301563000000002</v>
      </c>
      <c r="G55" s="187">
        <v>41.520257000000001</v>
      </c>
      <c r="H55" s="187">
        <v>0.98866555</v>
      </c>
      <c r="I55" s="62">
        <v>0.99423742999999998</v>
      </c>
      <c r="J55" s="62">
        <v>1.41833685E-2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37.614293000000004</v>
      </c>
      <c r="Y55" s="187">
        <v>41.807029</v>
      </c>
      <c r="Z55" s="187">
        <v>0.98910746999999999</v>
      </c>
      <c r="AA55" s="62">
        <v>0.99436875999999996</v>
      </c>
      <c r="AB55" s="62">
        <v>1.3179154E-2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0.31273000000000195</v>
      </c>
      <c r="AN55" s="121">
        <f t="shared" si="5"/>
        <v>0.28677199999999914</v>
      </c>
      <c r="AO55" s="121">
        <f t="shared" si="6"/>
        <v>4.4191999999998455E-4</v>
      </c>
      <c r="AP55" s="121">
        <f t="shared" si="7"/>
        <v>1.3132999999998507E-4</v>
      </c>
      <c r="AQ55" s="87">
        <f t="shared" si="8"/>
        <v>-1.0042144999999995E-3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39.450369999999999</v>
      </c>
      <c r="G56" s="187">
        <v>43.350315000000002</v>
      </c>
      <c r="H56" s="187">
        <v>0.99203361999999995</v>
      </c>
      <c r="I56" s="62">
        <v>0.99571593999999997</v>
      </c>
      <c r="J56" s="62">
        <v>9.4309540000000001E-3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39.865062000000002</v>
      </c>
      <c r="Y56" s="187">
        <v>43.675674999999998</v>
      </c>
      <c r="Z56" s="187">
        <v>0.99228225999999997</v>
      </c>
      <c r="AA56" s="62">
        <v>0.99598929999999997</v>
      </c>
      <c r="AB56" s="62">
        <v>8.6646659999999997E-3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0.41469200000000228</v>
      </c>
      <c r="AN56" s="121">
        <f t="shared" si="5"/>
        <v>0.32535999999999632</v>
      </c>
      <c r="AO56" s="121">
        <f t="shared" si="6"/>
        <v>2.4864000000002218E-4</v>
      </c>
      <c r="AP56" s="121">
        <f t="shared" si="7"/>
        <v>2.7336000000000027E-4</v>
      </c>
      <c r="AQ56" s="87">
        <f t="shared" si="8"/>
        <v>-7.6628800000000039E-4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27.548283999999999</v>
      </c>
      <c r="G58" s="96">
        <v>32.955815999999999</v>
      </c>
      <c r="H58" s="96">
        <v>0.92652389000000002</v>
      </c>
      <c r="I58" s="60">
        <v>0.96056637</v>
      </c>
      <c r="J58" s="60">
        <v>0.101882204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27.507763000000001</v>
      </c>
      <c r="Y58" s="96">
        <v>32.961087999999997</v>
      </c>
      <c r="Z58" s="96">
        <v>0.92603685000000002</v>
      </c>
      <c r="AA58" s="60">
        <v>0.96087241000000001</v>
      </c>
      <c r="AB58" s="60">
        <v>0.10289096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-4.0520999999998253E-2</v>
      </c>
      <c r="AN58" s="95">
        <f t="shared" si="5"/>
        <v>5.271999999997945E-3</v>
      </c>
      <c r="AO58" s="95">
        <f t="shared" si="6"/>
        <v>-4.8703999999999414E-4</v>
      </c>
      <c r="AP58" s="95">
        <f t="shared" si="7"/>
        <v>3.0604000000000742E-4</v>
      </c>
      <c r="AQ58" s="120">
        <f t="shared" si="8"/>
        <v>1.0087559999999995E-3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33.972724999999997</v>
      </c>
      <c r="G59" s="187">
        <v>38.805858000000001</v>
      </c>
      <c r="H59" s="187">
        <v>0.97795103999999999</v>
      </c>
      <c r="I59" s="62">
        <v>0.98921694000000004</v>
      </c>
      <c r="J59" s="62">
        <v>2.649077E-2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34.164527</v>
      </c>
      <c r="Y59" s="187">
        <v>39.045966999999997</v>
      </c>
      <c r="Z59" s="187">
        <v>0.97827401000000003</v>
      </c>
      <c r="AA59" s="62">
        <v>0.98922778</v>
      </c>
      <c r="AB59" s="62">
        <v>2.5755461E-2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0.19180200000000269</v>
      </c>
      <c r="AN59" s="121">
        <f t="shared" si="5"/>
        <v>0.2401089999999968</v>
      </c>
      <c r="AO59" s="121">
        <f t="shared" si="6"/>
        <v>3.2297000000003351E-4</v>
      </c>
      <c r="AP59" s="121">
        <f t="shared" si="7"/>
        <v>1.083999999995644E-5</v>
      </c>
      <c r="AQ59" s="87">
        <f t="shared" si="8"/>
        <v>-7.3530899999999996E-4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38.101303000000001</v>
      </c>
      <c r="G60" s="187">
        <v>42.424795000000003</v>
      </c>
      <c r="H60" s="187">
        <v>0.99003560000000002</v>
      </c>
      <c r="I60" s="62">
        <v>0.99388662000000005</v>
      </c>
      <c r="J60" s="62">
        <v>1.0773807999999999E-2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38.590761000000001</v>
      </c>
      <c r="Y60" s="187">
        <v>42.871048000000002</v>
      </c>
      <c r="Z60" s="187">
        <v>0.99038152000000002</v>
      </c>
      <c r="AA60" s="62">
        <v>0.99394254000000004</v>
      </c>
      <c r="AB60" s="62">
        <v>9.9565509999999992E-3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0.48945799999999906</v>
      </c>
      <c r="AN60" s="121">
        <f t="shared" si="5"/>
        <v>0.44625299999999868</v>
      </c>
      <c r="AO60" s="121">
        <f t="shared" si="6"/>
        <v>3.4591999999999956E-4</v>
      </c>
      <c r="AP60" s="121">
        <f t="shared" si="7"/>
        <v>5.5919999999987091E-5</v>
      </c>
      <c r="AQ60" s="87">
        <f t="shared" si="8"/>
        <v>-8.1725700000000005E-4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40.484596000000003</v>
      </c>
      <c r="G61" s="187">
        <v>44.354520999999998</v>
      </c>
      <c r="H61" s="187">
        <v>0.99319018000000003</v>
      </c>
      <c r="I61" s="62">
        <v>0.99552403</v>
      </c>
      <c r="J61" s="62">
        <v>6.8459849999999997E-3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41.057552000000001</v>
      </c>
      <c r="Y61" s="187">
        <v>44.828111999999997</v>
      </c>
      <c r="Z61" s="187">
        <v>0.99342408999999998</v>
      </c>
      <c r="AA61" s="62">
        <v>0.99596541000000005</v>
      </c>
      <c r="AB61" s="62">
        <v>6.2087640000000003E-3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0.5729559999999978</v>
      </c>
      <c r="AN61" s="121">
        <f t="shared" si="5"/>
        <v>0.47359099999999899</v>
      </c>
      <c r="AO61" s="121">
        <f t="shared" si="6"/>
        <v>2.3390999999994833E-4</v>
      </c>
      <c r="AP61" s="121">
        <f t="shared" si="7"/>
        <v>4.4138000000004673E-4</v>
      </c>
      <c r="AQ61" s="87">
        <f t="shared" si="8"/>
        <v>-6.3722099999999945E-4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27.722823000000002</v>
      </c>
      <c r="G63" s="96">
        <v>33.094118999999999</v>
      </c>
      <c r="H63" s="96">
        <v>0.92806774999999997</v>
      </c>
      <c r="I63" s="60">
        <v>0.96223716000000004</v>
      </c>
      <c r="J63" s="60">
        <v>9.9022730000000003E-2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27.668894000000002</v>
      </c>
      <c r="Y63" s="96">
        <v>33.082844000000001</v>
      </c>
      <c r="Z63" s="96">
        <v>0.92738920999999996</v>
      </c>
      <c r="AA63" s="60">
        <v>0.96211212000000002</v>
      </c>
      <c r="AB63" s="60">
        <v>0.1002347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-5.3929000000000116E-2</v>
      </c>
      <c r="AN63" s="95">
        <f t="shared" si="5"/>
        <v>-1.1274999999997704E-2</v>
      </c>
      <c r="AO63" s="95">
        <f t="shared" si="6"/>
        <v>-6.7854000000000525E-4</v>
      </c>
      <c r="AP63" s="95">
        <f t="shared" si="7"/>
        <v>-1.2504000000002069E-4</v>
      </c>
      <c r="AQ63" s="120">
        <f t="shared" si="8"/>
        <v>1.2119699999999928E-3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34.225265999999998</v>
      </c>
      <c r="G64" s="187">
        <v>39.030512000000002</v>
      </c>
      <c r="H64" s="187">
        <v>0.97873131999999996</v>
      </c>
      <c r="I64" s="62">
        <v>0.98980794000000005</v>
      </c>
      <c r="J64" s="62">
        <v>2.4647977000000001E-2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34.381357000000001</v>
      </c>
      <c r="Y64" s="187">
        <v>39.237631999999998</v>
      </c>
      <c r="Z64" s="187">
        <v>0.97904698000000001</v>
      </c>
      <c r="AA64" s="62">
        <v>0.98992491999999999</v>
      </c>
      <c r="AB64" s="62">
        <v>2.4083402E-2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0.15609100000000353</v>
      </c>
      <c r="AN64" s="121">
        <f t="shared" si="5"/>
        <v>0.2071199999999962</v>
      </c>
      <c r="AO64" s="121">
        <f t="shared" si="6"/>
        <v>3.156600000000509E-4</v>
      </c>
      <c r="AP64" s="121">
        <f t="shared" si="7"/>
        <v>1.1697999999993325E-4</v>
      </c>
      <c r="AQ64" s="87">
        <f t="shared" si="8"/>
        <v>-5.6457500000000119E-4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38.375252000000003</v>
      </c>
      <c r="G65" s="187">
        <v>42.676672000000003</v>
      </c>
      <c r="H65" s="187">
        <v>0.99034219000000001</v>
      </c>
      <c r="I65" s="62">
        <v>0.99437251999999998</v>
      </c>
      <c r="J65" s="62">
        <v>1.0087062000000001E-2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38.778286999999999</v>
      </c>
      <c r="Y65" s="187">
        <v>43.066139</v>
      </c>
      <c r="Z65" s="187">
        <v>0.99069434000000001</v>
      </c>
      <c r="AA65" s="62">
        <v>0.99442461000000004</v>
      </c>
      <c r="AB65" s="62">
        <v>9.3224050000000006E-3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0.40303499999999559</v>
      </c>
      <c r="AN65" s="121">
        <f t="shared" si="5"/>
        <v>0.38946699999999623</v>
      </c>
      <c r="AO65" s="121">
        <f t="shared" si="6"/>
        <v>3.5214999999999552E-4</v>
      </c>
      <c r="AP65" s="121">
        <f t="shared" si="7"/>
        <v>5.2090000000060144E-5</v>
      </c>
      <c r="AQ65" s="87">
        <f t="shared" si="8"/>
        <v>-7.6465700000000018E-4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40.502043</v>
      </c>
      <c r="G66" s="187">
        <v>44.419128000000001</v>
      </c>
      <c r="H66" s="187">
        <v>0.99327264999999998</v>
      </c>
      <c r="I66" s="62">
        <v>0.99568736000000002</v>
      </c>
      <c r="J66" s="62">
        <v>6.4307577000000003E-3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41.031440000000003</v>
      </c>
      <c r="Y66" s="187">
        <v>44.857849999999999</v>
      </c>
      <c r="Z66" s="187">
        <v>0.99350841999999995</v>
      </c>
      <c r="AA66" s="62">
        <v>0.99612012000000005</v>
      </c>
      <c r="AB66" s="62">
        <v>5.8729460000000004E-3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0.529397000000003</v>
      </c>
      <c r="AN66" s="121">
        <f t="shared" si="5"/>
        <v>0.4387219999999985</v>
      </c>
      <c r="AO66" s="121">
        <f t="shared" si="6"/>
        <v>2.357699999999685E-4</v>
      </c>
      <c r="AP66" s="121">
        <f t="shared" si="7"/>
        <v>4.3276000000003201E-4</v>
      </c>
      <c r="AQ66" s="87">
        <f t="shared" si="8"/>
        <v>-5.5781169999999988E-4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27.844677000000001</v>
      </c>
      <c r="G68" s="96">
        <v>33.224603000000002</v>
      </c>
      <c r="H68" s="96">
        <v>0.92867794000000004</v>
      </c>
      <c r="I68" s="60">
        <v>0.96396760999999997</v>
      </c>
      <c r="J68" s="60">
        <v>9.8481750000000007E-2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27.753420999999999</v>
      </c>
      <c r="Y68" s="96">
        <v>33.185645999999998</v>
      </c>
      <c r="Z68" s="96">
        <v>0.92789681000000002</v>
      </c>
      <c r="AA68" s="60">
        <v>0.96698240000000002</v>
      </c>
      <c r="AB68" s="60">
        <v>0.10003998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-9.1256000000001336E-2</v>
      </c>
      <c r="AN68" s="95">
        <f t="shared" si="5"/>
        <v>-3.8957000000003461E-2</v>
      </c>
      <c r="AO68" s="95">
        <f t="shared" si="6"/>
        <v>-7.8113000000001875E-4</v>
      </c>
      <c r="AP68" s="95">
        <f t="shared" si="7"/>
        <v>3.0147900000000449E-3</v>
      </c>
      <c r="AQ68" s="120">
        <f t="shared" si="8"/>
        <v>1.5582299999999938E-3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34.372796000000001</v>
      </c>
      <c r="G69" s="187">
        <v>39.171681999999997</v>
      </c>
      <c r="H69" s="187">
        <v>0.97899594000000001</v>
      </c>
      <c r="I69" s="62">
        <v>0.9901818</v>
      </c>
      <c r="J69" s="62">
        <v>2.3963535000000001E-2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34.425344000000003</v>
      </c>
      <c r="Y69" s="187">
        <v>39.319997000000001</v>
      </c>
      <c r="Z69" s="187">
        <v>0.97929765999999996</v>
      </c>
      <c r="AA69" s="62">
        <v>0.99018766999999996</v>
      </c>
      <c r="AB69" s="62">
        <v>2.3431186999999999E-2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5.2548000000001593E-2</v>
      </c>
      <c r="AN69" s="121">
        <f t="shared" si="5"/>
        <v>0.14831500000000375</v>
      </c>
      <c r="AO69" s="121">
        <f t="shared" si="6"/>
        <v>3.0171999999994981E-4</v>
      </c>
      <c r="AP69" s="121">
        <f t="shared" si="7"/>
        <v>5.8699999999634045E-6</v>
      </c>
      <c r="AQ69" s="87">
        <f t="shared" si="8"/>
        <v>-5.3234800000000193E-4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38.386418999999997</v>
      </c>
      <c r="G70" s="187">
        <v>42.709195999999999</v>
      </c>
      <c r="H70" s="187">
        <v>0.99033280999999995</v>
      </c>
      <c r="I70" s="62">
        <v>0.99468270999999997</v>
      </c>
      <c r="J70" s="62">
        <v>9.933575E-3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38.674771</v>
      </c>
      <c r="Y70" s="187">
        <v>43.021011999999999</v>
      </c>
      <c r="Z70" s="187">
        <v>0.9907146</v>
      </c>
      <c r="AA70" s="62">
        <v>0.99464805000000001</v>
      </c>
      <c r="AB70" s="62">
        <v>9.1860559999999997E-3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0.28835200000000327</v>
      </c>
      <c r="AN70" s="121">
        <f t="shared" si="5"/>
        <v>0.31181600000000032</v>
      </c>
      <c r="AO70" s="121">
        <f t="shared" si="6"/>
        <v>3.8179000000004848E-4</v>
      </c>
      <c r="AP70" s="121">
        <f t="shared" si="7"/>
        <v>-3.4659999999964164E-5</v>
      </c>
      <c r="AQ70" s="87">
        <f t="shared" si="8"/>
        <v>-7.4751900000000031E-4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40.478684000000001</v>
      </c>
      <c r="G71" s="187">
        <v>44.427841000000001</v>
      </c>
      <c r="H71" s="187">
        <v>0.99325350000000001</v>
      </c>
      <c r="I71" s="62">
        <v>0.99579072000000002</v>
      </c>
      <c r="J71" s="62">
        <v>6.3659092000000004E-3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40.933531000000002</v>
      </c>
      <c r="Y71" s="187">
        <v>44.819214000000002</v>
      </c>
      <c r="Z71" s="187">
        <v>0.99350295</v>
      </c>
      <c r="AA71" s="62">
        <v>0.99625576000000005</v>
      </c>
      <c r="AB71" s="62">
        <v>5.8369390000000002E-3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0.45484700000000089</v>
      </c>
      <c r="AN71" s="121">
        <f t="shared" si="5"/>
        <v>0.39137300000000153</v>
      </c>
      <c r="AO71" s="121">
        <f t="shared" si="6"/>
        <v>2.4944999999998441E-4</v>
      </c>
      <c r="AP71" s="121">
        <f t="shared" si="7"/>
        <v>4.6504000000002765E-4</v>
      </c>
      <c r="AQ71" s="87">
        <f t="shared" si="8"/>
        <v>-5.289702000000002E-4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27.720050000000001</v>
      </c>
      <c r="G73" s="96">
        <v>33.100304999999999</v>
      </c>
      <c r="H73" s="96">
        <v>0.92775688999999995</v>
      </c>
      <c r="I73" s="60">
        <v>0.96342108999999998</v>
      </c>
      <c r="J73" s="60">
        <v>0.10259113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27.638983</v>
      </c>
      <c r="Y73" s="96">
        <v>33.045884000000001</v>
      </c>
      <c r="Z73" s="96">
        <v>0.92715678000000001</v>
      </c>
      <c r="AA73" s="60">
        <v>0.96280114000000006</v>
      </c>
      <c r="AB73" s="60">
        <v>0.103804365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-8.1067000000000888E-2</v>
      </c>
      <c r="AN73" s="95">
        <f t="shared" si="5"/>
        <v>-5.4420999999997832E-2</v>
      </c>
      <c r="AO73" s="95">
        <f t="shared" si="6"/>
        <v>-6.0010999999993153E-4</v>
      </c>
      <c r="AP73" s="95">
        <f t="shared" si="7"/>
        <v>-6.1994999999992473E-4</v>
      </c>
      <c r="AQ73" s="120">
        <f t="shared" si="8"/>
        <v>1.2132349999999931E-3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34.316637</v>
      </c>
      <c r="G74" s="187">
        <v>39.100929999999998</v>
      </c>
      <c r="H74" s="187">
        <v>0.97872071000000005</v>
      </c>
      <c r="I74" s="62">
        <v>0.98962172999999998</v>
      </c>
      <c r="J74" s="62">
        <v>2.5484387000000001E-2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34.403114000000002</v>
      </c>
      <c r="Y74" s="187">
        <v>39.260160999999997</v>
      </c>
      <c r="Z74" s="187">
        <v>0.97902743999999997</v>
      </c>
      <c r="AA74" s="62">
        <v>0.98972380000000004</v>
      </c>
      <c r="AB74" s="62">
        <v>2.4794184E-2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8.6477000000002135E-2</v>
      </c>
      <c r="AN74" s="121">
        <f t="shared" si="5"/>
        <v>0.15923099999999835</v>
      </c>
      <c r="AO74" s="121">
        <f t="shared" si="6"/>
        <v>3.0672999999992179E-4</v>
      </c>
      <c r="AP74" s="121">
        <f t="shared" si="7"/>
        <v>1.0207000000006516E-4</v>
      </c>
      <c r="AQ74" s="87">
        <f t="shared" si="8"/>
        <v>-6.9020300000000034E-4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38.246822000000002</v>
      </c>
      <c r="G75" s="187">
        <v>42.552315999999998</v>
      </c>
      <c r="H75" s="187">
        <v>0.99008973</v>
      </c>
      <c r="I75" s="62">
        <v>0.99472519999999998</v>
      </c>
      <c r="J75" s="62">
        <v>1.0966059E-2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38.585397999999998</v>
      </c>
      <c r="Y75" s="187">
        <v>42.880457</v>
      </c>
      <c r="Z75" s="187">
        <v>0.99048961999999996</v>
      </c>
      <c r="AA75" s="62">
        <v>0.99477585000000002</v>
      </c>
      <c r="AB75" s="62">
        <v>1.0107420000000001E-2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0.33857599999999621</v>
      </c>
      <c r="AN75" s="121">
        <f t="shared" si="5"/>
        <v>0.32814100000000224</v>
      </c>
      <c r="AO75" s="121">
        <f t="shared" si="6"/>
        <v>3.9988999999995833E-4</v>
      </c>
      <c r="AP75" s="121">
        <f t="shared" si="7"/>
        <v>5.065000000004094E-5</v>
      </c>
      <c r="AQ75" s="87">
        <f t="shared" si="8"/>
        <v>-8.5863899999999958E-4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40.312873000000003</v>
      </c>
      <c r="G76" s="187">
        <v>44.267006000000002</v>
      </c>
      <c r="H76" s="187">
        <v>0.99305412000000004</v>
      </c>
      <c r="I76" s="62">
        <v>0.99581518000000002</v>
      </c>
      <c r="J76" s="62">
        <v>7.1239537000000004E-3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40.798202000000003</v>
      </c>
      <c r="Y76" s="187">
        <v>44.670917000000003</v>
      </c>
      <c r="Z76" s="187">
        <v>0.99331758000000003</v>
      </c>
      <c r="AA76" s="62">
        <v>0.99629435</v>
      </c>
      <c r="AB76" s="62">
        <v>6.5043345000000002E-3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0.48532900000000012</v>
      </c>
      <c r="AN76" s="121">
        <f t="shared" si="5"/>
        <v>0.4039110000000008</v>
      </c>
      <c r="AO76" s="121">
        <f t="shared" si="6"/>
        <v>2.6345999999999314E-4</v>
      </c>
      <c r="AP76" s="121">
        <f t="shared" si="7"/>
        <v>4.7916999999997323E-4</v>
      </c>
      <c r="AQ76" s="87">
        <f t="shared" si="8"/>
        <v>-6.1961920000000014E-4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27.357462999999999</v>
      </c>
      <c r="G78" s="96">
        <v>32.510340999999997</v>
      </c>
      <c r="H78" s="96">
        <v>0.92344298000000002</v>
      </c>
      <c r="I78" s="60">
        <v>0.95846089000000001</v>
      </c>
      <c r="J78" s="60">
        <v>0.11141859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27.292335999999999</v>
      </c>
      <c r="Y78" s="96">
        <v>32.444628999999999</v>
      </c>
      <c r="Z78" s="96">
        <v>0.92296522000000003</v>
      </c>
      <c r="AA78" s="60">
        <v>0.95963841999999999</v>
      </c>
      <c r="AB78" s="60">
        <v>0.11295107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-6.5127000000000379E-2</v>
      </c>
      <c r="AN78" s="95">
        <f t="shared" si="5"/>
        <v>-6.5711999999997772E-2</v>
      </c>
      <c r="AO78" s="95">
        <f t="shared" si="6"/>
        <v>-4.7775999999999375E-4</v>
      </c>
      <c r="AP78" s="95">
        <f t="shared" si="7"/>
        <v>1.1775299999999822E-3</v>
      </c>
      <c r="AQ78" s="120">
        <f t="shared" si="8"/>
        <v>1.5324800000000027E-3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33.572733999999997</v>
      </c>
      <c r="G79" s="187">
        <v>38.195154000000002</v>
      </c>
      <c r="H79" s="187">
        <v>0.97652978000000001</v>
      </c>
      <c r="I79" s="62">
        <v>0.98833039</v>
      </c>
      <c r="J79" s="62">
        <v>2.9660967999999999E-2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33.685326000000003</v>
      </c>
      <c r="Y79" s="187">
        <v>38.333370000000002</v>
      </c>
      <c r="Z79" s="187">
        <v>0.97683695999999998</v>
      </c>
      <c r="AA79" s="62">
        <v>0.98864922</v>
      </c>
      <c r="AB79" s="62">
        <v>2.8825323999999999E-2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0.11259200000000646</v>
      </c>
      <c r="AN79" s="121">
        <f t="shared" si="5"/>
        <v>0.13821599999999989</v>
      </c>
      <c r="AO79" s="121">
        <f t="shared" si="6"/>
        <v>3.0717999999996248E-4</v>
      </c>
      <c r="AP79" s="121">
        <f t="shared" si="7"/>
        <v>3.1882999999999218E-4</v>
      </c>
      <c r="AQ79" s="87">
        <f t="shared" si="8"/>
        <v>-8.3564399999999997E-4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37.447501000000003</v>
      </c>
      <c r="G80" s="187">
        <v>41.584085999999999</v>
      </c>
      <c r="H80" s="187">
        <v>0.98903240000000003</v>
      </c>
      <c r="I80" s="62">
        <v>0.99441373</v>
      </c>
      <c r="J80" s="62">
        <v>1.2930565999999999E-2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37.755875000000003</v>
      </c>
      <c r="Y80" s="187">
        <v>41.875275000000002</v>
      </c>
      <c r="Z80" s="187">
        <v>0.98942693999999998</v>
      </c>
      <c r="AA80" s="62">
        <v>0.99457172999999999</v>
      </c>
      <c r="AB80" s="62">
        <v>1.2085768E-2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0.30837400000000059</v>
      </c>
      <c r="AN80" s="121">
        <f t="shared" si="5"/>
        <v>0.29118900000000281</v>
      </c>
      <c r="AO80" s="121">
        <f t="shared" si="6"/>
        <v>3.9453999999994327E-4</v>
      </c>
      <c r="AP80" s="121">
        <f t="shared" si="7"/>
        <v>1.5799999999999148E-4</v>
      </c>
      <c r="AQ80" s="87">
        <f t="shared" si="8"/>
        <v>-8.4479799999999904E-4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39.602967999999997</v>
      </c>
      <c r="G81" s="187">
        <v>43.470461</v>
      </c>
      <c r="H81" s="187">
        <v>0.99238526000000005</v>
      </c>
      <c r="I81" s="62">
        <v>0.99577959999999999</v>
      </c>
      <c r="J81" s="62">
        <v>8.3964150000000008E-3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40.062696000000003</v>
      </c>
      <c r="Y81" s="187">
        <v>43.809004999999999</v>
      </c>
      <c r="Z81" s="187">
        <v>0.99264377999999998</v>
      </c>
      <c r="AA81" s="62">
        <v>0.99617813</v>
      </c>
      <c r="AB81" s="62">
        <v>7.6705115000000003E-3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0.45972800000000547</v>
      </c>
      <c r="AN81" s="121">
        <f t="shared" si="5"/>
        <v>0.33854399999999885</v>
      </c>
      <c r="AO81" s="121">
        <f t="shared" si="6"/>
        <v>2.5851999999992881E-4</v>
      </c>
      <c r="AP81" s="121">
        <f t="shared" si="7"/>
        <v>3.9853000000000804E-4</v>
      </c>
      <c r="AQ81" s="87">
        <f t="shared" si="8"/>
        <v>-7.2590350000000057E-4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27.324135999999999</v>
      </c>
      <c r="G83" s="96">
        <v>32.830973999999998</v>
      </c>
      <c r="H83" s="96">
        <v>0.92378927</v>
      </c>
      <c r="I83" s="60">
        <v>0.96082999000000002</v>
      </c>
      <c r="J83" s="60">
        <v>0.10115134000000001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27.322438999999999</v>
      </c>
      <c r="Y83" s="96">
        <v>32.861845000000002</v>
      </c>
      <c r="Z83" s="96">
        <v>0.92327453999999998</v>
      </c>
      <c r="AA83" s="60">
        <v>0.96316013</v>
      </c>
      <c r="AB83" s="60">
        <v>0.10190716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-1.6970000000000596E-3</v>
      </c>
      <c r="AN83" s="95">
        <f t="shared" si="5"/>
        <v>3.0871000000004756E-2</v>
      </c>
      <c r="AO83" s="95">
        <f t="shared" si="6"/>
        <v>-5.1473000000001878E-4</v>
      </c>
      <c r="AP83" s="95">
        <f t="shared" si="7"/>
        <v>2.3301399999999806E-3</v>
      </c>
      <c r="AQ83" s="120">
        <f t="shared" si="8"/>
        <v>7.5581999999999039E-4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33.464829999999999</v>
      </c>
      <c r="G84" s="187">
        <v>38.362651999999997</v>
      </c>
      <c r="H84" s="187">
        <v>0.97658703000000002</v>
      </c>
      <c r="I84" s="62">
        <v>0.98738369999999998</v>
      </c>
      <c r="J84" s="62">
        <v>2.7208929999999999E-2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33.689202000000002</v>
      </c>
      <c r="Y84" s="187">
        <v>38.624676000000001</v>
      </c>
      <c r="Z84" s="187">
        <v>0.97688132000000005</v>
      </c>
      <c r="AA84" s="62">
        <v>0.98945437999999997</v>
      </c>
      <c r="AB84" s="62">
        <v>2.6355963E-2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0.22437200000000246</v>
      </c>
      <c r="AN84" s="121">
        <f t="shared" si="5"/>
        <v>0.26202400000000381</v>
      </c>
      <c r="AO84" s="121">
        <f t="shared" si="6"/>
        <v>2.9429000000003036E-4</v>
      </c>
      <c r="AP84" s="121">
        <f t="shared" si="7"/>
        <v>2.0706799999999914E-3</v>
      </c>
      <c r="AQ84" s="87">
        <f t="shared" si="8"/>
        <v>-8.5296699999999961E-4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37.495016</v>
      </c>
      <c r="G85" s="187">
        <v>41.851084999999998</v>
      </c>
      <c r="H85" s="187">
        <v>0.98937657999999995</v>
      </c>
      <c r="I85" s="62">
        <v>0.99420872999999998</v>
      </c>
      <c r="J85" s="62">
        <v>1.1136111000000001E-2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38.015987000000003</v>
      </c>
      <c r="Y85" s="187">
        <v>42.317261999999999</v>
      </c>
      <c r="Z85" s="187">
        <v>0.98971324000000005</v>
      </c>
      <c r="AA85" s="62">
        <v>0.99455415999999996</v>
      </c>
      <c r="AB85" s="62">
        <v>1.0299902999999999E-2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0.52097100000000296</v>
      </c>
      <c r="AN85" s="121">
        <f t="shared" si="5"/>
        <v>0.46617700000000184</v>
      </c>
      <c r="AO85" s="121">
        <f t="shared" si="6"/>
        <v>3.3666000000009966E-4</v>
      </c>
      <c r="AP85" s="121">
        <f t="shared" si="7"/>
        <v>3.4542999999997992E-4</v>
      </c>
      <c r="AQ85" s="87">
        <f t="shared" si="8"/>
        <v>-8.3620800000000148E-4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40.048307000000001</v>
      </c>
      <c r="G86" s="187">
        <v>43.898674999999997</v>
      </c>
      <c r="H86" s="187">
        <v>0.99295453</v>
      </c>
      <c r="I86" s="62">
        <v>0.99577519000000003</v>
      </c>
      <c r="J86" s="62">
        <v>6.8644420000000001E-3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40.622813000000001</v>
      </c>
      <c r="Y86" s="187">
        <v>44.383738999999998</v>
      </c>
      <c r="Z86" s="187">
        <v>0.99315847000000002</v>
      </c>
      <c r="AA86" s="62">
        <v>0.99629588999999996</v>
      </c>
      <c r="AB86" s="62">
        <v>6.1761196999999997E-3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0.57450599999999952</v>
      </c>
      <c r="AN86" s="121">
        <f t="shared" si="5"/>
        <v>0.48506400000000127</v>
      </c>
      <c r="AO86" s="121">
        <f t="shared" si="6"/>
        <v>2.0394000000001355E-4</v>
      </c>
      <c r="AP86" s="121">
        <f t="shared" si="7"/>
        <v>5.2069999999992955E-4</v>
      </c>
      <c r="AQ86" s="87">
        <f t="shared" si="8"/>
        <v>-6.8832230000000043E-4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27.45195</v>
      </c>
      <c r="G88" s="96">
        <v>32.946679000000003</v>
      </c>
      <c r="H88" s="96">
        <v>0.92569975000000004</v>
      </c>
      <c r="I88" s="60">
        <v>0.96102652</v>
      </c>
      <c r="J88" s="60">
        <v>9.9591330000000006E-2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27.447671</v>
      </c>
      <c r="Y88" s="96">
        <v>32.971004000000001</v>
      </c>
      <c r="Z88" s="96">
        <v>0.92520997999999999</v>
      </c>
      <c r="AA88" s="60">
        <v>0.96335367999999999</v>
      </c>
      <c r="AB88" s="60">
        <v>0.10032352999999999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-4.2790000000003658E-3</v>
      </c>
      <c r="AN88" s="95">
        <f t="shared" si="5"/>
        <v>2.4324999999997488E-2</v>
      </c>
      <c r="AO88" s="95">
        <f t="shared" si="6"/>
        <v>-4.8977000000005599E-4</v>
      </c>
      <c r="AP88" s="95">
        <f t="shared" si="7"/>
        <v>2.3271599999999948E-3</v>
      </c>
      <c r="AQ88" s="120">
        <f t="shared" si="8"/>
        <v>7.3219999999998842E-4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33.813445999999999</v>
      </c>
      <c r="G89" s="187">
        <v>38.676400999999998</v>
      </c>
      <c r="H89" s="187">
        <v>0.97762157000000005</v>
      </c>
      <c r="I89" s="62">
        <v>0.98743685999999997</v>
      </c>
      <c r="J89" s="62">
        <v>2.5509259999999999E-2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34.003473999999997</v>
      </c>
      <c r="Y89" s="187">
        <v>38.921605</v>
      </c>
      <c r="Z89" s="187">
        <v>0.97789853999999998</v>
      </c>
      <c r="AA89" s="62">
        <v>0.98973814000000004</v>
      </c>
      <c r="AB89" s="62">
        <v>2.4769937999999998E-2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0.19002799999999809</v>
      </c>
      <c r="AN89" s="121">
        <f t="shared" si="5"/>
        <v>0.24520400000000109</v>
      </c>
      <c r="AO89" s="121">
        <f t="shared" si="6"/>
        <v>2.7696999999993199E-4</v>
      </c>
      <c r="AP89" s="121">
        <f t="shared" si="7"/>
        <v>2.3012800000000722E-3</v>
      </c>
      <c r="AQ89" s="87">
        <f t="shared" si="8"/>
        <v>-7.3932200000000059E-4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37.941749000000002</v>
      </c>
      <c r="G90" s="187">
        <v>42.264983000000001</v>
      </c>
      <c r="H90" s="187">
        <v>0.98987305999999997</v>
      </c>
      <c r="I90" s="62">
        <v>0.99453714000000004</v>
      </c>
      <c r="J90" s="62">
        <v>1.0300501E-2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38.421467</v>
      </c>
      <c r="Y90" s="187">
        <v>42.712311999999997</v>
      </c>
      <c r="Z90" s="187">
        <v>0.99022421999999999</v>
      </c>
      <c r="AA90" s="62">
        <v>0.99484687000000005</v>
      </c>
      <c r="AB90" s="62">
        <v>9.505253E-3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0.47971799999999831</v>
      </c>
      <c r="AN90" s="121">
        <f t="shared" si="5"/>
        <v>0.44732899999999631</v>
      </c>
      <c r="AO90" s="121">
        <f t="shared" si="6"/>
        <v>3.5116000000001701E-4</v>
      </c>
      <c r="AP90" s="121">
        <f t="shared" si="7"/>
        <v>3.0973000000000805E-4</v>
      </c>
      <c r="AQ90" s="87">
        <f t="shared" si="8"/>
        <v>-7.9524800000000014E-4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40.301071999999998</v>
      </c>
      <c r="G91" s="187">
        <v>44.175694999999997</v>
      </c>
      <c r="H91" s="187">
        <v>0.99319429999999997</v>
      </c>
      <c r="I91" s="62">
        <v>0.99597939000000002</v>
      </c>
      <c r="J91" s="62">
        <v>6.3075229999999998E-3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40.858761999999999</v>
      </c>
      <c r="Y91" s="187">
        <v>44.656194999999997</v>
      </c>
      <c r="Z91" s="187">
        <v>0.99342881999999999</v>
      </c>
      <c r="AA91" s="62">
        <v>0.99646771999999995</v>
      </c>
      <c r="AB91" s="62">
        <v>5.7467280000000004E-3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0.55769000000000091</v>
      </c>
      <c r="AN91" s="121">
        <f t="shared" si="5"/>
        <v>0.48049999999999926</v>
      </c>
      <c r="AO91" s="121">
        <f t="shared" si="6"/>
        <v>2.3452000000001583E-4</v>
      </c>
      <c r="AP91" s="121">
        <f t="shared" si="7"/>
        <v>4.8832999999992577E-4</v>
      </c>
      <c r="AQ91" s="87">
        <f t="shared" si="8"/>
        <v>-5.6079499999999935E-4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27.546192999999999</v>
      </c>
      <c r="G93" s="96">
        <v>33.032729000000003</v>
      </c>
      <c r="H93" s="96">
        <v>0.92633677000000003</v>
      </c>
      <c r="I93" s="60">
        <v>0.96286240999999995</v>
      </c>
      <c r="J93" s="60">
        <v>9.8660289999999998E-2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27.515837000000001</v>
      </c>
      <c r="Y93" s="96">
        <v>33.036541999999997</v>
      </c>
      <c r="Z93" s="96">
        <v>0.92578428000000001</v>
      </c>
      <c r="AA93" s="60">
        <v>0.96245723999999999</v>
      </c>
      <c r="AB93" s="60">
        <v>9.9659570000000003E-2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-3.0355999999997607E-2</v>
      </c>
      <c r="AN93" s="95">
        <f t="shared" si="5"/>
        <v>3.8129999999938491E-3</v>
      </c>
      <c r="AO93" s="95">
        <f t="shared" si="6"/>
        <v>-5.5249000000001658E-4</v>
      </c>
      <c r="AP93" s="95">
        <f t="shared" si="7"/>
        <v>-4.0516999999995473E-4</v>
      </c>
      <c r="AQ93" s="120">
        <f t="shared" si="8"/>
        <v>9.9928000000000516E-4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34.069834999999998</v>
      </c>
      <c r="G94" s="187">
        <v>38.911693</v>
      </c>
      <c r="H94" s="187">
        <v>0.97818214999999997</v>
      </c>
      <c r="I94" s="62">
        <v>0.98982342000000001</v>
      </c>
      <c r="J94" s="62">
        <v>2.4444214999999998E-2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34.221558000000002</v>
      </c>
      <c r="Y94" s="187">
        <v>39.127330999999998</v>
      </c>
      <c r="Z94" s="187">
        <v>0.97848332999999998</v>
      </c>
      <c r="AA94" s="62">
        <v>0.98996691999999997</v>
      </c>
      <c r="AB94" s="62">
        <v>2.3844374000000002E-2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0.15172300000000405</v>
      </c>
      <c r="AN94" s="121">
        <f t="shared" si="5"/>
        <v>0.21563799999999844</v>
      </c>
      <c r="AO94" s="121">
        <f t="shared" si="6"/>
        <v>3.0118000000001199E-4</v>
      </c>
      <c r="AP94" s="121">
        <f t="shared" si="7"/>
        <v>1.434999999999631E-4</v>
      </c>
      <c r="AQ94" s="87">
        <f t="shared" si="8"/>
        <v>-5.9984099999999679E-4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38.148719999999997</v>
      </c>
      <c r="G95" s="187">
        <v>42.458244000000001</v>
      </c>
      <c r="H95" s="187">
        <v>0.9900272</v>
      </c>
      <c r="I95" s="62">
        <v>0.99486388999999997</v>
      </c>
      <c r="J95" s="62">
        <v>1.0064286E-2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38.539698999999999</v>
      </c>
      <c r="Y95" s="187">
        <v>42.841436999999999</v>
      </c>
      <c r="Z95" s="187">
        <v>0.99041429999999997</v>
      </c>
      <c r="AA95" s="62">
        <v>0.99499196000000001</v>
      </c>
      <c r="AB95" s="62">
        <v>9.3139074999999995E-3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0.39097900000000152</v>
      </c>
      <c r="AN95" s="121">
        <f t="shared" si="5"/>
        <v>0.38319299999999856</v>
      </c>
      <c r="AO95" s="121">
        <f t="shared" si="6"/>
        <v>3.8709999999997358E-4</v>
      </c>
      <c r="AP95" s="121">
        <f t="shared" si="7"/>
        <v>1.2807000000003566E-4</v>
      </c>
      <c r="AQ95" s="87">
        <f t="shared" si="8"/>
        <v>-7.5037850000000093E-4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40.420946999999998</v>
      </c>
      <c r="G96" s="187">
        <v>44.314937</v>
      </c>
      <c r="H96" s="187">
        <v>0.99324760000000001</v>
      </c>
      <c r="I96" s="62">
        <v>0.99602893999999997</v>
      </c>
      <c r="J96" s="62">
        <v>6.1882952999999996E-3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40.919460999999998</v>
      </c>
      <c r="Y96" s="187">
        <v>44.748134</v>
      </c>
      <c r="Z96" s="187">
        <v>0.99348601000000003</v>
      </c>
      <c r="AA96" s="62">
        <v>0.99653192000000002</v>
      </c>
      <c r="AB96" s="62">
        <v>5.6455982999999996E-3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0.49851400000000012</v>
      </c>
      <c r="AN96" s="121">
        <f t="shared" si="5"/>
        <v>0.43319699999999983</v>
      </c>
      <c r="AO96" s="121">
        <f t="shared" si="6"/>
        <v>2.3841000000002222E-4</v>
      </c>
      <c r="AP96" s="121">
        <f t="shared" si="7"/>
        <v>5.0298000000004173E-4</v>
      </c>
      <c r="AQ96" s="87">
        <f t="shared" si="8"/>
        <v>-5.4269699999999997E-4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27.511521999999999</v>
      </c>
      <c r="G98" s="96">
        <v>32.948065999999997</v>
      </c>
      <c r="H98" s="96">
        <v>0.92619671000000003</v>
      </c>
      <c r="I98" s="60">
        <v>0.96094122000000004</v>
      </c>
      <c r="J98" s="60">
        <v>0.10090006999999999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27.487017000000002</v>
      </c>
      <c r="Y98" s="96">
        <v>32.947448999999999</v>
      </c>
      <c r="Z98" s="96">
        <v>0.92568642000000001</v>
      </c>
      <c r="AA98" s="60">
        <v>0.96279939999999997</v>
      </c>
      <c r="AB98" s="60">
        <v>0.10179156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-2.4504999999997779E-2</v>
      </c>
      <c r="AN98" s="95">
        <f t="shared" si="15"/>
        <v>-6.1699999999831334E-4</v>
      </c>
      <c r="AO98" s="95">
        <f t="shared" si="16"/>
        <v>-5.1029000000002434E-4</v>
      </c>
      <c r="AP98" s="95">
        <f t="shared" si="17"/>
        <v>1.8581799999999316E-3</v>
      </c>
      <c r="AQ98" s="120">
        <f t="shared" si="18"/>
        <v>8.9149000000000866E-4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33.938068000000001</v>
      </c>
      <c r="G99" s="187">
        <v>38.791170000000001</v>
      </c>
      <c r="H99" s="187">
        <v>0.97793353999999999</v>
      </c>
      <c r="I99" s="62">
        <v>0.98945598000000001</v>
      </c>
      <c r="J99" s="62">
        <v>2.5765914000000001E-2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34.115893</v>
      </c>
      <c r="Y99" s="187">
        <v>39.037945999999998</v>
      </c>
      <c r="Z99" s="187">
        <v>0.97822220000000004</v>
      </c>
      <c r="AA99" s="62">
        <v>0.98972740999999997</v>
      </c>
      <c r="AB99" s="62">
        <v>2.5173259999999999E-2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0.17782499999999857</v>
      </c>
      <c r="AN99" s="121">
        <f t="shared" si="15"/>
        <v>0.246775999999997</v>
      </c>
      <c r="AO99" s="121">
        <f t="shared" si="16"/>
        <v>2.8866000000005165E-4</v>
      </c>
      <c r="AP99" s="121">
        <f t="shared" si="17"/>
        <v>2.7142999999996142E-4</v>
      </c>
      <c r="AQ99" s="87">
        <f t="shared" si="18"/>
        <v>-5.9265400000000149E-4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37.966971999999998</v>
      </c>
      <c r="G100" s="187">
        <v>42.282330999999999</v>
      </c>
      <c r="H100" s="187">
        <v>0.98983739000000004</v>
      </c>
      <c r="I100" s="62">
        <v>0.99476432999999997</v>
      </c>
      <c r="J100" s="62">
        <v>1.0952538E-2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38.376795000000001</v>
      </c>
      <c r="Y100" s="187">
        <v>42.673073000000002</v>
      </c>
      <c r="Z100" s="187">
        <v>0.99024104000000002</v>
      </c>
      <c r="AA100" s="62">
        <v>0.99491567999999997</v>
      </c>
      <c r="AB100" s="62">
        <v>1.0147936999999999E-2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0.40982300000000293</v>
      </c>
      <c r="AN100" s="121">
        <f t="shared" si="15"/>
        <v>0.39074200000000303</v>
      </c>
      <c r="AO100" s="121">
        <f t="shared" si="16"/>
        <v>4.0364999999997764E-4</v>
      </c>
      <c r="AP100" s="121">
        <f t="shared" si="17"/>
        <v>1.5134999999999454E-4</v>
      </c>
      <c r="AQ100" s="87">
        <f t="shared" si="18"/>
        <v>-8.0460100000000027E-4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40.238632000000003</v>
      </c>
      <c r="G101" s="187">
        <v>44.146200999999998</v>
      </c>
      <c r="H101" s="187">
        <v>0.99312184000000003</v>
      </c>
      <c r="I101" s="62">
        <v>0.99603185000000005</v>
      </c>
      <c r="J101" s="62">
        <v>6.6775790000000003E-3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40.788373</v>
      </c>
      <c r="Y101" s="187">
        <v>44.619902000000003</v>
      </c>
      <c r="Z101" s="187">
        <v>0.99337845999999996</v>
      </c>
      <c r="AA101" s="62">
        <v>0.99653939000000002</v>
      </c>
      <c r="AB101" s="62">
        <v>6.0553179999999996E-3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0.54974099999999737</v>
      </c>
      <c r="AN101" s="121">
        <f t="shared" si="15"/>
        <v>0.47370100000000548</v>
      </c>
      <c r="AO101" s="121">
        <f t="shared" si="16"/>
        <v>2.5661999999992968E-4</v>
      </c>
      <c r="AP101" s="121">
        <f t="shared" si="17"/>
        <v>5.0753999999997301E-4</v>
      </c>
      <c r="AQ101" s="87">
        <f t="shared" si="18"/>
        <v>-6.2226100000000069E-4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27.037281</v>
      </c>
      <c r="G103" s="96">
        <v>32.168602999999997</v>
      </c>
      <c r="H103" s="96">
        <v>0.92264544999999998</v>
      </c>
      <c r="I103" s="60">
        <v>0.95867546999999997</v>
      </c>
      <c r="J103" s="60">
        <v>0.107670024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26.986464000000002</v>
      </c>
      <c r="Y103" s="96">
        <v>32.131529</v>
      </c>
      <c r="Z103" s="96">
        <v>0.92227020999999998</v>
      </c>
      <c r="AA103" s="60">
        <v>0.95947353999999996</v>
      </c>
      <c r="AB103" s="60">
        <v>0.108634725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-5.0816999999998558E-2</v>
      </c>
      <c r="AN103" s="95">
        <f t="shared" si="15"/>
        <v>-3.7073999999996943E-2</v>
      </c>
      <c r="AO103" s="95">
        <f t="shared" si="16"/>
        <v>-3.7523999999999891E-4</v>
      </c>
      <c r="AP103" s="95">
        <f t="shared" si="17"/>
        <v>7.9806999999998407E-4</v>
      </c>
      <c r="AQ103" s="120">
        <f t="shared" si="18"/>
        <v>9.6470099999999837E-4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33.026364000000001</v>
      </c>
      <c r="G104" s="187">
        <v>37.597648</v>
      </c>
      <c r="H104" s="187">
        <v>0.97572186000000005</v>
      </c>
      <c r="I104" s="62">
        <v>0.98809553000000006</v>
      </c>
      <c r="J104" s="62">
        <v>2.9664013999999999E-2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33.217517999999998</v>
      </c>
      <c r="Y104" s="187">
        <v>37.787323000000001</v>
      </c>
      <c r="Z104" s="187">
        <v>0.97604040000000003</v>
      </c>
      <c r="AA104" s="62">
        <v>0.98840364000000003</v>
      </c>
      <c r="AB104" s="62">
        <v>2.9032702000000001E-2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0.19115399999999738</v>
      </c>
      <c r="AN104" s="121">
        <f t="shared" si="15"/>
        <v>0.18967500000000115</v>
      </c>
      <c r="AO104" s="121">
        <f t="shared" si="16"/>
        <v>3.1853999999997828E-4</v>
      </c>
      <c r="AP104" s="121">
        <f t="shared" si="17"/>
        <v>3.0810999999997257E-4</v>
      </c>
      <c r="AQ104" s="87">
        <f t="shared" si="18"/>
        <v>-6.3131199999999846E-4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36.966670999999998</v>
      </c>
      <c r="G105" s="187">
        <v>41.062112999999997</v>
      </c>
      <c r="H105" s="187">
        <v>0.98865491999999999</v>
      </c>
      <c r="I105" s="62">
        <v>0.99417975999999997</v>
      </c>
      <c r="J105" s="62">
        <v>1.3096116E-2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37.296554</v>
      </c>
      <c r="Y105" s="187">
        <v>41.347391000000002</v>
      </c>
      <c r="Z105" s="187">
        <v>0.98906479000000003</v>
      </c>
      <c r="AA105" s="62">
        <v>0.99430552000000005</v>
      </c>
      <c r="AB105" s="62">
        <v>1.2380353E-2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0.32988300000000237</v>
      </c>
      <c r="AN105" s="121">
        <f t="shared" si="15"/>
        <v>0.28527800000000525</v>
      </c>
      <c r="AO105" s="121">
        <f t="shared" si="16"/>
        <v>4.0987000000003437E-4</v>
      </c>
      <c r="AP105" s="121">
        <f t="shared" si="17"/>
        <v>1.257600000000858E-4</v>
      </c>
      <c r="AQ105" s="87">
        <f t="shared" si="18"/>
        <v>-7.1576299999999947E-4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39.246312000000003</v>
      </c>
      <c r="G106" s="187">
        <v>43.086145999999999</v>
      </c>
      <c r="H106" s="187">
        <v>0.9923554</v>
      </c>
      <c r="I106" s="62">
        <v>0.99565625999999996</v>
      </c>
      <c r="J106" s="62">
        <v>8.4013360000000006E-3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39.646175999999997</v>
      </c>
      <c r="Y106" s="187">
        <v>43.379230999999997</v>
      </c>
      <c r="Z106" s="187">
        <v>0.99260216999999995</v>
      </c>
      <c r="AA106" s="62">
        <v>0.99606963999999998</v>
      </c>
      <c r="AB106" s="62">
        <v>7.7731344000000003E-3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0.39986399999999378</v>
      </c>
      <c r="AN106" s="121">
        <f t="shared" si="15"/>
        <v>0.29308499999999782</v>
      </c>
      <c r="AO106" s="121">
        <f t="shared" si="16"/>
        <v>2.4676999999995175E-4</v>
      </c>
      <c r="AP106" s="121">
        <f t="shared" si="17"/>
        <v>4.1338000000001873E-4</v>
      </c>
      <c r="AQ106" s="87">
        <f t="shared" si="18"/>
        <v>-6.2820160000000031E-4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27.037281</v>
      </c>
      <c r="G641" s="135">
        <f t="shared" si="59"/>
        <v>32.168602999999997</v>
      </c>
      <c r="H641" s="135">
        <f t="shared" si="59"/>
        <v>0.92086703000000003</v>
      </c>
      <c r="I641" s="135">
        <f t="shared" si="59"/>
        <v>0.95821241999999995</v>
      </c>
      <c r="J641" s="135">
        <f t="shared" si="59"/>
        <v>9.8481750000000007E-2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26.986464000000002</v>
      </c>
      <c r="Y641" s="135">
        <f t="shared" si="60"/>
        <v>32.131529</v>
      </c>
      <c r="Z641" s="135">
        <f t="shared" si="60"/>
        <v>0.91983912999999995</v>
      </c>
      <c r="AA641" s="135">
        <f t="shared" si="60"/>
        <v>0.95726096999999999</v>
      </c>
      <c r="AB641" s="135">
        <f t="shared" si="60"/>
        <v>9.9659570000000003E-2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33.026364000000001</v>
      </c>
      <c r="G642" s="18">
        <f t="shared" si="59"/>
        <v>37.597648</v>
      </c>
      <c r="H642" s="18">
        <f t="shared" si="59"/>
        <v>0.97571604000000001</v>
      </c>
      <c r="I642" s="18">
        <f t="shared" si="59"/>
        <v>0.98738369999999998</v>
      </c>
      <c r="J642" s="18">
        <f t="shared" si="59"/>
        <v>2.3963535000000001E-2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33.217517999999998</v>
      </c>
      <c r="Y642" s="18">
        <f t="shared" si="60"/>
        <v>37.787323000000001</v>
      </c>
      <c r="Z642" s="18">
        <f t="shared" si="60"/>
        <v>0.97604040000000003</v>
      </c>
      <c r="AA642" s="18">
        <f t="shared" si="60"/>
        <v>0.98789428000000001</v>
      </c>
      <c r="AB642" s="18">
        <f t="shared" si="60"/>
        <v>2.3431186999999999E-2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36.966670999999998</v>
      </c>
      <c r="G643" s="18">
        <f t="shared" si="59"/>
        <v>41.062112999999997</v>
      </c>
      <c r="H643" s="18">
        <f t="shared" si="59"/>
        <v>0.98865491999999999</v>
      </c>
      <c r="I643" s="18">
        <f t="shared" si="59"/>
        <v>0.99337083000000004</v>
      </c>
      <c r="J643" s="18">
        <f t="shared" si="59"/>
        <v>9.933575E-3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37.296554</v>
      </c>
      <c r="Y643" s="18">
        <f t="shared" si="60"/>
        <v>41.347391000000002</v>
      </c>
      <c r="Z643" s="18">
        <f t="shared" si="60"/>
        <v>0.98906479000000003</v>
      </c>
      <c r="AA643" s="18">
        <f t="shared" si="60"/>
        <v>0.99329040999999996</v>
      </c>
      <c r="AB643" s="18">
        <f t="shared" si="60"/>
        <v>9.1860559999999997E-3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39.246312000000003</v>
      </c>
      <c r="G644" s="18">
        <f t="shared" si="59"/>
        <v>43.086145999999999</v>
      </c>
      <c r="H644" s="18">
        <f t="shared" si="59"/>
        <v>0.99203361999999995</v>
      </c>
      <c r="I644" s="18">
        <f t="shared" si="59"/>
        <v>0.99509908999999996</v>
      </c>
      <c r="J644" s="18">
        <f t="shared" si="59"/>
        <v>6.1882952999999996E-3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39.646175999999997</v>
      </c>
      <c r="Y644" s="18">
        <f t="shared" si="60"/>
        <v>43.379230999999997</v>
      </c>
      <c r="Z644" s="18">
        <f t="shared" si="60"/>
        <v>0.99228225999999997</v>
      </c>
      <c r="AA644" s="18">
        <f t="shared" si="60"/>
        <v>0.99554273999999998</v>
      </c>
      <c r="AB644" s="18">
        <f t="shared" si="60"/>
        <v>5.6455982999999996E-3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27.844677000000001</v>
      </c>
      <c r="G646" s="135">
        <f t="shared" si="61"/>
        <v>33.224603000000002</v>
      </c>
      <c r="H646" s="135">
        <f t="shared" si="61"/>
        <v>0.92867794000000004</v>
      </c>
      <c r="I646" s="135">
        <f t="shared" si="61"/>
        <v>0.96396760999999997</v>
      </c>
      <c r="J646" s="135">
        <f t="shared" si="61"/>
        <v>0.11843089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27.753420999999999</v>
      </c>
      <c r="Y646" s="135">
        <f t="shared" si="62"/>
        <v>33.185645999999998</v>
      </c>
      <c r="Z646" s="135">
        <f t="shared" si="62"/>
        <v>0.92789681000000002</v>
      </c>
      <c r="AA646" s="135">
        <f t="shared" si="62"/>
        <v>0.96698240000000002</v>
      </c>
      <c r="AB646" s="135">
        <f t="shared" si="62"/>
        <v>0.12028186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34.372796000000001</v>
      </c>
      <c r="G647" s="18">
        <f t="shared" si="61"/>
        <v>39.171681999999997</v>
      </c>
      <c r="H647" s="18">
        <f t="shared" si="61"/>
        <v>0.97899594000000001</v>
      </c>
      <c r="I647" s="18">
        <f t="shared" si="61"/>
        <v>0.9901818</v>
      </c>
      <c r="J647" s="18">
        <f t="shared" si="61"/>
        <v>3.214007E-2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34.425344000000003</v>
      </c>
      <c r="Y647" s="18">
        <f t="shared" si="62"/>
        <v>39.319997000000001</v>
      </c>
      <c r="Z647" s="18">
        <f t="shared" si="62"/>
        <v>0.97929765999999996</v>
      </c>
      <c r="AA647" s="18">
        <f t="shared" si="62"/>
        <v>0.99018766999999996</v>
      </c>
      <c r="AB647" s="18">
        <f t="shared" si="62"/>
        <v>3.1024900000000001E-2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38.386418999999997</v>
      </c>
      <c r="G648" s="18">
        <f t="shared" si="61"/>
        <v>42.709195999999999</v>
      </c>
      <c r="H648" s="18">
        <f t="shared" si="61"/>
        <v>0.99034219000000001</v>
      </c>
      <c r="I648" s="18">
        <f t="shared" si="61"/>
        <v>0.99486388999999997</v>
      </c>
      <c r="J648" s="18">
        <f t="shared" si="61"/>
        <v>1.41833685E-2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38.778286999999999</v>
      </c>
      <c r="Y648" s="18">
        <f t="shared" si="62"/>
        <v>43.066139</v>
      </c>
      <c r="Z648" s="18">
        <f t="shared" si="62"/>
        <v>0.9907146</v>
      </c>
      <c r="AA648" s="18">
        <f t="shared" si="62"/>
        <v>0.99499196000000001</v>
      </c>
      <c r="AB648" s="18">
        <f t="shared" si="62"/>
        <v>1.3179154E-2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40.502043</v>
      </c>
      <c r="G649" s="18">
        <f t="shared" si="61"/>
        <v>44.427841000000001</v>
      </c>
      <c r="H649" s="18">
        <f t="shared" si="61"/>
        <v>0.99327264999999998</v>
      </c>
      <c r="I649" s="18">
        <f t="shared" si="61"/>
        <v>0.99603185000000005</v>
      </c>
      <c r="J649" s="18">
        <f t="shared" si="61"/>
        <v>9.4309540000000001E-3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41.057552000000001</v>
      </c>
      <c r="Y649" s="18">
        <f t="shared" si="62"/>
        <v>44.857849999999999</v>
      </c>
      <c r="Z649" s="18">
        <f t="shared" si="62"/>
        <v>0.99350841999999995</v>
      </c>
      <c r="AA649" s="18">
        <f t="shared" si="62"/>
        <v>0.99653939000000002</v>
      </c>
      <c r="AB649" s="18">
        <f t="shared" si="62"/>
        <v>8.6646659999999997E-3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0.80739600000000067</v>
      </c>
      <c r="G651" s="135">
        <f t="shared" si="63"/>
        <v>1.0560000000000045</v>
      </c>
      <c r="H651" s="135">
        <f t="shared" si="63"/>
        <v>7.8109100000000042E-3</v>
      </c>
      <c r="I651" s="135">
        <f t="shared" si="63"/>
        <v>5.7551900000000211E-3</v>
      </c>
      <c r="J651" s="135">
        <f t="shared" si="63"/>
        <v>1.994913999999999E-2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0.76695699999999789</v>
      </c>
      <c r="Y651" s="135">
        <f t="shared" si="64"/>
        <v>1.054116999999998</v>
      </c>
      <c r="Z651" s="135">
        <f t="shared" si="64"/>
        <v>8.057680000000067E-3</v>
      </c>
      <c r="AA651" s="135">
        <f t="shared" si="64"/>
        <v>9.7214300000000309E-3</v>
      </c>
      <c r="AB651" s="135">
        <f t="shared" si="64"/>
        <v>2.0622290000000001E-2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1.3464320000000001</v>
      </c>
      <c r="G652" s="18">
        <f t="shared" si="63"/>
        <v>1.5740339999999975</v>
      </c>
      <c r="H652" s="18">
        <f t="shared" si="63"/>
        <v>3.2799000000000023E-3</v>
      </c>
      <c r="I652" s="18">
        <f t="shared" si="63"/>
        <v>2.7981000000000256E-3</v>
      </c>
      <c r="J652" s="18">
        <f t="shared" si="63"/>
        <v>8.1765349999999987E-3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1.2078260000000043</v>
      </c>
      <c r="Y652" s="18">
        <f t="shared" si="64"/>
        <v>1.5326740000000001</v>
      </c>
      <c r="Z652" s="18">
        <f t="shared" si="64"/>
        <v>3.2572599999999285E-3</v>
      </c>
      <c r="AA652" s="18">
        <f t="shared" si="64"/>
        <v>2.2933899999999507E-3</v>
      </c>
      <c r="AB652" s="18">
        <f t="shared" si="64"/>
        <v>7.5937130000000019E-3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1.4197479999999985</v>
      </c>
      <c r="G653" s="18">
        <f t="shared" si="63"/>
        <v>1.6470830000000021</v>
      </c>
      <c r="H653" s="18">
        <f t="shared" si="63"/>
        <v>1.6872700000000185E-3</v>
      </c>
      <c r="I653" s="18">
        <f t="shared" si="63"/>
        <v>1.493059999999935E-3</v>
      </c>
      <c r="J653" s="18">
        <f t="shared" si="63"/>
        <v>4.2497934999999997E-3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1.4817329999999984</v>
      </c>
      <c r="Y653" s="18">
        <f t="shared" si="64"/>
        <v>1.7187479999999979</v>
      </c>
      <c r="Z653" s="18">
        <f t="shared" si="64"/>
        <v>1.6498099999999738E-3</v>
      </c>
      <c r="AA653" s="18">
        <f t="shared" si="64"/>
        <v>1.7015500000000516E-3</v>
      </c>
      <c r="AB653" s="18">
        <f t="shared" si="64"/>
        <v>3.9930980000000005E-3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1.2557309999999973</v>
      </c>
      <c r="G654" s="18">
        <f t="shared" si="63"/>
        <v>1.3416950000000014</v>
      </c>
      <c r="H654" s="18">
        <f t="shared" si="63"/>
        <v>1.2390300000000298E-3</v>
      </c>
      <c r="I654" s="18">
        <f t="shared" si="63"/>
        <v>9.3276000000008796E-4</v>
      </c>
      <c r="J654" s="18">
        <f t="shared" si="63"/>
        <v>3.2426587000000005E-3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1.4113760000000042</v>
      </c>
      <c r="Y654" s="18">
        <f t="shared" si="64"/>
        <v>1.4786190000000019</v>
      </c>
      <c r="Z654" s="18">
        <f t="shared" si="64"/>
        <v>1.2261599999999762E-3</v>
      </c>
      <c r="AA654" s="18">
        <f t="shared" si="64"/>
        <v>9.9665000000004333E-4</v>
      </c>
      <c r="AB654" s="18">
        <f t="shared" si="64"/>
        <v>3.0190677000000001E-3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21858.488000000001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24.468166999999998</v>
      </c>
      <c r="G5" s="30">
        <f t="shared" si="0"/>
        <v>30.19925173333333</v>
      </c>
      <c r="H5" s="30">
        <f t="shared" si="0"/>
        <v>0.88297050999999993</v>
      </c>
      <c r="I5" s="90">
        <f t="shared" si="0"/>
        <v>0.92334212533333315</v>
      </c>
      <c r="J5" s="90">
        <f t="shared" si="0"/>
        <v>0.16901287000000001</v>
      </c>
      <c r="K5" s="55"/>
      <c r="L5" s="55"/>
      <c r="M5" s="55"/>
      <c r="N5" s="26"/>
      <c r="O5" s="56"/>
      <c r="P5" s="130">
        <f t="shared" ref="P5:Q8" si="1">P16</f>
        <v>28.812000000000001</v>
      </c>
      <c r="Q5" s="151">
        <f t="shared" si="1"/>
        <v>10.843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21821.079999999998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24.392716533333331</v>
      </c>
      <c r="Y5" s="30">
        <f t="shared" si="2"/>
        <v>30.169176933333336</v>
      </c>
      <c r="Z5" s="30">
        <f t="shared" si="2"/>
        <v>0.88204010133333333</v>
      </c>
      <c r="AA5" s="90">
        <f t="shared" si="2"/>
        <v>0.92300906066666666</v>
      </c>
      <c r="AB5" s="90">
        <f t="shared" si="2"/>
        <v>0.16924877933333332</v>
      </c>
      <c r="AC5" s="55"/>
      <c r="AD5" s="55"/>
      <c r="AE5" s="55"/>
      <c r="AF5" s="26"/>
      <c r="AG5" s="238"/>
      <c r="AH5" s="130">
        <f t="shared" ref="AH5:AI8" si="3">AH16</f>
        <v>28.795999999999999</v>
      </c>
      <c r="AI5" s="151">
        <f t="shared" si="3"/>
        <v>10.593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-3.1223228258209001E-2</v>
      </c>
      <c r="AN5" s="240">
        <f>bdrate($E5:$E8,G5:G8,$W5:$W8,Y5:Y8)</f>
        <v>-3.4025956789435319E-2</v>
      </c>
      <c r="AO5" s="240">
        <f>bdrate($E5:$E8,H5:H8,$W5:$W8,Z5:Z8)</f>
        <v>-8.0979708289696806E-4</v>
      </c>
      <c r="AP5" s="240">
        <f>bdrate($E5:$E8,I5:I8,$W5:$W8,AA5:AA8)</f>
        <v>-3.0641728846407701E-2</v>
      </c>
      <c r="AQ5" s="241">
        <f>bdrateInverted($E5:$E8,J5:J8,$W5:$W8,AB5:AB8)</f>
        <v>-2.9615401471230207E-3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31048.232</v>
      </c>
      <c r="F6" s="90">
        <f t="shared" si="0"/>
        <v>26.873738466666669</v>
      </c>
      <c r="G6" s="90">
        <f t="shared" si="0"/>
        <v>32.849839066666668</v>
      </c>
      <c r="H6" s="90">
        <f t="shared" si="0"/>
        <v>0.94567528600000006</v>
      </c>
      <c r="I6" s="90">
        <f t="shared" si="0"/>
        <v>0.94839304999999996</v>
      </c>
      <c r="J6" s="90">
        <f t="shared" si="0"/>
        <v>7.392188953333334E-2</v>
      </c>
      <c r="K6" s="56"/>
      <c r="L6" s="56"/>
      <c r="M6" s="56"/>
      <c r="N6" s="28"/>
      <c r="O6" s="56"/>
      <c r="P6" s="130">
        <f t="shared" si="1"/>
        <v>28.795999999999999</v>
      </c>
      <c r="Q6" s="130">
        <f t="shared" si="1"/>
        <v>10.5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30989.24</v>
      </c>
      <c r="X6" s="90">
        <f t="shared" si="2"/>
        <v>26.98574446666667</v>
      </c>
      <c r="Y6" s="90">
        <f t="shared" si="2"/>
        <v>32.969344333333332</v>
      </c>
      <c r="Z6" s="90">
        <f t="shared" si="2"/>
        <v>0.94558057733333334</v>
      </c>
      <c r="AA6" s="90">
        <f t="shared" si="2"/>
        <v>0.94961244133333322</v>
      </c>
      <c r="AB6" s="90">
        <f t="shared" si="2"/>
        <v>7.4177569266666674E-2</v>
      </c>
      <c r="AC6" s="56"/>
      <c r="AD6" s="56"/>
      <c r="AE6" s="56"/>
      <c r="AF6" s="28"/>
      <c r="AG6" s="238"/>
      <c r="AH6" s="130">
        <f t="shared" si="3"/>
        <v>28.795999999999999</v>
      </c>
      <c r="AI6" s="130">
        <f t="shared" si="3"/>
        <v>10.625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44148.175999999999</v>
      </c>
      <c r="F7" s="90">
        <f t="shared" si="0"/>
        <v>29.230809666666669</v>
      </c>
      <c r="G7" s="90">
        <f t="shared" si="0"/>
        <v>34.770803866666668</v>
      </c>
      <c r="H7" s="90">
        <f t="shared" si="0"/>
        <v>0.96695977599999983</v>
      </c>
      <c r="I7" s="90">
        <f t="shared" si="0"/>
        <v>0.96254043866666672</v>
      </c>
      <c r="J7" s="90">
        <f t="shared" si="0"/>
        <v>4.4465573400000007E-2</v>
      </c>
      <c r="K7" s="56"/>
      <c r="L7" s="56"/>
      <c r="M7" s="56"/>
      <c r="N7" s="28"/>
      <c r="O7" s="56"/>
      <c r="P7" s="130">
        <f t="shared" si="1"/>
        <v>28.812000000000001</v>
      </c>
      <c r="Q7" s="130">
        <f t="shared" si="1"/>
        <v>10.765000000000001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44065.152000000002</v>
      </c>
      <c r="X7" s="90">
        <f t="shared" si="2"/>
        <v>29.59103166666667</v>
      </c>
      <c r="Y7" s="90">
        <f t="shared" si="2"/>
        <v>35.108258000000006</v>
      </c>
      <c r="Z7" s="90">
        <f t="shared" si="2"/>
        <v>0.96698361933333343</v>
      </c>
      <c r="AA7" s="90">
        <f t="shared" si="2"/>
        <v>0.96493060866666647</v>
      </c>
      <c r="AB7" s="90">
        <f t="shared" si="2"/>
        <v>4.4151569733333333E-2</v>
      </c>
      <c r="AC7" s="56"/>
      <c r="AD7" s="56"/>
      <c r="AE7" s="56"/>
      <c r="AF7" s="28"/>
      <c r="AG7" s="238"/>
      <c r="AH7" s="130">
        <f t="shared" si="3"/>
        <v>29</v>
      </c>
      <c r="AI7" s="130">
        <f t="shared" si="3"/>
        <v>10.984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63617.095999999998</v>
      </c>
      <c r="F8" s="90">
        <f t="shared" si="0"/>
        <v>33.614753266666668</v>
      </c>
      <c r="G8" s="90">
        <f t="shared" si="0"/>
        <v>37.890148533333338</v>
      </c>
      <c r="H8" s="90">
        <f t="shared" si="0"/>
        <v>0.98200943533333329</v>
      </c>
      <c r="I8" s="90">
        <f t="shared" si="0"/>
        <v>0.98085735666666662</v>
      </c>
      <c r="J8" s="90">
        <f t="shared" si="0"/>
        <v>2.5529108399999993E-2</v>
      </c>
      <c r="K8" s="56"/>
      <c r="L8" s="56"/>
      <c r="M8" s="56"/>
      <c r="N8" s="28"/>
      <c r="O8" s="56"/>
      <c r="P8" s="130">
        <f t="shared" si="1"/>
        <v>29.562000000000001</v>
      </c>
      <c r="Q8" s="130">
        <f t="shared" si="1"/>
        <v>11.170999999999999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63518.103999999999</v>
      </c>
      <c r="X8" s="90">
        <f t="shared" si="2"/>
        <v>34.40940033333333</v>
      </c>
      <c r="Y8" s="90">
        <f t="shared" si="2"/>
        <v>38.557185266666671</v>
      </c>
      <c r="Z8" s="90">
        <f t="shared" si="2"/>
        <v>0.98222621800000032</v>
      </c>
      <c r="AA8" s="90">
        <f t="shared" si="2"/>
        <v>0.98314575266666682</v>
      </c>
      <c r="AB8" s="90">
        <f t="shared" si="2"/>
        <v>2.4158431733333333E-2</v>
      </c>
      <c r="AC8" s="56"/>
      <c r="AD8" s="56"/>
      <c r="AE8" s="56"/>
      <c r="AF8" s="28"/>
      <c r="AG8" s="238"/>
      <c r="AH8" s="130">
        <f t="shared" si="3"/>
        <v>29.062000000000001</v>
      </c>
      <c r="AI8" s="130">
        <f t="shared" si="3"/>
        <v>10.968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28.993670393271032</v>
      </c>
      <c r="Q10" s="154">
        <f>GEOMEAN(Q5:Q8)</f>
        <v>10.817109118297918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28.9132530060077</v>
      </c>
      <c r="AI10" s="154">
        <f>GEOMEAN(AI5:AI8)</f>
        <v>10.790932334232666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5941.2240000000002</v>
      </c>
      <c r="F16" s="166">
        <v>3779.84</v>
      </c>
      <c r="G16" s="166">
        <v>206.34399999999999</v>
      </c>
      <c r="H16" s="166">
        <v>46.488</v>
      </c>
      <c r="I16" s="166">
        <v>2.6</v>
      </c>
      <c r="J16" s="166">
        <v>6628.84</v>
      </c>
      <c r="K16" s="60">
        <v>3904.3119999999999</v>
      </c>
      <c r="L16" s="60">
        <v>1348.84</v>
      </c>
      <c r="M16" s="60">
        <v>7.8879999999999999</v>
      </c>
      <c r="N16" s="55"/>
      <c r="O16" s="252"/>
      <c r="P16" s="129">
        <v>28.812000000000001</v>
      </c>
      <c r="Q16" s="129">
        <v>10.843</v>
      </c>
      <c r="R16" s="142"/>
      <c r="S16" s="214"/>
      <c r="T16" s="300"/>
      <c r="U16" s="25" t="s">
        <v>31</v>
      </c>
      <c r="V16" s="26"/>
      <c r="W16" s="128">
        <v>5941.2240000000002</v>
      </c>
      <c r="X16" s="166">
        <v>3742.32</v>
      </c>
      <c r="Y16" s="166">
        <v>206.50399999999999</v>
      </c>
      <c r="Z16" s="166">
        <v>46.456000000000003</v>
      </c>
      <c r="AA16" s="166">
        <v>2.5760000000000001</v>
      </c>
      <c r="AB16" s="166">
        <v>6628.8639999999996</v>
      </c>
      <c r="AC16" s="60">
        <v>3904.2240000000002</v>
      </c>
      <c r="AD16" s="60">
        <v>1348.912</v>
      </c>
      <c r="AE16" s="60">
        <v>7.8879999999999999</v>
      </c>
      <c r="AF16" s="55"/>
      <c r="AG16" s="252"/>
      <c r="AH16" s="129">
        <v>28.795999999999999</v>
      </c>
      <c r="AI16" s="129">
        <v>10.593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5941.2240000000002</v>
      </c>
      <c r="F17" s="167">
        <v>5828.9520000000002</v>
      </c>
      <c r="G17" s="167">
        <v>1238.816</v>
      </c>
      <c r="H17" s="167">
        <v>400.64800000000002</v>
      </c>
      <c r="I17" s="167">
        <v>26.56</v>
      </c>
      <c r="J17" s="167">
        <v>9562.0480000000007</v>
      </c>
      <c r="K17" s="62">
        <v>6034.4480000000003</v>
      </c>
      <c r="L17" s="62">
        <v>2015.5360000000001</v>
      </c>
      <c r="M17" s="62">
        <v>7.88</v>
      </c>
      <c r="N17" s="56"/>
      <c r="O17" s="238"/>
      <c r="P17" s="144">
        <v>28.795999999999999</v>
      </c>
      <c r="Q17" s="144">
        <v>10.5</v>
      </c>
      <c r="R17" s="145"/>
      <c r="S17" s="214"/>
      <c r="T17" s="285"/>
      <c r="U17" s="27" t="s">
        <v>32</v>
      </c>
      <c r="V17" s="28"/>
      <c r="W17" s="143">
        <v>5941.2240000000002</v>
      </c>
      <c r="X17" s="167">
        <v>5770.2079999999996</v>
      </c>
      <c r="Y17" s="167">
        <v>1238.7840000000001</v>
      </c>
      <c r="Z17" s="167">
        <v>400.47199999999998</v>
      </c>
      <c r="AA17" s="167">
        <v>26.44</v>
      </c>
      <c r="AB17" s="167">
        <v>9562.152</v>
      </c>
      <c r="AC17" s="62">
        <v>6034.4</v>
      </c>
      <c r="AD17" s="62">
        <v>2015.56</v>
      </c>
      <c r="AE17" s="62">
        <v>7.88</v>
      </c>
      <c r="AF17" s="56"/>
      <c r="AG17" s="238"/>
      <c r="AH17" s="144">
        <v>28.795999999999999</v>
      </c>
      <c r="AI17" s="144">
        <v>10.625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5941.2240000000002</v>
      </c>
      <c r="F18" s="167">
        <v>8021.6</v>
      </c>
      <c r="G18" s="167">
        <v>4266.152</v>
      </c>
      <c r="H18" s="167">
        <v>1854.96</v>
      </c>
      <c r="I18" s="167">
        <v>369.30399999999997</v>
      </c>
      <c r="J18" s="167">
        <v>12659.72</v>
      </c>
      <c r="K18" s="62">
        <v>8295.2639999999992</v>
      </c>
      <c r="L18" s="62">
        <v>2739.9520000000002</v>
      </c>
      <c r="M18" s="62">
        <v>7.8639999999999999</v>
      </c>
      <c r="N18" s="56"/>
      <c r="O18" s="238"/>
      <c r="P18" s="144">
        <v>28.812000000000001</v>
      </c>
      <c r="Q18" s="144">
        <v>10.765000000000001</v>
      </c>
      <c r="R18" s="145"/>
      <c r="S18" s="214"/>
      <c r="T18" s="285"/>
      <c r="U18" s="27" t="s">
        <v>33</v>
      </c>
      <c r="V18" s="28"/>
      <c r="W18" s="143">
        <v>5941.2240000000002</v>
      </c>
      <c r="X18" s="167">
        <v>7943.1679999999997</v>
      </c>
      <c r="Y18" s="167">
        <v>4264.152</v>
      </c>
      <c r="Z18" s="167">
        <v>1854.376</v>
      </c>
      <c r="AA18" s="167">
        <v>368.20800000000003</v>
      </c>
      <c r="AB18" s="167">
        <v>12659.263999999999</v>
      </c>
      <c r="AC18" s="62">
        <v>8294.7839999999997</v>
      </c>
      <c r="AD18" s="62">
        <v>2739.9760000000001</v>
      </c>
      <c r="AE18" s="62">
        <v>7.8639999999999999</v>
      </c>
      <c r="AF18" s="56"/>
      <c r="AG18" s="238"/>
      <c r="AH18" s="144">
        <v>29</v>
      </c>
      <c r="AI18" s="144">
        <v>10.984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5941.2240000000002</v>
      </c>
      <c r="F19" s="167">
        <v>10141.343999999999</v>
      </c>
      <c r="G19" s="167">
        <v>9222.4560000000001</v>
      </c>
      <c r="H19" s="167">
        <v>5676.9040000000005</v>
      </c>
      <c r="I19" s="167">
        <v>2540.1999999999998</v>
      </c>
      <c r="J19" s="167">
        <v>15916.2</v>
      </c>
      <c r="K19" s="62">
        <v>10677.968000000001</v>
      </c>
      <c r="L19" s="62">
        <v>3500.8</v>
      </c>
      <c r="M19" s="62">
        <v>7.7359999999999998</v>
      </c>
      <c r="N19" s="56"/>
      <c r="O19" s="238"/>
      <c r="P19" s="144">
        <v>29.562000000000001</v>
      </c>
      <c r="Q19" s="144">
        <v>11.170999999999999</v>
      </c>
      <c r="R19" s="145"/>
      <c r="S19" s="214"/>
      <c r="T19" s="285"/>
      <c r="U19" s="27" t="s">
        <v>35</v>
      </c>
      <c r="V19" s="28"/>
      <c r="W19" s="143">
        <v>5941.2240000000002</v>
      </c>
      <c r="X19" s="167">
        <v>10053.432000000001</v>
      </c>
      <c r="Y19" s="167">
        <v>9218.2880000000005</v>
      </c>
      <c r="Z19" s="167">
        <v>5674.8</v>
      </c>
      <c r="AA19" s="167">
        <v>2536.16</v>
      </c>
      <c r="AB19" s="167">
        <v>15915.647999999999</v>
      </c>
      <c r="AC19" s="62">
        <v>10677.736000000001</v>
      </c>
      <c r="AD19" s="62">
        <v>3500.8159999999998</v>
      </c>
      <c r="AE19" s="62">
        <v>7.7359999999999998</v>
      </c>
      <c r="AF19" s="56"/>
      <c r="AG19" s="238"/>
      <c r="AH19" s="144">
        <v>29.062000000000001</v>
      </c>
      <c r="AI19" s="144">
        <v>10.968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21858.488000000001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21821.079999999998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31048.232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30989.24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44148.175999999999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44065.152000000002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63617.095999999998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63518.103999999999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24.668357</v>
      </c>
      <c r="G33" s="96">
        <v>30.314910000000001</v>
      </c>
      <c r="H33" s="96">
        <v>0.88524027999999999</v>
      </c>
      <c r="I33" s="60">
        <v>0.92375432999999996</v>
      </c>
      <c r="J33" s="60">
        <v>0.1697429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24.628122000000001</v>
      </c>
      <c r="Y33" s="96">
        <v>30.312742</v>
      </c>
      <c r="Z33" s="96">
        <v>0.88452165000000005</v>
      </c>
      <c r="AA33" s="60">
        <v>0.92472971999999998</v>
      </c>
      <c r="AB33" s="60">
        <v>0.16997640999999999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-4.0234999999999133E-2</v>
      </c>
      <c r="AN33" s="95">
        <f t="shared" ref="AN33:AN96" si="5">IF(OR(Y33="",G33=""),"",Y33-G33)</f>
        <v>-2.168000000001058E-3</v>
      </c>
      <c r="AO33" s="95">
        <f t="shared" ref="AO33:AO96" si="6">IF(OR(Z33="",H33=""),"",Z33-H33)</f>
        <v>-7.1862999999994237E-4</v>
      </c>
      <c r="AP33" s="95">
        <f t="shared" ref="AP33:AP96" si="7">IF(OR(AA33="",I33=""),"",AA33-I33)</f>
        <v>9.7539000000002041E-4</v>
      </c>
      <c r="AQ33" s="120">
        <f t="shared" ref="AQ33:AQ96" si="8">IF(OR(AB33="",J33=""),"",AB33-J33)</f>
        <v>2.3350999999999233E-4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26.500052</v>
      </c>
      <c r="G34" s="187">
        <v>32.443944000000002</v>
      </c>
      <c r="H34" s="187">
        <v>0.94589676</v>
      </c>
      <c r="I34" s="62">
        <v>0.94369687999999996</v>
      </c>
      <c r="J34" s="62">
        <v>7.8368776000000001E-2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26.537789</v>
      </c>
      <c r="Y34" s="187">
        <v>32.588126000000003</v>
      </c>
      <c r="Z34" s="187">
        <v>0.94604716</v>
      </c>
      <c r="AA34" s="62">
        <v>0.94581740000000003</v>
      </c>
      <c r="AB34" s="62">
        <v>7.8156030000000001E-2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3.773699999999991E-2</v>
      </c>
      <c r="AN34" s="121">
        <f t="shared" si="5"/>
        <v>0.1441820000000007</v>
      </c>
      <c r="AO34" s="121">
        <f t="shared" si="6"/>
        <v>1.5039999999999498E-4</v>
      </c>
      <c r="AP34" s="121">
        <f t="shared" si="7"/>
        <v>2.1205200000000701E-3</v>
      </c>
      <c r="AQ34" s="87">
        <f t="shared" si="8"/>
        <v>-2.1274599999999977E-4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28.914069999999999</v>
      </c>
      <c r="G35" s="187">
        <v>34.382601999999999</v>
      </c>
      <c r="H35" s="187">
        <v>0.9669297</v>
      </c>
      <c r="I35" s="62">
        <v>0.95991483</v>
      </c>
      <c r="J35" s="62">
        <v>4.8273490000000002E-2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29.188167</v>
      </c>
      <c r="Y35" s="187">
        <v>34.705790999999998</v>
      </c>
      <c r="Z35" s="187">
        <v>0.96698388000000002</v>
      </c>
      <c r="AA35" s="62">
        <v>0.96248367999999995</v>
      </c>
      <c r="AB35" s="62">
        <v>4.7701859999999999E-2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0.27409700000000115</v>
      </c>
      <c r="AN35" s="121">
        <f t="shared" si="5"/>
        <v>0.32318899999999928</v>
      </c>
      <c r="AO35" s="121">
        <f t="shared" si="6"/>
        <v>5.4180000000014772E-5</v>
      </c>
      <c r="AP35" s="121">
        <f t="shared" si="7"/>
        <v>2.5688499999999559E-3</v>
      </c>
      <c r="AQ35" s="87">
        <f t="shared" si="8"/>
        <v>-5.7163000000000352E-4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33.693406000000003</v>
      </c>
      <c r="G36" s="187">
        <v>37.821072000000001</v>
      </c>
      <c r="H36" s="187">
        <v>0.98210061000000004</v>
      </c>
      <c r="I36" s="62">
        <v>0.98156171999999997</v>
      </c>
      <c r="J36" s="62">
        <v>2.8517725000000001E-2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34.41451</v>
      </c>
      <c r="Y36" s="187">
        <v>38.409108000000003</v>
      </c>
      <c r="Z36" s="187">
        <v>0.98229876999999999</v>
      </c>
      <c r="AA36" s="62">
        <v>0.98422556999999999</v>
      </c>
      <c r="AB36" s="62">
        <v>2.7228788E-2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0.72110399999999686</v>
      </c>
      <c r="AN36" s="121">
        <f t="shared" si="5"/>
        <v>0.58803600000000245</v>
      </c>
      <c r="AO36" s="121">
        <f t="shared" si="6"/>
        <v>1.9815999999994727E-4</v>
      </c>
      <c r="AP36" s="121">
        <f t="shared" si="7"/>
        <v>2.6638500000000231E-3</v>
      </c>
      <c r="AQ36" s="87">
        <f t="shared" si="8"/>
        <v>-1.2889370000000004E-3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24.631354000000002</v>
      </c>
      <c r="G38" s="96">
        <v>30.288969999999999</v>
      </c>
      <c r="H38" s="96">
        <v>0.88531528000000004</v>
      </c>
      <c r="I38" s="60">
        <v>0.92457582999999999</v>
      </c>
      <c r="J38" s="60">
        <v>0.16551536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24.598388</v>
      </c>
      <c r="Y38" s="96">
        <v>30.29926</v>
      </c>
      <c r="Z38" s="96">
        <v>0.88454531999999997</v>
      </c>
      <c r="AA38" s="60">
        <v>0.92457244999999999</v>
      </c>
      <c r="AB38" s="60">
        <v>0.16584261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-3.2966000000001827E-2</v>
      </c>
      <c r="AN38" s="95">
        <f t="shared" si="5"/>
        <v>1.0290000000001243E-2</v>
      </c>
      <c r="AO38" s="95">
        <f t="shared" si="6"/>
        <v>-7.6996000000006948E-4</v>
      </c>
      <c r="AP38" s="95">
        <f t="shared" si="7"/>
        <v>-3.3799999999972741E-6</v>
      </c>
      <c r="AQ38" s="120">
        <f t="shared" si="8"/>
        <v>3.2725000000000115E-4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26.794961000000001</v>
      </c>
      <c r="G39" s="187">
        <v>32.74718</v>
      </c>
      <c r="H39" s="187">
        <v>0.94744757999999996</v>
      </c>
      <c r="I39" s="62">
        <v>0.94685770000000002</v>
      </c>
      <c r="J39" s="62">
        <v>7.3104635000000001E-2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26.871751</v>
      </c>
      <c r="Y39" s="187">
        <v>32.863802</v>
      </c>
      <c r="Z39" s="187">
        <v>0.94738674</v>
      </c>
      <c r="AA39" s="62">
        <v>0.94861227000000004</v>
      </c>
      <c r="AB39" s="62">
        <v>7.2952030000000001E-2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7.6789999999999026E-2</v>
      </c>
      <c r="AN39" s="121">
        <f t="shared" si="5"/>
        <v>0.11662199999999956</v>
      </c>
      <c r="AO39" s="121">
        <f t="shared" si="6"/>
        <v>-6.0839999999950933E-5</v>
      </c>
      <c r="AP39" s="121">
        <f t="shared" si="7"/>
        <v>1.7545700000000108E-3</v>
      </c>
      <c r="AQ39" s="87">
        <f t="shared" si="8"/>
        <v>-1.526050000000001E-4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29.064858999999998</v>
      </c>
      <c r="G40" s="187">
        <v>34.541192000000002</v>
      </c>
      <c r="H40" s="187">
        <v>0.96707127999999998</v>
      </c>
      <c r="I40" s="62">
        <v>0.96195582999999996</v>
      </c>
      <c r="J40" s="62">
        <v>4.6412423000000001E-2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29.401457000000001</v>
      </c>
      <c r="Y40" s="187">
        <v>34.874937000000003</v>
      </c>
      <c r="Z40" s="187">
        <v>0.96716515999999997</v>
      </c>
      <c r="AA40" s="62">
        <v>0.96435302000000001</v>
      </c>
      <c r="AB40" s="62">
        <v>4.6021267999999997E-2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0.33659800000000217</v>
      </c>
      <c r="AN40" s="121">
        <f t="shared" si="5"/>
        <v>0.3337450000000004</v>
      </c>
      <c r="AO40" s="121">
        <f t="shared" si="6"/>
        <v>9.3879999999990638E-5</v>
      </c>
      <c r="AP40" s="121">
        <f t="shared" si="7"/>
        <v>2.397190000000049E-3</v>
      </c>
      <c r="AQ40" s="87">
        <f t="shared" si="8"/>
        <v>-3.9115500000000414E-4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33.574063000000002</v>
      </c>
      <c r="G41" s="187">
        <v>37.727342</v>
      </c>
      <c r="H41" s="187">
        <v>0.98178567000000005</v>
      </c>
      <c r="I41" s="62">
        <v>0.98141109000000004</v>
      </c>
      <c r="J41" s="62">
        <v>2.7415305000000001E-2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34.352708</v>
      </c>
      <c r="Y41" s="187">
        <v>38.350394000000001</v>
      </c>
      <c r="Z41" s="187">
        <v>0.98205005999999995</v>
      </c>
      <c r="AA41" s="62">
        <v>0.98379910000000004</v>
      </c>
      <c r="AB41" s="62">
        <v>2.6296182000000001E-2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0.77864499999999737</v>
      </c>
      <c r="AN41" s="121">
        <f t="shared" si="5"/>
        <v>0.62305200000000127</v>
      </c>
      <c r="AO41" s="121">
        <f t="shared" si="6"/>
        <v>2.6438999999989221E-4</v>
      </c>
      <c r="AP41" s="121">
        <f t="shared" si="7"/>
        <v>2.388009999999996E-3</v>
      </c>
      <c r="AQ41" s="87">
        <f t="shared" si="8"/>
        <v>-1.1191229999999996E-3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24.60416</v>
      </c>
      <c r="G43" s="96">
        <v>30.238879000000001</v>
      </c>
      <c r="H43" s="96">
        <v>0.88329882000000004</v>
      </c>
      <c r="I43" s="60">
        <v>0.92365335999999998</v>
      </c>
      <c r="J43" s="60">
        <v>0.16821574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24.527923000000001</v>
      </c>
      <c r="Y43" s="96">
        <v>30.227191999999999</v>
      </c>
      <c r="Z43" s="96">
        <v>0.88229422000000002</v>
      </c>
      <c r="AA43" s="60">
        <v>0.92265878999999995</v>
      </c>
      <c r="AB43" s="60">
        <v>0.16896111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-7.6236999999999E-2</v>
      </c>
      <c r="AN43" s="95">
        <f t="shared" si="5"/>
        <v>-1.1687000000002001E-2</v>
      </c>
      <c r="AO43" s="95">
        <f t="shared" si="6"/>
        <v>-1.0046000000000221E-3</v>
      </c>
      <c r="AP43" s="95">
        <f t="shared" si="7"/>
        <v>-9.9457000000002793E-4</v>
      </c>
      <c r="AQ43" s="120">
        <f t="shared" si="8"/>
        <v>7.453699999999952E-4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26.988482999999999</v>
      </c>
      <c r="G44" s="187">
        <v>32.870902999999998</v>
      </c>
      <c r="H44" s="187">
        <v>0.94710952000000004</v>
      </c>
      <c r="I44" s="62">
        <v>0.94922503999999996</v>
      </c>
      <c r="J44" s="62">
        <v>7.0282890000000001E-2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27.067813000000001</v>
      </c>
      <c r="Y44" s="187">
        <v>32.978261000000003</v>
      </c>
      <c r="Z44" s="187">
        <v>0.94682611000000005</v>
      </c>
      <c r="AA44" s="62">
        <v>0.94985317999999996</v>
      </c>
      <c r="AB44" s="62">
        <v>7.0554320000000004E-2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7.9330000000002343E-2</v>
      </c>
      <c r="AN44" s="121">
        <f t="shared" si="5"/>
        <v>0.10735800000000495</v>
      </c>
      <c r="AO44" s="121">
        <f t="shared" si="6"/>
        <v>-2.8340999999998395E-4</v>
      </c>
      <c r="AP44" s="121">
        <f t="shared" si="7"/>
        <v>6.2813999999999925E-4</v>
      </c>
      <c r="AQ44" s="87">
        <f t="shared" si="8"/>
        <v>2.7143000000000306E-4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29.244354000000001</v>
      </c>
      <c r="G45" s="187">
        <v>34.660601999999997</v>
      </c>
      <c r="H45" s="187">
        <v>0.96673644999999997</v>
      </c>
      <c r="I45" s="62">
        <v>0.96321115999999996</v>
      </c>
      <c r="J45" s="62">
        <v>4.3876345999999997E-2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29.584503000000002</v>
      </c>
      <c r="Y45" s="187">
        <v>34.978617999999997</v>
      </c>
      <c r="Z45" s="187">
        <v>0.96676938999999995</v>
      </c>
      <c r="AA45" s="62">
        <v>0.96555723999999998</v>
      </c>
      <c r="AB45" s="62">
        <v>4.3431442000000001E-2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0.34014900000000026</v>
      </c>
      <c r="AN45" s="121">
        <f t="shared" si="5"/>
        <v>0.31801600000000008</v>
      </c>
      <c r="AO45" s="121">
        <f t="shared" si="6"/>
        <v>3.2939999999981318E-5</v>
      </c>
      <c r="AP45" s="121">
        <f t="shared" si="7"/>
        <v>2.3460800000000281E-3</v>
      </c>
      <c r="AQ45" s="87">
        <f t="shared" si="8"/>
        <v>-4.4490399999999597E-4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33.620832</v>
      </c>
      <c r="G46" s="187">
        <v>37.761161000000001</v>
      </c>
      <c r="H46" s="187">
        <v>0.98174262000000001</v>
      </c>
      <c r="I46" s="62">
        <v>0.98096229999999995</v>
      </c>
      <c r="J46" s="62">
        <v>2.6032054999999998E-2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34.360370000000003</v>
      </c>
      <c r="Y46" s="187">
        <v>38.354982999999997</v>
      </c>
      <c r="Z46" s="187">
        <v>0.98198266000000001</v>
      </c>
      <c r="AA46" s="62">
        <v>0.98343400999999997</v>
      </c>
      <c r="AB46" s="62">
        <v>2.4822232999999999E-2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0.73953800000000314</v>
      </c>
      <c r="AN46" s="121">
        <f t="shared" si="5"/>
        <v>0.59382199999999585</v>
      </c>
      <c r="AO46" s="121">
        <f t="shared" si="6"/>
        <v>2.4003999999999692E-4</v>
      </c>
      <c r="AP46" s="121">
        <f t="shared" si="7"/>
        <v>2.4717100000000158E-3</v>
      </c>
      <c r="AQ46" s="87">
        <f t="shared" si="8"/>
        <v>-1.2098219999999993E-3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24.688666999999999</v>
      </c>
      <c r="G48" s="96">
        <v>30.246410000000001</v>
      </c>
      <c r="H48" s="96">
        <v>0.88456486999999995</v>
      </c>
      <c r="I48" s="60">
        <v>0.92451956000000002</v>
      </c>
      <c r="J48" s="60">
        <v>0.17268520000000001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24.575146</v>
      </c>
      <c r="Y48" s="96">
        <v>30.214569999999998</v>
      </c>
      <c r="Z48" s="96">
        <v>0.88352204000000001</v>
      </c>
      <c r="AA48" s="60">
        <v>0.92348059000000005</v>
      </c>
      <c r="AB48" s="60">
        <v>0.17332105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-0.11352099999999865</v>
      </c>
      <c r="AN48" s="95">
        <f t="shared" si="5"/>
        <v>-3.1840000000002533E-2</v>
      </c>
      <c r="AO48" s="95">
        <f t="shared" si="6"/>
        <v>-1.0428299999999391E-3</v>
      </c>
      <c r="AP48" s="95">
        <f t="shared" si="7"/>
        <v>-1.0389699999999724E-3</v>
      </c>
      <c r="AQ48" s="120">
        <f t="shared" si="8"/>
        <v>6.3584999999999336E-4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26.977050999999999</v>
      </c>
      <c r="G49" s="187">
        <v>32.810715000000002</v>
      </c>
      <c r="H49" s="187">
        <v>0.94688799000000001</v>
      </c>
      <c r="I49" s="62">
        <v>0.94887613000000004</v>
      </c>
      <c r="J49" s="62">
        <v>7.3983505000000005E-2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27.055346</v>
      </c>
      <c r="Y49" s="187">
        <v>32.953581999999997</v>
      </c>
      <c r="Z49" s="187">
        <v>0.94661150999999999</v>
      </c>
      <c r="AA49" s="62">
        <v>0.94985931000000001</v>
      </c>
      <c r="AB49" s="62">
        <v>7.4088329999999994E-2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7.829500000000067E-2</v>
      </c>
      <c r="AN49" s="121">
        <f t="shared" si="5"/>
        <v>0.14286699999999541</v>
      </c>
      <c r="AO49" s="121">
        <f t="shared" si="6"/>
        <v>-2.7648000000002337E-4</v>
      </c>
      <c r="AP49" s="121">
        <f t="shared" si="7"/>
        <v>9.8317999999997241E-4</v>
      </c>
      <c r="AQ49" s="87">
        <f t="shared" si="8"/>
        <v>1.0482499999998895E-4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29.216498999999999</v>
      </c>
      <c r="G50" s="187">
        <v>34.631315999999998</v>
      </c>
      <c r="H50" s="187">
        <v>0.96662689999999996</v>
      </c>
      <c r="I50" s="62">
        <v>0.96287166999999996</v>
      </c>
      <c r="J50" s="62">
        <v>4.5400693999999998E-2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29.550160000000002</v>
      </c>
      <c r="Y50" s="187">
        <v>34.949883999999997</v>
      </c>
      <c r="Z50" s="187">
        <v>0.96664220000000001</v>
      </c>
      <c r="AA50" s="62">
        <v>0.96526663000000001</v>
      </c>
      <c r="AB50" s="62">
        <v>4.5232564000000003E-2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0.33366100000000287</v>
      </c>
      <c r="AN50" s="121">
        <f t="shared" si="5"/>
        <v>0.31856799999999907</v>
      </c>
      <c r="AO50" s="121">
        <f t="shared" si="6"/>
        <v>1.5300000000051384E-5</v>
      </c>
      <c r="AP50" s="121">
        <f t="shared" si="7"/>
        <v>2.394960000000057E-3</v>
      </c>
      <c r="AQ50" s="87">
        <f t="shared" si="8"/>
        <v>-1.6812999999999551E-4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33.541615</v>
      </c>
      <c r="G51" s="187">
        <v>37.695720999999999</v>
      </c>
      <c r="H51" s="187">
        <v>0.98147479999999998</v>
      </c>
      <c r="I51" s="62">
        <v>0.98078113</v>
      </c>
      <c r="J51" s="62">
        <v>2.7451705E-2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34.277467000000001</v>
      </c>
      <c r="Y51" s="187">
        <v>38.282164000000002</v>
      </c>
      <c r="Z51" s="187">
        <v>0.98172088999999996</v>
      </c>
      <c r="AA51" s="62">
        <v>0.98324398999999996</v>
      </c>
      <c r="AB51" s="62">
        <v>2.6037187999999999E-2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0.73585200000000128</v>
      </c>
      <c r="AN51" s="121">
        <f t="shared" si="5"/>
        <v>0.58644300000000271</v>
      </c>
      <c r="AO51" s="121">
        <f t="shared" si="6"/>
        <v>2.4608999999997661E-4</v>
      </c>
      <c r="AP51" s="121">
        <f t="shared" si="7"/>
        <v>2.4628599999999556E-3</v>
      </c>
      <c r="AQ51" s="87">
        <f t="shared" si="8"/>
        <v>-1.4145170000000006E-3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24.54485</v>
      </c>
      <c r="G53" s="96">
        <v>30.031786</v>
      </c>
      <c r="H53" s="96">
        <v>0.88017210999999995</v>
      </c>
      <c r="I53" s="60">
        <v>0.92417329000000004</v>
      </c>
      <c r="J53" s="60">
        <v>0.17966418000000001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24.428612999999999</v>
      </c>
      <c r="Y53" s="96">
        <v>30.000012999999999</v>
      </c>
      <c r="Z53" s="96">
        <v>0.87913688000000001</v>
      </c>
      <c r="AA53" s="60">
        <v>0.92316927999999998</v>
      </c>
      <c r="AB53" s="60">
        <v>0.17943007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-0.1162370000000017</v>
      </c>
      <c r="AN53" s="95">
        <f t="shared" si="5"/>
        <v>-3.1773000000001161E-2</v>
      </c>
      <c r="AO53" s="95">
        <f t="shared" si="6"/>
        <v>-1.0352299999999426E-3</v>
      </c>
      <c r="AP53" s="95">
        <f t="shared" si="7"/>
        <v>-1.0040100000000551E-3</v>
      </c>
      <c r="AQ53" s="120">
        <f t="shared" si="8"/>
        <v>-2.3411000000000959E-4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27.081845000000001</v>
      </c>
      <c r="G54" s="187">
        <v>32.738630000000001</v>
      </c>
      <c r="H54" s="187">
        <v>0.94400587000000002</v>
      </c>
      <c r="I54" s="62">
        <v>0.95015417000000002</v>
      </c>
      <c r="J54" s="62">
        <v>7.7762454999999994E-2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27.182348999999999</v>
      </c>
      <c r="Y54" s="187">
        <v>32.884408999999998</v>
      </c>
      <c r="Z54" s="187">
        <v>0.94373678999999999</v>
      </c>
      <c r="AA54" s="62">
        <v>0.95114361999999997</v>
      </c>
      <c r="AB54" s="62">
        <v>7.8118129999999994E-2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0.10050399999999726</v>
      </c>
      <c r="AN54" s="121">
        <f t="shared" si="5"/>
        <v>0.14577899999999744</v>
      </c>
      <c r="AO54" s="121">
        <f t="shared" si="6"/>
        <v>-2.6908000000003263E-4</v>
      </c>
      <c r="AP54" s="121">
        <f t="shared" si="7"/>
        <v>9.8944999999994732E-4</v>
      </c>
      <c r="AQ54" s="87">
        <f t="shared" si="8"/>
        <v>3.5567499999999974E-4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29.334876000000001</v>
      </c>
      <c r="G55" s="187">
        <v>34.605975000000001</v>
      </c>
      <c r="H55" s="187">
        <v>0.96551792999999997</v>
      </c>
      <c r="I55" s="62">
        <v>0.96410857000000005</v>
      </c>
      <c r="J55" s="62">
        <v>4.7343504000000002E-2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29.67727</v>
      </c>
      <c r="Y55" s="187">
        <v>34.901909000000003</v>
      </c>
      <c r="Z55" s="187">
        <v>0.96548277999999998</v>
      </c>
      <c r="AA55" s="62">
        <v>0.96618254999999997</v>
      </c>
      <c r="AB55" s="62">
        <v>4.7311212999999998E-2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0.34239399999999875</v>
      </c>
      <c r="AN55" s="121">
        <f t="shared" si="5"/>
        <v>0.29593400000000258</v>
      </c>
      <c r="AO55" s="121">
        <f t="shared" si="6"/>
        <v>-3.5149999999983805E-5</v>
      </c>
      <c r="AP55" s="121">
        <f t="shared" si="7"/>
        <v>2.0739799999999198E-3</v>
      </c>
      <c r="AQ55" s="87">
        <f t="shared" si="8"/>
        <v>-3.2291000000003733E-5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33.366078000000002</v>
      </c>
      <c r="G56" s="187">
        <v>37.504092999999997</v>
      </c>
      <c r="H56" s="187">
        <v>0.98075221000000001</v>
      </c>
      <c r="I56" s="62">
        <v>0.98084914999999995</v>
      </c>
      <c r="J56" s="62">
        <v>2.9373659999999999E-2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34.108944000000001</v>
      </c>
      <c r="Y56" s="187">
        <v>38.092070999999997</v>
      </c>
      <c r="Z56" s="187">
        <v>0.98094782000000003</v>
      </c>
      <c r="AA56" s="62">
        <v>0.98319677000000005</v>
      </c>
      <c r="AB56" s="62">
        <v>2.7853079999999999E-2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0.74286599999999936</v>
      </c>
      <c r="AN56" s="121">
        <f t="shared" si="5"/>
        <v>0.58797799999999967</v>
      </c>
      <c r="AO56" s="121">
        <f t="shared" si="6"/>
        <v>1.9561000000001272E-4</v>
      </c>
      <c r="AP56" s="121">
        <f t="shared" si="7"/>
        <v>2.3476200000001057E-3</v>
      </c>
      <c r="AQ56" s="87">
        <f t="shared" si="8"/>
        <v>-1.5205800000000005E-3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24.455086999999999</v>
      </c>
      <c r="G58" s="96">
        <v>30.289066999999999</v>
      </c>
      <c r="H58" s="96">
        <v>0.88474118000000002</v>
      </c>
      <c r="I58" s="60">
        <v>0.92588890999999995</v>
      </c>
      <c r="J58" s="60">
        <v>0.16558644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24.428426000000002</v>
      </c>
      <c r="Y58" s="96">
        <v>30.274483</v>
      </c>
      <c r="Z58" s="96">
        <v>0.88380099999999995</v>
      </c>
      <c r="AA58" s="60">
        <v>0.92586537000000002</v>
      </c>
      <c r="AB58" s="60">
        <v>0.16566963000000001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-2.6660999999997159E-2</v>
      </c>
      <c r="AN58" s="95">
        <f t="shared" si="5"/>
        <v>-1.4583999999999264E-2</v>
      </c>
      <c r="AO58" s="95">
        <f t="shared" si="6"/>
        <v>-9.4018000000006818E-4</v>
      </c>
      <c r="AP58" s="95">
        <f t="shared" si="7"/>
        <v>-2.3539999999933059E-5</v>
      </c>
      <c r="AQ58" s="120">
        <f t="shared" si="8"/>
        <v>8.3190000000010755E-5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26.581658999999998</v>
      </c>
      <c r="G59" s="187">
        <v>32.745345999999998</v>
      </c>
      <c r="H59" s="187">
        <v>0.94598017999999995</v>
      </c>
      <c r="I59" s="62">
        <v>0.94870699000000003</v>
      </c>
      <c r="J59" s="62">
        <v>7.7722050000000001E-2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26.695934000000001</v>
      </c>
      <c r="Y59" s="187">
        <v>32.888379999999998</v>
      </c>
      <c r="Z59" s="187">
        <v>0.94610324999999995</v>
      </c>
      <c r="AA59" s="62">
        <v>0.95026407000000002</v>
      </c>
      <c r="AB59" s="62">
        <v>7.733458E-2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0.11427500000000279</v>
      </c>
      <c r="AN59" s="121">
        <f t="shared" si="5"/>
        <v>0.14303400000000011</v>
      </c>
      <c r="AO59" s="121">
        <f t="shared" si="6"/>
        <v>1.230700000000029E-4</v>
      </c>
      <c r="AP59" s="121">
        <f t="shared" si="7"/>
        <v>1.5570799999999885E-3</v>
      </c>
      <c r="AQ59" s="87">
        <f t="shared" si="8"/>
        <v>-3.8747000000000087E-4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29.160086</v>
      </c>
      <c r="G60" s="187">
        <v>34.827424999999998</v>
      </c>
      <c r="H60" s="187">
        <v>0.96769521000000003</v>
      </c>
      <c r="I60" s="62">
        <v>0.96382635999999999</v>
      </c>
      <c r="J60" s="62">
        <v>4.5757803999999999E-2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29.491675000000001</v>
      </c>
      <c r="Y60" s="187">
        <v>35.182673000000001</v>
      </c>
      <c r="Z60" s="187">
        <v>0.96772232000000002</v>
      </c>
      <c r="AA60" s="62">
        <v>0.96591283999999999</v>
      </c>
      <c r="AB60" s="62">
        <v>4.518668E-2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0.33158900000000102</v>
      </c>
      <c r="AN60" s="121">
        <f t="shared" si="5"/>
        <v>0.35524800000000312</v>
      </c>
      <c r="AO60" s="121">
        <f t="shared" si="6"/>
        <v>2.7109999999996859E-5</v>
      </c>
      <c r="AP60" s="121">
        <f t="shared" si="7"/>
        <v>2.0864800000000017E-3</v>
      </c>
      <c r="AQ60" s="87">
        <f t="shared" si="8"/>
        <v>-5.7112399999999924E-4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33.780068</v>
      </c>
      <c r="G61" s="187">
        <v>38.064709999999998</v>
      </c>
      <c r="H61" s="187">
        <v>0.98255274999999997</v>
      </c>
      <c r="I61" s="62">
        <v>0.98259878</v>
      </c>
      <c r="J61" s="62">
        <v>2.5604841999999999E-2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34.588627000000002</v>
      </c>
      <c r="Y61" s="187">
        <v>38.773809</v>
      </c>
      <c r="Z61" s="187">
        <v>0.98276680999999999</v>
      </c>
      <c r="AA61" s="62">
        <v>0.98458897999999995</v>
      </c>
      <c r="AB61" s="62">
        <v>2.4105515000000001E-2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0.80855900000000247</v>
      </c>
      <c r="AN61" s="121">
        <f t="shared" si="5"/>
        <v>0.70909900000000192</v>
      </c>
      <c r="AO61" s="121">
        <f t="shared" si="6"/>
        <v>2.140600000000159E-4</v>
      </c>
      <c r="AP61" s="121">
        <f t="shared" si="7"/>
        <v>1.990199999999942E-3</v>
      </c>
      <c r="AQ61" s="87">
        <f t="shared" si="8"/>
        <v>-1.4993269999999982E-3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24.468021</v>
      </c>
      <c r="G63" s="96">
        <v>30.292306</v>
      </c>
      <c r="H63" s="96">
        <v>0.88582775000000002</v>
      </c>
      <c r="I63" s="60">
        <v>0.92458669000000004</v>
      </c>
      <c r="J63" s="60">
        <v>0.16206356999999999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24.427174000000001</v>
      </c>
      <c r="Y63" s="96">
        <v>30.27102</v>
      </c>
      <c r="Z63" s="96">
        <v>0.88483429999999996</v>
      </c>
      <c r="AA63" s="60">
        <v>0.92447504000000003</v>
      </c>
      <c r="AB63" s="60">
        <v>0.16266311999999999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-4.0846999999999412E-2</v>
      </c>
      <c r="AN63" s="95">
        <f t="shared" si="5"/>
        <v>-2.1285999999999916E-2</v>
      </c>
      <c r="AO63" s="95">
        <f t="shared" si="6"/>
        <v>-9.9345000000006234E-4</v>
      </c>
      <c r="AP63" s="95">
        <f t="shared" si="7"/>
        <v>-1.1165000000001868E-4</v>
      </c>
      <c r="AQ63" s="120">
        <f t="shared" si="8"/>
        <v>5.9955000000000425E-4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26.876422999999999</v>
      </c>
      <c r="G64" s="187">
        <v>33.000667</v>
      </c>
      <c r="H64" s="187">
        <v>0.94777834999999999</v>
      </c>
      <c r="I64" s="62">
        <v>0.94830939000000003</v>
      </c>
      <c r="J64" s="62">
        <v>7.1000375000000004E-2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27.024370999999999</v>
      </c>
      <c r="Y64" s="187">
        <v>33.128596999999999</v>
      </c>
      <c r="Z64" s="187">
        <v>0.94780757999999998</v>
      </c>
      <c r="AA64" s="62">
        <v>0.94992133000000001</v>
      </c>
      <c r="AB64" s="62">
        <v>7.1204945000000006E-2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0.14794799999999952</v>
      </c>
      <c r="AN64" s="121">
        <f t="shared" si="5"/>
        <v>0.12792999999999921</v>
      </c>
      <c r="AO64" s="121">
        <f t="shared" si="6"/>
        <v>2.9229999999991207E-5</v>
      </c>
      <c r="AP64" s="121">
        <f t="shared" si="7"/>
        <v>1.6119399999999784E-3</v>
      </c>
      <c r="AQ64" s="87">
        <f t="shared" si="8"/>
        <v>2.0457000000000114E-4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29.232082999999999</v>
      </c>
      <c r="G65" s="187">
        <v>34.902911000000003</v>
      </c>
      <c r="H65" s="187">
        <v>0.96773964000000001</v>
      </c>
      <c r="I65" s="62">
        <v>0.96187456000000005</v>
      </c>
      <c r="J65" s="62">
        <v>4.3410190000000001E-2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29.599491</v>
      </c>
      <c r="Y65" s="187">
        <v>35.268189</v>
      </c>
      <c r="Z65" s="187">
        <v>0.96783472999999998</v>
      </c>
      <c r="AA65" s="62">
        <v>0.96436343000000002</v>
      </c>
      <c r="AB65" s="62">
        <v>4.2830113000000003E-2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0.36740800000000107</v>
      </c>
      <c r="AN65" s="121">
        <f t="shared" si="5"/>
        <v>0.36527799999999644</v>
      </c>
      <c r="AO65" s="121">
        <f t="shared" si="6"/>
        <v>9.508999999996437E-5</v>
      </c>
      <c r="AP65" s="121">
        <f t="shared" si="7"/>
        <v>2.4888699999999764E-3</v>
      </c>
      <c r="AQ65" s="87">
        <f t="shared" si="8"/>
        <v>-5.8007699999999829E-4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33.704585999999999</v>
      </c>
      <c r="G66" s="187">
        <v>38.036676</v>
      </c>
      <c r="H66" s="187">
        <v>0.98264958000000002</v>
      </c>
      <c r="I66" s="62">
        <v>0.97986357000000002</v>
      </c>
      <c r="J66" s="62">
        <v>2.4291692E-2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34.536062000000001</v>
      </c>
      <c r="Y66" s="187">
        <v>38.782882999999998</v>
      </c>
      <c r="Z66" s="187">
        <v>0.98290195000000002</v>
      </c>
      <c r="AA66" s="62">
        <v>0.98268559</v>
      </c>
      <c r="AB66" s="62">
        <v>2.2903526E-2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0.8314760000000021</v>
      </c>
      <c r="AN66" s="121">
        <f t="shared" si="5"/>
        <v>0.74620699999999829</v>
      </c>
      <c r="AO66" s="121">
        <f t="shared" si="6"/>
        <v>2.5237000000000176E-4</v>
      </c>
      <c r="AP66" s="121">
        <f t="shared" si="7"/>
        <v>2.8220199999999807E-3</v>
      </c>
      <c r="AQ66" s="87">
        <f t="shared" si="8"/>
        <v>-1.3881659999999997E-3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24.476497999999999</v>
      </c>
      <c r="G68" s="96">
        <v>30.301548</v>
      </c>
      <c r="H68" s="96">
        <v>0.88554142999999996</v>
      </c>
      <c r="I68" s="60">
        <v>0.92322497000000003</v>
      </c>
      <c r="J68" s="60">
        <v>0.16382094999999999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24.392543</v>
      </c>
      <c r="Y68" s="96">
        <v>30.261835999999999</v>
      </c>
      <c r="Z68" s="96">
        <v>0.88451080999999998</v>
      </c>
      <c r="AA68" s="60">
        <v>0.92267931000000003</v>
      </c>
      <c r="AB68" s="60">
        <v>0.16380090999999999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-8.3954999999999558E-2</v>
      </c>
      <c r="AN68" s="95">
        <f t="shared" si="5"/>
        <v>-3.9712000000001524E-2</v>
      </c>
      <c r="AO68" s="95">
        <f t="shared" si="6"/>
        <v>-1.0306199999999821E-3</v>
      </c>
      <c r="AP68" s="95">
        <f t="shared" si="7"/>
        <v>-5.4566000000000336E-4</v>
      </c>
      <c r="AQ68" s="120">
        <f t="shared" si="8"/>
        <v>-2.0039999999998948E-5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27.065422000000002</v>
      </c>
      <c r="G69" s="187">
        <v>33.144505000000002</v>
      </c>
      <c r="H69" s="187">
        <v>0.94763582000000002</v>
      </c>
      <c r="I69" s="62">
        <v>0.94899049000000002</v>
      </c>
      <c r="J69" s="62">
        <v>6.8337010000000004E-2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27.205757999999999</v>
      </c>
      <c r="Y69" s="187">
        <v>33.251171999999997</v>
      </c>
      <c r="Z69" s="187">
        <v>0.94752086000000002</v>
      </c>
      <c r="AA69" s="62">
        <v>0.95021116999999999</v>
      </c>
      <c r="AB69" s="62">
        <v>6.9017544E-2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0.1403359999999978</v>
      </c>
      <c r="AN69" s="121">
        <f t="shared" si="5"/>
        <v>0.10666699999999452</v>
      </c>
      <c r="AO69" s="121">
        <f t="shared" si="6"/>
        <v>-1.1495999999999729E-4</v>
      </c>
      <c r="AP69" s="121">
        <f t="shared" si="7"/>
        <v>1.220679999999974E-3</v>
      </c>
      <c r="AQ69" s="87">
        <f t="shared" si="8"/>
        <v>6.8053399999999653E-4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29.396602999999999</v>
      </c>
      <c r="G70" s="187">
        <v>35.020541999999999</v>
      </c>
      <c r="H70" s="187">
        <v>0.96760880999999999</v>
      </c>
      <c r="I70" s="62">
        <v>0.96185354999999995</v>
      </c>
      <c r="J70" s="62">
        <v>4.2320266000000002E-2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29.762878000000001</v>
      </c>
      <c r="Y70" s="187">
        <v>35.365186000000001</v>
      </c>
      <c r="Z70" s="187">
        <v>0.96774901999999996</v>
      </c>
      <c r="AA70" s="62">
        <v>0.96434339000000002</v>
      </c>
      <c r="AB70" s="62">
        <v>4.182367E-2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0.36627500000000168</v>
      </c>
      <c r="AN70" s="121">
        <f t="shared" si="5"/>
        <v>0.34464400000000239</v>
      </c>
      <c r="AO70" s="121">
        <f t="shared" si="6"/>
        <v>1.4020999999997397E-4</v>
      </c>
      <c r="AP70" s="121">
        <f t="shared" si="7"/>
        <v>2.4898400000000764E-3</v>
      </c>
      <c r="AQ70" s="87">
        <f t="shared" si="8"/>
        <v>-4.9659600000000192E-4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33.750320000000002</v>
      </c>
      <c r="G71" s="187">
        <v>38.091067000000002</v>
      </c>
      <c r="H71" s="187">
        <v>0.98229175999999996</v>
      </c>
      <c r="I71" s="62">
        <v>0.98091461000000002</v>
      </c>
      <c r="J71" s="62">
        <v>2.4123088000000001E-2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34.554330999999998</v>
      </c>
      <c r="Y71" s="187">
        <v>38.805109999999999</v>
      </c>
      <c r="Z71" s="187">
        <v>0.98257422000000005</v>
      </c>
      <c r="AA71" s="62">
        <v>0.98186205000000004</v>
      </c>
      <c r="AB71" s="62">
        <v>2.2642959000000001E-2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0.80401099999999559</v>
      </c>
      <c r="AN71" s="121">
        <f t="shared" si="5"/>
        <v>0.71404299999999665</v>
      </c>
      <c r="AO71" s="121">
        <f t="shared" si="6"/>
        <v>2.8246000000009541E-4</v>
      </c>
      <c r="AP71" s="121">
        <f t="shared" si="7"/>
        <v>9.474400000000216E-4</v>
      </c>
      <c r="AQ71" s="87">
        <f t="shared" si="8"/>
        <v>-1.4801290000000002E-3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24.500643</v>
      </c>
      <c r="G73" s="96">
        <v>30.301224999999999</v>
      </c>
      <c r="H73" s="96">
        <v>0.88510478000000004</v>
      </c>
      <c r="I73" s="60">
        <v>0.92297936999999997</v>
      </c>
      <c r="J73" s="60">
        <v>0.1678991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24.396379</v>
      </c>
      <c r="Y73" s="96">
        <v>30.250589999999999</v>
      </c>
      <c r="Z73" s="96">
        <v>0.88412577999999997</v>
      </c>
      <c r="AA73" s="60">
        <v>0.92250611000000005</v>
      </c>
      <c r="AB73" s="60">
        <v>0.16803536999999999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-0.10426400000000058</v>
      </c>
      <c r="AN73" s="95">
        <f t="shared" si="5"/>
        <v>-5.0634999999999764E-2</v>
      </c>
      <c r="AO73" s="95">
        <f t="shared" si="6"/>
        <v>-9.7900000000006315E-4</v>
      </c>
      <c r="AP73" s="95">
        <f t="shared" si="7"/>
        <v>-4.7325999999991986E-4</v>
      </c>
      <c r="AQ73" s="120">
        <f t="shared" si="8"/>
        <v>1.362699999999939E-4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27.075018</v>
      </c>
      <c r="G74" s="187">
        <v>33.130958999999997</v>
      </c>
      <c r="H74" s="187">
        <v>0.94748776999999995</v>
      </c>
      <c r="I74" s="62">
        <v>0.94865337000000005</v>
      </c>
      <c r="J74" s="62">
        <v>6.9329000000000002E-2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27.206119000000001</v>
      </c>
      <c r="Y74" s="187">
        <v>33.247042</v>
      </c>
      <c r="Z74" s="187">
        <v>0.94740723999999998</v>
      </c>
      <c r="AA74" s="62">
        <v>0.95038831999999995</v>
      </c>
      <c r="AB74" s="62">
        <v>6.9967039999999994E-2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0.13110100000000102</v>
      </c>
      <c r="AN74" s="121">
        <f t="shared" si="5"/>
        <v>0.11608300000000327</v>
      </c>
      <c r="AO74" s="121">
        <f t="shared" si="6"/>
        <v>-8.0529999999967572E-5</v>
      </c>
      <c r="AP74" s="121">
        <f t="shared" si="7"/>
        <v>1.7349499999999018E-3</v>
      </c>
      <c r="AQ74" s="87">
        <f t="shared" si="8"/>
        <v>6.380399999999925E-4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29.371783000000001</v>
      </c>
      <c r="G75" s="187">
        <v>35.003892999999998</v>
      </c>
      <c r="H75" s="187">
        <v>0.96739560000000002</v>
      </c>
      <c r="I75" s="62">
        <v>0.96167552999999995</v>
      </c>
      <c r="J75" s="62">
        <v>4.2278975000000003E-2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29.738160000000001</v>
      </c>
      <c r="Y75" s="187">
        <v>35.324634000000003</v>
      </c>
      <c r="Z75" s="187">
        <v>0.96749335999999997</v>
      </c>
      <c r="AA75" s="62">
        <v>0.96424827999999996</v>
      </c>
      <c r="AB75" s="62">
        <v>4.2072407999999999E-2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0.36637699999999995</v>
      </c>
      <c r="AN75" s="121">
        <f t="shared" si="5"/>
        <v>0.32074100000000527</v>
      </c>
      <c r="AO75" s="121">
        <f t="shared" si="6"/>
        <v>9.7759999999946778E-5</v>
      </c>
      <c r="AP75" s="121">
        <f t="shared" si="7"/>
        <v>2.5727500000000125E-3</v>
      </c>
      <c r="AQ75" s="87">
        <f t="shared" si="8"/>
        <v>-2.0656700000000472E-4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33.770767999999997</v>
      </c>
      <c r="G76" s="187">
        <v>38.105763000000003</v>
      </c>
      <c r="H76" s="187">
        <v>0.98210452999999998</v>
      </c>
      <c r="I76" s="62">
        <v>0.98121771999999996</v>
      </c>
      <c r="J76" s="62">
        <v>2.4110796E-2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34.594116999999997</v>
      </c>
      <c r="Y76" s="187">
        <v>38.818004000000002</v>
      </c>
      <c r="Z76" s="187">
        <v>0.9823925</v>
      </c>
      <c r="AA76" s="62">
        <v>0.98221254000000002</v>
      </c>
      <c r="AB76" s="62">
        <v>2.2569823999999999E-2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0.82334900000000033</v>
      </c>
      <c r="AN76" s="121">
        <f t="shared" si="5"/>
        <v>0.71224099999999879</v>
      </c>
      <c r="AO76" s="121">
        <f t="shared" si="6"/>
        <v>2.8797000000002626E-4</v>
      </c>
      <c r="AP76" s="121">
        <f t="shared" si="7"/>
        <v>9.9482000000006288E-4</v>
      </c>
      <c r="AQ76" s="87">
        <f t="shared" si="8"/>
        <v>-1.5409720000000016E-3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24.362362000000001</v>
      </c>
      <c r="G78" s="96">
        <v>30.046883000000001</v>
      </c>
      <c r="H78" s="96">
        <v>0.88162881000000004</v>
      </c>
      <c r="I78" s="60">
        <v>0.92205908999999997</v>
      </c>
      <c r="J78" s="60">
        <v>0.17437519000000001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24.260033</v>
      </c>
      <c r="Y78" s="96">
        <v>29.993307000000001</v>
      </c>
      <c r="Z78" s="96">
        <v>0.88090544000000004</v>
      </c>
      <c r="AA78" s="60">
        <v>0.92259550000000001</v>
      </c>
      <c r="AB78" s="60">
        <v>0.17421928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-0.102329000000001</v>
      </c>
      <c r="AN78" s="95">
        <f t="shared" si="5"/>
        <v>-5.3575999999999624E-2</v>
      </c>
      <c r="AO78" s="95">
        <f t="shared" si="6"/>
        <v>-7.2337000000000096E-4</v>
      </c>
      <c r="AP78" s="95">
        <f t="shared" si="7"/>
        <v>5.3641000000004269E-4</v>
      </c>
      <c r="AQ78" s="120">
        <f t="shared" si="8"/>
        <v>-1.559100000000091E-4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27.079018000000001</v>
      </c>
      <c r="G79" s="187">
        <v>32.887796000000002</v>
      </c>
      <c r="H79" s="187">
        <v>0.94499405000000003</v>
      </c>
      <c r="I79" s="62">
        <v>0.94952177999999998</v>
      </c>
      <c r="J79" s="62">
        <v>7.5299985999999999E-2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27.200362999999999</v>
      </c>
      <c r="Y79" s="187">
        <v>33.004655</v>
      </c>
      <c r="Z79" s="187">
        <v>0.94494292000000002</v>
      </c>
      <c r="AA79" s="62">
        <v>0.95113654000000003</v>
      </c>
      <c r="AB79" s="62">
        <v>7.5650729999999999E-2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0.12134499999999804</v>
      </c>
      <c r="AN79" s="121">
        <f t="shared" si="5"/>
        <v>0.11685899999999805</v>
      </c>
      <c r="AO79" s="121">
        <f t="shared" si="6"/>
        <v>-5.1130000000010334E-5</v>
      </c>
      <c r="AP79" s="121">
        <f t="shared" si="7"/>
        <v>1.6147600000000484E-3</v>
      </c>
      <c r="AQ79" s="87">
        <f t="shared" si="8"/>
        <v>3.5074400000000006E-4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29.361218999999998</v>
      </c>
      <c r="G80" s="187">
        <v>34.782907000000002</v>
      </c>
      <c r="H80" s="187">
        <v>0.96600589000000003</v>
      </c>
      <c r="I80" s="62">
        <v>0.96283805</v>
      </c>
      <c r="J80" s="62">
        <v>4.5910670000000001E-2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29.74633</v>
      </c>
      <c r="Y80" s="187">
        <v>35.094239000000002</v>
      </c>
      <c r="Z80" s="187">
        <v>0.96606972000000002</v>
      </c>
      <c r="AA80" s="62">
        <v>0.96528999999999998</v>
      </c>
      <c r="AB80" s="62">
        <v>4.5906514000000002E-2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0.38511100000000198</v>
      </c>
      <c r="AN80" s="121">
        <f t="shared" si="5"/>
        <v>0.31133200000000016</v>
      </c>
      <c r="AO80" s="121">
        <f t="shared" si="6"/>
        <v>6.3829999999986953E-5</v>
      </c>
      <c r="AP80" s="121">
        <f t="shared" si="7"/>
        <v>2.4519499999999805E-3</v>
      </c>
      <c r="AQ80" s="87">
        <f t="shared" si="8"/>
        <v>-4.1559999999982167E-6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33.589922000000001</v>
      </c>
      <c r="G81" s="187">
        <v>37.855946000000003</v>
      </c>
      <c r="H81" s="187">
        <v>0.98114122000000004</v>
      </c>
      <c r="I81" s="62">
        <v>0.98193733000000005</v>
      </c>
      <c r="J81" s="62">
        <v>2.6604649000000001E-2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34.394924000000003</v>
      </c>
      <c r="Y81" s="187">
        <v>38.532491999999998</v>
      </c>
      <c r="Z81" s="187">
        <v>0.98139167000000005</v>
      </c>
      <c r="AA81" s="62">
        <v>0.98289707999999998</v>
      </c>
      <c r="AB81" s="62">
        <v>2.5003027000000001E-2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0.80500200000000177</v>
      </c>
      <c r="AN81" s="121">
        <f t="shared" si="5"/>
        <v>0.67654599999999476</v>
      </c>
      <c r="AO81" s="121">
        <f t="shared" si="6"/>
        <v>2.5045000000001316E-4</v>
      </c>
      <c r="AP81" s="121">
        <f t="shared" si="7"/>
        <v>9.5974999999992594E-4</v>
      </c>
      <c r="AQ81" s="87">
        <f t="shared" si="8"/>
        <v>-1.6016220000000005E-3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24.201215999999999</v>
      </c>
      <c r="G83" s="96">
        <v>30.042711000000001</v>
      </c>
      <c r="H83" s="96">
        <v>0.87750709000000005</v>
      </c>
      <c r="I83" s="60">
        <v>0.92338584000000001</v>
      </c>
      <c r="J83" s="60">
        <v>0.17431012000000001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24.169775000000001</v>
      </c>
      <c r="Y83" s="96">
        <v>30.026365999999999</v>
      </c>
      <c r="Z83" s="96">
        <v>0.87654525999999999</v>
      </c>
      <c r="AA83" s="60">
        <v>0.92268260000000002</v>
      </c>
      <c r="AB83" s="60">
        <v>0.17443054999999999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-3.1440999999997388E-2</v>
      </c>
      <c r="AN83" s="95">
        <f t="shared" si="5"/>
        <v>-1.6345000000001164E-2</v>
      </c>
      <c r="AO83" s="95">
        <f t="shared" si="6"/>
        <v>-9.6183000000005237E-4</v>
      </c>
      <c r="AP83" s="95">
        <f t="shared" si="7"/>
        <v>-7.0323999999999387E-4</v>
      </c>
      <c r="AQ83" s="120">
        <f t="shared" si="8"/>
        <v>1.2042999999997694E-4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26.57133</v>
      </c>
      <c r="G84" s="187">
        <v>32.684505000000001</v>
      </c>
      <c r="H84" s="187">
        <v>0.94159780999999998</v>
      </c>
      <c r="I84" s="62">
        <v>0.94838246000000004</v>
      </c>
      <c r="J84" s="62">
        <v>7.9954949999999997E-2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26.724639</v>
      </c>
      <c r="Y84" s="187">
        <v>32.826343000000001</v>
      </c>
      <c r="Z84" s="187">
        <v>0.94156211999999995</v>
      </c>
      <c r="AA84" s="62">
        <v>0.94935093000000004</v>
      </c>
      <c r="AB84" s="62">
        <v>7.9881035000000003E-2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0.15330900000000014</v>
      </c>
      <c r="AN84" s="121">
        <f t="shared" si="5"/>
        <v>0.14183799999999991</v>
      </c>
      <c r="AO84" s="121">
        <f t="shared" si="6"/>
        <v>-3.569000000003264E-5</v>
      </c>
      <c r="AP84" s="121">
        <f t="shared" si="7"/>
        <v>9.6846999999999905E-4</v>
      </c>
      <c r="AQ84" s="87">
        <f t="shared" si="8"/>
        <v>-7.3914999999993847E-5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29.061169</v>
      </c>
      <c r="G85" s="187">
        <v>34.753287999999998</v>
      </c>
      <c r="H85" s="187">
        <v>0.96663896000000005</v>
      </c>
      <c r="I85" s="62">
        <v>0.96423102999999999</v>
      </c>
      <c r="J85" s="62">
        <v>4.5879700000000002E-2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29.4194</v>
      </c>
      <c r="Y85" s="187">
        <v>35.096881000000003</v>
      </c>
      <c r="Z85" s="187">
        <v>0.96657082999999999</v>
      </c>
      <c r="AA85" s="62">
        <v>0.96628482000000004</v>
      </c>
      <c r="AB85" s="62">
        <v>4.5630730000000001E-2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0.35823099999999997</v>
      </c>
      <c r="AN85" s="121">
        <f t="shared" si="5"/>
        <v>0.34359300000000559</v>
      </c>
      <c r="AO85" s="121">
        <f t="shared" si="6"/>
        <v>-6.8130000000055091E-5</v>
      </c>
      <c r="AP85" s="121">
        <f t="shared" si="7"/>
        <v>2.0537900000000553E-3</v>
      </c>
      <c r="AQ85" s="87">
        <f t="shared" si="8"/>
        <v>-2.4897000000000113E-4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33.487723000000003</v>
      </c>
      <c r="G86" s="187">
        <v>37.894320999999998</v>
      </c>
      <c r="H86" s="187">
        <v>0.98212988000000001</v>
      </c>
      <c r="I86" s="62">
        <v>0.98203664000000002</v>
      </c>
      <c r="J86" s="62">
        <v>2.4798285E-2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34.317621000000003</v>
      </c>
      <c r="Y86" s="187">
        <v>38.604958000000003</v>
      </c>
      <c r="Z86" s="187">
        <v>0.98228536</v>
      </c>
      <c r="AA86" s="62">
        <v>0.98437828000000005</v>
      </c>
      <c r="AB86" s="62">
        <v>2.3547161E-2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0.82989800000000002</v>
      </c>
      <c r="AN86" s="121">
        <f t="shared" si="5"/>
        <v>0.71063700000000551</v>
      </c>
      <c r="AO86" s="121">
        <f t="shared" si="6"/>
        <v>1.5547999999998563E-4</v>
      </c>
      <c r="AP86" s="121">
        <f t="shared" si="7"/>
        <v>2.3416400000000337E-3</v>
      </c>
      <c r="AQ86" s="87">
        <f t="shared" si="8"/>
        <v>-1.2511239999999993E-3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24.354927</v>
      </c>
      <c r="G88" s="96">
        <v>30.206676000000002</v>
      </c>
      <c r="H88" s="96">
        <v>0.88099501999999996</v>
      </c>
      <c r="I88" s="60">
        <v>0.92289779999999999</v>
      </c>
      <c r="J88" s="60">
        <v>0.16815367000000001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24.300674999999998</v>
      </c>
      <c r="Y88" s="96">
        <v>30.181007999999999</v>
      </c>
      <c r="Z88" s="96">
        <v>0.88014672000000005</v>
      </c>
      <c r="AA88" s="60">
        <v>0.92264689</v>
      </c>
      <c r="AB88" s="60">
        <v>0.16847023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-5.4252000000001743E-2</v>
      </c>
      <c r="AN88" s="95">
        <f t="shared" si="5"/>
        <v>-2.5668000000003133E-2</v>
      </c>
      <c r="AO88" s="95">
        <f t="shared" si="6"/>
        <v>-8.4829999999991301E-4</v>
      </c>
      <c r="AP88" s="95">
        <f t="shared" si="7"/>
        <v>-2.5090999999999308E-4</v>
      </c>
      <c r="AQ88" s="120">
        <f t="shared" si="8"/>
        <v>3.1655999999999351E-4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26.752209000000001</v>
      </c>
      <c r="G89" s="187">
        <v>32.898491999999997</v>
      </c>
      <c r="H89" s="187">
        <v>0.94412706999999996</v>
      </c>
      <c r="I89" s="62">
        <v>0.94828988999999997</v>
      </c>
      <c r="J89" s="62">
        <v>7.3781730000000004E-2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26.891490000000001</v>
      </c>
      <c r="Y89" s="187">
        <v>33.017564</v>
      </c>
      <c r="Z89" s="187">
        <v>0.94402019000000004</v>
      </c>
      <c r="AA89" s="62">
        <v>0.94907052999999997</v>
      </c>
      <c r="AB89" s="62">
        <v>7.4071479999999995E-2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0.13928100000000043</v>
      </c>
      <c r="AN89" s="121">
        <f t="shared" si="5"/>
        <v>0.11907200000000273</v>
      </c>
      <c r="AO89" s="121">
        <f t="shared" si="6"/>
        <v>-1.0687999999992037E-4</v>
      </c>
      <c r="AP89" s="121">
        <f t="shared" si="7"/>
        <v>7.8063999999999911E-4</v>
      </c>
      <c r="AQ89" s="87">
        <f t="shared" si="8"/>
        <v>2.897499999999914E-4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29.177727999999998</v>
      </c>
      <c r="G90" s="187">
        <v>34.889268000000001</v>
      </c>
      <c r="H90" s="187">
        <v>0.96711723000000005</v>
      </c>
      <c r="I90" s="62">
        <v>0.96282469000000004</v>
      </c>
      <c r="J90" s="62">
        <v>4.3195474999999997E-2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29.564088999999999</v>
      </c>
      <c r="Y90" s="187">
        <v>35.263840999999999</v>
      </c>
      <c r="Z90" s="187">
        <v>0.96702604000000003</v>
      </c>
      <c r="AA90" s="62">
        <v>0.96521696999999995</v>
      </c>
      <c r="AB90" s="62">
        <v>4.275056E-2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0.38636100000000084</v>
      </c>
      <c r="AN90" s="121">
        <f t="shared" si="5"/>
        <v>0.37457299999999805</v>
      </c>
      <c r="AO90" s="121">
        <f t="shared" si="6"/>
        <v>-9.1190000000018756E-5</v>
      </c>
      <c r="AP90" s="121">
        <f t="shared" si="7"/>
        <v>2.3922799999999134E-3</v>
      </c>
      <c r="AQ90" s="87">
        <f t="shared" si="8"/>
        <v>-4.4491499999999712E-4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33.616109999999999</v>
      </c>
      <c r="G91" s="187">
        <v>38.021256999999999</v>
      </c>
      <c r="H91" s="187">
        <v>0.98227989000000004</v>
      </c>
      <c r="I91" s="62">
        <v>0.98073754000000002</v>
      </c>
      <c r="J91" s="62">
        <v>2.4030754000000001E-2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34.448641000000002</v>
      </c>
      <c r="Y91" s="187">
        <v>38.739127000000003</v>
      </c>
      <c r="Z91" s="187">
        <v>0.98240505</v>
      </c>
      <c r="AA91" s="62">
        <v>0.98351509000000004</v>
      </c>
      <c r="AB91" s="62">
        <v>2.2781827000000001E-2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0.83253100000000302</v>
      </c>
      <c r="AN91" s="121">
        <f t="shared" si="5"/>
        <v>0.71787000000000489</v>
      </c>
      <c r="AO91" s="121">
        <f t="shared" si="6"/>
        <v>1.2515999999995753E-4</v>
      </c>
      <c r="AP91" s="121">
        <f t="shared" si="7"/>
        <v>2.7775500000000175E-3</v>
      </c>
      <c r="AQ91" s="87">
        <f t="shared" si="8"/>
        <v>-1.2489270000000004E-3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24.3384</v>
      </c>
      <c r="G93" s="96">
        <v>30.195723000000001</v>
      </c>
      <c r="H93" s="96">
        <v>0.88129738000000002</v>
      </c>
      <c r="I93" s="60">
        <v>0.92036618000000003</v>
      </c>
      <c r="J93" s="60">
        <v>0.16512309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24.254480999999998</v>
      </c>
      <c r="Y93" s="96">
        <v>30.164739000000001</v>
      </c>
      <c r="Z93" s="96">
        <v>0.88032436000000003</v>
      </c>
      <c r="AA93" s="60">
        <v>0.92011821000000005</v>
      </c>
      <c r="AB93" s="60">
        <v>0.16509160000000001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-8.3919000000001631E-2</v>
      </c>
      <c r="AN93" s="95">
        <f t="shared" si="5"/>
        <v>-3.0984000000000123E-2</v>
      </c>
      <c r="AO93" s="95">
        <f t="shared" si="6"/>
        <v>-9.7301999999999111E-4</v>
      </c>
      <c r="AP93" s="95">
        <f t="shared" si="7"/>
        <v>-2.4796999999998626E-4</v>
      </c>
      <c r="AQ93" s="120">
        <f t="shared" si="8"/>
        <v>-3.1489999999995133E-5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26.879778999999999</v>
      </c>
      <c r="G94" s="187">
        <v>33.007936999999998</v>
      </c>
      <c r="H94" s="187">
        <v>0.94545283999999996</v>
      </c>
      <c r="I94" s="62">
        <v>0.94767926999999996</v>
      </c>
      <c r="J94" s="62">
        <v>7.1066245E-2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27.010017000000001</v>
      </c>
      <c r="Y94" s="187">
        <v>33.109048000000001</v>
      </c>
      <c r="Z94" s="187">
        <v>0.94525576</v>
      </c>
      <c r="AA94" s="62">
        <v>0.94831801999999998</v>
      </c>
      <c r="AB94" s="62">
        <v>7.1574435000000006E-2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0.13023800000000207</v>
      </c>
      <c r="AN94" s="121">
        <f t="shared" si="5"/>
        <v>0.10111100000000306</v>
      </c>
      <c r="AO94" s="121">
        <f t="shared" si="6"/>
        <v>-1.9707999999996062E-4</v>
      </c>
      <c r="AP94" s="121">
        <f t="shared" si="7"/>
        <v>6.3875000000002125E-4</v>
      </c>
      <c r="AQ94" s="87">
        <f t="shared" si="8"/>
        <v>5.0819000000000558E-4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29.311593999999999</v>
      </c>
      <c r="G95" s="187">
        <v>34.975163999999999</v>
      </c>
      <c r="H95" s="187">
        <v>0.96746847000000002</v>
      </c>
      <c r="I95" s="62">
        <v>0.96121000000000001</v>
      </c>
      <c r="J95" s="62">
        <v>4.1466947999999997E-2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29.700932000000002</v>
      </c>
      <c r="Y95" s="187">
        <v>35.348908000000002</v>
      </c>
      <c r="Z95" s="187">
        <v>0.96745254000000003</v>
      </c>
      <c r="AA95" s="62">
        <v>0.96383284999999996</v>
      </c>
      <c r="AB95" s="62">
        <v>4.1092627E-2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0.38933800000000218</v>
      </c>
      <c r="AN95" s="121">
        <f t="shared" si="5"/>
        <v>0.37374400000000207</v>
      </c>
      <c r="AO95" s="121">
        <f t="shared" si="6"/>
        <v>-1.5929999999997335E-5</v>
      </c>
      <c r="AP95" s="121">
        <f t="shared" si="7"/>
        <v>2.6228499999999544E-3</v>
      </c>
      <c r="AQ95" s="87">
        <f t="shared" si="8"/>
        <v>-3.7432099999999691E-4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33.718885</v>
      </c>
      <c r="G96" s="187">
        <v>38.070708000000003</v>
      </c>
      <c r="H96" s="187">
        <v>0.98267413999999997</v>
      </c>
      <c r="I96" s="62">
        <v>0.97872075000000003</v>
      </c>
      <c r="J96" s="62">
        <v>2.2965389999999999E-2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34.520335000000003</v>
      </c>
      <c r="Y96" s="187">
        <v>38.767592</v>
      </c>
      <c r="Z96" s="187">
        <v>0.98285460999999996</v>
      </c>
      <c r="AA96" s="62">
        <v>0.98200065999999997</v>
      </c>
      <c r="AB96" s="62">
        <v>2.1639120000000001E-2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0.80145000000000266</v>
      </c>
      <c r="AN96" s="121">
        <f t="shared" si="5"/>
        <v>0.69688399999999717</v>
      </c>
      <c r="AO96" s="121">
        <f t="shared" si="6"/>
        <v>1.8046999999998814E-4</v>
      </c>
      <c r="AP96" s="121">
        <f t="shared" si="7"/>
        <v>3.2799099999999415E-3</v>
      </c>
      <c r="AQ96" s="87">
        <f t="shared" si="8"/>
        <v>-1.3262699999999975E-3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24.459353</v>
      </c>
      <c r="G98" s="96">
        <v>30.290654</v>
      </c>
      <c r="H98" s="96">
        <v>0.88300761000000005</v>
      </c>
      <c r="I98" s="60">
        <v>0.92215762999999995</v>
      </c>
      <c r="J98" s="60">
        <v>0.16770788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24.346639</v>
      </c>
      <c r="Y98" s="96">
        <v>30.237136</v>
      </c>
      <c r="Z98" s="96">
        <v>0.88196386000000004</v>
      </c>
      <c r="AA98" s="60">
        <v>0.92145054000000004</v>
      </c>
      <c r="AB98" s="60">
        <v>0.16796142999999999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-0.11271400000000042</v>
      </c>
      <c r="AN98" s="95">
        <f t="shared" si="15"/>
        <v>-5.3518000000000399E-2</v>
      </c>
      <c r="AO98" s="95">
        <f t="shared" si="16"/>
        <v>-1.0437500000000099E-3</v>
      </c>
      <c r="AP98" s="95">
        <f t="shared" si="17"/>
        <v>-7.0708999999991029E-4</v>
      </c>
      <c r="AQ98" s="120">
        <f t="shared" si="18"/>
        <v>2.5354999999999128E-4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26.975923999999999</v>
      </c>
      <c r="G99" s="187">
        <v>33.069634999999998</v>
      </c>
      <c r="H99" s="187">
        <v>0.94557250000000004</v>
      </c>
      <c r="I99" s="62">
        <v>0.94894327999999994</v>
      </c>
      <c r="J99" s="62">
        <v>7.2593346000000003E-2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27.100052999999999</v>
      </c>
      <c r="Y99" s="187">
        <v>33.159497000000002</v>
      </c>
      <c r="Z99" s="187">
        <v>0.94538988000000002</v>
      </c>
      <c r="AA99" s="62">
        <v>0.94970284000000005</v>
      </c>
      <c r="AB99" s="62">
        <v>7.3281600000000002E-2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0.12412899999999993</v>
      </c>
      <c r="AN99" s="121">
        <f t="shared" si="15"/>
        <v>8.9862000000003661E-2</v>
      </c>
      <c r="AO99" s="121">
        <f t="shared" si="16"/>
        <v>-1.8262000000002221E-4</v>
      </c>
      <c r="AP99" s="121">
        <f t="shared" si="17"/>
        <v>7.5956000000010349E-4</v>
      </c>
      <c r="AQ99" s="87">
        <f t="shared" si="18"/>
        <v>6.8825399999999926E-4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29.348357</v>
      </c>
      <c r="G100" s="187">
        <v>35.038258999999996</v>
      </c>
      <c r="H100" s="187">
        <v>0.96748679999999998</v>
      </c>
      <c r="I100" s="62">
        <v>0.96235757</v>
      </c>
      <c r="J100" s="62">
        <v>4.1878983000000002E-2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29.759964</v>
      </c>
      <c r="Y100" s="187">
        <v>35.402298999999999</v>
      </c>
      <c r="Z100" s="187">
        <v>0.96745274999999997</v>
      </c>
      <c r="AA100" s="62">
        <v>0.96487725999999996</v>
      </c>
      <c r="AB100" s="62">
        <v>4.1612107000000002E-2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0.41160700000000006</v>
      </c>
      <c r="AN100" s="121">
        <f t="shared" si="15"/>
        <v>0.36404000000000281</v>
      </c>
      <c r="AO100" s="121">
        <f t="shared" si="16"/>
        <v>-3.4050000000007685E-5</v>
      </c>
      <c r="AP100" s="121">
        <f t="shared" si="17"/>
        <v>2.5196899999999633E-3</v>
      </c>
      <c r="AQ100" s="87">
        <f t="shared" si="18"/>
        <v>-2.6687599999999922E-4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33.663836000000003</v>
      </c>
      <c r="G101" s="187">
        <v>38.065516000000002</v>
      </c>
      <c r="H101" s="187">
        <v>0.98263628000000003</v>
      </c>
      <c r="I101" s="62">
        <v>0.97919771</v>
      </c>
      <c r="J101" s="62">
        <v>2.3422490000000001E-2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34.508696</v>
      </c>
      <c r="Y101" s="187">
        <v>38.776770999999997</v>
      </c>
      <c r="Z101" s="187">
        <v>0.98283153000000001</v>
      </c>
      <c r="AA101" s="62">
        <v>0.98227759999999997</v>
      </c>
      <c r="AB101" s="62">
        <v>2.1983841E-2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0.84485999999999706</v>
      </c>
      <c r="AN101" s="121">
        <f t="shared" si="15"/>
        <v>0.7112549999999942</v>
      </c>
      <c r="AO101" s="121">
        <f t="shared" si="16"/>
        <v>1.9524999999998016E-4</v>
      </c>
      <c r="AP101" s="121">
        <f t="shared" si="17"/>
        <v>3.079889999999974E-3</v>
      </c>
      <c r="AQ101" s="87">
        <f t="shared" si="18"/>
        <v>-1.4386490000000002E-3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24.268609999999999</v>
      </c>
      <c r="G103" s="96">
        <v>29.901028</v>
      </c>
      <c r="H103" s="96">
        <v>0.88031524000000005</v>
      </c>
      <c r="I103" s="60">
        <v>0.92190903000000002</v>
      </c>
      <c r="J103" s="60">
        <v>0.17032965999999999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24.156431000000001</v>
      </c>
      <c r="Y103" s="96">
        <v>29.823391999999998</v>
      </c>
      <c r="Z103" s="96">
        <v>0.87942388000000005</v>
      </c>
      <c r="AA103" s="60">
        <v>0.92150551000000003</v>
      </c>
      <c r="AB103" s="60">
        <v>0.17085832000000001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-0.11217899999999759</v>
      </c>
      <c r="AN103" s="95">
        <f t="shared" si="15"/>
        <v>-7.7636000000001815E-2</v>
      </c>
      <c r="AO103" s="95">
        <f t="shared" si="16"/>
        <v>-8.913600000000077E-4</v>
      </c>
      <c r="AP103" s="95">
        <f t="shared" si="17"/>
        <v>-4.0351999999999055E-4</v>
      </c>
      <c r="AQ103" s="120">
        <f t="shared" si="18"/>
        <v>5.2866000000001412E-4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26.906903</v>
      </c>
      <c r="G104" s="187">
        <v>32.566372000000001</v>
      </c>
      <c r="H104" s="187">
        <v>0.94315517999999998</v>
      </c>
      <c r="I104" s="62">
        <v>0.94960891000000003</v>
      </c>
      <c r="J104" s="62">
        <v>7.6241390000000006E-2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27.012374999999999</v>
      </c>
      <c r="Y104" s="187">
        <v>32.639687000000002</v>
      </c>
      <c r="Z104" s="187">
        <v>0.94309054999999997</v>
      </c>
      <c r="AA104" s="62">
        <v>0.95053708999999997</v>
      </c>
      <c r="AB104" s="62">
        <v>7.6811309999999994E-2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0.1054719999999989</v>
      </c>
      <c r="AN104" s="121">
        <f t="shared" si="15"/>
        <v>7.3315000000000907E-2</v>
      </c>
      <c r="AO104" s="121">
        <f t="shared" si="16"/>
        <v>-6.4630000000009957E-5</v>
      </c>
      <c r="AP104" s="121">
        <f t="shared" si="17"/>
        <v>9.2817999999994516E-4</v>
      </c>
      <c r="AQ104" s="87">
        <f t="shared" si="18"/>
        <v>5.6991999999998766E-4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29.266864999999999</v>
      </c>
      <c r="G105" s="187">
        <v>34.546714000000001</v>
      </c>
      <c r="H105" s="187">
        <v>0.96635777</v>
      </c>
      <c r="I105" s="62">
        <v>0.96335318000000003</v>
      </c>
      <c r="J105" s="62">
        <v>4.3578132999999998E-2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29.680999</v>
      </c>
      <c r="Y105" s="187">
        <v>34.865881000000002</v>
      </c>
      <c r="Z105" s="187">
        <v>0.96633957000000004</v>
      </c>
      <c r="AA105" s="62">
        <v>0.96574616999999996</v>
      </c>
      <c r="AB105" s="62">
        <v>4.366979E-2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0.41413400000000067</v>
      </c>
      <c r="AN105" s="121">
        <f t="shared" si="15"/>
        <v>0.3191670000000002</v>
      </c>
      <c r="AO105" s="121">
        <f t="shared" si="16"/>
        <v>-1.8199999999968242E-5</v>
      </c>
      <c r="AP105" s="121">
        <f t="shared" si="17"/>
        <v>2.3929899999999282E-3</v>
      </c>
      <c r="AQ105" s="87">
        <f t="shared" si="18"/>
        <v>9.1657000000001931E-5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33.343086999999997</v>
      </c>
      <c r="G106" s="187">
        <v>37.636875000000003</v>
      </c>
      <c r="H106" s="187">
        <v>0.98182559000000003</v>
      </c>
      <c r="I106" s="62">
        <v>0.98007031</v>
      </c>
      <c r="J106" s="62">
        <v>2.4194190000000001E-2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34.163651999999999</v>
      </c>
      <c r="Y106" s="187">
        <v>38.268312999999999</v>
      </c>
      <c r="Z106" s="187">
        <v>0.98198936999999997</v>
      </c>
      <c r="AA106" s="62">
        <v>0.98286898</v>
      </c>
      <c r="AB106" s="62">
        <v>2.2962204999999999E-2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0.82056500000000199</v>
      </c>
      <c r="AN106" s="121">
        <f t="shared" si="15"/>
        <v>0.63143799999999572</v>
      </c>
      <c r="AO106" s="121">
        <f t="shared" si="16"/>
        <v>1.6377999999994675E-4</v>
      </c>
      <c r="AP106" s="121">
        <f t="shared" si="17"/>
        <v>2.7986700000000031E-3</v>
      </c>
      <c r="AQ106" s="87">
        <f t="shared" si="18"/>
        <v>-1.2319850000000014E-3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24.201215999999999</v>
      </c>
      <c r="G641" s="135">
        <f t="shared" si="59"/>
        <v>29.901028</v>
      </c>
      <c r="H641" s="135">
        <f t="shared" si="59"/>
        <v>0.87750709000000005</v>
      </c>
      <c r="I641" s="135">
        <f t="shared" si="59"/>
        <v>0.92036618000000003</v>
      </c>
      <c r="J641" s="135">
        <f t="shared" si="59"/>
        <v>0.16206356999999999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24.156431000000001</v>
      </c>
      <c r="Y641" s="135">
        <f t="shared" si="60"/>
        <v>29.823391999999998</v>
      </c>
      <c r="Z641" s="135">
        <f t="shared" si="60"/>
        <v>0.87654525999999999</v>
      </c>
      <c r="AA641" s="135">
        <f t="shared" si="60"/>
        <v>0.92011821000000005</v>
      </c>
      <c r="AB641" s="135">
        <f t="shared" si="60"/>
        <v>0.16266311999999999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26.500052</v>
      </c>
      <c r="G642" s="18">
        <f t="shared" si="59"/>
        <v>32.443944000000002</v>
      </c>
      <c r="H642" s="18">
        <f t="shared" si="59"/>
        <v>0.94159780999999998</v>
      </c>
      <c r="I642" s="18">
        <f t="shared" si="59"/>
        <v>0.94369687999999996</v>
      </c>
      <c r="J642" s="18">
        <f t="shared" si="59"/>
        <v>6.8337010000000004E-2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26.537789</v>
      </c>
      <c r="Y642" s="18">
        <f t="shared" si="60"/>
        <v>32.588126000000003</v>
      </c>
      <c r="Z642" s="18">
        <f t="shared" si="60"/>
        <v>0.94156211999999995</v>
      </c>
      <c r="AA642" s="18">
        <f t="shared" si="60"/>
        <v>0.94581740000000003</v>
      </c>
      <c r="AB642" s="18">
        <f t="shared" si="60"/>
        <v>6.9017544E-2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28.914069999999999</v>
      </c>
      <c r="G643" s="18">
        <f t="shared" si="59"/>
        <v>34.382601999999999</v>
      </c>
      <c r="H643" s="18">
        <f t="shared" si="59"/>
        <v>0.96551792999999997</v>
      </c>
      <c r="I643" s="18">
        <f t="shared" si="59"/>
        <v>0.95991483</v>
      </c>
      <c r="J643" s="18">
        <f t="shared" si="59"/>
        <v>4.1466947999999997E-2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29.188167</v>
      </c>
      <c r="Y643" s="18">
        <f t="shared" si="60"/>
        <v>34.705790999999998</v>
      </c>
      <c r="Z643" s="18">
        <f t="shared" si="60"/>
        <v>0.96548277999999998</v>
      </c>
      <c r="AA643" s="18">
        <f t="shared" si="60"/>
        <v>0.96248367999999995</v>
      </c>
      <c r="AB643" s="18">
        <f t="shared" si="60"/>
        <v>4.1092627E-2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33.343086999999997</v>
      </c>
      <c r="G644" s="18">
        <f t="shared" si="59"/>
        <v>37.504092999999997</v>
      </c>
      <c r="H644" s="18">
        <f t="shared" si="59"/>
        <v>0.98075221000000001</v>
      </c>
      <c r="I644" s="18">
        <f t="shared" si="59"/>
        <v>0.97872075000000003</v>
      </c>
      <c r="J644" s="18">
        <f t="shared" si="59"/>
        <v>2.2965389999999999E-2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34.108944000000001</v>
      </c>
      <c r="Y644" s="18">
        <f t="shared" si="60"/>
        <v>38.092070999999997</v>
      </c>
      <c r="Z644" s="18">
        <f t="shared" si="60"/>
        <v>0.98094782000000003</v>
      </c>
      <c r="AA644" s="18">
        <f t="shared" si="60"/>
        <v>0.98186205000000004</v>
      </c>
      <c r="AB644" s="18">
        <f t="shared" si="60"/>
        <v>2.1639120000000001E-2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24.688666999999999</v>
      </c>
      <c r="G646" s="135">
        <f t="shared" si="61"/>
        <v>30.314910000000001</v>
      </c>
      <c r="H646" s="135">
        <f t="shared" si="61"/>
        <v>0.88582775000000002</v>
      </c>
      <c r="I646" s="135">
        <f t="shared" si="61"/>
        <v>0.92588890999999995</v>
      </c>
      <c r="J646" s="135">
        <f t="shared" si="61"/>
        <v>0.17966418000000001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24.628122000000001</v>
      </c>
      <c r="Y646" s="135">
        <f t="shared" si="62"/>
        <v>30.312742</v>
      </c>
      <c r="Z646" s="135">
        <f t="shared" si="62"/>
        <v>0.88483429999999996</v>
      </c>
      <c r="AA646" s="135">
        <f t="shared" si="62"/>
        <v>0.92586537000000002</v>
      </c>
      <c r="AB646" s="135">
        <f t="shared" si="62"/>
        <v>0.17943007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27.081845000000001</v>
      </c>
      <c r="G647" s="18">
        <f t="shared" si="61"/>
        <v>33.144505000000002</v>
      </c>
      <c r="H647" s="18">
        <f t="shared" si="61"/>
        <v>0.94777834999999999</v>
      </c>
      <c r="I647" s="18">
        <f t="shared" si="61"/>
        <v>0.95015417000000002</v>
      </c>
      <c r="J647" s="18">
        <f t="shared" si="61"/>
        <v>7.9954949999999997E-2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27.206119000000001</v>
      </c>
      <c r="Y647" s="18">
        <f t="shared" si="62"/>
        <v>33.251171999999997</v>
      </c>
      <c r="Z647" s="18">
        <f t="shared" si="62"/>
        <v>0.94780757999999998</v>
      </c>
      <c r="AA647" s="18">
        <f t="shared" si="62"/>
        <v>0.95114361999999997</v>
      </c>
      <c r="AB647" s="18">
        <f t="shared" si="62"/>
        <v>7.9881035000000003E-2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29.396602999999999</v>
      </c>
      <c r="G648" s="18">
        <f t="shared" si="61"/>
        <v>35.038258999999996</v>
      </c>
      <c r="H648" s="18">
        <f t="shared" si="61"/>
        <v>0.96773964000000001</v>
      </c>
      <c r="I648" s="18">
        <f t="shared" si="61"/>
        <v>0.96423102999999999</v>
      </c>
      <c r="J648" s="18">
        <f t="shared" si="61"/>
        <v>4.8273490000000002E-2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29.762878000000001</v>
      </c>
      <c r="Y648" s="18">
        <f t="shared" si="62"/>
        <v>35.402298999999999</v>
      </c>
      <c r="Z648" s="18">
        <f t="shared" si="62"/>
        <v>0.96783472999999998</v>
      </c>
      <c r="AA648" s="18">
        <f t="shared" si="62"/>
        <v>0.96628482000000004</v>
      </c>
      <c r="AB648" s="18">
        <f t="shared" si="62"/>
        <v>4.7701859999999999E-2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33.780068</v>
      </c>
      <c r="G649" s="18">
        <f t="shared" si="61"/>
        <v>38.105763000000003</v>
      </c>
      <c r="H649" s="18">
        <f t="shared" si="61"/>
        <v>0.98267413999999997</v>
      </c>
      <c r="I649" s="18">
        <f t="shared" si="61"/>
        <v>0.98259878</v>
      </c>
      <c r="J649" s="18">
        <f t="shared" si="61"/>
        <v>2.9373659999999999E-2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34.594116999999997</v>
      </c>
      <c r="Y649" s="18">
        <f t="shared" si="62"/>
        <v>38.818004000000002</v>
      </c>
      <c r="Z649" s="18">
        <f t="shared" si="62"/>
        <v>0.98290195000000002</v>
      </c>
      <c r="AA649" s="18">
        <f t="shared" si="62"/>
        <v>0.98458897999999995</v>
      </c>
      <c r="AB649" s="18">
        <f t="shared" si="62"/>
        <v>2.7853079999999999E-2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0.48745100000000008</v>
      </c>
      <c r="G651" s="135">
        <f t="shared" si="63"/>
        <v>0.41388200000000097</v>
      </c>
      <c r="H651" s="135">
        <f t="shared" si="63"/>
        <v>8.3206599999999797E-3</v>
      </c>
      <c r="I651" s="135">
        <f t="shared" si="63"/>
        <v>5.5227299999999202E-3</v>
      </c>
      <c r="J651" s="135">
        <f t="shared" si="63"/>
        <v>1.7600610000000017E-2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0.47169099999999986</v>
      </c>
      <c r="Y651" s="135">
        <f t="shared" si="64"/>
        <v>0.48935000000000173</v>
      </c>
      <c r="Z651" s="135">
        <f t="shared" si="64"/>
        <v>8.2890399999999698E-3</v>
      </c>
      <c r="AA651" s="135">
        <f t="shared" si="64"/>
        <v>5.7471599999999734E-3</v>
      </c>
      <c r="AB651" s="135">
        <f t="shared" si="64"/>
        <v>1.6766950000000003E-2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0.58179300000000111</v>
      </c>
      <c r="G652" s="18">
        <f t="shared" si="63"/>
        <v>0.70056100000000043</v>
      </c>
      <c r="H652" s="18">
        <f t="shared" si="63"/>
        <v>6.1805400000000121E-3</v>
      </c>
      <c r="I652" s="18">
        <f t="shared" si="63"/>
        <v>6.4572900000000599E-3</v>
      </c>
      <c r="J652" s="18">
        <f t="shared" si="63"/>
        <v>1.1617939999999993E-2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0.66833000000000098</v>
      </c>
      <c r="Y652" s="18">
        <f t="shared" si="64"/>
        <v>0.66304599999999425</v>
      </c>
      <c r="Z652" s="18">
        <f t="shared" si="64"/>
        <v>6.245460000000036E-3</v>
      </c>
      <c r="AA652" s="18">
        <f t="shared" si="64"/>
        <v>5.3262199999999371E-3</v>
      </c>
      <c r="AB652" s="18">
        <f t="shared" si="64"/>
        <v>1.0863491000000003E-2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0.4825330000000001</v>
      </c>
      <c r="G653" s="18">
        <f t="shared" si="63"/>
        <v>0.65565699999999794</v>
      </c>
      <c r="H653" s="18">
        <f t="shared" si="63"/>
        <v>2.2217100000000434E-3</v>
      </c>
      <c r="I653" s="18">
        <f t="shared" si="63"/>
        <v>4.3161999999999923E-3</v>
      </c>
      <c r="J653" s="18">
        <f t="shared" si="63"/>
        <v>6.8065420000000057E-3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0.57471100000000064</v>
      </c>
      <c r="Y653" s="18">
        <f t="shared" si="64"/>
        <v>0.69650800000000146</v>
      </c>
      <c r="Z653" s="18">
        <f t="shared" si="64"/>
        <v>2.3519499999999915E-3</v>
      </c>
      <c r="AA653" s="18">
        <f t="shared" si="64"/>
        <v>3.8011400000000917E-3</v>
      </c>
      <c r="AB653" s="18">
        <f t="shared" si="64"/>
        <v>6.6092329999999991E-3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0.43698100000000295</v>
      </c>
      <c r="G654" s="18">
        <f t="shared" si="63"/>
        <v>0.6016700000000057</v>
      </c>
      <c r="H654" s="18">
        <f t="shared" si="63"/>
        <v>1.9219299999999606E-3</v>
      </c>
      <c r="I654" s="18">
        <f t="shared" si="63"/>
        <v>3.8780299999999768E-3</v>
      </c>
      <c r="J654" s="18">
        <f t="shared" si="63"/>
        <v>6.4082700000000006E-3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0.48517299999999608</v>
      </c>
      <c r="Y654" s="18">
        <f t="shared" si="64"/>
        <v>0.72593300000000482</v>
      </c>
      <c r="Z654" s="18">
        <f t="shared" si="64"/>
        <v>1.9541299999999984E-3</v>
      </c>
      <c r="AA654" s="18">
        <f t="shared" si="64"/>
        <v>2.7269299999999053E-3</v>
      </c>
      <c r="AB654" s="18">
        <f t="shared" si="64"/>
        <v>6.2139599999999975E-3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breakfast_semitrack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breakfast_semitrack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22430.879999999997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24.495908600000003</v>
      </c>
      <c r="G5" s="30">
        <f t="shared" si="0"/>
        <v>30.18153233333333</v>
      </c>
      <c r="H5" s="30">
        <f t="shared" si="0"/>
        <v>0.87817360066666661</v>
      </c>
      <c r="I5" s="90">
        <f t="shared" si="0"/>
        <v>0.92332613266666674</v>
      </c>
      <c r="J5" s="90">
        <f t="shared" si="0"/>
        <v>0.17507218533333332</v>
      </c>
      <c r="K5" s="55"/>
      <c r="L5" s="55"/>
      <c r="M5" s="55"/>
      <c r="N5" s="26"/>
      <c r="O5" s="56"/>
      <c r="P5" s="130">
        <f t="shared" ref="P5:Q8" si="1">P16</f>
        <v>28.295999999999999</v>
      </c>
      <c r="Q5" s="151">
        <f t="shared" si="1"/>
        <v>11.968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22391.904000000002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24.552918266666669</v>
      </c>
      <c r="Y5" s="30">
        <f t="shared" si="2"/>
        <v>30.244601133333333</v>
      </c>
      <c r="Z5" s="30">
        <f t="shared" si="2"/>
        <v>0.87754194933333329</v>
      </c>
      <c r="AA5" s="90">
        <f t="shared" si="2"/>
        <v>0.92468024600000009</v>
      </c>
      <c r="AB5" s="90">
        <f t="shared" si="2"/>
        <v>0.17433636599999999</v>
      </c>
      <c r="AC5" s="55"/>
      <c r="AD5" s="55"/>
      <c r="AE5" s="55"/>
      <c r="AF5" s="26"/>
      <c r="AG5" s="238"/>
      <c r="AH5" s="130">
        <f t="shared" ref="AH5:AI8" si="3">AH16</f>
        <v>28.202999999999999</v>
      </c>
      <c r="AI5" s="151">
        <f t="shared" si="3"/>
        <v>11.795999999999999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-2.8200474012292975E-2</v>
      </c>
      <c r="AN5" s="240">
        <f>bdrate($E5:$E8,G5:G8,$W5:$W8,Y5:Y8)</f>
        <v>-4.2593391098158517E-2</v>
      </c>
      <c r="AO5" s="240">
        <f>bdrate($E5:$E8,H5:H8,$W5:$W8,Z5:Z8)</f>
        <v>-1.799034735266658E-3</v>
      </c>
      <c r="AP5" s="240">
        <f>bdrate($E5:$E8,I5:I8,$W5:$W8,AA5:AA8)</f>
        <v>-3.2736076946821346E-2</v>
      </c>
      <c r="AQ5" s="241">
        <f>bdrateInverted($E5:$E8,J5:J8,$W5:$W8,AB5:AB8)</f>
        <v>-8.8176329875149229E-3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31805.824000000001</v>
      </c>
      <c r="F6" s="90">
        <f t="shared" si="0"/>
        <v>26.861380066666666</v>
      </c>
      <c r="G6" s="90">
        <f t="shared" si="0"/>
        <v>32.670429266666666</v>
      </c>
      <c r="H6" s="90">
        <f t="shared" si="0"/>
        <v>0.94314919600000002</v>
      </c>
      <c r="I6" s="90">
        <f t="shared" si="0"/>
        <v>0.94771673266666656</v>
      </c>
      <c r="J6" s="90">
        <f t="shared" si="0"/>
        <v>7.7034935666666665E-2</v>
      </c>
      <c r="K6" s="56"/>
      <c r="L6" s="56"/>
      <c r="M6" s="56"/>
      <c r="N6" s="28"/>
      <c r="O6" s="56"/>
      <c r="P6" s="130">
        <f t="shared" si="1"/>
        <v>28.045999999999999</v>
      </c>
      <c r="Q6" s="130">
        <f t="shared" si="1"/>
        <v>12.156000000000001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31746.664000000004</v>
      </c>
      <c r="X6" s="90">
        <f t="shared" si="2"/>
        <v>26.949515799999997</v>
      </c>
      <c r="Y6" s="90">
        <f t="shared" si="2"/>
        <v>32.913695066666669</v>
      </c>
      <c r="Z6" s="90">
        <f t="shared" si="2"/>
        <v>0.94315357199999972</v>
      </c>
      <c r="AA6" s="90">
        <f t="shared" si="2"/>
        <v>0.94920569533333343</v>
      </c>
      <c r="AB6" s="90">
        <f t="shared" si="2"/>
        <v>7.5954445666666676E-2</v>
      </c>
      <c r="AC6" s="56"/>
      <c r="AD6" s="56"/>
      <c r="AE6" s="56"/>
      <c r="AF6" s="28"/>
      <c r="AG6" s="238"/>
      <c r="AH6" s="130">
        <f t="shared" si="3"/>
        <v>27.859000000000002</v>
      </c>
      <c r="AI6" s="130">
        <f t="shared" si="3"/>
        <v>11.734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45277.951999999997</v>
      </c>
      <c r="F7" s="90">
        <f t="shared" si="0"/>
        <v>29.232547400000001</v>
      </c>
      <c r="G7" s="90">
        <f t="shared" si="0"/>
        <v>34.705988733333335</v>
      </c>
      <c r="H7" s="90">
        <f t="shared" si="0"/>
        <v>0.96599961400000001</v>
      </c>
      <c r="I7" s="90">
        <f t="shared" si="0"/>
        <v>0.96251046799999995</v>
      </c>
      <c r="J7" s="90">
        <f t="shared" si="0"/>
        <v>4.55455954E-2</v>
      </c>
      <c r="K7" s="56"/>
      <c r="L7" s="56"/>
      <c r="M7" s="56"/>
      <c r="N7" s="28"/>
      <c r="O7" s="56"/>
      <c r="P7" s="130">
        <f t="shared" si="1"/>
        <v>29.015000000000001</v>
      </c>
      <c r="Q7" s="130">
        <f t="shared" si="1"/>
        <v>12.234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45191.847999999998</v>
      </c>
      <c r="X7" s="90">
        <f t="shared" si="2"/>
        <v>29.506224200000002</v>
      </c>
      <c r="Y7" s="90">
        <f t="shared" si="2"/>
        <v>35.043425800000001</v>
      </c>
      <c r="Z7" s="90">
        <f t="shared" si="2"/>
        <v>0.96609523000000008</v>
      </c>
      <c r="AA7" s="90">
        <f t="shared" si="2"/>
        <v>0.96439551000000023</v>
      </c>
      <c r="AB7" s="90">
        <f t="shared" si="2"/>
        <v>4.4886029466666658E-2</v>
      </c>
      <c r="AC7" s="56"/>
      <c r="AD7" s="56"/>
      <c r="AE7" s="56"/>
      <c r="AF7" s="28"/>
      <c r="AG7" s="238"/>
      <c r="AH7" s="130">
        <f t="shared" si="3"/>
        <v>28.420999999999999</v>
      </c>
      <c r="AI7" s="130">
        <f t="shared" si="3"/>
        <v>11.968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65439.055999999997</v>
      </c>
      <c r="F8" s="90">
        <f t="shared" si="0"/>
        <v>33.552444533333336</v>
      </c>
      <c r="G8" s="90">
        <f t="shared" si="0"/>
        <v>37.803489400000004</v>
      </c>
      <c r="H8" s="90">
        <f t="shared" si="0"/>
        <v>0.98143267599999995</v>
      </c>
      <c r="I8" s="90">
        <f t="shared" si="0"/>
        <v>0.98101094599999994</v>
      </c>
      <c r="J8" s="90">
        <f t="shared" si="0"/>
        <v>2.6620063666666673E-2</v>
      </c>
      <c r="K8" s="56"/>
      <c r="L8" s="56"/>
      <c r="M8" s="56"/>
      <c r="N8" s="28"/>
      <c r="O8" s="56"/>
      <c r="P8" s="130">
        <f t="shared" si="1"/>
        <v>28.609000000000002</v>
      </c>
      <c r="Q8" s="130">
        <f t="shared" si="1"/>
        <v>12.577999999999999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65336</v>
      </c>
      <c r="X8" s="90">
        <f t="shared" si="2"/>
        <v>34.36383146666666</v>
      </c>
      <c r="Y8" s="90">
        <f t="shared" si="2"/>
        <v>38.519257466666673</v>
      </c>
      <c r="Z8" s="90">
        <f t="shared" si="2"/>
        <v>0.98161820866666671</v>
      </c>
      <c r="AA8" s="90">
        <f t="shared" si="2"/>
        <v>0.98318093133333329</v>
      </c>
      <c r="AB8" s="90">
        <f t="shared" si="2"/>
        <v>2.4797344533333335E-2</v>
      </c>
      <c r="AC8" s="56"/>
      <c r="AD8" s="56"/>
      <c r="AE8" s="56"/>
      <c r="AF8" s="28"/>
      <c r="AG8" s="238"/>
      <c r="AH8" s="130">
        <f t="shared" si="3"/>
        <v>28.359000000000002</v>
      </c>
      <c r="AI8" s="130">
        <f t="shared" si="3"/>
        <v>12.406000000000001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28.48920349090811</v>
      </c>
      <c r="Q10" s="154">
        <f>GEOMEAN(Q5:Q8)</f>
        <v>12.232017243221915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28.209654978375866</v>
      </c>
      <c r="AI10" s="154">
        <f>GEOMEAN(AI5:AI8)</f>
        <v>11.973153525677521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6005.9040000000005</v>
      </c>
      <c r="F16" s="166">
        <v>3936.6080000000002</v>
      </c>
      <c r="G16" s="166">
        <v>220.82400000000001</v>
      </c>
      <c r="H16" s="166">
        <v>50.12</v>
      </c>
      <c r="I16" s="166">
        <v>2.6320000000000001</v>
      </c>
      <c r="J16" s="166">
        <v>6798.9840000000004</v>
      </c>
      <c r="K16" s="60">
        <v>4045.3119999999999</v>
      </c>
      <c r="L16" s="60">
        <v>1370.4960000000001</v>
      </c>
      <c r="M16" s="60">
        <v>7.8879999999999999</v>
      </c>
      <c r="N16" s="55"/>
      <c r="O16" s="252"/>
      <c r="P16" s="129">
        <v>28.295999999999999</v>
      </c>
      <c r="Q16" s="129">
        <v>11.968</v>
      </c>
      <c r="R16" s="142"/>
      <c r="S16" s="214"/>
      <c r="T16" s="300"/>
      <c r="U16" s="25" t="s">
        <v>31</v>
      </c>
      <c r="V16" s="26"/>
      <c r="W16" s="128">
        <v>6005.9040000000005</v>
      </c>
      <c r="X16" s="166">
        <v>3897.4639999999999</v>
      </c>
      <c r="Y16" s="166">
        <v>220.89599999999999</v>
      </c>
      <c r="Z16" s="166">
        <v>50.143999999999998</v>
      </c>
      <c r="AA16" s="166">
        <v>2.6320000000000001</v>
      </c>
      <c r="AB16" s="166">
        <v>6799.0559999999996</v>
      </c>
      <c r="AC16" s="60">
        <v>4045.2559999999999</v>
      </c>
      <c r="AD16" s="60">
        <v>1370.5519999999999</v>
      </c>
      <c r="AE16" s="60">
        <v>7.8879999999999999</v>
      </c>
      <c r="AF16" s="55"/>
      <c r="AG16" s="252"/>
      <c r="AH16" s="129">
        <v>28.202999999999999</v>
      </c>
      <c r="AI16" s="129">
        <v>11.795999999999999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6005.9040000000005</v>
      </c>
      <c r="F17" s="167">
        <v>6019.56</v>
      </c>
      <c r="G17" s="167">
        <v>1321.6880000000001</v>
      </c>
      <c r="H17" s="167">
        <v>432.16</v>
      </c>
      <c r="I17" s="167">
        <v>29.96</v>
      </c>
      <c r="J17" s="167">
        <v>9758.8880000000008</v>
      </c>
      <c r="K17" s="62">
        <v>6196.88</v>
      </c>
      <c r="L17" s="62">
        <v>2040.7840000000001</v>
      </c>
      <c r="M17" s="62">
        <v>7.88</v>
      </c>
      <c r="N17" s="56"/>
      <c r="O17" s="238"/>
      <c r="P17" s="144">
        <v>28.045999999999999</v>
      </c>
      <c r="Q17" s="144">
        <v>12.156000000000001</v>
      </c>
      <c r="R17" s="145"/>
      <c r="S17" s="214"/>
      <c r="T17" s="285"/>
      <c r="U17" s="27" t="s">
        <v>32</v>
      </c>
      <c r="V17" s="28"/>
      <c r="W17" s="143">
        <v>6005.9040000000005</v>
      </c>
      <c r="X17" s="167">
        <v>5960.1840000000002</v>
      </c>
      <c r="Y17" s="167">
        <v>1321.8240000000001</v>
      </c>
      <c r="Z17" s="167">
        <v>432.24</v>
      </c>
      <c r="AA17" s="167">
        <v>29.952000000000002</v>
      </c>
      <c r="AB17" s="167">
        <v>9758.9359999999997</v>
      </c>
      <c r="AC17" s="62">
        <v>6196.8320000000003</v>
      </c>
      <c r="AD17" s="62">
        <v>2040.7919999999999</v>
      </c>
      <c r="AE17" s="62">
        <v>7.88</v>
      </c>
      <c r="AF17" s="56"/>
      <c r="AG17" s="238"/>
      <c r="AH17" s="144">
        <v>27.859000000000002</v>
      </c>
      <c r="AI17" s="144">
        <v>11.734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6005.9040000000005</v>
      </c>
      <c r="F18" s="167">
        <v>8238.1440000000002</v>
      </c>
      <c r="G18" s="167">
        <v>4504.3519999999999</v>
      </c>
      <c r="H18" s="167">
        <v>1976.0239999999999</v>
      </c>
      <c r="I18" s="167">
        <v>422.72800000000001</v>
      </c>
      <c r="J18" s="167">
        <v>12881.848</v>
      </c>
      <c r="K18" s="62">
        <v>8478.0400000000009</v>
      </c>
      <c r="L18" s="62">
        <v>2770.9119999999998</v>
      </c>
      <c r="M18" s="62">
        <v>7.8639999999999999</v>
      </c>
      <c r="N18" s="56"/>
      <c r="O18" s="238"/>
      <c r="P18" s="144">
        <v>29.015000000000001</v>
      </c>
      <c r="Q18" s="144">
        <v>12.234</v>
      </c>
      <c r="R18" s="145"/>
      <c r="S18" s="214"/>
      <c r="T18" s="285"/>
      <c r="U18" s="27" t="s">
        <v>33</v>
      </c>
      <c r="V18" s="28"/>
      <c r="W18" s="143">
        <v>6005.9040000000005</v>
      </c>
      <c r="X18" s="167">
        <v>8156.4719999999998</v>
      </c>
      <c r="Y18" s="167">
        <v>4502.4480000000003</v>
      </c>
      <c r="Z18" s="167">
        <v>1975.28</v>
      </c>
      <c r="AA18" s="167">
        <v>422.08800000000002</v>
      </c>
      <c r="AB18" s="167">
        <v>12881.36</v>
      </c>
      <c r="AC18" s="62">
        <v>8477.36</v>
      </c>
      <c r="AD18" s="62">
        <v>2770.9360000000001</v>
      </c>
      <c r="AE18" s="62">
        <v>7.8639999999999999</v>
      </c>
      <c r="AF18" s="56"/>
      <c r="AG18" s="238"/>
      <c r="AH18" s="144">
        <v>28.420999999999999</v>
      </c>
      <c r="AI18" s="144">
        <v>11.968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6005.9040000000005</v>
      </c>
      <c r="F19" s="167">
        <v>10374.984</v>
      </c>
      <c r="G19" s="167">
        <v>9623.616</v>
      </c>
      <c r="H19" s="167">
        <v>6009.4880000000003</v>
      </c>
      <c r="I19" s="167">
        <v>2836.5120000000002</v>
      </c>
      <c r="J19" s="167">
        <v>16172.704</v>
      </c>
      <c r="K19" s="62">
        <v>10881.111999999999</v>
      </c>
      <c r="L19" s="62">
        <v>3534.7359999999999</v>
      </c>
      <c r="M19" s="62">
        <v>7.7359999999999998</v>
      </c>
      <c r="N19" s="56"/>
      <c r="O19" s="238"/>
      <c r="P19" s="144">
        <v>28.609000000000002</v>
      </c>
      <c r="Q19" s="144">
        <v>12.577999999999999</v>
      </c>
      <c r="R19" s="145"/>
      <c r="S19" s="214"/>
      <c r="T19" s="285"/>
      <c r="U19" s="27" t="s">
        <v>35</v>
      </c>
      <c r="V19" s="28"/>
      <c r="W19" s="143">
        <v>6005.9040000000005</v>
      </c>
      <c r="X19" s="167">
        <v>10283.376</v>
      </c>
      <c r="Y19" s="167">
        <v>9619.6</v>
      </c>
      <c r="Z19" s="167">
        <v>6007.1279999999997</v>
      </c>
      <c r="AA19" s="167">
        <v>2832.2080000000001</v>
      </c>
      <c r="AB19" s="167">
        <v>16172.2</v>
      </c>
      <c r="AC19" s="62">
        <v>10880.896000000001</v>
      </c>
      <c r="AD19" s="62">
        <v>3534.6880000000001</v>
      </c>
      <c r="AE19" s="62">
        <v>7.7359999999999998</v>
      </c>
      <c r="AF19" s="56"/>
      <c r="AG19" s="238"/>
      <c r="AH19" s="144">
        <v>28.359000000000002</v>
      </c>
      <c r="AI19" s="144">
        <v>12.406000000000001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22430.879999999997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22391.904000000002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31805.824000000001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31746.664000000004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45277.951999999997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45191.847999999998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65439.055999999997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65336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24.710909999999998</v>
      </c>
      <c r="G33" s="96">
        <v>30.248006</v>
      </c>
      <c r="H33" s="96">
        <v>0.88022860999999997</v>
      </c>
      <c r="I33" s="60">
        <v>0.92365078</v>
      </c>
      <c r="J33" s="60">
        <v>0.17582104000000001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24.73874</v>
      </c>
      <c r="Y33" s="96">
        <v>30.367566</v>
      </c>
      <c r="Z33" s="96">
        <v>0.87979799000000003</v>
      </c>
      <c r="AA33" s="60">
        <v>0.92601847999999998</v>
      </c>
      <c r="AB33" s="60">
        <v>0.17464429000000001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2.7830000000001576E-2</v>
      </c>
      <c r="AN33" s="95">
        <f t="shared" ref="AN33:AN96" si="5">IF(OR(Y33="",G33=""),"",Y33-G33)</f>
        <v>0.11955999999999989</v>
      </c>
      <c r="AO33" s="95">
        <f t="shared" ref="AO33:AO96" si="6">IF(OR(Z33="",H33=""),"",Z33-H33)</f>
        <v>-4.3061999999993716E-4</v>
      </c>
      <c r="AP33" s="95">
        <f t="shared" ref="AP33:AP96" si="7">IF(OR(AA33="",I33=""),"",AA33-I33)</f>
        <v>2.3676999999999726E-3</v>
      </c>
      <c r="AQ33" s="120">
        <f t="shared" ref="AQ33:AQ96" si="8">IF(OR(AB33="",J33=""),"",AB33-J33)</f>
        <v>-1.1767500000000042E-3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26.537064000000001</v>
      </c>
      <c r="G34" s="187">
        <v>32.284205999999998</v>
      </c>
      <c r="H34" s="187">
        <v>0.94293028000000001</v>
      </c>
      <c r="I34" s="62">
        <v>0.94329289999999999</v>
      </c>
      <c r="J34" s="62">
        <v>8.1584630000000005E-2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26.527671000000002</v>
      </c>
      <c r="Y34" s="187">
        <v>32.513126999999997</v>
      </c>
      <c r="Z34" s="187">
        <v>0.94291585</v>
      </c>
      <c r="AA34" s="62">
        <v>0.94541885000000003</v>
      </c>
      <c r="AB34" s="62">
        <v>8.0207503999999999E-2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-9.3929999999993186E-3</v>
      </c>
      <c r="AN34" s="121">
        <f t="shared" si="5"/>
        <v>0.22892099999999971</v>
      </c>
      <c r="AO34" s="121">
        <f t="shared" si="6"/>
        <v>-1.4430000000009713E-5</v>
      </c>
      <c r="AP34" s="121">
        <f t="shared" si="7"/>
        <v>2.1259500000000431E-3</v>
      </c>
      <c r="AQ34" s="87">
        <f t="shared" si="8"/>
        <v>-1.3771260000000063E-3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28.93487</v>
      </c>
      <c r="G35" s="187">
        <v>34.297665000000002</v>
      </c>
      <c r="H35" s="187">
        <v>0.96616115000000002</v>
      </c>
      <c r="I35" s="62">
        <v>0.96039792999999996</v>
      </c>
      <c r="J35" s="62">
        <v>4.9016364E-2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29.089506</v>
      </c>
      <c r="Y35" s="187">
        <v>34.643492999999999</v>
      </c>
      <c r="Z35" s="187">
        <v>0.96615667999999999</v>
      </c>
      <c r="AA35" s="62">
        <v>0.96235601000000004</v>
      </c>
      <c r="AB35" s="62">
        <v>4.8130012999999999E-2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0.154636</v>
      </c>
      <c r="AN35" s="121">
        <f t="shared" si="5"/>
        <v>0.34582799999999736</v>
      </c>
      <c r="AO35" s="121">
        <f t="shared" si="6"/>
        <v>-4.4700000000341689E-6</v>
      </c>
      <c r="AP35" s="121">
        <f t="shared" si="7"/>
        <v>1.9580800000000842E-3</v>
      </c>
      <c r="AQ35" s="87">
        <f t="shared" si="8"/>
        <v>-8.863510000000005E-4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33.605209000000002</v>
      </c>
      <c r="G36" s="187">
        <v>37.705292999999998</v>
      </c>
      <c r="H36" s="187">
        <v>0.98153157000000002</v>
      </c>
      <c r="I36" s="62">
        <v>0.98169362999999998</v>
      </c>
      <c r="J36" s="62">
        <v>3.0035085999999999E-2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34.350026</v>
      </c>
      <c r="Y36" s="187">
        <v>38.377468999999998</v>
      </c>
      <c r="Z36" s="187">
        <v>0.98174324000000002</v>
      </c>
      <c r="AA36" s="62">
        <v>0.98381852999999997</v>
      </c>
      <c r="AB36" s="62">
        <v>2.7626446999999998E-2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0.74481699999999762</v>
      </c>
      <c r="AN36" s="121">
        <f t="shared" si="5"/>
        <v>0.67217600000000033</v>
      </c>
      <c r="AO36" s="121">
        <f t="shared" si="6"/>
        <v>2.1166999999999714E-4</v>
      </c>
      <c r="AP36" s="121">
        <f t="shared" si="7"/>
        <v>2.1248999999999851E-3</v>
      </c>
      <c r="AQ36" s="87">
        <f t="shared" si="8"/>
        <v>-2.4086390000000006E-3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24.747947</v>
      </c>
      <c r="G38" s="96">
        <v>30.29993</v>
      </c>
      <c r="H38" s="96">
        <v>0.88058698999999996</v>
      </c>
      <c r="I38" s="60">
        <v>0.92493740000000002</v>
      </c>
      <c r="J38" s="60">
        <v>0.17040712999999999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24.772734</v>
      </c>
      <c r="Y38" s="96">
        <v>30.378229000000001</v>
      </c>
      <c r="Z38" s="96">
        <v>0.88005851000000002</v>
      </c>
      <c r="AA38" s="60">
        <v>0.92631558000000003</v>
      </c>
      <c r="AB38" s="60">
        <v>0.16976677000000001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2.4786999999999892E-2</v>
      </c>
      <c r="AN38" s="95">
        <f t="shared" si="5"/>
        <v>7.8299000000001229E-2</v>
      </c>
      <c r="AO38" s="95">
        <f t="shared" si="6"/>
        <v>-5.2847999999994233E-4</v>
      </c>
      <c r="AP38" s="95">
        <f t="shared" si="7"/>
        <v>1.3781800000000066E-3</v>
      </c>
      <c r="AQ38" s="120">
        <f t="shared" si="8"/>
        <v>-6.4035999999997872E-4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26.773455999999999</v>
      </c>
      <c r="G39" s="187">
        <v>32.560639999999999</v>
      </c>
      <c r="H39" s="187">
        <v>0.94474011000000002</v>
      </c>
      <c r="I39" s="62">
        <v>0.94608718000000003</v>
      </c>
      <c r="J39" s="62">
        <v>7.6145069999999995E-2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26.827787000000001</v>
      </c>
      <c r="Y39" s="187">
        <v>32.771822</v>
      </c>
      <c r="Z39" s="187">
        <v>0.94457656000000001</v>
      </c>
      <c r="AA39" s="62">
        <v>0.94802019000000004</v>
      </c>
      <c r="AB39" s="62">
        <v>7.5206675000000001E-2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5.4331000000001239E-2</v>
      </c>
      <c r="AN39" s="121">
        <f t="shared" si="5"/>
        <v>0.21118200000000087</v>
      </c>
      <c r="AO39" s="121">
        <f t="shared" si="6"/>
        <v>-1.635500000000123E-4</v>
      </c>
      <c r="AP39" s="121">
        <f t="shared" si="7"/>
        <v>1.9330100000000128E-3</v>
      </c>
      <c r="AQ39" s="87">
        <f t="shared" si="8"/>
        <v>-9.3839499999999465E-4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29.044395000000002</v>
      </c>
      <c r="G40" s="187">
        <v>34.490456000000002</v>
      </c>
      <c r="H40" s="187">
        <v>0.96631670999999997</v>
      </c>
      <c r="I40" s="62">
        <v>0.96212536000000004</v>
      </c>
      <c r="J40" s="62">
        <v>4.7113889999999999E-2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29.278236</v>
      </c>
      <c r="Y40" s="187">
        <v>34.816310999999999</v>
      </c>
      <c r="Z40" s="187">
        <v>0.96629129000000002</v>
      </c>
      <c r="AA40" s="62">
        <v>0.96379884999999998</v>
      </c>
      <c r="AB40" s="62">
        <v>4.6684943E-2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0.23384099999999819</v>
      </c>
      <c r="AN40" s="121">
        <f t="shared" si="5"/>
        <v>0.32585499999999712</v>
      </c>
      <c r="AO40" s="121">
        <f t="shared" si="6"/>
        <v>-2.5419999999942711E-5</v>
      </c>
      <c r="AP40" s="121">
        <f t="shared" si="7"/>
        <v>1.6734899999999442E-3</v>
      </c>
      <c r="AQ40" s="87">
        <f t="shared" si="8"/>
        <v>-4.2894699999999897E-4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33.487932000000001</v>
      </c>
      <c r="G41" s="187">
        <v>37.621414999999999</v>
      </c>
      <c r="H41" s="187">
        <v>0.98132898000000002</v>
      </c>
      <c r="I41" s="62">
        <v>0.98165963999999994</v>
      </c>
      <c r="J41" s="62">
        <v>2.8926719E-2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34.291688000000001</v>
      </c>
      <c r="Y41" s="187">
        <v>38.318258999999998</v>
      </c>
      <c r="Z41" s="187">
        <v>0.98157015999999997</v>
      </c>
      <c r="AA41" s="62">
        <v>0.98370449999999998</v>
      </c>
      <c r="AB41" s="62">
        <v>2.6857544000000001E-2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0.80375599999999991</v>
      </c>
      <c r="AN41" s="121">
        <f t="shared" si="5"/>
        <v>0.69684399999999869</v>
      </c>
      <c r="AO41" s="121">
        <f t="shared" si="6"/>
        <v>2.4117999999995199E-4</v>
      </c>
      <c r="AP41" s="121">
        <f t="shared" si="7"/>
        <v>2.0448600000000372E-3</v>
      </c>
      <c r="AQ41" s="87">
        <f t="shared" si="8"/>
        <v>-2.0691749999999995E-3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24.690922</v>
      </c>
      <c r="G43" s="96">
        <v>30.297664999999999</v>
      </c>
      <c r="H43" s="96">
        <v>0.87863720999999995</v>
      </c>
      <c r="I43" s="60">
        <v>0.92420464000000002</v>
      </c>
      <c r="J43" s="60">
        <v>0.17259811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24.709792</v>
      </c>
      <c r="Y43" s="96">
        <v>30.327501000000002</v>
      </c>
      <c r="Z43" s="96">
        <v>0.87784888999999999</v>
      </c>
      <c r="AA43" s="60">
        <v>0.92425981000000001</v>
      </c>
      <c r="AB43" s="60">
        <v>0.17295543999999999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1.886999999999972E-2</v>
      </c>
      <c r="AN43" s="95">
        <f t="shared" si="5"/>
        <v>2.9836000000003082E-2</v>
      </c>
      <c r="AO43" s="95">
        <f t="shared" si="6"/>
        <v>-7.883199999999535E-4</v>
      </c>
      <c r="AP43" s="95">
        <f t="shared" si="7"/>
        <v>5.516999999999328E-5</v>
      </c>
      <c r="AQ43" s="120">
        <f t="shared" si="8"/>
        <v>3.5732999999998905E-4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26.922727999999999</v>
      </c>
      <c r="G44" s="187">
        <v>32.738267999999998</v>
      </c>
      <c r="H44" s="187">
        <v>0.94447683999999998</v>
      </c>
      <c r="I44" s="62">
        <v>0.94811239999999997</v>
      </c>
      <c r="J44" s="62">
        <v>7.2685844999999999E-2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26.978846000000001</v>
      </c>
      <c r="Y44" s="187">
        <v>32.867826000000001</v>
      </c>
      <c r="Z44" s="187">
        <v>0.94425484999999998</v>
      </c>
      <c r="AA44" s="62">
        <v>0.94924617</v>
      </c>
      <c r="AB44" s="62">
        <v>7.2708696000000003E-2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5.6118000000001445E-2</v>
      </c>
      <c r="AN44" s="121">
        <f t="shared" si="5"/>
        <v>0.12955800000000295</v>
      </c>
      <c r="AO44" s="121">
        <f t="shared" si="6"/>
        <v>-2.2199000000000524E-4</v>
      </c>
      <c r="AP44" s="121">
        <f t="shared" si="7"/>
        <v>1.1337700000000339E-3</v>
      </c>
      <c r="AQ44" s="87">
        <f t="shared" si="8"/>
        <v>2.2851000000004285E-5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29.182407000000001</v>
      </c>
      <c r="G45" s="187">
        <v>34.618934000000003</v>
      </c>
      <c r="H45" s="187">
        <v>0.96604491000000003</v>
      </c>
      <c r="I45" s="62">
        <v>0.96346350000000003</v>
      </c>
      <c r="J45" s="62">
        <v>4.3924652000000002E-2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29.431224</v>
      </c>
      <c r="Y45" s="187">
        <v>34.900455999999998</v>
      </c>
      <c r="Z45" s="187">
        <v>0.96605538999999996</v>
      </c>
      <c r="AA45" s="62">
        <v>0.96499045000000006</v>
      </c>
      <c r="AB45" s="62">
        <v>4.3841798000000001E-2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0.24881699999999896</v>
      </c>
      <c r="AN45" s="121">
        <f t="shared" si="5"/>
        <v>0.28152199999999539</v>
      </c>
      <c r="AO45" s="121">
        <f t="shared" si="6"/>
        <v>1.0479999999923884E-5</v>
      </c>
      <c r="AP45" s="121">
        <f t="shared" si="7"/>
        <v>1.5269500000000269E-3</v>
      </c>
      <c r="AQ45" s="87">
        <f t="shared" si="8"/>
        <v>-8.2854000000000261E-5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33.567374999999998</v>
      </c>
      <c r="G46" s="187">
        <v>37.678455</v>
      </c>
      <c r="H46" s="187">
        <v>0.98108925000000002</v>
      </c>
      <c r="I46" s="62">
        <v>0.98135017000000002</v>
      </c>
      <c r="J46" s="62">
        <v>2.6907185E-2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34.294936</v>
      </c>
      <c r="Y46" s="187">
        <v>38.302532999999997</v>
      </c>
      <c r="Z46" s="187">
        <v>0.98132512999999999</v>
      </c>
      <c r="AA46" s="62">
        <v>0.98347432000000001</v>
      </c>
      <c r="AB46" s="62">
        <v>2.5340358E-2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0.72756100000000146</v>
      </c>
      <c r="AN46" s="121">
        <f t="shared" si="5"/>
        <v>0.62407799999999725</v>
      </c>
      <c r="AO46" s="121">
        <f t="shared" si="6"/>
        <v>2.3587999999996612E-4</v>
      </c>
      <c r="AP46" s="121">
        <f t="shared" si="7"/>
        <v>2.1241499999999913E-3</v>
      </c>
      <c r="AQ46" s="87">
        <f t="shared" si="8"/>
        <v>-1.5668269999999998E-3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24.701931999999999</v>
      </c>
      <c r="G48" s="96">
        <v>30.267804000000002</v>
      </c>
      <c r="H48" s="96">
        <v>0.87959907999999998</v>
      </c>
      <c r="I48" s="60">
        <v>0.92413182999999999</v>
      </c>
      <c r="J48" s="60">
        <v>0.17838889999999999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24.712948999999998</v>
      </c>
      <c r="Y48" s="96">
        <v>30.302392999999999</v>
      </c>
      <c r="Z48" s="96">
        <v>0.87885274999999996</v>
      </c>
      <c r="AA48" s="60">
        <v>0.92457104000000001</v>
      </c>
      <c r="AB48" s="60">
        <v>0.17838907000000001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1.1016999999998944E-2</v>
      </c>
      <c r="AN48" s="95">
        <f t="shared" si="5"/>
        <v>3.4588999999996872E-2</v>
      </c>
      <c r="AO48" s="95">
        <f t="shared" si="6"/>
        <v>-7.4633000000001726E-4</v>
      </c>
      <c r="AP48" s="95">
        <f t="shared" si="7"/>
        <v>4.3921000000002319E-4</v>
      </c>
      <c r="AQ48" s="120">
        <f t="shared" si="8"/>
        <v>1.7000000002154181E-7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27.011759000000001</v>
      </c>
      <c r="G49" s="187">
        <v>32.776291000000001</v>
      </c>
      <c r="H49" s="187">
        <v>0.94442088999999996</v>
      </c>
      <c r="I49" s="62">
        <v>0.94799977999999996</v>
      </c>
      <c r="J49" s="62">
        <v>7.5663670000000002E-2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27.052797000000002</v>
      </c>
      <c r="Y49" s="187">
        <v>32.906548999999998</v>
      </c>
      <c r="Z49" s="187">
        <v>0.94445391999999995</v>
      </c>
      <c r="AA49" s="62">
        <v>0.94958438000000001</v>
      </c>
      <c r="AB49" s="62">
        <v>7.5305709999999998E-2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4.1038000000000352E-2</v>
      </c>
      <c r="AN49" s="121">
        <f t="shared" si="5"/>
        <v>0.13025799999999776</v>
      </c>
      <c r="AO49" s="121">
        <f t="shared" si="6"/>
        <v>3.3029999999989457E-5</v>
      </c>
      <c r="AP49" s="121">
        <f t="shared" si="7"/>
        <v>1.5846000000000471E-3</v>
      </c>
      <c r="AQ49" s="87">
        <f t="shared" si="8"/>
        <v>-3.5796000000000439E-4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29.146273000000001</v>
      </c>
      <c r="G50" s="187">
        <v>34.564844999999998</v>
      </c>
      <c r="H50" s="187">
        <v>0.96588481000000004</v>
      </c>
      <c r="I50" s="62">
        <v>0.96283315999999997</v>
      </c>
      <c r="J50" s="62">
        <v>4.59923E-2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29.380216999999998</v>
      </c>
      <c r="Y50" s="187">
        <v>34.838382000000003</v>
      </c>
      <c r="Z50" s="187">
        <v>0.96594588000000003</v>
      </c>
      <c r="AA50" s="62">
        <v>0.96445402000000002</v>
      </c>
      <c r="AB50" s="62">
        <v>4.577225E-2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0.23394399999999749</v>
      </c>
      <c r="AN50" s="121">
        <f t="shared" si="5"/>
        <v>0.27353700000000458</v>
      </c>
      <c r="AO50" s="121">
        <f t="shared" si="6"/>
        <v>6.1069999999996405E-5</v>
      </c>
      <c r="AP50" s="121">
        <f t="shared" si="7"/>
        <v>1.6208600000000573E-3</v>
      </c>
      <c r="AQ50" s="87">
        <f t="shared" si="8"/>
        <v>-2.2004999999999941E-4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33.516119000000003</v>
      </c>
      <c r="G51" s="187">
        <v>37.627701999999999</v>
      </c>
      <c r="H51" s="187">
        <v>0.98075447000000004</v>
      </c>
      <c r="I51" s="62">
        <v>0.98131522000000004</v>
      </c>
      <c r="J51" s="62">
        <v>2.8409108999999998E-2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34.229438000000002</v>
      </c>
      <c r="Y51" s="187">
        <v>38.224634000000002</v>
      </c>
      <c r="Z51" s="187">
        <v>0.98103985000000005</v>
      </c>
      <c r="AA51" s="62">
        <v>0.98340738000000005</v>
      </c>
      <c r="AB51" s="62">
        <v>2.6615377999999999E-2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0.71331899999999848</v>
      </c>
      <c r="AN51" s="121">
        <f t="shared" si="5"/>
        <v>0.59693200000000246</v>
      </c>
      <c r="AO51" s="121">
        <f t="shared" si="6"/>
        <v>2.8538000000000174E-4</v>
      </c>
      <c r="AP51" s="121">
        <f t="shared" si="7"/>
        <v>2.0921600000000096E-3</v>
      </c>
      <c r="AQ51" s="87">
        <f t="shared" si="8"/>
        <v>-1.7937309999999998E-3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24.475255000000001</v>
      </c>
      <c r="G53" s="96">
        <v>30.004570000000001</v>
      </c>
      <c r="H53" s="96">
        <v>0.87486953000000001</v>
      </c>
      <c r="I53" s="60">
        <v>0.92306533999999996</v>
      </c>
      <c r="J53" s="60">
        <v>0.18823730999999999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24.484352999999999</v>
      </c>
      <c r="Y53" s="96">
        <v>30.025924</v>
      </c>
      <c r="Z53" s="96">
        <v>0.87432529000000003</v>
      </c>
      <c r="AA53" s="60">
        <v>0.92315583999999995</v>
      </c>
      <c r="AB53" s="60">
        <v>0.18816147999999999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9.0979999999980521E-3</v>
      </c>
      <c r="AN53" s="95">
        <f t="shared" si="5"/>
        <v>2.1353999999998763E-2</v>
      </c>
      <c r="AO53" s="95">
        <f t="shared" si="6"/>
        <v>-5.4423999999997363E-4</v>
      </c>
      <c r="AP53" s="95">
        <f t="shared" si="7"/>
        <v>9.0499999999993364E-5</v>
      </c>
      <c r="AQ53" s="120">
        <f t="shared" si="8"/>
        <v>-7.5829999999998954E-5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27.151630999999998</v>
      </c>
      <c r="G54" s="187">
        <v>32.722329000000002</v>
      </c>
      <c r="H54" s="187">
        <v>0.94183251999999995</v>
      </c>
      <c r="I54" s="62">
        <v>0.94934200999999996</v>
      </c>
      <c r="J54" s="62">
        <v>7.997667E-2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27.202047</v>
      </c>
      <c r="Y54" s="187">
        <v>32.85604</v>
      </c>
      <c r="Z54" s="187">
        <v>0.94187290000000001</v>
      </c>
      <c r="AA54" s="62">
        <v>0.95110349000000005</v>
      </c>
      <c r="AB54" s="62">
        <v>7.9674839999999997E-2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5.0416000000002015E-2</v>
      </c>
      <c r="AN54" s="121">
        <f t="shared" si="5"/>
        <v>0.13371099999999814</v>
      </c>
      <c r="AO54" s="121">
        <f t="shared" si="6"/>
        <v>4.0380000000062033E-5</v>
      </c>
      <c r="AP54" s="121">
        <f t="shared" si="7"/>
        <v>1.761480000000093E-3</v>
      </c>
      <c r="AQ54" s="87">
        <f t="shared" si="8"/>
        <v>-3.0183000000000293E-4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29.216076999999999</v>
      </c>
      <c r="G55" s="187">
        <v>34.491478000000001</v>
      </c>
      <c r="H55" s="187">
        <v>0.96453533000000002</v>
      </c>
      <c r="I55" s="62">
        <v>0.96349848999999999</v>
      </c>
      <c r="J55" s="62">
        <v>4.8817670000000001E-2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29.468924000000001</v>
      </c>
      <c r="Y55" s="187">
        <v>34.752265999999999</v>
      </c>
      <c r="Z55" s="187">
        <v>0.96466403999999994</v>
      </c>
      <c r="AA55" s="62">
        <v>0.96503563999999997</v>
      </c>
      <c r="AB55" s="62">
        <v>4.8622406999999999E-2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0.25284700000000271</v>
      </c>
      <c r="AN55" s="121">
        <f t="shared" si="5"/>
        <v>0.26078799999999802</v>
      </c>
      <c r="AO55" s="121">
        <f t="shared" si="6"/>
        <v>1.2870999999992083E-4</v>
      </c>
      <c r="AP55" s="121">
        <f t="shared" si="7"/>
        <v>1.5371499999999871E-3</v>
      </c>
      <c r="AQ55" s="87">
        <f t="shared" si="8"/>
        <v>-1.9526300000000107E-4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33.388199</v>
      </c>
      <c r="G56" s="187">
        <v>37.481471999999997</v>
      </c>
      <c r="H56" s="187">
        <v>0.97995971999999998</v>
      </c>
      <c r="I56" s="62">
        <v>0.98123559000000005</v>
      </c>
      <c r="J56" s="62">
        <v>3.0198174000000001E-2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34.083764000000002</v>
      </c>
      <c r="Y56" s="187">
        <v>38.045076000000002</v>
      </c>
      <c r="Z56" s="187">
        <v>0.98026393000000001</v>
      </c>
      <c r="AA56" s="62">
        <v>0.98333117000000003</v>
      </c>
      <c r="AB56" s="62">
        <v>2.8595638E-2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0.69556500000000199</v>
      </c>
      <c r="AN56" s="121">
        <f t="shared" si="5"/>
        <v>0.5636040000000051</v>
      </c>
      <c r="AO56" s="121">
        <f t="shared" si="6"/>
        <v>3.0421000000002696E-4</v>
      </c>
      <c r="AP56" s="121">
        <f t="shared" si="7"/>
        <v>2.0955799999999858E-3</v>
      </c>
      <c r="AQ56" s="87">
        <f t="shared" si="8"/>
        <v>-1.6025360000000016E-3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24.481586</v>
      </c>
      <c r="G58" s="96">
        <v>30.174457</v>
      </c>
      <c r="H58" s="96">
        <v>0.87998403000000003</v>
      </c>
      <c r="I58" s="60">
        <v>0.92550745000000001</v>
      </c>
      <c r="J58" s="60">
        <v>0.17338026000000001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24.555591</v>
      </c>
      <c r="Y58" s="96">
        <v>30.319282999999999</v>
      </c>
      <c r="Z58" s="96">
        <v>0.87942076000000002</v>
      </c>
      <c r="AA58" s="60">
        <v>0.92750595999999996</v>
      </c>
      <c r="AB58" s="60">
        <v>0.17099818999999999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7.4004999999999654E-2</v>
      </c>
      <c r="AN58" s="95">
        <f t="shared" si="5"/>
        <v>0.14482599999999834</v>
      </c>
      <c r="AO58" s="95">
        <f t="shared" si="6"/>
        <v>-5.632700000000046E-4</v>
      </c>
      <c r="AP58" s="95">
        <f t="shared" si="7"/>
        <v>1.9985099999999534E-3</v>
      </c>
      <c r="AQ58" s="120">
        <f t="shared" si="8"/>
        <v>-2.3820700000000139E-3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26.647686</v>
      </c>
      <c r="G59" s="187">
        <v>32.453522</v>
      </c>
      <c r="H59" s="187">
        <v>0.94323524000000003</v>
      </c>
      <c r="I59" s="62">
        <v>0.94824481999999999</v>
      </c>
      <c r="J59" s="62">
        <v>8.2661994000000003E-2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26.680088000000001</v>
      </c>
      <c r="Y59" s="187">
        <v>32.825690000000002</v>
      </c>
      <c r="Z59" s="187">
        <v>0.94322620000000001</v>
      </c>
      <c r="AA59" s="62">
        <v>0.94975343000000001</v>
      </c>
      <c r="AB59" s="62">
        <v>8.0315220000000007E-2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3.2402000000001152E-2</v>
      </c>
      <c r="AN59" s="121">
        <f t="shared" si="5"/>
        <v>0.37216800000000205</v>
      </c>
      <c r="AO59" s="121">
        <f t="shared" si="6"/>
        <v>-9.0400000000157021E-6</v>
      </c>
      <c r="AP59" s="121">
        <f t="shared" si="7"/>
        <v>1.5086100000000213E-3</v>
      </c>
      <c r="AQ59" s="87">
        <f t="shared" si="8"/>
        <v>-2.3467739999999959E-3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29.221568999999999</v>
      </c>
      <c r="G60" s="187">
        <v>34.722105999999997</v>
      </c>
      <c r="H60" s="187">
        <v>0.96644163000000005</v>
      </c>
      <c r="I60" s="62">
        <v>0.96375102000000001</v>
      </c>
      <c r="J60" s="62">
        <v>4.7517322000000001E-2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29.445931000000002</v>
      </c>
      <c r="Y60" s="187">
        <v>35.122428999999997</v>
      </c>
      <c r="Z60" s="187">
        <v>0.96651443000000004</v>
      </c>
      <c r="AA60" s="62">
        <v>0.96524016000000001</v>
      </c>
      <c r="AB60" s="62">
        <v>4.6038583000000001E-2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0.22436200000000284</v>
      </c>
      <c r="AN60" s="121">
        <f t="shared" si="5"/>
        <v>0.40032300000000021</v>
      </c>
      <c r="AO60" s="121">
        <f t="shared" si="6"/>
        <v>7.2799999999983989E-5</v>
      </c>
      <c r="AP60" s="121">
        <f t="shared" si="7"/>
        <v>1.4891399999999999E-3</v>
      </c>
      <c r="AQ60" s="87">
        <f t="shared" si="8"/>
        <v>-1.4787389999999997E-3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33.663609000000001</v>
      </c>
      <c r="G61" s="187">
        <v>37.899864000000001</v>
      </c>
      <c r="H61" s="187">
        <v>0.98221376999999999</v>
      </c>
      <c r="I61" s="62">
        <v>0.98271154999999999</v>
      </c>
      <c r="J61" s="62">
        <v>2.7242616000000001E-2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34.576227000000003</v>
      </c>
      <c r="Y61" s="187">
        <v>38.748226000000003</v>
      </c>
      <c r="Z61" s="187">
        <v>0.98231937000000003</v>
      </c>
      <c r="AA61" s="62">
        <v>0.98474991000000001</v>
      </c>
      <c r="AB61" s="62">
        <v>2.4641927000000001E-2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0.91261800000000193</v>
      </c>
      <c r="AN61" s="121">
        <f t="shared" si="5"/>
        <v>0.84836200000000161</v>
      </c>
      <c r="AO61" s="121">
        <f t="shared" si="6"/>
        <v>1.05600000000039E-4</v>
      </c>
      <c r="AP61" s="121">
        <f t="shared" si="7"/>
        <v>2.0383600000000168E-3</v>
      </c>
      <c r="AQ61" s="87">
        <f t="shared" si="8"/>
        <v>-2.6006889999999998E-3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24.526247999999999</v>
      </c>
      <c r="G63" s="96">
        <v>30.272776</v>
      </c>
      <c r="H63" s="96">
        <v>0.88127878000000004</v>
      </c>
      <c r="I63" s="60">
        <v>0.92501449999999996</v>
      </c>
      <c r="J63" s="60">
        <v>0.16735864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24.588419999999999</v>
      </c>
      <c r="Y63" s="96">
        <v>30.352028000000001</v>
      </c>
      <c r="Z63" s="96">
        <v>0.88056332999999998</v>
      </c>
      <c r="AA63" s="60">
        <v>0.92668494999999995</v>
      </c>
      <c r="AB63" s="60">
        <v>0.16643442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6.2172000000000338E-2</v>
      </c>
      <c r="AN63" s="95">
        <f t="shared" si="5"/>
        <v>7.9252000000000322E-2</v>
      </c>
      <c r="AO63" s="95">
        <f t="shared" si="6"/>
        <v>-7.1545000000006187E-4</v>
      </c>
      <c r="AP63" s="95">
        <f t="shared" si="7"/>
        <v>1.67044999999999E-3</v>
      </c>
      <c r="AQ63" s="120">
        <f t="shared" si="8"/>
        <v>-9.2422000000000337E-4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26.818995999999999</v>
      </c>
      <c r="G64" s="187">
        <v>32.719988000000001</v>
      </c>
      <c r="H64" s="187">
        <v>0.94518146000000003</v>
      </c>
      <c r="I64" s="62">
        <v>0.94767195999999998</v>
      </c>
      <c r="J64" s="62">
        <v>7.4382279999999995E-2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26.921793999999998</v>
      </c>
      <c r="Y64" s="187">
        <v>33.022928</v>
      </c>
      <c r="Z64" s="187">
        <v>0.94517403</v>
      </c>
      <c r="AA64" s="62">
        <v>0.94922044999999999</v>
      </c>
      <c r="AB64" s="62">
        <v>7.2554880000000002E-2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0.10279799999999994</v>
      </c>
      <c r="AN64" s="121">
        <f t="shared" si="5"/>
        <v>0.30293999999999954</v>
      </c>
      <c r="AO64" s="121">
        <f t="shared" si="6"/>
        <v>-7.4300000000304678E-6</v>
      </c>
      <c r="AP64" s="121">
        <f t="shared" si="7"/>
        <v>1.5484900000000135E-3</v>
      </c>
      <c r="AQ64" s="87">
        <f t="shared" si="8"/>
        <v>-1.8273999999999929E-3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29.228269000000001</v>
      </c>
      <c r="G65" s="187">
        <v>34.823487</v>
      </c>
      <c r="H65" s="187">
        <v>0.96666006000000004</v>
      </c>
      <c r="I65" s="62">
        <v>0.96161982999999995</v>
      </c>
      <c r="J65" s="62">
        <v>4.4191882000000002E-2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29.485292000000001</v>
      </c>
      <c r="Y65" s="187">
        <v>35.176273999999999</v>
      </c>
      <c r="Z65" s="187">
        <v>0.96672767000000004</v>
      </c>
      <c r="AA65" s="62">
        <v>0.96352031000000005</v>
      </c>
      <c r="AB65" s="62">
        <v>4.3258409999999997E-2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0.25702300000000022</v>
      </c>
      <c r="AN65" s="121">
        <f t="shared" si="5"/>
        <v>0.3527869999999993</v>
      </c>
      <c r="AO65" s="121">
        <f t="shared" si="6"/>
        <v>6.7609999999995729E-5</v>
      </c>
      <c r="AP65" s="121">
        <f t="shared" si="7"/>
        <v>1.9004800000000932E-3</v>
      </c>
      <c r="AQ65" s="87">
        <f t="shared" si="8"/>
        <v>-9.3347200000000463E-4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33.617322000000001</v>
      </c>
      <c r="G66" s="187">
        <v>37.939163000000001</v>
      </c>
      <c r="H66" s="187">
        <v>0.98212604000000003</v>
      </c>
      <c r="I66" s="62">
        <v>0.98020205999999999</v>
      </c>
      <c r="J66" s="62">
        <v>2.5264353E-2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34.503914999999999</v>
      </c>
      <c r="Y66" s="187">
        <v>38.746468999999998</v>
      </c>
      <c r="Z66" s="187">
        <v>0.98225921000000005</v>
      </c>
      <c r="AA66" s="62">
        <v>0.98288144</v>
      </c>
      <c r="AB66" s="62">
        <v>2.3394357000000001E-2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0.88659299999999774</v>
      </c>
      <c r="AN66" s="121">
        <f t="shared" si="5"/>
        <v>0.80730599999999697</v>
      </c>
      <c r="AO66" s="121">
        <f t="shared" si="6"/>
        <v>1.3317000000001578E-4</v>
      </c>
      <c r="AP66" s="121">
        <f t="shared" si="7"/>
        <v>2.679380000000009E-3</v>
      </c>
      <c r="AQ66" s="87">
        <f t="shared" si="8"/>
        <v>-1.8699959999999988E-3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24.530875000000002</v>
      </c>
      <c r="G68" s="96">
        <v>30.333936999999999</v>
      </c>
      <c r="H68" s="96">
        <v>0.88103518000000003</v>
      </c>
      <c r="I68" s="60">
        <v>0.92354775</v>
      </c>
      <c r="J68" s="60">
        <v>0.16805275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24.612182000000001</v>
      </c>
      <c r="Y68" s="96">
        <v>30.379671999999999</v>
      </c>
      <c r="Z68" s="96">
        <v>0.88015334999999995</v>
      </c>
      <c r="AA68" s="60">
        <v>0.92483022000000004</v>
      </c>
      <c r="AB68" s="60">
        <v>0.16765673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8.1306999999998908E-2</v>
      </c>
      <c r="AN68" s="95">
        <f t="shared" si="5"/>
        <v>4.5735000000000525E-2</v>
      </c>
      <c r="AO68" s="95">
        <f t="shared" si="6"/>
        <v>-8.8183000000008338E-4</v>
      </c>
      <c r="AP68" s="95">
        <f t="shared" si="7"/>
        <v>1.2824700000000355E-3</v>
      </c>
      <c r="AQ68" s="120">
        <f t="shared" si="8"/>
        <v>-3.9601999999999693E-4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26.959796000000001</v>
      </c>
      <c r="G69" s="187">
        <v>32.931744999999999</v>
      </c>
      <c r="H69" s="187">
        <v>0.94533007999999996</v>
      </c>
      <c r="I69" s="62">
        <v>0.94810331000000003</v>
      </c>
      <c r="J69" s="62">
        <v>7.082811E-2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27.070930000000001</v>
      </c>
      <c r="Y69" s="187">
        <v>33.132260000000002</v>
      </c>
      <c r="Z69" s="187">
        <v>0.94524251999999997</v>
      </c>
      <c r="AA69" s="62">
        <v>0.94946037999999999</v>
      </c>
      <c r="AB69" s="62">
        <v>7.0687760000000002E-2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0.11113399999999984</v>
      </c>
      <c r="AN69" s="121">
        <f t="shared" si="5"/>
        <v>0.20051500000000289</v>
      </c>
      <c r="AO69" s="121">
        <f t="shared" si="6"/>
        <v>-8.7559999999986537E-5</v>
      </c>
      <c r="AP69" s="121">
        <f t="shared" si="7"/>
        <v>1.3570699999999603E-3</v>
      </c>
      <c r="AQ69" s="87">
        <f t="shared" si="8"/>
        <v>-1.4034999999999742E-4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29.355369</v>
      </c>
      <c r="G70" s="187">
        <v>34.968105000000001</v>
      </c>
      <c r="H70" s="187">
        <v>0.96671541999999999</v>
      </c>
      <c r="I70" s="62">
        <v>0.96181225999999997</v>
      </c>
      <c r="J70" s="62">
        <v>4.3056299999999999E-2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29.630759000000001</v>
      </c>
      <c r="Y70" s="187">
        <v>35.283129000000002</v>
      </c>
      <c r="Z70" s="187">
        <v>0.96688293000000003</v>
      </c>
      <c r="AA70" s="62">
        <v>0.96376366999999996</v>
      </c>
      <c r="AB70" s="62">
        <v>4.2804412999999999E-2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0.27539000000000158</v>
      </c>
      <c r="AN70" s="121">
        <f t="shared" si="5"/>
        <v>0.31502400000000108</v>
      </c>
      <c r="AO70" s="121">
        <f t="shared" si="6"/>
        <v>1.6751000000003735E-4</v>
      </c>
      <c r="AP70" s="121">
        <f t="shared" si="7"/>
        <v>1.9514099999999868E-3</v>
      </c>
      <c r="AQ70" s="87">
        <f t="shared" si="8"/>
        <v>-2.5188699999999925E-4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33.686078999999999</v>
      </c>
      <c r="G71" s="187">
        <v>38.028523999999997</v>
      </c>
      <c r="H71" s="187">
        <v>0.98174612999999999</v>
      </c>
      <c r="I71" s="62">
        <v>0.98160521000000001</v>
      </c>
      <c r="J71" s="62">
        <v>2.4619274E-2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34.509011000000001</v>
      </c>
      <c r="Y71" s="187">
        <v>38.765728000000003</v>
      </c>
      <c r="Z71" s="187">
        <v>0.98194535000000005</v>
      </c>
      <c r="AA71" s="62">
        <v>0.98216597999999999</v>
      </c>
      <c r="AB71" s="62">
        <v>2.3052659E-2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0.82293200000000155</v>
      </c>
      <c r="AN71" s="121">
        <f t="shared" si="5"/>
        <v>0.73720400000000552</v>
      </c>
      <c r="AO71" s="121">
        <f t="shared" si="6"/>
        <v>1.9922000000005546E-4</v>
      </c>
      <c r="AP71" s="121">
        <f t="shared" si="7"/>
        <v>5.6076999999998822E-4</v>
      </c>
      <c r="AQ71" s="87">
        <f t="shared" si="8"/>
        <v>-1.5666150000000004E-3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24.53368</v>
      </c>
      <c r="G73" s="96">
        <v>30.320360000000001</v>
      </c>
      <c r="H73" s="96">
        <v>0.88078597999999997</v>
      </c>
      <c r="I73" s="60">
        <v>0.92265534999999999</v>
      </c>
      <c r="J73" s="60">
        <v>0.17216899999999999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24.637505000000001</v>
      </c>
      <c r="Y73" s="96">
        <v>30.385622000000001</v>
      </c>
      <c r="Z73" s="96">
        <v>0.87985795</v>
      </c>
      <c r="AA73" s="60">
        <v>0.92443814000000002</v>
      </c>
      <c r="AB73" s="60">
        <v>0.17118874000000001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0.1038250000000005</v>
      </c>
      <c r="AN73" s="95">
        <f t="shared" si="5"/>
        <v>6.5262000000000597E-2</v>
      </c>
      <c r="AO73" s="95">
        <f t="shared" si="6"/>
        <v>-9.280299999999686E-4</v>
      </c>
      <c r="AP73" s="95">
        <f t="shared" si="7"/>
        <v>1.7827900000000341E-3</v>
      </c>
      <c r="AQ73" s="120">
        <f t="shared" si="8"/>
        <v>-9.8025999999998281E-4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27.010601000000001</v>
      </c>
      <c r="G74" s="187">
        <v>32.945897000000002</v>
      </c>
      <c r="H74" s="187">
        <v>0.94529266999999995</v>
      </c>
      <c r="I74" s="62">
        <v>0.94780383000000001</v>
      </c>
      <c r="J74" s="62">
        <v>7.2183579999999997E-2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27.111946</v>
      </c>
      <c r="Y74" s="187">
        <v>33.147902000000002</v>
      </c>
      <c r="Z74" s="187">
        <v>0.94534899999999999</v>
      </c>
      <c r="AA74" s="62">
        <v>0.94961965000000004</v>
      </c>
      <c r="AB74" s="62">
        <v>7.1670874999999995E-2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0.10134499999999846</v>
      </c>
      <c r="AN74" s="121">
        <f t="shared" si="5"/>
        <v>0.20200499999999977</v>
      </c>
      <c r="AO74" s="121">
        <f t="shared" si="6"/>
        <v>5.6330000000048841E-5</v>
      </c>
      <c r="AP74" s="121">
        <f t="shared" si="7"/>
        <v>1.8158200000000235E-3</v>
      </c>
      <c r="AQ74" s="87">
        <f t="shared" si="8"/>
        <v>-5.1270500000000219E-4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29.394127000000001</v>
      </c>
      <c r="G75" s="187">
        <v>34.990138999999999</v>
      </c>
      <c r="H75" s="187">
        <v>0.96655972000000001</v>
      </c>
      <c r="I75" s="62">
        <v>0.96177420000000002</v>
      </c>
      <c r="J75" s="62">
        <v>4.2872180000000003E-2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29.641241000000001</v>
      </c>
      <c r="Y75" s="187">
        <v>35.271237999999997</v>
      </c>
      <c r="Z75" s="187">
        <v>0.96675411</v>
      </c>
      <c r="AA75" s="62">
        <v>0.96362824000000002</v>
      </c>
      <c r="AB75" s="62">
        <v>4.26179E-2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0.24711399999999983</v>
      </c>
      <c r="AN75" s="121">
        <f t="shared" si="5"/>
        <v>0.28109899999999755</v>
      </c>
      <c r="AO75" s="121">
        <f t="shared" si="6"/>
        <v>1.9438999999998874E-4</v>
      </c>
      <c r="AP75" s="121">
        <f t="shared" si="7"/>
        <v>1.8540400000000012E-3</v>
      </c>
      <c r="AQ75" s="87">
        <f t="shared" si="8"/>
        <v>-2.5428000000000256E-4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33.730995999999998</v>
      </c>
      <c r="G76" s="187">
        <v>38.054681000000002</v>
      </c>
      <c r="H76" s="187">
        <v>0.98161683</v>
      </c>
      <c r="I76" s="62">
        <v>0.97960048</v>
      </c>
      <c r="J76" s="62">
        <v>2.4819903000000001E-2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34.540621999999999</v>
      </c>
      <c r="Y76" s="187">
        <v>38.772652000000001</v>
      </c>
      <c r="Z76" s="187">
        <v>0.98182232000000003</v>
      </c>
      <c r="AA76" s="62">
        <v>0.98235600999999995</v>
      </c>
      <c r="AB76" s="62">
        <v>2.3233874000000002E-2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0.80962600000000151</v>
      </c>
      <c r="AN76" s="121">
        <f t="shared" si="5"/>
        <v>0.71797099999999858</v>
      </c>
      <c r="AO76" s="121">
        <f t="shared" si="6"/>
        <v>2.0549000000003037E-4</v>
      </c>
      <c r="AP76" s="121">
        <f t="shared" si="7"/>
        <v>2.7555299999999505E-3</v>
      </c>
      <c r="AQ76" s="87">
        <f t="shared" si="8"/>
        <v>-1.5860289999999992E-3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24.307763000000001</v>
      </c>
      <c r="G78" s="96">
        <v>29.996382000000001</v>
      </c>
      <c r="H78" s="96">
        <v>0.87619789000000003</v>
      </c>
      <c r="I78" s="60">
        <v>0.91998347999999996</v>
      </c>
      <c r="J78" s="60">
        <v>0.18092968000000001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24.414175</v>
      </c>
      <c r="Y78" s="96">
        <v>30.051328999999999</v>
      </c>
      <c r="Z78" s="96">
        <v>0.87560853999999999</v>
      </c>
      <c r="AA78" s="60">
        <v>0.92320380999999996</v>
      </c>
      <c r="AB78" s="60">
        <v>0.18111343999999999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0.10641199999999884</v>
      </c>
      <c r="AN78" s="95">
        <f t="shared" si="5"/>
        <v>5.4946999999998525E-2</v>
      </c>
      <c r="AO78" s="95">
        <f t="shared" si="6"/>
        <v>-5.8935000000004401E-4</v>
      </c>
      <c r="AP78" s="95">
        <f t="shared" si="7"/>
        <v>3.2203299999999935E-3</v>
      </c>
      <c r="AQ78" s="120">
        <f t="shared" si="8"/>
        <v>1.8375999999997727E-4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27.066849999999999</v>
      </c>
      <c r="G79" s="187">
        <v>32.753619999999998</v>
      </c>
      <c r="H79" s="187">
        <v>0.94244578000000001</v>
      </c>
      <c r="I79" s="62">
        <v>0.94889248000000004</v>
      </c>
      <c r="J79" s="62">
        <v>7.7562420000000007E-2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27.152795000000001</v>
      </c>
      <c r="Y79" s="187">
        <v>32.939794999999997</v>
      </c>
      <c r="Z79" s="187">
        <v>0.94262603</v>
      </c>
      <c r="AA79" s="62">
        <v>0.95076981000000005</v>
      </c>
      <c r="AB79" s="62">
        <v>7.7115790000000004E-2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8.5945000000002381E-2</v>
      </c>
      <c r="AN79" s="121">
        <f t="shared" si="5"/>
        <v>0.18617499999999865</v>
      </c>
      <c r="AO79" s="121">
        <f t="shared" si="6"/>
        <v>1.8024999999999292E-4</v>
      </c>
      <c r="AP79" s="121">
        <f t="shared" si="7"/>
        <v>1.8773300000000104E-3</v>
      </c>
      <c r="AQ79" s="87">
        <f t="shared" si="8"/>
        <v>-4.4663000000000341E-4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29.405307000000001</v>
      </c>
      <c r="G80" s="187">
        <v>34.782207999999997</v>
      </c>
      <c r="H80" s="187">
        <v>0.96473953000000001</v>
      </c>
      <c r="I80" s="62">
        <v>0.96264156000000001</v>
      </c>
      <c r="J80" s="62">
        <v>4.7355607000000001E-2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29.657219999999999</v>
      </c>
      <c r="Y80" s="187">
        <v>35.038584</v>
      </c>
      <c r="Z80" s="187">
        <v>0.96498463000000001</v>
      </c>
      <c r="AA80" s="62">
        <v>0.96446823999999998</v>
      </c>
      <c r="AB80" s="62">
        <v>4.6959788000000002E-2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0.25191299999999828</v>
      </c>
      <c r="AN80" s="121">
        <f t="shared" si="5"/>
        <v>0.25637600000000305</v>
      </c>
      <c r="AO80" s="121">
        <f t="shared" si="6"/>
        <v>2.450999999999981E-4</v>
      </c>
      <c r="AP80" s="121">
        <f t="shared" si="7"/>
        <v>1.8266799999999694E-3</v>
      </c>
      <c r="AQ80" s="87">
        <f t="shared" si="8"/>
        <v>-3.9581899999999864E-4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33.567630999999999</v>
      </c>
      <c r="G81" s="187">
        <v>37.806195000000002</v>
      </c>
      <c r="H81" s="187">
        <v>0.98029440000000001</v>
      </c>
      <c r="I81" s="62">
        <v>0.98239487000000003</v>
      </c>
      <c r="J81" s="62">
        <v>2.8111924999999999E-2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34.310088</v>
      </c>
      <c r="Y81" s="187">
        <v>38.454611999999997</v>
      </c>
      <c r="Z81" s="187">
        <v>0.98058047999999998</v>
      </c>
      <c r="AA81" s="62">
        <v>0.98286753000000004</v>
      </c>
      <c r="AB81" s="62">
        <v>2.6353425999999999E-2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0.7424570000000017</v>
      </c>
      <c r="AN81" s="121">
        <f t="shared" si="5"/>
        <v>0.64841699999999491</v>
      </c>
      <c r="AO81" s="121">
        <f t="shared" si="6"/>
        <v>2.8607999999996636E-4</v>
      </c>
      <c r="AP81" s="121">
        <f t="shared" si="7"/>
        <v>4.7266000000001362E-4</v>
      </c>
      <c r="AQ81" s="87">
        <f t="shared" si="8"/>
        <v>-1.7584990000000002E-3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24.161971000000001</v>
      </c>
      <c r="G83" s="96">
        <v>29.958931</v>
      </c>
      <c r="H83" s="96">
        <v>0.87210363000000002</v>
      </c>
      <c r="I83" s="60">
        <v>0.92303278</v>
      </c>
      <c r="J83" s="60">
        <v>0.18073400000000001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24.221128</v>
      </c>
      <c r="Y83" s="96">
        <v>30.039300000000001</v>
      </c>
      <c r="Z83" s="96">
        <v>0.87183096999999998</v>
      </c>
      <c r="AA83" s="60">
        <v>0.92394662999999999</v>
      </c>
      <c r="AB83" s="60">
        <v>0.17851427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5.9156999999999016E-2</v>
      </c>
      <c r="AN83" s="95">
        <f t="shared" si="5"/>
        <v>8.0369000000001023E-2</v>
      </c>
      <c r="AO83" s="95">
        <f t="shared" si="6"/>
        <v>-2.7266000000003565E-4</v>
      </c>
      <c r="AP83" s="95">
        <f t="shared" si="7"/>
        <v>9.1384999999999383E-4</v>
      </c>
      <c r="AQ83" s="120">
        <f t="shared" si="8"/>
        <v>-2.2197300000000031E-3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26.541557999999998</v>
      </c>
      <c r="G84" s="187">
        <v>32.425553000000001</v>
      </c>
      <c r="H84" s="187">
        <v>0.93853085999999997</v>
      </c>
      <c r="I84" s="62">
        <v>0.94758491</v>
      </c>
      <c r="J84" s="62">
        <v>8.5134970000000004E-2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26.682438000000001</v>
      </c>
      <c r="Y84" s="187">
        <v>32.792707999999998</v>
      </c>
      <c r="Z84" s="187">
        <v>0.93862771</v>
      </c>
      <c r="AA84" s="62">
        <v>0.94873609999999997</v>
      </c>
      <c r="AB84" s="62">
        <v>8.2602529999999993E-2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0.14088000000000278</v>
      </c>
      <c r="AN84" s="121">
        <f t="shared" si="5"/>
        <v>0.36715499999999679</v>
      </c>
      <c r="AO84" s="121">
        <f t="shared" si="6"/>
        <v>9.6850000000037184E-5</v>
      </c>
      <c r="AP84" s="121">
        <f t="shared" si="7"/>
        <v>1.1511899999999686E-3</v>
      </c>
      <c r="AQ84" s="87">
        <f t="shared" si="8"/>
        <v>-2.5324400000000108E-3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29.071145000000001</v>
      </c>
      <c r="G85" s="187">
        <v>34.638804</v>
      </c>
      <c r="H85" s="187">
        <v>0.96513274999999998</v>
      </c>
      <c r="I85" s="62">
        <v>0.96374676000000004</v>
      </c>
      <c r="J85" s="62">
        <v>4.8141456999999999E-2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29.439834000000001</v>
      </c>
      <c r="Y85" s="187">
        <v>35.076391999999998</v>
      </c>
      <c r="Z85" s="187">
        <v>0.96526690999999998</v>
      </c>
      <c r="AA85" s="62">
        <v>0.96574174000000002</v>
      </c>
      <c r="AB85" s="62">
        <v>4.6796586000000001E-2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0.36868899999999982</v>
      </c>
      <c r="AN85" s="121">
        <f t="shared" si="5"/>
        <v>0.43758799999999809</v>
      </c>
      <c r="AO85" s="121">
        <f t="shared" si="6"/>
        <v>1.3415999999999428E-4</v>
      </c>
      <c r="AP85" s="121">
        <f t="shared" si="7"/>
        <v>1.9949799999999795E-3</v>
      </c>
      <c r="AQ85" s="87">
        <f t="shared" si="8"/>
        <v>-1.3448709999999975E-3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33.424101999999998</v>
      </c>
      <c r="G86" s="187">
        <v>37.786095000000003</v>
      </c>
      <c r="H86" s="187">
        <v>0.98169578999999996</v>
      </c>
      <c r="I86" s="62">
        <v>0.98209493000000003</v>
      </c>
      <c r="J86" s="62">
        <v>2.6209316999999999E-2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34.290852999999998</v>
      </c>
      <c r="Y86" s="187">
        <v>38.588472000000003</v>
      </c>
      <c r="Z86" s="187">
        <v>0.98172022999999997</v>
      </c>
      <c r="AA86" s="62">
        <v>0.98432032000000003</v>
      </c>
      <c r="AB86" s="62">
        <v>2.4328300000000001E-2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0.86675100000000072</v>
      </c>
      <c r="AN86" s="121">
        <f t="shared" si="5"/>
        <v>0.8023769999999999</v>
      </c>
      <c r="AO86" s="121">
        <f t="shared" si="6"/>
        <v>2.444000000001445E-5</v>
      </c>
      <c r="AP86" s="121">
        <f t="shared" si="7"/>
        <v>2.2253899999999938E-3</v>
      </c>
      <c r="AQ86" s="87">
        <f t="shared" si="8"/>
        <v>-1.8810169999999987E-3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24.404178999999999</v>
      </c>
      <c r="G88" s="96">
        <v>30.173888000000002</v>
      </c>
      <c r="H88" s="96">
        <v>0.87531502000000005</v>
      </c>
      <c r="I88" s="60">
        <v>0.92356463</v>
      </c>
      <c r="J88" s="60">
        <v>0.17554754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24.43777</v>
      </c>
      <c r="Y88" s="96">
        <v>30.226379000000001</v>
      </c>
      <c r="Z88" s="96">
        <v>0.87475270000000005</v>
      </c>
      <c r="AA88" s="60">
        <v>0.92467624000000004</v>
      </c>
      <c r="AB88" s="60">
        <v>0.17477532000000001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3.3591000000001259E-2</v>
      </c>
      <c r="AN88" s="95">
        <f t="shared" si="5"/>
        <v>5.2490999999999843E-2</v>
      </c>
      <c r="AO88" s="95">
        <f t="shared" si="6"/>
        <v>-5.6232000000000504E-4</v>
      </c>
      <c r="AP88" s="95">
        <f t="shared" si="7"/>
        <v>1.1116100000000406E-3</v>
      </c>
      <c r="AQ88" s="120">
        <f t="shared" si="8"/>
        <v>-7.7221999999999014E-4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26.683721999999999</v>
      </c>
      <c r="G89" s="187">
        <v>32.599941999999999</v>
      </c>
      <c r="H89" s="187">
        <v>0.94146627999999999</v>
      </c>
      <c r="I89" s="62">
        <v>0.94776059000000001</v>
      </c>
      <c r="J89" s="62">
        <v>7.8402100000000002E-2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26.808498</v>
      </c>
      <c r="Y89" s="187">
        <v>32.958359999999999</v>
      </c>
      <c r="Z89" s="187">
        <v>0.94140606999999998</v>
      </c>
      <c r="AA89" s="62">
        <v>0.94847424000000002</v>
      </c>
      <c r="AB89" s="62">
        <v>7.6565734999999996E-2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0.12477600000000066</v>
      </c>
      <c r="AN89" s="121">
        <f t="shared" si="5"/>
        <v>0.35841800000000035</v>
      </c>
      <c r="AO89" s="121">
        <f t="shared" si="6"/>
        <v>-6.0210000000004982E-5</v>
      </c>
      <c r="AP89" s="121">
        <f t="shared" si="7"/>
        <v>7.1365000000001011E-4</v>
      </c>
      <c r="AQ89" s="87">
        <f t="shared" si="8"/>
        <v>-1.8363650000000065E-3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29.192530000000001</v>
      </c>
      <c r="G90" s="187">
        <v>34.771628</v>
      </c>
      <c r="H90" s="187">
        <v>0.96593216999999998</v>
      </c>
      <c r="I90" s="62">
        <v>0.96248111999999997</v>
      </c>
      <c r="J90" s="62">
        <v>4.5366675000000002E-2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29.532654999999998</v>
      </c>
      <c r="Y90" s="187">
        <v>35.196359000000001</v>
      </c>
      <c r="Z90" s="187">
        <v>0.96596192999999997</v>
      </c>
      <c r="AA90" s="62">
        <v>0.96463184999999996</v>
      </c>
      <c r="AB90" s="62">
        <v>4.3970585E-2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0.3401249999999969</v>
      </c>
      <c r="AN90" s="121">
        <f t="shared" si="5"/>
        <v>0.4247310000000013</v>
      </c>
      <c r="AO90" s="121">
        <f t="shared" si="6"/>
        <v>2.9759999999989795E-5</v>
      </c>
      <c r="AP90" s="121">
        <f t="shared" si="7"/>
        <v>2.1507299999999896E-3</v>
      </c>
      <c r="AQ90" s="87">
        <f t="shared" si="8"/>
        <v>-1.3960900000000026E-3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33.536059000000002</v>
      </c>
      <c r="G91" s="187">
        <v>37.906331999999999</v>
      </c>
      <c r="H91" s="187">
        <v>0.98184115000000005</v>
      </c>
      <c r="I91" s="62">
        <v>0.98064503999999997</v>
      </c>
      <c r="J91" s="62">
        <v>2.5185602000000001E-2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34.445928000000002</v>
      </c>
      <c r="Y91" s="187">
        <v>38.735826000000003</v>
      </c>
      <c r="Z91" s="187">
        <v>0.98193072000000003</v>
      </c>
      <c r="AA91" s="62">
        <v>0.98333440999999999</v>
      </c>
      <c r="AB91" s="62">
        <v>2.3131038999999999E-2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0.90986900000000048</v>
      </c>
      <c r="AN91" s="121">
        <f t="shared" si="5"/>
        <v>0.82949400000000395</v>
      </c>
      <c r="AO91" s="121">
        <f t="shared" si="6"/>
        <v>8.9569999999983274E-5</v>
      </c>
      <c r="AP91" s="121">
        <f t="shared" si="7"/>
        <v>2.6893700000000242E-3</v>
      </c>
      <c r="AQ91" s="87">
        <f t="shared" si="8"/>
        <v>-2.0545630000000023E-3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24.297170000000001</v>
      </c>
      <c r="G93" s="96">
        <v>30.145835999999999</v>
      </c>
      <c r="H93" s="96">
        <v>0.87716742000000003</v>
      </c>
      <c r="I93" s="60">
        <v>0.92122048000000001</v>
      </c>
      <c r="J93" s="60">
        <v>0.17079501999999999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24.408698000000001</v>
      </c>
      <c r="Y93" s="96">
        <v>30.231379</v>
      </c>
      <c r="Z93" s="96">
        <v>0.87633795000000003</v>
      </c>
      <c r="AA93" s="60">
        <v>0.92257847999999998</v>
      </c>
      <c r="AB93" s="60">
        <v>0.16994967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0.11152799999999985</v>
      </c>
      <c r="AN93" s="95">
        <f t="shared" si="5"/>
        <v>8.5543000000001257E-2</v>
      </c>
      <c r="AO93" s="95">
        <f t="shared" si="6"/>
        <v>-8.2946999999999882E-4</v>
      </c>
      <c r="AP93" s="95">
        <f t="shared" si="7"/>
        <v>1.3579999999999703E-3</v>
      </c>
      <c r="AQ93" s="120">
        <f t="shared" si="8"/>
        <v>-8.4534999999999472E-4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26.850102</v>
      </c>
      <c r="G94" s="187">
        <v>32.810239000000003</v>
      </c>
      <c r="H94" s="187">
        <v>0.94304496000000004</v>
      </c>
      <c r="I94" s="62">
        <v>0.94758474000000004</v>
      </c>
      <c r="J94" s="62">
        <v>7.4018529999999999E-2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26.992065</v>
      </c>
      <c r="Y94" s="187">
        <v>33.098070999999997</v>
      </c>
      <c r="Z94" s="187">
        <v>0.94297494000000004</v>
      </c>
      <c r="AA94" s="62">
        <v>0.94824931999999995</v>
      </c>
      <c r="AB94" s="62">
        <v>7.292187E-2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0.14196300000000051</v>
      </c>
      <c r="AN94" s="121">
        <f t="shared" si="5"/>
        <v>0.28783199999999454</v>
      </c>
      <c r="AO94" s="121">
        <f t="shared" si="6"/>
        <v>-7.0020000000003968E-5</v>
      </c>
      <c r="AP94" s="121">
        <f t="shared" si="7"/>
        <v>6.6457999999991468E-4</v>
      </c>
      <c r="AQ94" s="87">
        <f t="shared" si="8"/>
        <v>-1.0966599999999993E-3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29.308263</v>
      </c>
      <c r="G95" s="187">
        <v>34.885691000000001</v>
      </c>
      <c r="H95" s="187">
        <v>0.96660875000000002</v>
      </c>
      <c r="I95" s="62">
        <v>0.96111268000000005</v>
      </c>
      <c r="J95" s="62">
        <v>4.2617936000000002E-2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29.646559</v>
      </c>
      <c r="Y95" s="187">
        <v>35.289931000000003</v>
      </c>
      <c r="Z95" s="187">
        <v>0.96674877999999997</v>
      </c>
      <c r="AA95" s="62">
        <v>0.96350888000000001</v>
      </c>
      <c r="AB95" s="62">
        <v>4.1768880000000001E-2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0.33829599999999971</v>
      </c>
      <c r="AN95" s="121">
        <f t="shared" si="5"/>
        <v>0.40424000000000149</v>
      </c>
      <c r="AO95" s="121">
        <f t="shared" si="6"/>
        <v>1.4002999999995769E-4</v>
      </c>
      <c r="AP95" s="121">
        <f t="shared" si="7"/>
        <v>2.3961999999999595E-3</v>
      </c>
      <c r="AQ95" s="87">
        <f t="shared" si="8"/>
        <v>-8.4905600000000081E-4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33.605401000000001</v>
      </c>
      <c r="G96" s="187">
        <v>37.972602999999999</v>
      </c>
      <c r="H96" s="187">
        <v>0.98204753</v>
      </c>
      <c r="I96" s="62">
        <v>0.97889707000000004</v>
      </c>
      <c r="J96" s="62">
        <v>2.3671492999999998E-2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34.490861000000002</v>
      </c>
      <c r="Y96" s="187">
        <v>38.755848</v>
      </c>
      <c r="Z96" s="187">
        <v>0.98219666000000005</v>
      </c>
      <c r="AA96" s="62">
        <v>0.98211071000000005</v>
      </c>
      <c r="AB96" s="62">
        <v>2.2008942E-2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0.88546000000000191</v>
      </c>
      <c r="AN96" s="121">
        <f t="shared" si="5"/>
        <v>0.78324500000000086</v>
      </c>
      <c r="AO96" s="121">
        <f t="shared" si="6"/>
        <v>1.4913000000005283E-4</v>
      </c>
      <c r="AP96" s="121">
        <f t="shared" si="7"/>
        <v>3.2136400000000176E-3</v>
      </c>
      <c r="AQ96" s="87">
        <f t="shared" si="8"/>
        <v>-1.6625509999999982E-3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24.511458999999999</v>
      </c>
      <c r="G98" s="96">
        <v>30.316956999999999</v>
      </c>
      <c r="H98" s="96">
        <v>0.87906287000000005</v>
      </c>
      <c r="I98" s="60">
        <v>0.92308179999999995</v>
      </c>
      <c r="J98" s="60">
        <v>0.17472579999999999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24.585052000000001</v>
      </c>
      <c r="Y98" s="96">
        <v>30.352923000000001</v>
      </c>
      <c r="Z98" s="96">
        <v>0.87834245</v>
      </c>
      <c r="AA98" s="60">
        <v>0.92411270000000001</v>
      </c>
      <c r="AB98" s="60">
        <v>0.17393395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7.3593000000002462E-2</v>
      </c>
      <c r="AN98" s="95">
        <f t="shared" si="15"/>
        <v>3.5966000000001941E-2</v>
      </c>
      <c r="AO98" s="95">
        <f t="shared" si="16"/>
        <v>-7.2042000000005491E-4</v>
      </c>
      <c r="AP98" s="95">
        <f t="shared" si="17"/>
        <v>1.0309000000000568E-3</v>
      </c>
      <c r="AQ98" s="120">
        <f t="shared" si="18"/>
        <v>-7.9184999999998285E-4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26.993217000000001</v>
      </c>
      <c r="G99" s="187">
        <v>32.912097000000003</v>
      </c>
      <c r="H99" s="187">
        <v>0.94346403999999995</v>
      </c>
      <c r="I99" s="62">
        <v>0.94833363000000004</v>
      </c>
      <c r="J99" s="62">
        <v>7.5496285999999996E-2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27.145018</v>
      </c>
      <c r="Y99" s="187">
        <v>33.190291000000002</v>
      </c>
      <c r="Z99" s="187">
        <v>0.94349548000000005</v>
      </c>
      <c r="AA99" s="62">
        <v>0.94972904000000002</v>
      </c>
      <c r="AB99" s="62">
        <v>7.4281760000000002E-2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0.15180099999999896</v>
      </c>
      <c r="AN99" s="121">
        <f t="shared" si="15"/>
        <v>0.27819399999999916</v>
      </c>
      <c r="AO99" s="121">
        <f t="shared" si="16"/>
        <v>3.1440000000104718E-5</v>
      </c>
      <c r="AP99" s="121">
        <f t="shared" si="17"/>
        <v>1.3954099999999858E-3</v>
      </c>
      <c r="AQ99" s="87">
        <f t="shared" si="18"/>
        <v>-1.2145259999999936E-3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29.418876000000001</v>
      </c>
      <c r="G100" s="187">
        <v>34.994095000000002</v>
      </c>
      <c r="H100" s="187">
        <v>0.96674605000000002</v>
      </c>
      <c r="I100" s="62">
        <v>0.96257384000000001</v>
      </c>
      <c r="J100" s="62">
        <v>4.2666349999999999E-2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29.762388999999999</v>
      </c>
      <c r="Y100" s="187">
        <v>35.381261000000002</v>
      </c>
      <c r="Z100" s="187">
        <v>0.96683735000000004</v>
      </c>
      <c r="AA100" s="62">
        <v>0.96489974999999994</v>
      </c>
      <c r="AB100" s="62">
        <v>4.2039807999999998E-2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0.34351299999999796</v>
      </c>
      <c r="AN100" s="121">
        <f t="shared" si="15"/>
        <v>0.38716600000000057</v>
      </c>
      <c r="AO100" s="121">
        <f t="shared" si="16"/>
        <v>9.1300000000016368E-5</v>
      </c>
      <c r="AP100" s="121">
        <f t="shared" si="17"/>
        <v>2.3259099999999311E-3</v>
      </c>
      <c r="AQ100" s="87">
        <f t="shared" si="18"/>
        <v>-6.2654200000000076E-4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33.618316</v>
      </c>
      <c r="G101" s="187">
        <v>38.008409999999998</v>
      </c>
      <c r="H101" s="187">
        <v>0.98211751000000003</v>
      </c>
      <c r="I101" s="62">
        <v>0.97954087000000001</v>
      </c>
      <c r="J101" s="62">
        <v>2.4187133E-2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34.478701000000001</v>
      </c>
      <c r="Y101" s="187">
        <v>38.765661000000001</v>
      </c>
      <c r="Z101" s="187">
        <v>0.98227313999999999</v>
      </c>
      <c r="AA101" s="62">
        <v>0.98244575000000001</v>
      </c>
      <c r="AB101" s="62">
        <v>2.2616536999999999E-2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0.86038500000000084</v>
      </c>
      <c r="AN101" s="121">
        <f t="shared" si="15"/>
        <v>0.75725100000000367</v>
      </c>
      <c r="AO101" s="121">
        <f t="shared" si="16"/>
        <v>1.5562999999996219E-4</v>
      </c>
      <c r="AP101" s="121">
        <f t="shared" si="17"/>
        <v>2.9048799999999986E-3</v>
      </c>
      <c r="AQ101" s="87">
        <f t="shared" si="18"/>
        <v>-1.5705960000000005E-3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24.356732000000001</v>
      </c>
      <c r="G103" s="96">
        <v>29.911486</v>
      </c>
      <c r="H103" s="96">
        <v>0.87575179000000003</v>
      </c>
      <c r="I103" s="60">
        <v>0.92229377999999995</v>
      </c>
      <c r="J103" s="60">
        <v>0.1769376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24.414684999999999</v>
      </c>
      <c r="Y103" s="96">
        <v>29.929489</v>
      </c>
      <c r="Z103" s="96">
        <v>0.87537781000000003</v>
      </c>
      <c r="AA103" s="60">
        <v>0.92390581000000005</v>
      </c>
      <c r="AB103" s="60">
        <v>0.17656371000000001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5.7952999999997701E-2</v>
      </c>
      <c r="AN103" s="95">
        <f t="shared" si="15"/>
        <v>1.8003000000000213E-2</v>
      </c>
      <c r="AO103" s="95">
        <f t="shared" si="16"/>
        <v>-3.7397999999999598E-4</v>
      </c>
      <c r="AP103" s="95">
        <f t="shared" si="17"/>
        <v>1.6120300000000976E-3</v>
      </c>
      <c r="AQ103" s="120">
        <f t="shared" si="18"/>
        <v>-3.7388999999998784E-4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26.951535</v>
      </c>
      <c r="G104" s="187">
        <v>32.422102000000002</v>
      </c>
      <c r="H104" s="187">
        <v>0.94084593000000005</v>
      </c>
      <c r="I104" s="62">
        <v>0.94893645000000004</v>
      </c>
      <c r="J104" s="62">
        <v>7.8797880000000001E-2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27.088017000000001</v>
      </c>
      <c r="Y104" s="187">
        <v>32.682057</v>
      </c>
      <c r="Z104" s="187">
        <v>0.94110751999999998</v>
      </c>
      <c r="AA104" s="62">
        <v>0.95069992999999997</v>
      </c>
      <c r="AB104" s="62">
        <v>7.7496839999999997E-2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0.13648200000000088</v>
      </c>
      <c r="AN104" s="121">
        <f t="shared" si="15"/>
        <v>0.25995499999999794</v>
      </c>
      <c r="AO104" s="121">
        <f t="shared" si="16"/>
        <v>2.6158999999992272E-4</v>
      </c>
      <c r="AP104" s="121">
        <f t="shared" si="17"/>
        <v>1.7634799999999284E-3</v>
      </c>
      <c r="AQ104" s="87">
        <f t="shared" si="18"/>
        <v>-1.3010400000000033E-3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29.368734</v>
      </c>
      <c r="G105" s="187">
        <v>34.550190000000001</v>
      </c>
      <c r="H105" s="187">
        <v>0.96551522000000001</v>
      </c>
      <c r="I105" s="62">
        <v>0.96382531000000005</v>
      </c>
      <c r="J105" s="62">
        <v>4.4533346000000001E-2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29.703375999999999</v>
      </c>
      <c r="Y105" s="187">
        <v>34.864882000000001</v>
      </c>
      <c r="Z105" s="187">
        <v>0.96563642999999999</v>
      </c>
      <c r="AA105" s="62">
        <v>0.96589484000000003</v>
      </c>
      <c r="AB105" s="62">
        <v>4.3984078000000003E-2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0.33464199999999877</v>
      </c>
      <c r="AN105" s="121">
        <f t="shared" si="15"/>
        <v>0.31469200000000086</v>
      </c>
      <c r="AO105" s="121">
        <f t="shared" si="16"/>
        <v>1.2120999999998272E-4</v>
      </c>
      <c r="AP105" s="121">
        <f t="shared" si="17"/>
        <v>2.0695299999999861E-3</v>
      </c>
      <c r="AQ105" s="87">
        <f t="shared" si="18"/>
        <v>-5.4926799999999859E-4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33.272319000000003</v>
      </c>
      <c r="G106" s="187">
        <v>37.536136999999997</v>
      </c>
      <c r="H106" s="187">
        <v>0.98112699999999997</v>
      </c>
      <c r="I106" s="62">
        <v>0.98021786</v>
      </c>
      <c r="J106" s="62">
        <v>2.5513066000000001E-2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34.061413999999999</v>
      </c>
      <c r="Y106" s="187">
        <v>38.187396999999997</v>
      </c>
      <c r="Z106" s="187">
        <v>0.98128333999999995</v>
      </c>
      <c r="AA106" s="62">
        <v>0.98274600999999995</v>
      </c>
      <c r="AB106" s="62">
        <v>2.4163741999999998E-2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0.78909499999999611</v>
      </c>
      <c r="AN106" s="121">
        <f t="shared" si="15"/>
        <v>0.65126000000000062</v>
      </c>
      <c r="AO106" s="121">
        <f t="shared" si="16"/>
        <v>1.5633999999997705E-4</v>
      </c>
      <c r="AP106" s="121">
        <f t="shared" si="17"/>
        <v>2.5281499999999513E-3</v>
      </c>
      <c r="AQ106" s="87">
        <f t="shared" si="18"/>
        <v>-1.3493240000000024E-3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24.161971000000001</v>
      </c>
      <c r="G641" s="135">
        <f t="shared" si="59"/>
        <v>29.911486</v>
      </c>
      <c r="H641" s="135">
        <f t="shared" si="59"/>
        <v>0.87210363000000002</v>
      </c>
      <c r="I641" s="135">
        <f t="shared" si="59"/>
        <v>0.91998347999999996</v>
      </c>
      <c r="J641" s="135">
        <f t="shared" si="59"/>
        <v>0.16735864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24.221128</v>
      </c>
      <c r="Y641" s="135">
        <f t="shared" si="60"/>
        <v>29.929489</v>
      </c>
      <c r="Z641" s="135">
        <f t="shared" si="60"/>
        <v>0.87183096999999998</v>
      </c>
      <c r="AA641" s="135">
        <f t="shared" si="60"/>
        <v>0.92257847999999998</v>
      </c>
      <c r="AB641" s="135">
        <f t="shared" si="60"/>
        <v>0.16643442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26.537064000000001</v>
      </c>
      <c r="G642" s="18">
        <f t="shared" si="59"/>
        <v>32.284205999999998</v>
      </c>
      <c r="H642" s="18">
        <f t="shared" si="59"/>
        <v>0.93853085999999997</v>
      </c>
      <c r="I642" s="18">
        <f t="shared" si="59"/>
        <v>0.94329289999999999</v>
      </c>
      <c r="J642" s="18">
        <f t="shared" si="59"/>
        <v>7.082811E-2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26.527671000000002</v>
      </c>
      <c r="Y642" s="18">
        <f t="shared" si="60"/>
        <v>32.513126999999997</v>
      </c>
      <c r="Z642" s="18">
        <f t="shared" si="60"/>
        <v>0.93862771</v>
      </c>
      <c r="AA642" s="18">
        <f t="shared" si="60"/>
        <v>0.94541885000000003</v>
      </c>
      <c r="AB642" s="18">
        <f t="shared" si="60"/>
        <v>7.0687760000000002E-2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28.93487</v>
      </c>
      <c r="G643" s="18">
        <f t="shared" si="59"/>
        <v>34.297665000000002</v>
      </c>
      <c r="H643" s="18">
        <f t="shared" si="59"/>
        <v>0.96453533000000002</v>
      </c>
      <c r="I643" s="18">
        <f t="shared" si="59"/>
        <v>0.96039792999999996</v>
      </c>
      <c r="J643" s="18">
        <f t="shared" si="59"/>
        <v>4.2617936000000002E-2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29.089506</v>
      </c>
      <c r="Y643" s="18">
        <f t="shared" si="60"/>
        <v>34.643492999999999</v>
      </c>
      <c r="Z643" s="18">
        <f t="shared" si="60"/>
        <v>0.96466403999999994</v>
      </c>
      <c r="AA643" s="18">
        <f t="shared" si="60"/>
        <v>0.96235601000000004</v>
      </c>
      <c r="AB643" s="18">
        <f t="shared" si="60"/>
        <v>4.1768880000000001E-2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33.272319000000003</v>
      </c>
      <c r="G644" s="18">
        <f t="shared" si="59"/>
        <v>37.481471999999997</v>
      </c>
      <c r="H644" s="18">
        <f t="shared" si="59"/>
        <v>0.97995971999999998</v>
      </c>
      <c r="I644" s="18">
        <f t="shared" si="59"/>
        <v>0.97889707000000004</v>
      </c>
      <c r="J644" s="18">
        <f t="shared" si="59"/>
        <v>2.3671492999999998E-2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34.061413999999999</v>
      </c>
      <c r="Y644" s="18">
        <f t="shared" si="60"/>
        <v>38.045076000000002</v>
      </c>
      <c r="Z644" s="18">
        <f t="shared" si="60"/>
        <v>0.98026393000000001</v>
      </c>
      <c r="AA644" s="18">
        <f t="shared" si="60"/>
        <v>0.98211071000000005</v>
      </c>
      <c r="AB644" s="18">
        <f t="shared" si="60"/>
        <v>2.2008942E-2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24.747947</v>
      </c>
      <c r="G646" s="135">
        <f t="shared" si="61"/>
        <v>30.333936999999999</v>
      </c>
      <c r="H646" s="135">
        <f t="shared" si="61"/>
        <v>0.88127878000000004</v>
      </c>
      <c r="I646" s="135">
        <f t="shared" si="61"/>
        <v>0.92550745000000001</v>
      </c>
      <c r="J646" s="135">
        <f t="shared" si="61"/>
        <v>0.18823730999999999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24.772734</v>
      </c>
      <c r="Y646" s="135">
        <f t="shared" si="62"/>
        <v>30.385622000000001</v>
      </c>
      <c r="Z646" s="135">
        <f t="shared" si="62"/>
        <v>0.88056332999999998</v>
      </c>
      <c r="AA646" s="135">
        <f t="shared" si="62"/>
        <v>0.92750595999999996</v>
      </c>
      <c r="AB646" s="135">
        <f t="shared" si="62"/>
        <v>0.18816147999999999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27.151630999999998</v>
      </c>
      <c r="G647" s="18">
        <f t="shared" si="61"/>
        <v>32.945897000000002</v>
      </c>
      <c r="H647" s="18">
        <f t="shared" si="61"/>
        <v>0.94533007999999996</v>
      </c>
      <c r="I647" s="18">
        <f t="shared" si="61"/>
        <v>0.94934200999999996</v>
      </c>
      <c r="J647" s="18">
        <f t="shared" si="61"/>
        <v>8.5134970000000004E-2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27.202047</v>
      </c>
      <c r="Y647" s="18">
        <f t="shared" si="62"/>
        <v>33.190291000000002</v>
      </c>
      <c r="Z647" s="18">
        <f t="shared" si="62"/>
        <v>0.94534899999999999</v>
      </c>
      <c r="AA647" s="18">
        <f t="shared" si="62"/>
        <v>0.95110349000000005</v>
      </c>
      <c r="AB647" s="18">
        <f t="shared" si="62"/>
        <v>8.2602529999999993E-2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29.418876000000001</v>
      </c>
      <c r="G648" s="18">
        <f t="shared" si="61"/>
        <v>34.994095000000002</v>
      </c>
      <c r="H648" s="18">
        <f t="shared" si="61"/>
        <v>0.96674605000000002</v>
      </c>
      <c r="I648" s="18">
        <f t="shared" si="61"/>
        <v>0.96382531000000005</v>
      </c>
      <c r="J648" s="18">
        <f t="shared" si="61"/>
        <v>4.9016364E-2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29.762388999999999</v>
      </c>
      <c r="Y648" s="18">
        <f t="shared" si="62"/>
        <v>35.381261000000002</v>
      </c>
      <c r="Z648" s="18">
        <f t="shared" si="62"/>
        <v>0.96688293000000003</v>
      </c>
      <c r="AA648" s="18">
        <f t="shared" si="62"/>
        <v>0.96589484000000003</v>
      </c>
      <c r="AB648" s="18">
        <f t="shared" si="62"/>
        <v>4.8622406999999999E-2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33.730995999999998</v>
      </c>
      <c r="G649" s="18">
        <f t="shared" si="61"/>
        <v>38.054681000000002</v>
      </c>
      <c r="H649" s="18">
        <f t="shared" si="61"/>
        <v>0.98221376999999999</v>
      </c>
      <c r="I649" s="18">
        <f t="shared" si="61"/>
        <v>0.98271154999999999</v>
      </c>
      <c r="J649" s="18">
        <f t="shared" si="61"/>
        <v>3.0198174000000001E-2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34.576227000000003</v>
      </c>
      <c r="Y649" s="18">
        <f t="shared" si="62"/>
        <v>38.772652000000001</v>
      </c>
      <c r="Z649" s="18">
        <f t="shared" si="62"/>
        <v>0.98231937000000003</v>
      </c>
      <c r="AA649" s="18">
        <f t="shared" si="62"/>
        <v>0.98474991000000001</v>
      </c>
      <c r="AB649" s="18">
        <f t="shared" si="62"/>
        <v>2.8595638E-2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0.58597599999999872</v>
      </c>
      <c r="G651" s="135">
        <f t="shared" si="63"/>
        <v>0.4224509999999988</v>
      </c>
      <c r="H651" s="135">
        <f t="shared" si="63"/>
        <v>9.1751500000000208E-3</v>
      </c>
      <c r="I651" s="135">
        <f t="shared" si="63"/>
        <v>5.5239700000000447E-3</v>
      </c>
      <c r="J651" s="135">
        <f t="shared" si="63"/>
        <v>2.0878669999999988E-2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0.5516059999999996</v>
      </c>
      <c r="Y651" s="135">
        <f t="shared" si="64"/>
        <v>0.45613300000000123</v>
      </c>
      <c r="Z651" s="135">
        <f t="shared" si="64"/>
        <v>8.7323599999999946E-3</v>
      </c>
      <c r="AA651" s="135">
        <f t="shared" si="64"/>
        <v>4.9274799999999841E-3</v>
      </c>
      <c r="AB651" s="135">
        <f t="shared" si="64"/>
        <v>2.1727059999999992E-2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0.61456699999999742</v>
      </c>
      <c r="G652" s="18">
        <f t="shared" si="63"/>
        <v>0.66169100000000469</v>
      </c>
      <c r="H652" s="18">
        <f t="shared" si="63"/>
        <v>6.7992199999999947E-3</v>
      </c>
      <c r="I652" s="18">
        <f t="shared" si="63"/>
        <v>6.0491099999999687E-3</v>
      </c>
      <c r="J652" s="18">
        <f t="shared" si="63"/>
        <v>1.4306860000000005E-2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0.67437599999999875</v>
      </c>
      <c r="Y652" s="18">
        <f t="shared" si="64"/>
        <v>0.67716400000000476</v>
      </c>
      <c r="Z652" s="18">
        <f t="shared" si="64"/>
        <v>6.7212899999999909E-3</v>
      </c>
      <c r="AA652" s="18">
        <f t="shared" si="64"/>
        <v>5.6846400000000186E-3</v>
      </c>
      <c r="AB652" s="18">
        <f t="shared" si="64"/>
        <v>1.1914769999999991E-2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0.48400600000000082</v>
      </c>
      <c r="G653" s="18">
        <f t="shared" si="63"/>
        <v>0.69642999999999944</v>
      </c>
      <c r="H653" s="18">
        <f t="shared" si="63"/>
        <v>2.2107199999999994E-3</v>
      </c>
      <c r="I653" s="18">
        <f t="shared" si="63"/>
        <v>3.4273800000000909E-3</v>
      </c>
      <c r="J653" s="18">
        <f t="shared" si="63"/>
        <v>6.3984279999999977E-3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0.67288299999999879</v>
      </c>
      <c r="Y653" s="18">
        <f t="shared" si="64"/>
        <v>0.73776800000000264</v>
      </c>
      <c r="Z653" s="18">
        <f t="shared" si="64"/>
        <v>2.2188900000000844E-3</v>
      </c>
      <c r="AA653" s="18">
        <f t="shared" si="64"/>
        <v>3.5388299999999928E-3</v>
      </c>
      <c r="AB653" s="18">
        <f t="shared" si="64"/>
        <v>6.8535269999999981E-3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0.45867699999999445</v>
      </c>
      <c r="G654" s="18">
        <f t="shared" si="63"/>
        <v>0.57320900000000563</v>
      </c>
      <c r="H654" s="18">
        <f t="shared" si="63"/>
        <v>2.2540500000000074E-3</v>
      </c>
      <c r="I654" s="18">
        <f t="shared" si="63"/>
        <v>3.8144799999999535E-3</v>
      </c>
      <c r="J654" s="18">
        <f t="shared" si="63"/>
        <v>6.5266810000000029E-3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0.51481300000000374</v>
      </c>
      <c r="Y654" s="18">
        <f t="shared" si="64"/>
        <v>0.72757599999999911</v>
      </c>
      <c r="Z654" s="18">
        <f t="shared" si="64"/>
        <v>2.0554400000000195E-3</v>
      </c>
      <c r="AA654" s="18">
        <f t="shared" si="64"/>
        <v>2.6391999999999527E-3</v>
      </c>
      <c r="AB654" s="18">
        <f t="shared" si="64"/>
        <v>6.5866959999999995E-3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16283.800000000001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25.883758190476193</v>
      </c>
      <c r="G5" s="30">
        <f t="shared" si="0"/>
        <v>30.17531966666667</v>
      </c>
      <c r="H5" s="30">
        <f t="shared" si="0"/>
        <v>0.90715291190476188</v>
      </c>
      <c r="I5" s="90">
        <f t="shared" si="0"/>
        <v>0.9390816466666666</v>
      </c>
      <c r="J5" s="90">
        <f t="shared" si="0"/>
        <v>0.16343882285714287</v>
      </c>
      <c r="K5" s="55"/>
      <c r="L5" s="55"/>
      <c r="M5" s="55"/>
      <c r="N5" s="26"/>
      <c r="O5" s="56"/>
      <c r="P5" s="130">
        <f t="shared" ref="P5:Q8" si="1">P16</f>
        <v>23.875</v>
      </c>
      <c r="Q5" s="151">
        <f t="shared" si="1"/>
        <v>9.6560000000000006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16257.552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25.554238380952381</v>
      </c>
      <c r="Y5" s="30">
        <f t="shared" si="2"/>
        <v>30.225920238095235</v>
      </c>
      <c r="Z5" s="30">
        <f t="shared" si="2"/>
        <v>0.90700252428571437</v>
      </c>
      <c r="AA5" s="90">
        <f t="shared" si="2"/>
        <v>0.93899965190476176</v>
      </c>
      <c r="AB5" s="90">
        <f t="shared" si="2"/>
        <v>0.16063439047619046</v>
      </c>
      <c r="AC5" s="55"/>
      <c r="AD5" s="55"/>
      <c r="AE5" s="55"/>
      <c r="AF5" s="26"/>
      <c r="AG5" s="238"/>
      <c r="AH5" s="130">
        <f t="shared" ref="AH5:AI8" si="3">AH16</f>
        <v>23.437000000000001</v>
      </c>
      <c r="AI5" s="151">
        <f t="shared" si="3"/>
        <v>9.6560000000000006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-1.868422126426128E-3</v>
      </c>
      <c r="AN5" s="240">
        <f>bdrate($E5:$E8,G5:G8,$W5:$W8,Y5:Y8)</f>
        <v>-2.1034418487225315E-2</v>
      </c>
      <c r="AO5" s="240">
        <f>bdrate($E5:$E8,H5:H8,$W5:$W8,Z5:Z8)</f>
        <v>-2.9633049894698393E-3</v>
      </c>
      <c r="AP5" s="240">
        <f>bdrate($E5:$E8,I5:I8,$W5:$W8,AA5:AA8)</f>
        <v>-1.3455288364218054E-2</v>
      </c>
      <c r="AQ5" s="241">
        <f>bdrateInverted($E5:$E8,J5:J8,$W5:$W8,AB5:AB8)</f>
        <v>-1.5748683080361814E-2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23148.880000000005</v>
      </c>
      <c r="F6" s="90">
        <f t="shared" si="0"/>
        <v>29.610521476190478</v>
      </c>
      <c r="G6" s="90">
        <f t="shared" si="0"/>
        <v>33.600151095238097</v>
      </c>
      <c r="H6" s="90">
        <f t="shared" si="0"/>
        <v>0.95878291476190491</v>
      </c>
      <c r="I6" s="90">
        <f t="shared" si="0"/>
        <v>0.96741039904761927</v>
      </c>
      <c r="J6" s="90">
        <f t="shared" si="0"/>
        <v>7.1045155904761917E-2</v>
      </c>
      <c r="K6" s="56"/>
      <c r="L6" s="56"/>
      <c r="M6" s="56"/>
      <c r="N6" s="28"/>
      <c r="O6" s="56"/>
      <c r="P6" s="130">
        <f t="shared" si="1"/>
        <v>23.609000000000002</v>
      </c>
      <c r="Q6" s="130">
        <f t="shared" si="1"/>
        <v>9.734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23115.88</v>
      </c>
      <c r="X6" s="90">
        <f t="shared" si="2"/>
        <v>29.545569714285708</v>
      </c>
      <c r="Y6" s="90">
        <f t="shared" si="2"/>
        <v>33.775689809523804</v>
      </c>
      <c r="Z6" s="90">
        <f t="shared" si="2"/>
        <v>0.95883898761904751</v>
      </c>
      <c r="AA6" s="90">
        <f t="shared" si="2"/>
        <v>0.96797533904761912</v>
      </c>
      <c r="AB6" s="90">
        <f t="shared" si="2"/>
        <v>6.9466575190476179E-2</v>
      </c>
      <c r="AC6" s="56"/>
      <c r="AD6" s="56"/>
      <c r="AE6" s="56"/>
      <c r="AF6" s="28"/>
      <c r="AG6" s="238"/>
      <c r="AH6" s="130">
        <f t="shared" si="3"/>
        <v>23.515000000000001</v>
      </c>
      <c r="AI6" s="130">
        <f t="shared" si="3"/>
        <v>9.718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32683.384000000002</v>
      </c>
      <c r="F7" s="90">
        <f t="shared" si="0"/>
        <v>32.339254571428569</v>
      </c>
      <c r="G7" s="90">
        <f t="shared" si="0"/>
        <v>35.992007380952373</v>
      </c>
      <c r="H7" s="90">
        <f t="shared" si="0"/>
        <v>0.97504312047619057</v>
      </c>
      <c r="I7" s="90">
        <f t="shared" si="0"/>
        <v>0.9795141909523809</v>
      </c>
      <c r="J7" s="90">
        <f t="shared" si="0"/>
        <v>4.5063509380952389E-2</v>
      </c>
      <c r="K7" s="56"/>
      <c r="L7" s="56"/>
      <c r="M7" s="56"/>
      <c r="N7" s="28"/>
      <c r="O7" s="56"/>
      <c r="P7" s="130">
        <f t="shared" si="1"/>
        <v>23.734000000000002</v>
      </c>
      <c r="Q7" s="130">
        <f t="shared" si="1"/>
        <v>9.718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32633.760000000002</v>
      </c>
      <c r="X7" s="90">
        <f t="shared" si="2"/>
        <v>32.380755047619047</v>
      </c>
      <c r="Y7" s="90">
        <f t="shared" si="2"/>
        <v>36.138240857142854</v>
      </c>
      <c r="Z7" s="90">
        <f t="shared" si="2"/>
        <v>0.97522243666666686</v>
      </c>
      <c r="AA7" s="90">
        <f t="shared" si="2"/>
        <v>0.98025795142857153</v>
      </c>
      <c r="AB7" s="90">
        <f t="shared" si="2"/>
        <v>4.3497796523809522E-2</v>
      </c>
      <c r="AC7" s="56"/>
      <c r="AD7" s="56"/>
      <c r="AE7" s="56"/>
      <c r="AF7" s="28"/>
      <c r="AG7" s="238"/>
      <c r="AH7" s="130">
        <f t="shared" si="3"/>
        <v>23.593</v>
      </c>
      <c r="AI7" s="130">
        <f t="shared" si="3"/>
        <v>9.593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48310.080000000002</v>
      </c>
      <c r="F8" s="90">
        <f t="shared" si="0"/>
        <v>35.576960380952379</v>
      </c>
      <c r="G8" s="90">
        <f t="shared" si="0"/>
        <v>39.036119904761911</v>
      </c>
      <c r="H8" s="90">
        <f t="shared" si="0"/>
        <v>0.98474839952380955</v>
      </c>
      <c r="I8" s="90">
        <f t="shared" si="0"/>
        <v>0.98875538714285716</v>
      </c>
      <c r="J8" s="90">
        <f t="shared" si="0"/>
        <v>2.9627083761904763E-2</v>
      </c>
      <c r="K8" s="56"/>
      <c r="L8" s="56"/>
      <c r="M8" s="56"/>
      <c r="N8" s="28"/>
      <c r="O8" s="56"/>
      <c r="P8" s="130">
        <f t="shared" si="1"/>
        <v>24.327999999999999</v>
      </c>
      <c r="Q8" s="130">
        <f t="shared" si="1"/>
        <v>10.109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48243.656000000003</v>
      </c>
      <c r="X8" s="90">
        <f t="shared" si="2"/>
        <v>35.959672619047616</v>
      </c>
      <c r="Y8" s="90">
        <f t="shared" si="2"/>
        <v>39.30671771428571</v>
      </c>
      <c r="Z8" s="90">
        <f t="shared" si="2"/>
        <v>0.98497542619047618</v>
      </c>
      <c r="AA8" s="90">
        <f t="shared" si="2"/>
        <v>0.98919721809523808</v>
      </c>
      <c r="AB8" s="90">
        <f t="shared" si="2"/>
        <v>2.7361261142857148E-2</v>
      </c>
      <c r="AC8" s="56"/>
      <c r="AD8" s="56"/>
      <c r="AE8" s="56"/>
      <c r="AF8" s="28"/>
      <c r="AG8" s="238"/>
      <c r="AH8" s="130">
        <f t="shared" si="3"/>
        <v>23.952999999999999</v>
      </c>
      <c r="AI8" s="130">
        <f t="shared" si="3"/>
        <v>9.875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23.884963359740546</v>
      </c>
      <c r="Q10" s="154">
        <f>GEOMEAN(Q5:Q8)</f>
        <v>9.8026483291819488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23.623678377007003</v>
      </c>
      <c r="AI10" s="154">
        <f>GEOMEAN(AI5:AI8)</f>
        <v>9.7099372910537998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4622.4719999999998</v>
      </c>
      <c r="F16" s="166">
        <v>3171.1280000000002</v>
      </c>
      <c r="G16" s="166">
        <v>54.375999999999998</v>
      </c>
      <c r="H16" s="166">
        <v>13.544</v>
      </c>
      <c r="I16" s="166">
        <v>4.4240000000000004</v>
      </c>
      <c r="J16" s="166">
        <v>4970.4880000000003</v>
      </c>
      <c r="K16" s="60">
        <v>2438.4319999999998</v>
      </c>
      <c r="L16" s="60">
        <v>1008.936</v>
      </c>
      <c r="M16" s="60">
        <v>7.8879999999999999</v>
      </c>
      <c r="N16" s="55"/>
      <c r="O16" s="252"/>
      <c r="P16" s="129">
        <v>23.875</v>
      </c>
      <c r="Q16" s="129">
        <v>9.6560000000000006</v>
      </c>
      <c r="R16" s="142"/>
      <c r="S16" s="214"/>
      <c r="T16" s="300"/>
      <c r="U16" s="25" t="s">
        <v>31</v>
      </c>
      <c r="V16" s="26"/>
      <c r="W16" s="128">
        <v>4622.4719999999998</v>
      </c>
      <c r="X16" s="166">
        <v>3144.9360000000001</v>
      </c>
      <c r="Y16" s="166">
        <v>54.328000000000003</v>
      </c>
      <c r="Z16" s="166">
        <v>13.592000000000001</v>
      </c>
      <c r="AA16" s="166">
        <v>4.3840000000000003</v>
      </c>
      <c r="AB16" s="166">
        <v>4970.5680000000002</v>
      </c>
      <c r="AC16" s="60">
        <v>2438.2959999999998</v>
      </c>
      <c r="AD16" s="60">
        <v>1008.976</v>
      </c>
      <c r="AE16" s="60">
        <v>7.8879999999999999</v>
      </c>
      <c r="AF16" s="55"/>
      <c r="AG16" s="252"/>
      <c r="AH16" s="129">
        <v>23.437000000000001</v>
      </c>
      <c r="AI16" s="129">
        <v>9.6560000000000006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4622.4719999999998</v>
      </c>
      <c r="F17" s="167">
        <v>4907.2719999999999</v>
      </c>
      <c r="G17" s="167">
        <v>428.12</v>
      </c>
      <c r="H17" s="167">
        <v>123.36799999999999</v>
      </c>
      <c r="I17" s="167">
        <v>39.28</v>
      </c>
      <c r="J17" s="167">
        <v>7334.192</v>
      </c>
      <c r="K17" s="62">
        <v>4125.0240000000003</v>
      </c>
      <c r="L17" s="62">
        <v>1569.152</v>
      </c>
      <c r="M17" s="62">
        <v>7.88</v>
      </c>
      <c r="N17" s="56"/>
      <c r="O17" s="238"/>
      <c r="P17" s="144">
        <v>23.609000000000002</v>
      </c>
      <c r="Q17" s="144">
        <v>9.734</v>
      </c>
      <c r="R17" s="145"/>
      <c r="S17" s="214"/>
      <c r="T17" s="285"/>
      <c r="U17" s="27" t="s">
        <v>32</v>
      </c>
      <c r="V17" s="28"/>
      <c r="W17" s="143">
        <v>4622.4719999999998</v>
      </c>
      <c r="X17" s="167">
        <v>4874.3680000000004</v>
      </c>
      <c r="Y17" s="167">
        <v>428.12799999999999</v>
      </c>
      <c r="Z17" s="167">
        <v>123.352</v>
      </c>
      <c r="AA17" s="167">
        <v>39.072000000000003</v>
      </c>
      <c r="AB17" s="167">
        <v>7334.3040000000001</v>
      </c>
      <c r="AC17" s="62">
        <v>4124.9920000000002</v>
      </c>
      <c r="AD17" s="62">
        <v>1569.192</v>
      </c>
      <c r="AE17" s="62">
        <v>7.88</v>
      </c>
      <c r="AF17" s="56"/>
      <c r="AG17" s="238"/>
      <c r="AH17" s="144">
        <v>23.515000000000001</v>
      </c>
      <c r="AI17" s="144">
        <v>9.718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4622.4719999999998</v>
      </c>
      <c r="F18" s="167">
        <v>6730.7920000000004</v>
      </c>
      <c r="G18" s="167">
        <v>2101.3200000000002</v>
      </c>
      <c r="H18" s="167">
        <v>858.28800000000001</v>
      </c>
      <c r="I18" s="167">
        <v>489.85599999999999</v>
      </c>
      <c r="J18" s="167">
        <v>9807.2800000000007</v>
      </c>
      <c r="K18" s="62">
        <v>5919.0559999999996</v>
      </c>
      <c r="L18" s="62">
        <v>2154.3200000000002</v>
      </c>
      <c r="M18" s="62">
        <v>7.8639999999999999</v>
      </c>
      <c r="N18" s="56"/>
      <c r="O18" s="238"/>
      <c r="P18" s="144">
        <v>23.734000000000002</v>
      </c>
      <c r="Q18" s="144">
        <v>9.718</v>
      </c>
      <c r="R18" s="145"/>
      <c r="S18" s="214"/>
      <c r="T18" s="285"/>
      <c r="U18" s="27" t="s">
        <v>33</v>
      </c>
      <c r="V18" s="28"/>
      <c r="W18" s="143">
        <v>4622.4719999999998</v>
      </c>
      <c r="X18" s="167">
        <v>6684.2160000000003</v>
      </c>
      <c r="Y18" s="167">
        <v>2099.8560000000002</v>
      </c>
      <c r="Z18" s="167">
        <v>857.952</v>
      </c>
      <c r="AA18" s="167">
        <v>489.2</v>
      </c>
      <c r="AB18" s="167">
        <v>9807.0879999999997</v>
      </c>
      <c r="AC18" s="62">
        <v>5918.6639999999998</v>
      </c>
      <c r="AD18" s="62">
        <v>2154.3119999999999</v>
      </c>
      <c r="AE18" s="62">
        <v>7.8639999999999999</v>
      </c>
      <c r="AF18" s="56"/>
      <c r="AG18" s="238"/>
      <c r="AH18" s="144">
        <v>23.593</v>
      </c>
      <c r="AI18" s="144">
        <v>9.593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4622.4719999999998</v>
      </c>
      <c r="F19" s="167">
        <v>8463.4879999999994</v>
      </c>
      <c r="G19" s="167">
        <v>5659.232</v>
      </c>
      <c r="H19" s="167">
        <v>3575.6559999999999</v>
      </c>
      <c r="I19" s="167">
        <v>3052.6959999999999</v>
      </c>
      <c r="J19" s="167">
        <v>12373.992</v>
      </c>
      <c r="K19" s="62">
        <v>7797.24</v>
      </c>
      <c r="L19" s="62">
        <v>2765.3040000000001</v>
      </c>
      <c r="M19" s="62">
        <v>7.7359999999999998</v>
      </c>
      <c r="N19" s="56"/>
      <c r="O19" s="238"/>
      <c r="P19" s="144">
        <v>24.327999999999999</v>
      </c>
      <c r="Q19" s="144">
        <v>10.109</v>
      </c>
      <c r="R19" s="145"/>
      <c r="S19" s="214"/>
      <c r="T19" s="285"/>
      <c r="U19" s="27" t="s">
        <v>35</v>
      </c>
      <c r="V19" s="28"/>
      <c r="W19" s="143">
        <v>4622.4719999999998</v>
      </c>
      <c r="X19" s="167">
        <v>8407.4159999999993</v>
      </c>
      <c r="Y19" s="167">
        <v>5655.3680000000004</v>
      </c>
      <c r="Z19" s="167">
        <v>3573.28</v>
      </c>
      <c r="AA19" s="167">
        <v>3049.2</v>
      </c>
      <c r="AB19" s="167">
        <v>12373.704</v>
      </c>
      <c r="AC19" s="62">
        <v>7796.92</v>
      </c>
      <c r="AD19" s="62">
        <v>2765.2959999999998</v>
      </c>
      <c r="AE19" s="62">
        <v>7.7359999999999998</v>
      </c>
      <c r="AF19" s="56"/>
      <c r="AG19" s="238"/>
      <c r="AH19" s="144">
        <v>23.952999999999999</v>
      </c>
      <c r="AI19" s="144">
        <v>9.875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16283.800000000001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16257.552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23148.880000000005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23115.88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32683.384000000002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32633.760000000002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48310.080000000002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48243.656000000003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24.126608999999998</v>
      </c>
      <c r="G33" s="96">
        <v>28.29644</v>
      </c>
      <c r="H33" s="96">
        <v>0.89230390000000004</v>
      </c>
      <c r="I33" s="60">
        <v>0.92448889999999995</v>
      </c>
      <c r="J33" s="60">
        <v>0.16523509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23.784780999999999</v>
      </c>
      <c r="Y33" s="96">
        <v>28.654126999999999</v>
      </c>
      <c r="Z33" s="96">
        <v>0.89218525999999998</v>
      </c>
      <c r="AA33" s="60">
        <v>0.92350494999999999</v>
      </c>
      <c r="AB33" s="60">
        <v>0.15675491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-0.34182799999999958</v>
      </c>
      <c r="AN33" s="95">
        <f t="shared" ref="AN33:AN96" si="5">IF(OR(Y33="",G33=""),"",Y33-G33)</f>
        <v>0.35768699999999853</v>
      </c>
      <c r="AO33" s="95">
        <f t="shared" ref="AO33:AO96" si="6">IF(OR(Z33="",H33=""),"",Z33-H33)</f>
        <v>-1.186400000000587E-4</v>
      </c>
      <c r="AP33" s="95">
        <f t="shared" ref="AP33:AP96" si="7">IF(OR(AA33="",I33=""),"",AA33-I33)</f>
        <v>-9.8394999999995569E-4</v>
      </c>
      <c r="AQ33" s="120">
        <f t="shared" ref="AQ33:AQ96" si="8">IF(OR(AB33="",J33=""),"",AB33-J33)</f>
        <v>-8.4801800000000038E-3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27.492697</v>
      </c>
      <c r="G34" s="187">
        <v>31.592487999999999</v>
      </c>
      <c r="H34" s="187">
        <v>0.94960675999999999</v>
      </c>
      <c r="I34" s="62">
        <v>0.95682829999999996</v>
      </c>
      <c r="J34" s="62">
        <v>7.5679965000000002E-2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27.468236999999998</v>
      </c>
      <c r="Y34" s="187">
        <v>31.964077</v>
      </c>
      <c r="Z34" s="187">
        <v>0.94967928999999995</v>
      </c>
      <c r="AA34" s="62">
        <v>0.95775858000000003</v>
      </c>
      <c r="AB34" s="62">
        <v>7.1280114000000006E-2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-2.4460000000001259E-2</v>
      </c>
      <c r="AN34" s="121">
        <f t="shared" si="5"/>
        <v>0.37158900000000017</v>
      </c>
      <c r="AO34" s="121">
        <f t="shared" si="6"/>
        <v>7.2529999999959571E-5</v>
      </c>
      <c r="AP34" s="121">
        <f t="shared" si="7"/>
        <v>9.3028000000006106E-4</v>
      </c>
      <c r="AQ34" s="87">
        <f t="shared" si="8"/>
        <v>-4.3998509999999963E-3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30.495892000000001</v>
      </c>
      <c r="G35" s="187">
        <v>34.066586999999998</v>
      </c>
      <c r="H35" s="187">
        <v>0.97015032000000001</v>
      </c>
      <c r="I35" s="62">
        <v>0.97374645000000004</v>
      </c>
      <c r="J35" s="62">
        <v>4.9054224E-2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30.697431999999999</v>
      </c>
      <c r="Y35" s="187">
        <v>34.569355000000002</v>
      </c>
      <c r="Z35" s="187">
        <v>0.97039171999999996</v>
      </c>
      <c r="AA35" s="62">
        <v>0.97458902000000003</v>
      </c>
      <c r="AB35" s="62">
        <v>4.3865729999999999E-2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0.20153999999999783</v>
      </c>
      <c r="AN35" s="121">
        <f t="shared" si="5"/>
        <v>0.50276800000000321</v>
      </c>
      <c r="AO35" s="121">
        <f t="shared" si="6"/>
        <v>2.4139999999994721E-4</v>
      </c>
      <c r="AP35" s="121">
        <f t="shared" si="7"/>
        <v>8.4256999999998694E-4</v>
      </c>
      <c r="AQ35" s="87">
        <f t="shared" si="8"/>
        <v>-5.1884940000000018E-3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34.545555</v>
      </c>
      <c r="G36" s="187">
        <v>37.974670000000003</v>
      </c>
      <c r="H36" s="187">
        <v>0.98291766000000003</v>
      </c>
      <c r="I36" s="62">
        <v>0.98669461000000003</v>
      </c>
      <c r="J36" s="62">
        <v>3.1346842999999999E-2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35.033799000000002</v>
      </c>
      <c r="Y36" s="187">
        <v>38.438448000000001</v>
      </c>
      <c r="Z36" s="187">
        <v>0.98322827000000002</v>
      </c>
      <c r="AA36" s="62">
        <v>0.98748457000000001</v>
      </c>
      <c r="AB36" s="62">
        <v>2.7013203E-2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0.48824400000000168</v>
      </c>
      <c r="AN36" s="121">
        <f t="shared" si="5"/>
        <v>0.4637779999999978</v>
      </c>
      <c r="AO36" s="121">
        <f t="shared" si="6"/>
        <v>3.1060999999998895E-4</v>
      </c>
      <c r="AP36" s="121">
        <f t="shared" si="7"/>
        <v>7.8995999999997846E-4</v>
      </c>
      <c r="AQ36" s="87">
        <f t="shared" si="8"/>
        <v>-4.3336399999999997E-3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24.355453000000001</v>
      </c>
      <c r="G38" s="96">
        <v>28.899619000000001</v>
      </c>
      <c r="H38" s="96">
        <v>0.89730694</v>
      </c>
      <c r="I38" s="60">
        <v>0.92745630000000001</v>
      </c>
      <c r="J38" s="60">
        <v>0.15450849999999999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24.027784</v>
      </c>
      <c r="Y38" s="96">
        <v>28.958424000000001</v>
      </c>
      <c r="Z38" s="96">
        <v>0.89714950000000004</v>
      </c>
      <c r="AA38" s="60">
        <v>0.92743047000000001</v>
      </c>
      <c r="AB38" s="60">
        <v>0.15102135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-0.32766900000000021</v>
      </c>
      <c r="AN38" s="95">
        <f t="shared" si="5"/>
        <v>5.8804999999999552E-2</v>
      </c>
      <c r="AO38" s="95">
        <f t="shared" si="6"/>
        <v>-1.5743999999995317E-4</v>
      </c>
      <c r="AP38" s="95">
        <f t="shared" si="7"/>
        <v>-2.5830000000004461E-5</v>
      </c>
      <c r="AQ38" s="120">
        <f t="shared" si="8"/>
        <v>-3.4871499999999944E-3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27.713211000000001</v>
      </c>
      <c r="G39" s="187">
        <v>31.996697999999999</v>
      </c>
      <c r="H39" s="187">
        <v>0.95244616000000004</v>
      </c>
      <c r="I39" s="62">
        <v>0.95698463</v>
      </c>
      <c r="J39" s="62">
        <v>7.1397379999999996E-2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27.711175999999998</v>
      </c>
      <c r="Y39" s="187">
        <v>32.231481000000002</v>
      </c>
      <c r="Z39" s="187">
        <v>0.95253661999999995</v>
      </c>
      <c r="AA39" s="62">
        <v>0.95796656999999996</v>
      </c>
      <c r="AB39" s="62">
        <v>6.790533E-2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-2.0350000000028956E-3</v>
      </c>
      <c r="AN39" s="121">
        <f t="shared" si="5"/>
        <v>0.23478300000000374</v>
      </c>
      <c r="AO39" s="121">
        <f t="shared" si="6"/>
        <v>9.0459999999903395E-5</v>
      </c>
      <c r="AP39" s="121">
        <f t="shared" si="7"/>
        <v>9.8193999999995896E-4</v>
      </c>
      <c r="AQ39" s="87">
        <f t="shared" si="8"/>
        <v>-3.4920499999999965E-3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30.690200000000001</v>
      </c>
      <c r="G40" s="187">
        <v>34.511153</v>
      </c>
      <c r="H40" s="187">
        <v>0.97149668</v>
      </c>
      <c r="I40" s="62">
        <v>0.97367411000000004</v>
      </c>
      <c r="J40" s="62">
        <v>4.4534567999999997E-2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30.961601000000002</v>
      </c>
      <c r="Y40" s="187">
        <v>34.844473999999998</v>
      </c>
      <c r="Z40" s="187">
        <v>0.97168502999999995</v>
      </c>
      <c r="AA40" s="62">
        <v>0.97438632999999997</v>
      </c>
      <c r="AB40" s="62">
        <v>4.1500719999999998E-2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0.27140100000000089</v>
      </c>
      <c r="AN40" s="121">
        <f t="shared" si="5"/>
        <v>0.33332099999999798</v>
      </c>
      <c r="AO40" s="121">
        <f t="shared" si="6"/>
        <v>1.8834999999994828E-4</v>
      </c>
      <c r="AP40" s="121">
        <f t="shared" si="7"/>
        <v>7.1221999999993013E-4</v>
      </c>
      <c r="AQ40" s="87">
        <f t="shared" si="8"/>
        <v>-3.0338479999999987E-3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34.461210000000001</v>
      </c>
      <c r="G41" s="187">
        <v>37.976109999999998</v>
      </c>
      <c r="H41" s="187">
        <v>0.98342315000000002</v>
      </c>
      <c r="I41" s="62">
        <v>0.98652229999999996</v>
      </c>
      <c r="J41" s="62">
        <v>3.0038763E-2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35.228521999999998</v>
      </c>
      <c r="Y41" s="187">
        <v>38.500314000000003</v>
      </c>
      <c r="Z41" s="187">
        <v>0.98371927999999997</v>
      </c>
      <c r="AA41" s="62">
        <v>0.98728700000000003</v>
      </c>
      <c r="AB41" s="62">
        <v>2.6005319999999998E-2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0.76731199999999689</v>
      </c>
      <c r="AN41" s="121">
        <f t="shared" si="5"/>
        <v>0.52420400000000456</v>
      </c>
      <c r="AO41" s="121">
        <f t="shared" si="6"/>
        <v>2.9612999999995004E-4</v>
      </c>
      <c r="AP41" s="121">
        <f t="shared" si="7"/>
        <v>7.6470000000006255E-4</v>
      </c>
      <c r="AQ41" s="87">
        <f t="shared" si="8"/>
        <v>-4.0334430000000011E-3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24.568431</v>
      </c>
      <c r="G43" s="96">
        <v>28.920635000000001</v>
      </c>
      <c r="H43" s="96">
        <v>0.90112621999999998</v>
      </c>
      <c r="I43" s="60">
        <v>0.92874268000000004</v>
      </c>
      <c r="J43" s="60">
        <v>0.15391244000000001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24.285945000000002</v>
      </c>
      <c r="Y43" s="96">
        <v>29.025448999999998</v>
      </c>
      <c r="Z43" s="96">
        <v>0.90114897999999999</v>
      </c>
      <c r="AA43" s="60">
        <v>0.92884577000000002</v>
      </c>
      <c r="AB43" s="60">
        <v>0.15015577999999999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-0.28248599999999868</v>
      </c>
      <c r="AN43" s="95">
        <f t="shared" si="5"/>
        <v>0.10481399999999752</v>
      </c>
      <c r="AO43" s="95">
        <f t="shared" si="6"/>
        <v>2.276000000001055E-5</v>
      </c>
      <c r="AP43" s="95">
        <f t="shared" si="7"/>
        <v>1.0308999999997237E-4</v>
      </c>
      <c r="AQ43" s="120">
        <f t="shared" si="8"/>
        <v>-3.7566600000000228E-3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28.176767999999999</v>
      </c>
      <c r="G44" s="187">
        <v>32.288156000000001</v>
      </c>
      <c r="H44" s="187">
        <v>0.95442136</v>
      </c>
      <c r="I44" s="62">
        <v>0.95950838999999999</v>
      </c>
      <c r="J44" s="62">
        <v>6.9607199999999994E-2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28.274225000000001</v>
      </c>
      <c r="Y44" s="187">
        <v>32.462662999999999</v>
      </c>
      <c r="Z44" s="187">
        <v>0.95455992000000001</v>
      </c>
      <c r="AA44" s="62">
        <v>0.96076839000000003</v>
      </c>
      <c r="AB44" s="62">
        <v>6.746315E-2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9.7457000000002125E-2</v>
      </c>
      <c r="AN44" s="121">
        <f t="shared" si="5"/>
        <v>0.17450699999999841</v>
      </c>
      <c r="AO44" s="121">
        <f t="shared" si="6"/>
        <v>1.3856000000000979E-4</v>
      </c>
      <c r="AP44" s="121">
        <f t="shared" si="7"/>
        <v>1.2600000000000389E-3</v>
      </c>
      <c r="AQ44" s="87">
        <f t="shared" si="8"/>
        <v>-2.1440499999999946E-3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30.971637000000001</v>
      </c>
      <c r="G45" s="187">
        <v>34.614544000000002</v>
      </c>
      <c r="H45" s="187">
        <v>0.97231299999999998</v>
      </c>
      <c r="I45" s="62">
        <v>0.97452053000000005</v>
      </c>
      <c r="J45" s="62">
        <v>4.47368E-2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31.280363000000001</v>
      </c>
      <c r="Y45" s="187">
        <v>34.728617</v>
      </c>
      <c r="Z45" s="187">
        <v>0.97252830999999995</v>
      </c>
      <c r="AA45" s="62">
        <v>0.97534668000000002</v>
      </c>
      <c r="AB45" s="62">
        <v>4.2238020000000001E-2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0.30872600000000006</v>
      </c>
      <c r="AN45" s="121">
        <f t="shared" si="5"/>
        <v>0.11407299999999765</v>
      </c>
      <c r="AO45" s="121">
        <f t="shared" si="6"/>
        <v>2.1530999999996858E-4</v>
      </c>
      <c r="AP45" s="121">
        <f t="shared" si="7"/>
        <v>8.2614999999996996E-4</v>
      </c>
      <c r="AQ45" s="87">
        <f t="shared" si="8"/>
        <v>-2.4987799999999991E-3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34.546441999999999</v>
      </c>
      <c r="G46" s="187">
        <v>38.118690000000001</v>
      </c>
      <c r="H46" s="187">
        <v>0.98365522000000005</v>
      </c>
      <c r="I46" s="62">
        <v>0.98683756</v>
      </c>
      <c r="J46" s="62">
        <v>2.9664906000000001E-2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35.372895999999997</v>
      </c>
      <c r="Y46" s="187">
        <v>38.552711000000002</v>
      </c>
      <c r="Z46" s="187">
        <v>0.98398730999999995</v>
      </c>
      <c r="AA46" s="62">
        <v>0.98741301000000004</v>
      </c>
      <c r="AB46" s="62">
        <v>2.685164E-2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0.82645399999999825</v>
      </c>
      <c r="AN46" s="121">
        <f t="shared" si="5"/>
        <v>0.43402100000000132</v>
      </c>
      <c r="AO46" s="121">
        <f t="shared" si="6"/>
        <v>3.3208999999989608E-4</v>
      </c>
      <c r="AP46" s="121">
        <f t="shared" si="7"/>
        <v>5.7545000000003288E-4</v>
      </c>
      <c r="AQ46" s="87">
        <f t="shared" si="8"/>
        <v>-2.8132660000000018E-3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24.687272</v>
      </c>
      <c r="G48" s="96">
        <v>29.160399000000002</v>
      </c>
      <c r="H48" s="96">
        <v>0.90185464000000004</v>
      </c>
      <c r="I48" s="60">
        <v>0.92945078000000003</v>
      </c>
      <c r="J48" s="60">
        <v>0.15620502999999999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24.278245999999999</v>
      </c>
      <c r="Y48" s="96">
        <v>29.14601</v>
      </c>
      <c r="Z48" s="96">
        <v>0.90182662000000002</v>
      </c>
      <c r="AA48" s="60">
        <v>0.92918034000000005</v>
      </c>
      <c r="AB48" s="60">
        <v>0.15423083000000001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-0.40902600000000078</v>
      </c>
      <c r="AN48" s="95">
        <f t="shared" si="5"/>
        <v>-1.4389000000001317E-2</v>
      </c>
      <c r="AO48" s="95">
        <f t="shared" si="6"/>
        <v>-2.8020000000017475E-5</v>
      </c>
      <c r="AP48" s="95">
        <f t="shared" si="7"/>
        <v>-2.7043999999998292E-4</v>
      </c>
      <c r="AQ48" s="120">
        <f t="shared" si="8"/>
        <v>-1.9741999999999815E-3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28.716784000000001</v>
      </c>
      <c r="G49" s="187">
        <v>32.774234</v>
      </c>
      <c r="H49" s="187">
        <v>0.95636146</v>
      </c>
      <c r="I49" s="62">
        <v>0.96331827999999997</v>
      </c>
      <c r="J49" s="62">
        <v>6.7913799999999996E-2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28.596532</v>
      </c>
      <c r="Y49" s="187">
        <v>32.903781000000002</v>
      </c>
      <c r="Z49" s="187">
        <v>0.95626420999999995</v>
      </c>
      <c r="AA49" s="62">
        <v>0.96435029000000005</v>
      </c>
      <c r="AB49" s="62">
        <v>6.6359749999999995E-2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-0.12025200000000069</v>
      </c>
      <c r="AN49" s="121">
        <f t="shared" si="5"/>
        <v>0.1295470000000023</v>
      </c>
      <c r="AO49" s="121">
        <f t="shared" si="6"/>
        <v>-9.7250000000048686E-5</v>
      </c>
      <c r="AP49" s="121">
        <f t="shared" si="7"/>
        <v>1.0320100000000831E-3</v>
      </c>
      <c r="AQ49" s="87">
        <f t="shared" si="8"/>
        <v>-1.5540500000000013E-3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31.721585999999999</v>
      </c>
      <c r="G50" s="187">
        <v>35.222797</v>
      </c>
      <c r="H50" s="187">
        <v>0.97367157000000004</v>
      </c>
      <c r="I50" s="62">
        <v>0.97686627000000004</v>
      </c>
      <c r="J50" s="62">
        <v>4.1976735000000001E-2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31.606404999999999</v>
      </c>
      <c r="Y50" s="187">
        <v>35.303144000000003</v>
      </c>
      <c r="Z50" s="187">
        <v>0.97386346999999995</v>
      </c>
      <c r="AA50" s="62">
        <v>0.97777510000000001</v>
      </c>
      <c r="AB50" s="62">
        <v>4.0162473999999997E-2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-0.11518099999999976</v>
      </c>
      <c r="AN50" s="121">
        <f t="shared" si="5"/>
        <v>8.0347000000003277E-2</v>
      </c>
      <c r="AO50" s="121">
        <f t="shared" si="6"/>
        <v>1.9189999999991159E-4</v>
      </c>
      <c r="AP50" s="121">
        <f t="shared" si="7"/>
        <v>9.0882999999997161E-4</v>
      </c>
      <c r="AQ50" s="87">
        <f t="shared" si="8"/>
        <v>-1.8142610000000045E-3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35.113503999999999</v>
      </c>
      <c r="G51" s="187">
        <v>38.511450000000004</v>
      </c>
      <c r="H51" s="187">
        <v>0.98369247999999998</v>
      </c>
      <c r="I51" s="62">
        <v>0.98737607000000005</v>
      </c>
      <c r="J51" s="62">
        <v>2.8324835E-2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35.530448</v>
      </c>
      <c r="Y51" s="187">
        <v>38.814768999999998</v>
      </c>
      <c r="Z51" s="187">
        <v>0.98401605000000003</v>
      </c>
      <c r="AA51" s="62">
        <v>0.98797988000000003</v>
      </c>
      <c r="AB51" s="62">
        <v>2.5666176999999998E-2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0.41694400000000087</v>
      </c>
      <c r="AN51" s="121">
        <f t="shared" si="5"/>
        <v>0.30331899999999479</v>
      </c>
      <c r="AO51" s="121">
        <f t="shared" si="6"/>
        <v>3.2357000000005076E-4</v>
      </c>
      <c r="AP51" s="121">
        <f t="shared" si="7"/>
        <v>6.0380999999998242E-4</v>
      </c>
      <c r="AQ51" s="87">
        <f t="shared" si="8"/>
        <v>-2.6586580000000012E-3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24.725621</v>
      </c>
      <c r="G53" s="96">
        <v>29.260786</v>
      </c>
      <c r="H53" s="96">
        <v>0.90176749</v>
      </c>
      <c r="I53" s="60">
        <v>0.9288016</v>
      </c>
      <c r="J53" s="60">
        <v>0.15547946000000001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24.397977999999998</v>
      </c>
      <c r="Y53" s="96">
        <v>29.257532000000001</v>
      </c>
      <c r="Z53" s="96">
        <v>0.90148302000000002</v>
      </c>
      <c r="AA53" s="60">
        <v>0.92886822999999996</v>
      </c>
      <c r="AB53" s="60">
        <v>0.15366505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-0.3276430000000019</v>
      </c>
      <c r="AN53" s="95">
        <f t="shared" si="5"/>
        <v>-3.2539999999983138E-3</v>
      </c>
      <c r="AO53" s="95">
        <f t="shared" si="6"/>
        <v>-2.8446999999998113E-4</v>
      </c>
      <c r="AP53" s="95">
        <f t="shared" si="7"/>
        <v>6.6629999999956446E-5</v>
      </c>
      <c r="AQ53" s="120">
        <f t="shared" si="8"/>
        <v>-1.8144100000000163E-3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28.959716</v>
      </c>
      <c r="G54" s="187">
        <v>32.995624999999997</v>
      </c>
      <c r="H54" s="187">
        <v>0.95757703999999999</v>
      </c>
      <c r="I54" s="62">
        <v>0.96531798999999996</v>
      </c>
      <c r="J54" s="62">
        <v>6.6751489999999997E-2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28.943726000000002</v>
      </c>
      <c r="Y54" s="187">
        <v>33.224138000000004</v>
      </c>
      <c r="Z54" s="187">
        <v>0.95740205</v>
      </c>
      <c r="AA54" s="62">
        <v>0.96563352999999996</v>
      </c>
      <c r="AB54" s="62">
        <v>6.5049259999999998E-2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-1.5989999999998616E-2</v>
      </c>
      <c r="AN54" s="121">
        <f t="shared" si="5"/>
        <v>0.22851300000000663</v>
      </c>
      <c r="AO54" s="121">
        <f t="shared" si="6"/>
        <v>-1.7498999999998599E-4</v>
      </c>
      <c r="AP54" s="121">
        <f t="shared" si="7"/>
        <v>3.1554000000000304E-4</v>
      </c>
      <c r="AQ54" s="87">
        <f t="shared" si="8"/>
        <v>-1.702229999999999E-3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31.831222</v>
      </c>
      <c r="G55" s="187">
        <v>35.452495999999996</v>
      </c>
      <c r="H55" s="187">
        <v>0.97422801999999997</v>
      </c>
      <c r="I55" s="62">
        <v>0.97786541000000005</v>
      </c>
      <c r="J55" s="62">
        <v>4.2300772E-2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32.054490999999999</v>
      </c>
      <c r="Y55" s="187">
        <v>35.739179</v>
      </c>
      <c r="Z55" s="187">
        <v>0.97437686999999995</v>
      </c>
      <c r="AA55" s="62">
        <v>0.97869362999999998</v>
      </c>
      <c r="AB55" s="62">
        <v>4.0049891999999997E-2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0.22326899999999839</v>
      </c>
      <c r="AN55" s="121">
        <f t="shared" si="5"/>
        <v>0.28668300000000357</v>
      </c>
      <c r="AO55" s="121">
        <f t="shared" si="6"/>
        <v>1.4884999999997817E-4</v>
      </c>
      <c r="AP55" s="121">
        <f t="shared" si="7"/>
        <v>8.2821999999993512E-4</v>
      </c>
      <c r="AQ55" s="87">
        <f t="shared" si="8"/>
        <v>-2.2508800000000037E-3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35.096133000000002</v>
      </c>
      <c r="G56" s="187">
        <v>38.583146999999997</v>
      </c>
      <c r="H56" s="187">
        <v>0.98392447000000005</v>
      </c>
      <c r="I56" s="62">
        <v>0.98772382000000003</v>
      </c>
      <c r="J56" s="62">
        <v>2.859718E-2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35.788424999999997</v>
      </c>
      <c r="Y56" s="187">
        <v>39.014065000000002</v>
      </c>
      <c r="Z56" s="187">
        <v>0.98418053000000005</v>
      </c>
      <c r="AA56" s="62">
        <v>0.98814919000000001</v>
      </c>
      <c r="AB56" s="62">
        <v>2.5845710000000001E-2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0.6922919999999948</v>
      </c>
      <c r="AN56" s="121">
        <f t="shared" si="5"/>
        <v>0.43091800000000546</v>
      </c>
      <c r="AO56" s="121">
        <f t="shared" si="6"/>
        <v>2.560600000000024E-4</v>
      </c>
      <c r="AP56" s="121">
        <f t="shared" si="7"/>
        <v>4.2536999999998049E-4</v>
      </c>
      <c r="AQ56" s="87">
        <f t="shared" si="8"/>
        <v>-2.7514699999999989E-3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24.931415999999999</v>
      </c>
      <c r="G58" s="96">
        <v>29.428754000000001</v>
      </c>
      <c r="H58" s="96">
        <v>0.90256296000000003</v>
      </c>
      <c r="I58" s="60">
        <v>0.93010287999999997</v>
      </c>
      <c r="J58" s="60">
        <v>0.15683089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24.664459999999998</v>
      </c>
      <c r="Y58" s="96">
        <v>29.455328000000002</v>
      </c>
      <c r="Z58" s="96">
        <v>0.90214925999999995</v>
      </c>
      <c r="AA58" s="60">
        <v>0.93028363999999997</v>
      </c>
      <c r="AB58" s="60">
        <v>0.15489894000000001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-0.26695600000000042</v>
      </c>
      <c r="AN58" s="95">
        <f t="shared" si="5"/>
        <v>2.6574000000000098E-2</v>
      </c>
      <c r="AO58" s="95">
        <f t="shared" si="6"/>
        <v>-4.1370000000007234E-4</v>
      </c>
      <c r="AP58" s="95">
        <f t="shared" si="7"/>
        <v>1.8076000000000203E-4</v>
      </c>
      <c r="AQ58" s="120">
        <f t="shared" si="8"/>
        <v>-1.9319499999999878E-3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29.125785</v>
      </c>
      <c r="G59" s="187">
        <v>33.085363000000001</v>
      </c>
      <c r="H59" s="187">
        <v>0.95756629999999998</v>
      </c>
      <c r="I59" s="62">
        <v>0.96627196000000004</v>
      </c>
      <c r="J59" s="62">
        <v>6.8357860000000006E-2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29.253055</v>
      </c>
      <c r="Y59" s="187">
        <v>33.354247999999998</v>
      </c>
      <c r="Z59" s="187">
        <v>0.95751251999999998</v>
      </c>
      <c r="AA59" s="62">
        <v>0.96644297000000001</v>
      </c>
      <c r="AB59" s="62">
        <v>6.6598414999999994E-2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0.12726999999999933</v>
      </c>
      <c r="AN59" s="121">
        <f t="shared" si="5"/>
        <v>0.26888499999999738</v>
      </c>
      <c r="AO59" s="121">
        <f t="shared" si="6"/>
        <v>-5.378000000000327E-5</v>
      </c>
      <c r="AP59" s="121">
        <f t="shared" si="7"/>
        <v>1.7100999999997146E-4</v>
      </c>
      <c r="AQ59" s="87">
        <f t="shared" si="8"/>
        <v>-1.7594450000000122E-3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32.135404999999999</v>
      </c>
      <c r="G60" s="187">
        <v>35.743276000000002</v>
      </c>
      <c r="H60" s="187">
        <v>0.97452185000000002</v>
      </c>
      <c r="I60" s="62">
        <v>0.97943411000000002</v>
      </c>
      <c r="J60" s="62">
        <v>4.3053064000000002E-2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32.480676000000003</v>
      </c>
      <c r="Y60" s="187">
        <v>36.098284999999997</v>
      </c>
      <c r="Z60" s="187">
        <v>0.97461922999999995</v>
      </c>
      <c r="AA60" s="62">
        <v>0.98010834999999996</v>
      </c>
      <c r="AB60" s="62">
        <v>4.0700809999999997E-2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0.34527100000000388</v>
      </c>
      <c r="AN60" s="121">
        <f t="shared" si="5"/>
        <v>0.35500899999999547</v>
      </c>
      <c r="AO60" s="121">
        <f t="shared" si="6"/>
        <v>9.7379999999924749E-5</v>
      </c>
      <c r="AP60" s="121">
        <f t="shared" si="7"/>
        <v>6.7423999999993711E-4</v>
      </c>
      <c r="AQ60" s="87">
        <f t="shared" si="8"/>
        <v>-2.352254000000005E-3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35.209130999999999</v>
      </c>
      <c r="G61" s="187">
        <v>38.790255999999999</v>
      </c>
      <c r="H61" s="187">
        <v>0.98422597000000001</v>
      </c>
      <c r="I61" s="62">
        <v>0.98828744999999996</v>
      </c>
      <c r="J61" s="62">
        <v>2.9176384E-2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36.044054000000003</v>
      </c>
      <c r="Y61" s="187">
        <v>39.278252999999999</v>
      </c>
      <c r="Z61" s="187">
        <v>0.9844058</v>
      </c>
      <c r="AA61" s="62">
        <v>0.98858703000000003</v>
      </c>
      <c r="AB61" s="62">
        <v>2.6628158999999998E-2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0.83492300000000341</v>
      </c>
      <c r="AN61" s="121">
        <f t="shared" si="5"/>
        <v>0.48799700000000001</v>
      </c>
      <c r="AO61" s="121">
        <f t="shared" si="6"/>
        <v>1.7982999999999194E-4</v>
      </c>
      <c r="AP61" s="121">
        <f t="shared" si="7"/>
        <v>2.9958000000007701E-4</v>
      </c>
      <c r="AQ61" s="87">
        <f t="shared" si="8"/>
        <v>-2.5482250000000012E-3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24.999510999999998</v>
      </c>
      <c r="G63" s="96">
        <v>29.777075</v>
      </c>
      <c r="H63" s="96">
        <v>0.90209357000000001</v>
      </c>
      <c r="I63" s="60">
        <v>0.92991789000000002</v>
      </c>
      <c r="J63" s="60">
        <v>0.1594815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24.632919999999999</v>
      </c>
      <c r="Y63" s="96">
        <v>29.521342000000001</v>
      </c>
      <c r="Z63" s="96">
        <v>0.90150193999999995</v>
      </c>
      <c r="AA63" s="60">
        <v>0.92954791000000003</v>
      </c>
      <c r="AB63" s="60">
        <v>0.16104036999999999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-0.36659099999999967</v>
      </c>
      <c r="AN63" s="95">
        <f t="shared" si="5"/>
        <v>-0.25573299999999932</v>
      </c>
      <c r="AO63" s="95">
        <f t="shared" si="6"/>
        <v>-5.9163000000006516E-4</v>
      </c>
      <c r="AP63" s="95">
        <f t="shared" si="7"/>
        <v>-3.6997999999999198E-4</v>
      </c>
      <c r="AQ63" s="120">
        <f t="shared" si="8"/>
        <v>1.55886999999999E-3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29.269636999999999</v>
      </c>
      <c r="G64" s="187">
        <v>33.542054</v>
      </c>
      <c r="H64" s="187">
        <v>0.95647868000000003</v>
      </c>
      <c r="I64" s="62">
        <v>0.96573255999999996</v>
      </c>
      <c r="J64" s="62">
        <v>6.952962E-2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29.050293</v>
      </c>
      <c r="Y64" s="187">
        <v>33.431711</v>
      </c>
      <c r="Z64" s="187">
        <v>0.95648144000000002</v>
      </c>
      <c r="AA64" s="62">
        <v>0.96623862000000005</v>
      </c>
      <c r="AB64" s="62">
        <v>7.1133845000000001E-2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-0.21934399999999954</v>
      </c>
      <c r="AN64" s="121">
        <f t="shared" si="5"/>
        <v>-0.1103430000000003</v>
      </c>
      <c r="AO64" s="121">
        <f t="shared" si="6"/>
        <v>2.7599999999905478E-6</v>
      </c>
      <c r="AP64" s="121">
        <f t="shared" si="7"/>
        <v>5.0606000000008589E-4</v>
      </c>
      <c r="AQ64" s="87">
        <f t="shared" si="8"/>
        <v>1.6042250000000008E-3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32.52234</v>
      </c>
      <c r="G65" s="187">
        <v>36.270302999999998</v>
      </c>
      <c r="H65" s="187">
        <v>0.97388193000000001</v>
      </c>
      <c r="I65" s="62">
        <v>0.97944556000000005</v>
      </c>
      <c r="J65" s="62">
        <v>4.3247726E-2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32.433886000000001</v>
      </c>
      <c r="Y65" s="187">
        <v>36.288556999999997</v>
      </c>
      <c r="Z65" s="187">
        <v>0.97402440999999995</v>
      </c>
      <c r="AA65" s="62">
        <v>0.98030452999999995</v>
      </c>
      <c r="AB65" s="62">
        <v>4.3028249999999997E-2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-8.84539999999987E-2</v>
      </c>
      <c r="AN65" s="121">
        <f t="shared" si="5"/>
        <v>1.8253999999998882E-2</v>
      </c>
      <c r="AO65" s="121">
        <f t="shared" si="6"/>
        <v>1.4247999999994487E-4</v>
      </c>
      <c r="AP65" s="121">
        <f t="shared" si="7"/>
        <v>8.5896999999990342E-4</v>
      </c>
      <c r="AQ65" s="87">
        <f t="shared" si="8"/>
        <v>-2.1947600000000317E-4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36.012419999999999</v>
      </c>
      <c r="G66" s="187">
        <v>39.416105999999999</v>
      </c>
      <c r="H66" s="187">
        <v>0.98441297000000005</v>
      </c>
      <c r="I66" s="62">
        <v>0.98854779999999998</v>
      </c>
      <c r="J66" s="62">
        <v>2.8031067999999999E-2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36.078006000000002</v>
      </c>
      <c r="Y66" s="187">
        <v>39.427908000000002</v>
      </c>
      <c r="Z66" s="187">
        <v>0.98454337999999997</v>
      </c>
      <c r="AA66" s="62">
        <v>0.98901923000000003</v>
      </c>
      <c r="AB66" s="62">
        <v>2.8859941E-2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6.5586000000003253E-2</v>
      </c>
      <c r="AN66" s="121">
        <f t="shared" si="5"/>
        <v>1.1802000000002977E-2</v>
      </c>
      <c r="AO66" s="121">
        <f t="shared" si="6"/>
        <v>1.3040999999991421E-4</v>
      </c>
      <c r="AP66" s="121">
        <f t="shared" si="7"/>
        <v>4.7143000000005042E-4</v>
      </c>
      <c r="AQ66" s="87">
        <f t="shared" si="8"/>
        <v>8.288730000000008E-4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25.027180999999999</v>
      </c>
      <c r="G68" s="96">
        <v>29.154081000000001</v>
      </c>
      <c r="H68" s="96">
        <v>0.89433934000000004</v>
      </c>
      <c r="I68" s="60">
        <v>0.93031388999999998</v>
      </c>
      <c r="J68" s="60">
        <v>0.17334963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24.714896</v>
      </c>
      <c r="Y68" s="96">
        <v>29.528534000000001</v>
      </c>
      <c r="Z68" s="96">
        <v>0.89454279999999997</v>
      </c>
      <c r="AA68" s="60">
        <v>0.93002695999999996</v>
      </c>
      <c r="AB68" s="60">
        <v>0.16521375999999999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-0.31228499999999926</v>
      </c>
      <c r="AN68" s="95">
        <f t="shared" si="5"/>
        <v>0.37445299999999904</v>
      </c>
      <c r="AO68" s="95">
        <f t="shared" si="6"/>
        <v>2.0345999999993314E-4</v>
      </c>
      <c r="AP68" s="95">
        <f t="shared" si="7"/>
        <v>-2.8693000000001856E-4</v>
      </c>
      <c r="AQ68" s="120">
        <f t="shared" si="8"/>
        <v>-8.1358700000000173E-3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28.217074</v>
      </c>
      <c r="G69" s="187">
        <v>32.417085999999998</v>
      </c>
      <c r="H69" s="187">
        <v>0.95238230999999995</v>
      </c>
      <c r="I69" s="62">
        <v>0.96037081999999996</v>
      </c>
      <c r="J69" s="62">
        <v>7.7699840000000006E-2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28.259376</v>
      </c>
      <c r="Y69" s="187">
        <v>32.883906000000003</v>
      </c>
      <c r="Z69" s="187">
        <v>0.95231482999999995</v>
      </c>
      <c r="AA69" s="62">
        <v>0.96113170999999997</v>
      </c>
      <c r="AB69" s="62">
        <v>7.4191339999999995E-2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4.2301999999999396E-2</v>
      </c>
      <c r="AN69" s="121">
        <f t="shared" si="5"/>
        <v>0.46682000000000556</v>
      </c>
      <c r="AO69" s="121">
        <f t="shared" si="6"/>
        <v>-6.7480000000008644E-5</v>
      </c>
      <c r="AP69" s="121">
        <f t="shared" si="7"/>
        <v>7.6089000000001406E-4</v>
      </c>
      <c r="AQ69" s="87">
        <f t="shared" si="8"/>
        <v>-3.5085000000000116E-3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31.201703999999999</v>
      </c>
      <c r="G70" s="187">
        <v>34.850633999999999</v>
      </c>
      <c r="H70" s="187">
        <v>0.97169587000000002</v>
      </c>
      <c r="I70" s="62">
        <v>0.97647280000000003</v>
      </c>
      <c r="J70" s="62">
        <v>5.1125142999999998E-2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31.394966</v>
      </c>
      <c r="Y70" s="187">
        <v>35.243842000000001</v>
      </c>
      <c r="Z70" s="187">
        <v>0.97197487000000005</v>
      </c>
      <c r="AA70" s="62">
        <v>0.97751173999999996</v>
      </c>
      <c r="AB70" s="62">
        <v>4.7081523E-2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0.19326200000000071</v>
      </c>
      <c r="AN70" s="121">
        <f t="shared" si="5"/>
        <v>0.39320800000000133</v>
      </c>
      <c r="AO70" s="121">
        <f t="shared" si="6"/>
        <v>2.7900000000002922E-4</v>
      </c>
      <c r="AP70" s="121">
        <f t="shared" si="7"/>
        <v>1.0389399999999327E-3</v>
      </c>
      <c r="AQ70" s="87">
        <f t="shared" si="8"/>
        <v>-4.0436199999999978E-3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34.869709999999998</v>
      </c>
      <c r="G71" s="187">
        <v>38.433608</v>
      </c>
      <c r="H71" s="187">
        <v>0.98382729999999996</v>
      </c>
      <c r="I71" s="62">
        <v>0.98794426000000002</v>
      </c>
      <c r="J71" s="62">
        <v>3.1614915E-2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35.571871999999999</v>
      </c>
      <c r="Y71" s="187">
        <v>39.017929000000002</v>
      </c>
      <c r="Z71" s="187">
        <v>0.98413870000000003</v>
      </c>
      <c r="AA71" s="62">
        <v>0.98877994000000002</v>
      </c>
      <c r="AB71" s="62">
        <v>2.7526373E-2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0.70216200000000129</v>
      </c>
      <c r="AN71" s="121">
        <f t="shared" si="5"/>
        <v>0.58432100000000275</v>
      </c>
      <c r="AO71" s="121">
        <f t="shared" si="6"/>
        <v>3.1140000000007273E-4</v>
      </c>
      <c r="AP71" s="121">
        <f t="shared" si="7"/>
        <v>8.3568000000000531E-4</v>
      </c>
      <c r="AQ71" s="87">
        <f t="shared" si="8"/>
        <v>-4.0885420000000006E-3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25.00807</v>
      </c>
      <c r="G73" s="96">
        <v>29.476884999999999</v>
      </c>
      <c r="H73" s="96">
        <v>0.90001684000000004</v>
      </c>
      <c r="I73" s="60">
        <v>0.93320196</v>
      </c>
      <c r="J73" s="60">
        <v>0.1643318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24.427517999999999</v>
      </c>
      <c r="Y73" s="96">
        <v>29.364008999999999</v>
      </c>
      <c r="Z73" s="96">
        <v>0.90029563999999995</v>
      </c>
      <c r="AA73" s="60">
        <v>0.93277142000000002</v>
      </c>
      <c r="AB73" s="60">
        <v>0.16225359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-0.58055200000000085</v>
      </c>
      <c r="AN73" s="95">
        <f t="shared" si="5"/>
        <v>-0.11287599999999998</v>
      </c>
      <c r="AO73" s="95">
        <f t="shared" si="6"/>
        <v>2.7879999999991245E-4</v>
      </c>
      <c r="AP73" s="95">
        <f t="shared" si="7"/>
        <v>-4.3053999999997927E-4</v>
      </c>
      <c r="AQ73" s="120">
        <f t="shared" si="8"/>
        <v>-2.078209999999997E-3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28.502065999999999</v>
      </c>
      <c r="G74" s="187">
        <v>32.574477999999999</v>
      </c>
      <c r="H74" s="187">
        <v>0.95541242999999998</v>
      </c>
      <c r="I74" s="62">
        <v>0.96221968000000002</v>
      </c>
      <c r="J74" s="62">
        <v>7.5056899999999996E-2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28.017589999999998</v>
      </c>
      <c r="Y74" s="187">
        <v>32.584705999999997</v>
      </c>
      <c r="Z74" s="187">
        <v>0.95543953999999998</v>
      </c>
      <c r="AA74" s="62">
        <v>0.96307830000000005</v>
      </c>
      <c r="AB74" s="62">
        <v>7.3837730000000004E-2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-0.48447600000000079</v>
      </c>
      <c r="AN74" s="121">
        <f t="shared" si="5"/>
        <v>1.0227999999997905E-2</v>
      </c>
      <c r="AO74" s="121">
        <f t="shared" si="6"/>
        <v>2.7109999999996859E-5</v>
      </c>
      <c r="AP74" s="121">
        <f t="shared" si="7"/>
        <v>8.5862000000003214E-4</v>
      </c>
      <c r="AQ74" s="87">
        <f t="shared" si="8"/>
        <v>-1.2191699999999916E-3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31.614784</v>
      </c>
      <c r="G75" s="187">
        <v>35.207869000000002</v>
      </c>
      <c r="H75" s="187">
        <v>0.97339094999999998</v>
      </c>
      <c r="I75" s="62">
        <v>0.97772002000000002</v>
      </c>
      <c r="J75" s="62">
        <v>4.7485329999999999E-2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30.910761999999998</v>
      </c>
      <c r="Y75" s="187">
        <v>34.983938000000002</v>
      </c>
      <c r="Z75" s="187">
        <v>0.97362278999999996</v>
      </c>
      <c r="AA75" s="62">
        <v>0.97855977999999999</v>
      </c>
      <c r="AB75" s="62">
        <v>4.6822193999999998E-2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-0.70402200000000192</v>
      </c>
      <c r="AN75" s="121">
        <f t="shared" si="5"/>
        <v>-0.22393100000000032</v>
      </c>
      <c r="AO75" s="121">
        <f t="shared" si="6"/>
        <v>2.3183999999998317E-4</v>
      </c>
      <c r="AP75" s="121">
        <f t="shared" si="7"/>
        <v>8.397599999999672E-4</v>
      </c>
      <c r="AQ75" s="87">
        <f t="shared" si="8"/>
        <v>-6.6313600000000167E-4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35.444518000000002</v>
      </c>
      <c r="G76" s="187">
        <v>38.738486999999999</v>
      </c>
      <c r="H76" s="187">
        <v>0.98424407000000003</v>
      </c>
      <c r="I76" s="62">
        <v>0.98821356999999999</v>
      </c>
      <c r="J76" s="62">
        <v>2.9962717E-2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34.753084000000001</v>
      </c>
      <c r="Y76" s="187">
        <v>38.46152</v>
      </c>
      <c r="Z76" s="187">
        <v>0.98457183999999998</v>
      </c>
      <c r="AA76" s="62">
        <v>0.98898397000000005</v>
      </c>
      <c r="AB76" s="62">
        <v>2.8098893999999999E-2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-0.69143400000000099</v>
      </c>
      <c r="AN76" s="121">
        <f t="shared" si="5"/>
        <v>-0.27696699999999908</v>
      </c>
      <c r="AO76" s="121">
        <f t="shared" si="6"/>
        <v>3.2776999999994949E-4</v>
      </c>
      <c r="AP76" s="121">
        <f t="shared" si="7"/>
        <v>7.7040000000005993E-4</v>
      </c>
      <c r="AQ76" s="87">
        <f t="shared" si="8"/>
        <v>-1.8638230000000006E-3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25.208366000000002</v>
      </c>
      <c r="G78" s="96">
        <v>29.290520000000001</v>
      </c>
      <c r="H78" s="96">
        <v>0.90378177999999998</v>
      </c>
      <c r="I78" s="60">
        <v>0.93516843000000005</v>
      </c>
      <c r="J78" s="60">
        <v>0.16379940000000001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24.883918000000001</v>
      </c>
      <c r="Y78" s="96">
        <v>29.507773</v>
      </c>
      <c r="Z78" s="96">
        <v>0.90388546000000003</v>
      </c>
      <c r="AA78" s="60">
        <v>0.93544830000000001</v>
      </c>
      <c r="AB78" s="60">
        <v>0.15742809999999999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-0.32444800000000029</v>
      </c>
      <c r="AN78" s="95">
        <f t="shared" si="5"/>
        <v>0.21725299999999947</v>
      </c>
      <c r="AO78" s="95">
        <f t="shared" si="6"/>
        <v>1.036800000000504E-4</v>
      </c>
      <c r="AP78" s="95">
        <f t="shared" si="7"/>
        <v>2.7986999999995987E-4</v>
      </c>
      <c r="AQ78" s="120">
        <f t="shared" si="8"/>
        <v>-6.3713000000000242E-3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28.772144999999998</v>
      </c>
      <c r="G79" s="187">
        <v>32.680731999999999</v>
      </c>
      <c r="H79" s="187">
        <v>0.95723457999999995</v>
      </c>
      <c r="I79" s="62">
        <v>0.96413543000000002</v>
      </c>
      <c r="J79" s="62">
        <v>7.3238650000000002E-2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28.904098999999999</v>
      </c>
      <c r="Y79" s="187">
        <v>33.013832999999998</v>
      </c>
      <c r="Z79" s="187">
        <v>0.95739008999999997</v>
      </c>
      <c r="AA79" s="62">
        <v>0.96538749000000001</v>
      </c>
      <c r="AB79" s="62">
        <v>6.9883589999999995E-2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0.13195400000000035</v>
      </c>
      <c r="AN79" s="121">
        <f t="shared" si="5"/>
        <v>0.3331009999999992</v>
      </c>
      <c r="AO79" s="121">
        <f t="shared" si="6"/>
        <v>1.5551000000002535E-4</v>
      </c>
      <c r="AP79" s="121">
        <f t="shared" si="7"/>
        <v>1.2520599999999993E-3</v>
      </c>
      <c r="AQ79" s="87">
        <f t="shared" si="8"/>
        <v>-3.3550600000000069E-3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31.608667000000001</v>
      </c>
      <c r="G80" s="187">
        <v>35.090473000000003</v>
      </c>
      <c r="H80" s="187">
        <v>0.97431519</v>
      </c>
      <c r="I80" s="62">
        <v>0.97836513999999997</v>
      </c>
      <c r="J80" s="62">
        <v>4.7510073E-2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31.805140000000002</v>
      </c>
      <c r="Y80" s="187">
        <v>35.153731000000001</v>
      </c>
      <c r="Z80" s="187">
        <v>0.97464256999999999</v>
      </c>
      <c r="AA80" s="62">
        <v>0.97921400999999997</v>
      </c>
      <c r="AB80" s="62">
        <v>4.4558649999999998E-2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0.19647300000000101</v>
      </c>
      <c r="AN80" s="121">
        <f t="shared" si="5"/>
        <v>6.3257999999997594E-2</v>
      </c>
      <c r="AO80" s="121">
        <f t="shared" si="6"/>
        <v>3.2737999999998824E-4</v>
      </c>
      <c r="AP80" s="121">
        <f t="shared" si="7"/>
        <v>8.4887000000000157E-4</v>
      </c>
      <c r="AQ80" s="87">
        <f t="shared" si="8"/>
        <v>-2.9514230000000016E-3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34.892775999999998</v>
      </c>
      <c r="G81" s="187">
        <v>38.497718999999996</v>
      </c>
      <c r="H81" s="187">
        <v>0.98455302</v>
      </c>
      <c r="I81" s="62">
        <v>0.98855388</v>
      </c>
      <c r="J81" s="62">
        <v>3.1810928000000002E-2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35.664993000000003</v>
      </c>
      <c r="Y81" s="187">
        <v>38.785060999999999</v>
      </c>
      <c r="Z81" s="187">
        <v>0.98494585999999995</v>
      </c>
      <c r="AA81" s="62">
        <v>0.98916886999999998</v>
      </c>
      <c r="AB81" s="62">
        <v>2.7004110000000001E-2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0.77221700000000482</v>
      </c>
      <c r="AN81" s="121">
        <f t="shared" si="5"/>
        <v>0.28734200000000243</v>
      </c>
      <c r="AO81" s="121">
        <f t="shared" si="6"/>
        <v>3.928399999999499E-4</v>
      </c>
      <c r="AP81" s="121">
        <f t="shared" si="7"/>
        <v>6.1498999999998194E-4</v>
      </c>
      <c r="AQ81" s="87">
        <f t="shared" si="8"/>
        <v>-4.8068180000000009E-3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25.179009000000001</v>
      </c>
      <c r="G83" s="96">
        <v>29.440147</v>
      </c>
      <c r="H83" s="96">
        <v>0.90587631999999996</v>
      </c>
      <c r="I83" s="60">
        <v>0.93519151</v>
      </c>
      <c r="J83" s="60">
        <v>0.16591036000000001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24.816112</v>
      </c>
      <c r="Y83" s="96">
        <v>29.565486</v>
      </c>
      <c r="Z83" s="96">
        <v>0.90590616999999996</v>
      </c>
      <c r="AA83" s="60">
        <v>0.93529578999999996</v>
      </c>
      <c r="AB83" s="60">
        <v>0.16147834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-0.36289700000000025</v>
      </c>
      <c r="AN83" s="95">
        <f t="shared" si="5"/>
        <v>0.12533900000000031</v>
      </c>
      <c r="AO83" s="95">
        <f t="shared" si="6"/>
        <v>2.9849999999997934E-5</v>
      </c>
      <c r="AP83" s="95">
        <f t="shared" si="7"/>
        <v>1.0427999999995663E-4</v>
      </c>
      <c r="AQ83" s="120">
        <f t="shared" si="8"/>
        <v>-4.4320200000000087E-3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29.301445000000001</v>
      </c>
      <c r="G84" s="187">
        <v>33.090578999999998</v>
      </c>
      <c r="H84" s="187">
        <v>0.95883324000000003</v>
      </c>
      <c r="I84" s="62">
        <v>0.96680012999999998</v>
      </c>
      <c r="J84" s="62">
        <v>7.1227650000000003E-2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29.240860999999999</v>
      </c>
      <c r="Y84" s="187">
        <v>33.332602000000001</v>
      </c>
      <c r="Z84" s="187">
        <v>0.95901866000000002</v>
      </c>
      <c r="AA84" s="62">
        <v>0.9673197</v>
      </c>
      <c r="AB84" s="62">
        <v>6.878629E-2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-6.0584000000002192E-2</v>
      </c>
      <c r="AN84" s="121">
        <f t="shared" si="5"/>
        <v>0.24202300000000321</v>
      </c>
      <c r="AO84" s="121">
        <f t="shared" si="6"/>
        <v>1.854199999999917E-4</v>
      </c>
      <c r="AP84" s="121">
        <f t="shared" si="7"/>
        <v>5.1957000000002473E-4</v>
      </c>
      <c r="AQ84" s="87">
        <f t="shared" si="8"/>
        <v>-2.4413600000000035E-3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32.276800999999999</v>
      </c>
      <c r="G85" s="187">
        <v>35.625456</v>
      </c>
      <c r="H85" s="187">
        <v>0.97518364000000002</v>
      </c>
      <c r="I85" s="62">
        <v>0.97982645000000002</v>
      </c>
      <c r="J85" s="62">
        <v>4.5086134E-2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32.201853</v>
      </c>
      <c r="Y85" s="187">
        <v>35.657170000000001</v>
      </c>
      <c r="Z85" s="187">
        <v>0.97548931000000005</v>
      </c>
      <c r="AA85" s="62">
        <v>0.98070031999999996</v>
      </c>
      <c r="AB85" s="62">
        <v>4.2941994999999997E-2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-7.4947999999999126E-2</v>
      </c>
      <c r="AN85" s="121">
        <f t="shared" si="5"/>
        <v>3.1714000000000908E-2</v>
      </c>
      <c r="AO85" s="121">
        <f t="shared" si="6"/>
        <v>3.0567000000003564E-4</v>
      </c>
      <c r="AP85" s="121">
        <f t="shared" si="7"/>
        <v>8.738699999999433E-4</v>
      </c>
      <c r="AQ85" s="87">
        <f t="shared" si="8"/>
        <v>-2.1441390000000032E-3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35.547446999999998</v>
      </c>
      <c r="G86" s="187">
        <v>38.965896999999998</v>
      </c>
      <c r="H86" s="187">
        <v>0.98450755000000001</v>
      </c>
      <c r="I86" s="62">
        <v>0.98879528999999999</v>
      </c>
      <c r="J86" s="62">
        <v>2.9860319999999999E-2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36.072150999999998</v>
      </c>
      <c r="Y86" s="187">
        <v>39.291683999999997</v>
      </c>
      <c r="Z86" s="187">
        <v>0.98487789000000003</v>
      </c>
      <c r="AA86" s="62">
        <v>0.98934743000000003</v>
      </c>
      <c r="AB86" s="62">
        <v>2.6562728000000001E-2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0.52470399999999984</v>
      </c>
      <c r="AN86" s="121">
        <f t="shared" si="5"/>
        <v>0.32578699999999827</v>
      </c>
      <c r="AO86" s="121">
        <f t="shared" si="6"/>
        <v>3.7034000000002454E-4</v>
      </c>
      <c r="AP86" s="121">
        <f t="shared" si="7"/>
        <v>5.5214000000003427E-4</v>
      </c>
      <c r="AQ86" s="87">
        <f t="shared" si="8"/>
        <v>-3.2975919999999985E-3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25.520662000000002</v>
      </c>
      <c r="G88" s="96">
        <v>29.857718999999999</v>
      </c>
      <c r="H88" s="96">
        <v>0.91017276000000003</v>
      </c>
      <c r="I88" s="60">
        <v>0.93769342</v>
      </c>
      <c r="J88" s="60">
        <v>0.16333959000000001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25.106335000000001</v>
      </c>
      <c r="Y88" s="96">
        <v>29.833735999999998</v>
      </c>
      <c r="Z88" s="96">
        <v>0.90997939000000005</v>
      </c>
      <c r="AA88" s="60">
        <v>0.93773459999999997</v>
      </c>
      <c r="AB88" s="60">
        <v>0.1605972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-0.41432700000000011</v>
      </c>
      <c r="AN88" s="95">
        <f t="shared" si="5"/>
        <v>-2.3983000000001198E-2</v>
      </c>
      <c r="AO88" s="95">
        <f t="shared" si="6"/>
        <v>-1.9336999999997051E-4</v>
      </c>
      <c r="AP88" s="95">
        <f t="shared" si="7"/>
        <v>4.1179999999974015E-5</v>
      </c>
      <c r="AQ88" s="120">
        <f t="shared" si="8"/>
        <v>-2.7423900000000112E-3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29.909542999999999</v>
      </c>
      <c r="G89" s="187">
        <v>33.610225</v>
      </c>
      <c r="H89" s="187">
        <v>0.96150126999999996</v>
      </c>
      <c r="I89" s="62">
        <v>0.96996623000000004</v>
      </c>
      <c r="J89" s="62">
        <v>6.7311419999999997E-2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29.770600000000002</v>
      </c>
      <c r="Y89" s="187">
        <v>33.719354000000003</v>
      </c>
      <c r="Z89" s="187">
        <v>0.96152665000000004</v>
      </c>
      <c r="AA89" s="62">
        <v>0.97037757000000002</v>
      </c>
      <c r="AB89" s="62">
        <v>6.6215899999999994E-2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-0.1389429999999976</v>
      </c>
      <c r="AN89" s="121">
        <f t="shared" si="5"/>
        <v>0.10912900000000292</v>
      </c>
      <c r="AO89" s="121">
        <f t="shared" si="6"/>
        <v>2.5380000000074787E-5</v>
      </c>
      <c r="AP89" s="121">
        <f t="shared" si="7"/>
        <v>4.1133999999998228E-4</v>
      </c>
      <c r="AQ89" s="87">
        <f t="shared" si="8"/>
        <v>-1.0955200000000026E-3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32.770074999999999</v>
      </c>
      <c r="G90" s="187">
        <v>36.195444999999999</v>
      </c>
      <c r="H90" s="187">
        <v>0.97665391999999995</v>
      </c>
      <c r="I90" s="62">
        <v>0.98126033999999995</v>
      </c>
      <c r="J90" s="62">
        <v>4.2017890000000002E-2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32.751336999999999</v>
      </c>
      <c r="Y90" s="187">
        <v>36.251202999999997</v>
      </c>
      <c r="Z90" s="187">
        <v>0.97693384999999999</v>
      </c>
      <c r="AA90" s="62">
        <v>0.98191136999999995</v>
      </c>
      <c r="AB90" s="62">
        <v>4.0907196999999999E-2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-1.8737999999999033E-2</v>
      </c>
      <c r="AN90" s="121">
        <f t="shared" si="5"/>
        <v>5.575799999999731E-2</v>
      </c>
      <c r="AO90" s="121">
        <f t="shared" si="6"/>
        <v>2.7993000000003931E-4</v>
      </c>
      <c r="AP90" s="121">
        <f t="shared" si="7"/>
        <v>6.5102999999999689E-4</v>
      </c>
      <c r="AQ90" s="87">
        <f t="shared" si="8"/>
        <v>-1.1106930000000029E-3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36.025106000000001</v>
      </c>
      <c r="G91" s="187">
        <v>39.301741999999997</v>
      </c>
      <c r="H91" s="187">
        <v>0.98523713999999996</v>
      </c>
      <c r="I91" s="62">
        <v>0.98922454000000004</v>
      </c>
      <c r="J91" s="62">
        <v>2.8311922999999999E-2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36.096895000000004</v>
      </c>
      <c r="Y91" s="187">
        <v>39.328243999999998</v>
      </c>
      <c r="Z91" s="187">
        <v>0.98551109999999997</v>
      </c>
      <c r="AA91" s="62">
        <v>0.98975855999999995</v>
      </c>
      <c r="AB91" s="62">
        <v>2.6831651000000002E-2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7.1789000000002545E-2</v>
      </c>
      <c r="AN91" s="121">
        <f t="shared" si="5"/>
        <v>2.6502000000000692E-2</v>
      </c>
      <c r="AO91" s="121">
        <f t="shared" si="6"/>
        <v>2.7396000000001752E-4</v>
      </c>
      <c r="AP91" s="121">
        <f t="shared" si="7"/>
        <v>5.340199999999129E-4</v>
      </c>
      <c r="AQ91" s="87">
        <f t="shared" si="8"/>
        <v>-1.4802719999999978E-3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25.766317000000001</v>
      </c>
      <c r="G93" s="96">
        <v>30.062073000000002</v>
      </c>
      <c r="H93" s="96">
        <v>0.91327389000000003</v>
      </c>
      <c r="I93" s="60">
        <v>0.93845456999999999</v>
      </c>
      <c r="J93" s="60">
        <v>0.16287309999999999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25.386251000000001</v>
      </c>
      <c r="Y93" s="96">
        <v>30.020703000000001</v>
      </c>
      <c r="Z93" s="96">
        <v>0.91288738000000003</v>
      </c>
      <c r="AA93" s="60">
        <v>0.93855392000000004</v>
      </c>
      <c r="AB93" s="60">
        <v>0.16084280000000001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-0.38006599999999935</v>
      </c>
      <c r="AN93" s="95">
        <f t="shared" si="5"/>
        <v>-4.1370000000000573E-2</v>
      </c>
      <c r="AO93" s="95">
        <f t="shared" si="6"/>
        <v>-3.8651000000000657E-4</v>
      </c>
      <c r="AP93" s="95">
        <f t="shared" si="7"/>
        <v>9.9350000000053562E-5</v>
      </c>
      <c r="AQ93" s="120">
        <f t="shared" si="8"/>
        <v>-2.0302999999999849E-3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30.010629000000002</v>
      </c>
      <c r="G94" s="187">
        <v>33.741354999999999</v>
      </c>
      <c r="H94" s="187">
        <v>0.96185039000000006</v>
      </c>
      <c r="I94" s="62">
        <v>0.96978944</v>
      </c>
      <c r="J94" s="62">
        <v>6.7698225000000001E-2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30.019055000000002</v>
      </c>
      <c r="Y94" s="187">
        <v>33.830658999999997</v>
      </c>
      <c r="Z94" s="187">
        <v>0.96192328000000005</v>
      </c>
      <c r="AA94" s="62">
        <v>0.97006906999999998</v>
      </c>
      <c r="AB94" s="62">
        <v>6.7287459999999993E-2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8.4260000000000446E-3</v>
      </c>
      <c r="AN94" s="121">
        <f t="shared" si="5"/>
        <v>8.9303999999998496E-2</v>
      </c>
      <c r="AO94" s="121">
        <f t="shared" si="6"/>
        <v>7.2889999999992128E-5</v>
      </c>
      <c r="AP94" s="121">
        <f t="shared" si="7"/>
        <v>2.7962999999997518E-4</v>
      </c>
      <c r="AQ94" s="87">
        <f t="shared" si="8"/>
        <v>-4.1076500000000737E-4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32.819536999999997</v>
      </c>
      <c r="G95" s="187">
        <v>36.345303999999999</v>
      </c>
      <c r="H95" s="187">
        <v>0.97690208999999995</v>
      </c>
      <c r="I95" s="62">
        <v>0.98126336000000003</v>
      </c>
      <c r="J95" s="62">
        <v>4.2497933000000002E-2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32.983431000000003</v>
      </c>
      <c r="Y95" s="187">
        <v>36.483840000000001</v>
      </c>
      <c r="Z95" s="187">
        <v>0.97711771000000003</v>
      </c>
      <c r="AA95" s="62">
        <v>0.98213728</v>
      </c>
      <c r="AB95" s="62">
        <v>4.1814049999999998E-2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0.1638940000000062</v>
      </c>
      <c r="AN95" s="121">
        <f t="shared" si="5"/>
        <v>0.13853600000000199</v>
      </c>
      <c r="AO95" s="121">
        <f t="shared" si="6"/>
        <v>2.1562000000008297E-4</v>
      </c>
      <c r="AP95" s="121">
        <f t="shared" si="7"/>
        <v>8.739199999999725E-4</v>
      </c>
      <c r="AQ95" s="87">
        <f t="shared" si="8"/>
        <v>-6.8388300000000318E-4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36.092652999999999</v>
      </c>
      <c r="G96" s="187">
        <v>39.509158999999997</v>
      </c>
      <c r="H96" s="187">
        <v>0.98580385999999998</v>
      </c>
      <c r="I96" s="62">
        <v>0.98960983999999996</v>
      </c>
      <c r="J96" s="62">
        <v>2.7669892000000001E-2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36.406339000000003</v>
      </c>
      <c r="Y96" s="187">
        <v>39.666004999999998</v>
      </c>
      <c r="Z96" s="187">
        <v>0.98595266999999998</v>
      </c>
      <c r="AA96" s="62">
        <v>0.98991324999999997</v>
      </c>
      <c r="AB96" s="62">
        <v>2.6918116999999998E-2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0.31368600000000413</v>
      </c>
      <c r="AN96" s="121">
        <f t="shared" si="5"/>
        <v>0.1568460000000016</v>
      </c>
      <c r="AO96" s="121">
        <f t="shared" si="6"/>
        <v>1.4880999999999922E-4</v>
      </c>
      <c r="AP96" s="121">
        <f t="shared" si="7"/>
        <v>3.0341000000000395E-4</v>
      </c>
      <c r="AQ96" s="87">
        <f t="shared" si="8"/>
        <v>-7.5177500000000314E-4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25.751905000000001</v>
      </c>
      <c r="G98" s="96">
        <v>30.326740000000001</v>
      </c>
      <c r="H98" s="96">
        <v>0.91023069999999995</v>
      </c>
      <c r="I98" s="60">
        <v>0.93597845000000002</v>
      </c>
      <c r="J98" s="60">
        <v>0.16181667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25.369444999999999</v>
      </c>
      <c r="Y98" s="96">
        <v>30.149277999999999</v>
      </c>
      <c r="Z98" s="96">
        <v>0.90992563999999998</v>
      </c>
      <c r="AA98" s="60">
        <v>0.93618033</v>
      </c>
      <c r="AB98" s="60">
        <v>0.16229832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-0.3824600000000018</v>
      </c>
      <c r="AN98" s="95">
        <f t="shared" si="15"/>
        <v>-0.17746200000000201</v>
      </c>
      <c r="AO98" s="95">
        <f t="shared" si="16"/>
        <v>-3.0505999999996813E-4</v>
      </c>
      <c r="AP98" s="95">
        <f t="shared" si="17"/>
        <v>2.0187999999998762E-4</v>
      </c>
      <c r="AQ98" s="120">
        <f t="shared" si="18"/>
        <v>4.8165000000000013E-4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29.856506</v>
      </c>
      <c r="G99" s="187">
        <v>33.986651000000002</v>
      </c>
      <c r="H99" s="187">
        <v>0.95927543999999998</v>
      </c>
      <c r="I99" s="62">
        <v>0.96754861000000003</v>
      </c>
      <c r="J99" s="62">
        <v>6.8459480000000003E-2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29.674211</v>
      </c>
      <c r="Y99" s="187">
        <v>33.835264000000002</v>
      </c>
      <c r="Z99" s="187">
        <v>0.95938173000000004</v>
      </c>
      <c r="AA99" s="62">
        <v>0.96817001999999996</v>
      </c>
      <c r="AB99" s="62">
        <v>6.9496199999999994E-2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-0.18229499999999987</v>
      </c>
      <c r="AN99" s="121">
        <f t="shared" si="15"/>
        <v>-0.15138699999999972</v>
      </c>
      <c r="AO99" s="121">
        <f t="shared" si="16"/>
        <v>1.0629000000006439E-4</v>
      </c>
      <c r="AP99" s="121">
        <f t="shared" si="17"/>
        <v>6.214099999999334E-4</v>
      </c>
      <c r="AQ99" s="87">
        <f t="shared" si="18"/>
        <v>1.036719999999991E-3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32.988070999999998</v>
      </c>
      <c r="G100" s="187">
        <v>36.625531000000002</v>
      </c>
      <c r="H100" s="187">
        <v>0.97551337999999999</v>
      </c>
      <c r="I100" s="62">
        <v>0.98043694000000003</v>
      </c>
      <c r="J100" s="62">
        <v>4.2729698000000003E-2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33.027631</v>
      </c>
      <c r="Y100" s="187">
        <v>36.742783000000003</v>
      </c>
      <c r="Z100" s="187">
        <v>0.97575111999999997</v>
      </c>
      <c r="AA100" s="62">
        <v>0.98138621000000004</v>
      </c>
      <c r="AB100" s="62">
        <v>4.2614319999999997E-2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3.9560000000001594E-2</v>
      </c>
      <c r="AN100" s="121">
        <f t="shared" si="15"/>
        <v>0.11725200000000058</v>
      </c>
      <c r="AO100" s="121">
        <f t="shared" si="16"/>
        <v>2.377399999999863E-4</v>
      </c>
      <c r="AP100" s="121">
        <f t="shared" si="17"/>
        <v>9.4927000000000206E-4</v>
      </c>
      <c r="AQ100" s="87">
        <f t="shared" si="18"/>
        <v>-1.1537800000000625E-4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36.547553999999998</v>
      </c>
      <c r="G101" s="187">
        <v>39.855265000000003</v>
      </c>
      <c r="H101" s="187">
        <v>0.98554465999999996</v>
      </c>
      <c r="I101" s="62">
        <v>0.98931018999999998</v>
      </c>
      <c r="J101" s="62">
        <v>2.6599080000000001E-2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36.462138000000003</v>
      </c>
      <c r="Y101" s="187">
        <v>39.758094</v>
      </c>
      <c r="Z101" s="187">
        <v>0.98567013000000003</v>
      </c>
      <c r="AA101" s="62">
        <v>0.98976774000000001</v>
      </c>
      <c r="AB101" s="62">
        <v>2.7637301E-2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-8.5415999999995051E-2</v>
      </c>
      <c r="AN101" s="121">
        <f t="shared" si="15"/>
        <v>-9.7171000000003005E-2</v>
      </c>
      <c r="AO101" s="121">
        <f t="shared" si="16"/>
        <v>1.2547000000007191E-4</v>
      </c>
      <c r="AP101" s="121">
        <f t="shared" si="17"/>
        <v>4.5755000000002877E-4</v>
      </c>
      <c r="AQ101" s="87">
        <f t="shared" si="18"/>
        <v>1.0382209999999989E-3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26.903767999999999</v>
      </c>
      <c r="G103" s="96">
        <v>31.107880000000002</v>
      </c>
      <c r="H103" s="96">
        <v>0.90944099</v>
      </c>
      <c r="I103" s="60">
        <v>0.94722866999999999</v>
      </c>
      <c r="J103" s="60">
        <v>0.18274647999999999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26.535036000000002</v>
      </c>
      <c r="Y103" s="96">
        <v>31.230236999999999</v>
      </c>
      <c r="Z103" s="96">
        <v>0.90924079000000002</v>
      </c>
      <c r="AA103" s="60">
        <v>0.94717382000000006</v>
      </c>
      <c r="AB103" s="60">
        <v>0.17801249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-0.36873199999999784</v>
      </c>
      <c r="AN103" s="95">
        <f t="shared" si="15"/>
        <v>0.12235699999999738</v>
      </c>
      <c r="AO103" s="95">
        <f t="shared" si="16"/>
        <v>-2.0019999999998372E-4</v>
      </c>
      <c r="AP103" s="95">
        <f t="shared" si="17"/>
        <v>-5.4849999999939669E-5</v>
      </c>
      <c r="AQ103" s="120">
        <f t="shared" si="18"/>
        <v>-4.7339899999999935E-3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30.386551000000001</v>
      </c>
      <c r="G104" s="187">
        <v>34.454148000000004</v>
      </c>
      <c r="H104" s="187">
        <v>0.96050435999999995</v>
      </c>
      <c r="I104" s="62">
        <v>0.97107825999999997</v>
      </c>
      <c r="J104" s="62">
        <v>8.2296744000000005E-2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30.183686999999999</v>
      </c>
      <c r="Y104" s="187">
        <v>34.668934</v>
      </c>
      <c r="Z104" s="187">
        <v>0.9605416</v>
      </c>
      <c r="AA104" s="62">
        <v>0.97138561999999995</v>
      </c>
      <c r="AB104" s="62">
        <v>8.0944820000000001E-2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-0.20286400000000171</v>
      </c>
      <c r="AN104" s="121">
        <f t="shared" si="15"/>
        <v>0.21478599999999659</v>
      </c>
      <c r="AO104" s="121">
        <f t="shared" si="16"/>
        <v>3.7240000000049456E-5</v>
      </c>
      <c r="AP104" s="121">
        <f t="shared" si="17"/>
        <v>3.0735999999997876E-4</v>
      </c>
      <c r="AQ104" s="87">
        <f t="shared" si="18"/>
        <v>-1.3519240000000043E-3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32.869574999999998</v>
      </c>
      <c r="G105" s="187">
        <v>36.790270999999997</v>
      </c>
      <c r="H105" s="187">
        <v>0.97594199000000004</v>
      </c>
      <c r="I105" s="62">
        <v>0.98147366999999996</v>
      </c>
      <c r="J105" s="62">
        <v>5.3351929999999999E-2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32.871859000000001</v>
      </c>
      <c r="Y105" s="187">
        <v>37.108843</v>
      </c>
      <c r="Z105" s="187">
        <v>0.97609681999999998</v>
      </c>
      <c r="AA105" s="62">
        <v>0.98192245</v>
      </c>
      <c r="AB105" s="62">
        <v>5.1839028000000002E-2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2.2840000000030614E-3</v>
      </c>
      <c r="AN105" s="121">
        <f t="shared" si="15"/>
        <v>0.31857200000000319</v>
      </c>
      <c r="AO105" s="121">
        <f t="shared" si="16"/>
        <v>1.5482999999993918E-4</v>
      </c>
      <c r="AP105" s="121">
        <f t="shared" si="17"/>
        <v>4.4878000000003748E-4</v>
      </c>
      <c r="AQ105" s="87">
        <f t="shared" si="18"/>
        <v>-1.5129019999999965E-3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35.730277000000001</v>
      </c>
      <c r="G106" s="187">
        <v>39.328834999999998</v>
      </c>
      <c r="H106" s="187">
        <v>0.98552972000000005</v>
      </c>
      <c r="I106" s="62">
        <v>0.99009175000000005</v>
      </c>
      <c r="J106" s="62">
        <v>3.2543602999999997E-2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36.462162999999997</v>
      </c>
      <c r="Y106" s="187">
        <v>40.030712999999999</v>
      </c>
      <c r="Z106" s="187">
        <v>0.98575111000000004</v>
      </c>
      <c r="AA106" s="62">
        <v>0.99061314</v>
      </c>
      <c r="AB106" s="62">
        <v>2.9348780000000001E-2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0.73188599999999582</v>
      </c>
      <c r="AN106" s="121">
        <f t="shared" si="15"/>
        <v>0.70187800000000067</v>
      </c>
      <c r="AO106" s="121">
        <f t="shared" si="16"/>
        <v>2.2138999999998799E-4</v>
      </c>
      <c r="AP106" s="121">
        <f t="shared" si="17"/>
        <v>5.2138999999995495E-4</v>
      </c>
      <c r="AQ106" s="87">
        <f t="shared" si="18"/>
        <v>-3.1948229999999959E-3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27.001055000000001</v>
      </c>
      <c r="G108" s="96">
        <v>31.354140000000001</v>
      </c>
      <c r="H108" s="96">
        <v>0.91255454000000003</v>
      </c>
      <c r="I108" s="60">
        <v>0.95028497000000001</v>
      </c>
      <c r="J108" s="60">
        <v>0.17103568999999999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26.538837000000001</v>
      </c>
      <c r="Y108" s="96">
        <v>31.354565999999998</v>
      </c>
      <c r="Z108" s="96">
        <v>0.91250555</v>
      </c>
      <c r="AA108" s="60">
        <v>0.95036569999999998</v>
      </c>
      <c r="AB108" s="60">
        <v>0.16864981000000001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-0.46221800000000002</v>
      </c>
      <c r="AN108" s="95">
        <f t="shared" si="15"/>
        <v>4.2599999999737292E-4</v>
      </c>
      <c r="AO108" s="95">
        <f t="shared" si="16"/>
        <v>-4.8990000000026512E-5</v>
      </c>
      <c r="AP108" s="95">
        <f t="shared" si="17"/>
        <v>8.0729999999973323E-5</v>
      </c>
      <c r="AQ108" s="120">
        <f t="shared" si="18"/>
        <v>-2.3858799999999791E-3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30.526437000000001</v>
      </c>
      <c r="G109" s="187">
        <v>34.566574000000003</v>
      </c>
      <c r="H109" s="187">
        <v>0.96196183999999996</v>
      </c>
      <c r="I109" s="62">
        <v>0.97212065999999997</v>
      </c>
      <c r="J109" s="62">
        <v>7.4434550000000002E-2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30.046479999999999</v>
      </c>
      <c r="Y109" s="187">
        <v>34.661841000000003</v>
      </c>
      <c r="Z109" s="187">
        <v>0.96201457000000001</v>
      </c>
      <c r="AA109" s="62">
        <v>0.97245459999999995</v>
      </c>
      <c r="AB109" s="62">
        <v>7.3194586000000006E-2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-0.47995700000000241</v>
      </c>
      <c r="AN109" s="121">
        <f t="shared" si="15"/>
        <v>9.5266999999999769E-2</v>
      </c>
      <c r="AO109" s="121">
        <f t="shared" si="16"/>
        <v>5.2730000000056343E-5</v>
      </c>
      <c r="AP109" s="121">
        <f t="shared" si="17"/>
        <v>3.3393999999997703E-4</v>
      </c>
      <c r="AQ109" s="87">
        <f t="shared" si="18"/>
        <v>-1.2399639999999962E-3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32.952134000000001</v>
      </c>
      <c r="G110" s="187">
        <v>36.892480999999997</v>
      </c>
      <c r="H110" s="187">
        <v>0.97664496000000001</v>
      </c>
      <c r="I110" s="62">
        <v>0.98186525000000002</v>
      </c>
      <c r="J110" s="62">
        <v>4.6878822000000001E-2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32.347698000000001</v>
      </c>
      <c r="Y110" s="187">
        <v>36.789071</v>
      </c>
      <c r="Z110" s="187">
        <v>0.97669494999999995</v>
      </c>
      <c r="AA110" s="62">
        <v>0.98210092999999998</v>
      </c>
      <c r="AB110" s="62">
        <v>4.6395897999999998E-2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-0.60443599999999975</v>
      </c>
      <c r="AN110" s="121">
        <f t="shared" si="15"/>
        <v>-0.10340999999999667</v>
      </c>
      <c r="AO110" s="121">
        <f t="shared" si="16"/>
        <v>4.9989999999944246E-5</v>
      </c>
      <c r="AP110" s="121">
        <f t="shared" si="17"/>
        <v>2.3567999999996037E-4</v>
      </c>
      <c r="AQ110" s="87">
        <f t="shared" si="18"/>
        <v>-4.8292400000000263E-4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35.948681999999998</v>
      </c>
      <c r="G111" s="187">
        <v>39.403981000000002</v>
      </c>
      <c r="H111" s="187">
        <v>0.98552861000000003</v>
      </c>
      <c r="I111" s="62">
        <v>0.98988288000000002</v>
      </c>
      <c r="J111" s="62">
        <v>3.1150582999999999E-2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35.957096</v>
      </c>
      <c r="Y111" s="187">
        <v>39.683306999999999</v>
      </c>
      <c r="Z111" s="187">
        <v>0.98574761</v>
      </c>
      <c r="AA111" s="62">
        <v>0.99021009999999998</v>
      </c>
      <c r="AB111" s="62">
        <v>2.7809846999999999E-2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8.4140000000019199E-3</v>
      </c>
      <c r="AN111" s="121">
        <f t="shared" si="15"/>
        <v>0.27932599999999752</v>
      </c>
      <c r="AO111" s="121">
        <f t="shared" si="16"/>
        <v>2.1899999999996922E-4</v>
      </c>
      <c r="AP111" s="121">
        <f t="shared" si="17"/>
        <v>3.2721999999996143E-4</v>
      </c>
      <c r="AQ111" s="87">
        <f t="shared" si="18"/>
        <v>-3.3407360000000004E-3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27.551181</v>
      </c>
      <c r="G113" s="96">
        <v>31.645363</v>
      </c>
      <c r="H113" s="96">
        <v>0.91628304999999999</v>
      </c>
      <c r="I113" s="60">
        <v>0.95435373999999995</v>
      </c>
      <c r="J113" s="60">
        <v>0.16530233999999999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27.408372</v>
      </c>
      <c r="Y113" s="96">
        <v>31.768219999999999</v>
      </c>
      <c r="Z113" s="96">
        <v>0.91611967999999999</v>
      </c>
      <c r="AA113" s="60">
        <v>0.95548217000000002</v>
      </c>
      <c r="AB113" s="60">
        <v>0.16211285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-0.14280899999999974</v>
      </c>
      <c r="AN113" s="95">
        <f t="shared" si="15"/>
        <v>0.12285699999999977</v>
      </c>
      <c r="AO113" s="95">
        <f t="shared" si="16"/>
        <v>-1.6336999999999602E-4</v>
      </c>
      <c r="AP113" s="95">
        <f t="shared" si="17"/>
        <v>1.1284300000000691E-3</v>
      </c>
      <c r="AQ113" s="120">
        <f t="shared" si="18"/>
        <v>-3.1894899999999893E-3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30.975705000000001</v>
      </c>
      <c r="G114" s="187">
        <v>34.928786000000002</v>
      </c>
      <c r="H114" s="187">
        <v>0.96360787999999997</v>
      </c>
      <c r="I114" s="62">
        <v>0.97459059999999997</v>
      </c>
      <c r="J114" s="62">
        <v>7.1781200000000003E-2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31.184425999999998</v>
      </c>
      <c r="Y114" s="187">
        <v>35.273879999999998</v>
      </c>
      <c r="Z114" s="187">
        <v>0.96380661000000001</v>
      </c>
      <c r="AA114" s="62">
        <v>0.97535452</v>
      </c>
      <c r="AB114" s="62">
        <v>6.979407E-2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0.20872099999999705</v>
      </c>
      <c r="AN114" s="121">
        <f t="shared" si="15"/>
        <v>0.34509399999999602</v>
      </c>
      <c r="AO114" s="121">
        <f t="shared" si="16"/>
        <v>1.9873000000003582E-4</v>
      </c>
      <c r="AP114" s="121">
        <f t="shared" si="17"/>
        <v>7.6392000000002902E-4</v>
      </c>
      <c r="AQ114" s="87">
        <f t="shared" si="18"/>
        <v>-1.9871300000000036E-3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33.260348</v>
      </c>
      <c r="G115" s="187">
        <v>37.063544999999998</v>
      </c>
      <c r="H115" s="187">
        <v>0.97757373000000003</v>
      </c>
      <c r="I115" s="62">
        <v>0.98326491999999999</v>
      </c>
      <c r="J115" s="62">
        <v>4.5594558E-2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33.477803999999999</v>
      </c>
      <c r="Y115" s="187">
        <v>37.170763999999998</v>
      </c>
      <c r="Z115" s="187">
        <v>0.97760574</v>
      </c>
      <c r="AA115" s="62">
        <v>0.9835798</v>
      </c>
      <c r="AB115" s="62">
        <v>4.4389850000000002E-2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0.21745599999999854</v>
      </c>
      <c r="AN115" s="121">
        <f t="shared" si="15"/>
        <v>0.10721900000000062</v>
      </c>
      <c r="AO115" s="121">
        <f t="shared" si="16"/>
        <v>3.2009999999971228E-5</v>
      </c>
      <c r="AP115" s="121">
        <f t="shared" si="17"/>
        <v>3.1488000000001737E-4</v>
      </c>
      <c r="AQ115" s="87">
        <f t="shared" si="18"/>
        <v>-1.2047079999999988E-3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35.739731999999997</v>
      </c>
      <c r="G116" s="187">
        <v>39.408718</v>
      </c>
      <c r="H116" s="187">
        <v>0.98565906999999997</v>
      </c>
      <c r="I116" s="62">
        <v>0.99017045999999997</v>
      </c>
      <c r="J116" s="62">
        <v>3.1062424000000002E-2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36.469760999999998</v>
      </c>
      <c r="Y116" s="187">
        <v>39.814543999999998</v>
      </c>
      <c r="Z116" s="187">
        <v>0.98587906999999997</v>
      </c>
      <c r="AA116" s="62">
        <v>0.99025965999999999</v>
      </c>
      <c r="AB116" s="62">
        <v>2.7769009000000001E-2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0.73002900000000182</v>
      </c>
      <c r="AN116" s="121">
        <f t="shared" si="15"/>
        <v>0.40582599999999758</v>
      </c>
      <c r="AO116" s="121">
        <f t="shared" si="16"/>
        <v>2.1999999999999797E-4</v>
      </c>
      <c r="AP116" s="121">
        <f t="shared" si="17"/>
        <v>8.9200000000011492E-5</v>
      </c>
      <c r="AQ116" s="87">
        <f t="shared" si="18"/>
        <v>-3.2934150000000009E-3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28.244161999999999</v>
      </c>
      <c r="G118" s="96">
        <v>32.312598999999999</v>
      </c>
      <c r="H118" s="96">
        <v>0.91982240000000004</v>
      </c>
      <c r="I118" s="60">
        <v>0.95874998</v>
      </c>
      <c r="J118" s="60">
        <v>0.16281068000000001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28.041035000000001</v>
      </c>
      <c r="Y118" s="96">
        <v>32.320050999999999</v>
      </c>
      <c r="Z118" s="96">
        <v>0.91977224999999996</v>
      </c>
      <c r="AA118" s="60">
        <v>0.95964236000000003</v>
      </c>
      <c r="AB118" s="60">
        <v>0.16193007000000001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-0.2031269999999985</v>
      </c>
      <c r="AN118" s="95">
        <f t="shared" si="15"/>
        <v>7.4520000000006803E-3</v>
      </c>
      <c r="AO118" s="95">
        <f t="shared" si="16"/>
        <v>-5.0150000000082073E-5</v>
      </c>
      <c r="AP118" s="95">
        <f t="shared" si="17"/>
        <v>8.9238000000002593E-4</v>
      </c>
      <c r="AQ118" s="120">
        <f t="shared" si="18"/>
        <v>-8.8061000000000389E-4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31.707104999999999</v>
      </c>
      <c r="G119" s="187">
        <v>35.596178000000002</v>
      </c>
      <c r="H119" s="187">
        <v>0.96534973000000002</v>
      </c>
      <c r="I119" s="62">
        <v>0.97651498000000003</v>
      </c>
      <c r="J119" s="62">
        <v>6.9820610000000005E-2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31.728579</v>
      </c>
      <c r="Y119" s="187">
        <v>35.730961000000001</v>
      </c>
      <c r="Z119" s="187">
        <v>0.96557113000000006</v>
      </c>
      <c r="AA119" s="62">
        <v>0.97737213999999994</v>
      </c>
      <c r="AB119" s="62">
        <v>6.9076403999999994E-2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2.1474000000001325E-2</v>
      </c>
      <c r="AN119" s="121">
        <f t="shared" si="15"/>
        <v>0.13478299999999876</v>
      </c>
      <c r="AO119" s="121">
        <f t="shared" si="16"/>
        <v>2.2140000000003823E-4</v>
      </c>
      <c r="AP119" s="121">
        <f t="shared" si="17"/>
        <v>8.5715999999991244E-4</v>
      </c>
      <c r="AQ119" s="87">
        <f t="shared" si="18"/>
        <v>-7.4420600000001114E-4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34.024079</v>
      </c>
      <c r="G120" s="187">
        <v>37.715265000000002</v>
      </c>
      <c r="H120" s="187">
        <v>0.97876761000000001</v>
      </c>
      <c r="I120" s="62">
        <v>0.98450857999999997</v>
      </c>
      <c r="J120" s="62">
        <v>4.4038254999999998E-2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34.024861000000001</v>
      </c>
      <c r="Y120" s="187">
        <v>37.743597999999999</v>
      </c>
      <c r="Z120" s="187">
        <v>0.97885067999999997</v>
      </c>
      <c r="AA120" s="62">
        <v>0.98499082000000004</v>
      </c>
      <c r="AB120" s="62">
        <v>4.4278983000000001E-2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7.820000000009486E-4</v>
      </c>
      <c r="AN120" s="121">
        <f t="shared" si="15"/>
        <v>2.8332999999996389E-2</v>
      </c>
      <c r="AO120" s="121">
        <f t="shared" si="16"/>
        <v>8.3069999999962896E-5</v>
      </c>
      <c r="AP120" s="121">
        <f t="shared" si="17"/>
        <v>4.8224000000007816E-4</v>
      </c>
      <c r="AQ120" s="87">
        <f t="shared" si="18"/>
        <v>2.4072800000000255E-4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36.353361</v>
      </c>
      <c r="G121" s="187">
        <v>39.847341999999998</v>
      </c>
      <c r="H121" s="187">
        <v>0.98583001000000003</v>
      </c>
      <c r="I121" s="62">
        <v>0.99048285000000003</v>
      </c>
      <c r="J121" s="62">
        <v>3.0457497E-2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36.810667000000002</v>
      </c>
      <c r="Y121" s="187">
        <v>40.186658999999999</v>
      </c>
      <c r="Z121" s="187">
        <v>0.98599462999999998</v>
      </c>
      <c r="AA121" s="62">
        <v>0.99052039000000003</v>
      </c>
      <c r="AB121" s="62">
        <v>2.8467764999999999E-2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0.45730600000000265</v>
      </c>
      <c r="AN121" s="121">
        <f t="shared" si="15"/>
        <v>0.3393170000000012</v>
      </c>
      <c r="AO121" s="121">
        <f t="shared" si="16"/>
        <v>1.646199999999487E-4</v>
      </c>
      <c r="AP121" s="121">
        <f t="shared" si="17"/>
        <v>3.7540000000002571E-5</v>
      </c>
      <c r="AQ121" s="87">
        <f t="shared" si="18"/>
        <v>-1.989732000000001E-3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28.252946000000001</v>
      </c>
      <c r="G123" s="96">
        <v>32.258091</v>
      </c>
      <c r="H123" s="96">
        <v>0.91961159999999997</v>
      </c>
      <c r="I123" s="60">
        <v>0.95776885</v>
      </c>
      <c r="J123" s="60">
        <v>0.15921071000000001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28.052983000000001</v>
      </c>
      <c r="Y123" s="96">
        <v>32.280856999999997</v>
      </c>
      <c r="Z123" s="96">
        <v>0.91930683999999996</v>
      </c>
      <c r="AA123" s="60">
        <v>0.95702560999999997</v>
      </c>
      <c r="AB123" s="60">
        <v>0.15841763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-0.19996300000000033</v>
      </c>
      <c r="AN123" s="95">
        <f t="shared" si="15"/>
        <v>2.2765999999997177E-2</v>
      </c>
      <c r="AO123" s="95">
        <f t="shared" si="16"/>
        <v>-3.0476000000001502E-4</v>
      </c>
      <c r="AP123" s="95">
        <f t="shared" si="17"/>
        <v>-7.4324000000003387E-4</v>
      </c>
      <c r="AQ123" s="120">
        <f t="shared" si="18"/>
        <v>-7.9308000000000156E-4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31.716282</v>
      </c>
      <c r="G124" s="187">
        <v>35.537323000000001</v>
      </c>
      <c r="H124" s="187">
        <v>0.96511157999999997</v>
      </c>
      <c r="I124" s="62">
        <v>0.97682473999999997</v>
      </c>
      <c r="J124" s="62">
        <v>6.6503660000000006E-2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31.764918999999999</v>
      </c>
      <c r="Y124" s="187">
        <v>35.725569999999998</v>
      </c>
      <c r="Z124" s="187">
        <v>0.96513468000000002</v>
      </c>
      <c r="AA124" s="62">
        <v>0.97678407</v>
      </c>
      <c r="AB124" s="62">
        <v>6.5285264999999995E-2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4.8636999999999375E-2</v>
      </c>
      <c r="AN124" s="121">
        <f t="shared" si="15"/>
        <v>0.18824699999999694</v>
      </c>
      <c r="AO124" s="121">
        <f t="shared" si="16"/>
        <v>2.3100000000053633E-5</v>
      </c>
      <c r="AP124" s="121">
        <f t="shared" si="17"/>
        <v>-4.0669999999964901E-5</v>
      </c>
      <c r="AQ124" s="87">
        <f t="shared" si="18"/>
        <v>-1.218395000000011E-3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33.888114000000002</v>
      </c>
      <c r="G125" s="187">
        <v>37.562781999999999</v>
      </c>
      <c r="H125" s="187">
        <v>0.97845859000000002</v>
      </c>
      <c r="I125" s="62">
        <v>0.98396463999999995</v>
      </c>
      <c r="J125" s="62">
        <v>4.1565135000000003E-2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34.064836999999997</v>
      </c>
      <c r="Y125" s="187">
        <v>37.764941</v>
      </c>
      <c r="Z125" s="187">
        <v>0.97857592000000004</v>
      </c>
      <c r="AA125" s="62">
        <v>0.98445795000000003</v>
      </c>
      <c r="AB125" s="62">
        <v>4.1381004999999998E-2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0.17672299999999552</v>
      </c>
      <c r="AN125" s="121">
        <f t="shared" si="15"/>
        <v>0.20215900000000175</v>
      </c>
      <c r="AO125" s="121">
        <f t="shared" si="16"/>
        <v>1.1733000000002658E-4</v>
      </c>
      <c r="AP125" s="121">
        <f t="shared" si="17"/>
        <v>4.9331000000008007E-4</v>
      </c>
      <c r="AQ125" s="87">
        <f t="shared" si="18"/>
        <v>-1.8413000000000457E-4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36.290025999999997</v>
      </c>
      <c r="G126" s="187">
        <v>39.675345</v>
      </c>
      <c r="H126" s="187">
        <v>0.98569275000000001</v>
      </c>
      <c r="I126" s="62">
        <v>0.99008311000000004</v>
      </c>
      <c r="J126" s="62">
        <v>2.9458676999999999E-2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36.490997</v>
      </c>
      <c r="Y126" s="187">
        <v>39.805233999999999</v>
      </c>
      <c r="Z126" s="187">
        <v>0.98577322000000001</v>
      </c>
      <c r="AA126" s="62">
        <v>0.99015839999999999</v>
      </c>
      <c r="AB126" s="62">
        <v>2.8035873999999999E-2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0.20097100000000268</v>
      </c>
      <c r="AN126" s="121">
        <f t="shared" si="15"/>
        <v>0.12988899999999859</v>
      </c>
      <c r="AO126" s="121">
        <f t="shared" si="16"/>
        <v>8.0469999999999153E-5</v>
      </c>
      <c r="AP126" s="121">
        <f t="shared" si="17"/>
        <v>7.5289999999950119E-5</v>
      </c>
      <c r="AQ126" s="87">
        <f t="shared" si="18"/>
        <v>-1.4228030000000003E-3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28.038983999999999</v>
      </c>
      <c r="G128" s="96">
        <v>31.886790999999999</v>
      </c>
      <c r="H128" s="96">
        <v>0.9189311</v>
      </c>
      <c r="I128" s="60">
        <v>0.95511250999999997</v>
      </c>
      <c r="J128" s="60">
        <v>0.16580244999999999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27.829612000000001</v>
      </c>
      <c r="Y128" s="96">
        <v>31.943100999999999</v>
      </c>
      <c r="Z128" s="96">
        <v>0.91862222000000004</v>
      </c>
      <c r="AA128" s="60">
        <v>0.95410335999999996</v>
      </c>
      <c r="AB128" s="60">
        <v>0.16488486999999999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-0.20937199999999834</v>
      </c>
      <c r="AN128" s="95">
        <f t="shared" si="15"/>
        <v>5.630999999999986E-2</v>
      </c>
      <c r="AO128" s="95">
        <f t="shared" si="16"/>
        <v>-3.0887999999995586E-4</v>
      </c>
      <c r="AP128" s="95">
        <f t="shared" si="17"/>
        <v>-1.0091500000000142E-3</v>
      </c>
      <c r="AQ128" s="120">
        <f t="shared" si="18"/>
        <v>-9.1758000000000117E-4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31.381488000000001</v>
      </c>
      <c r="G129" s="187">
        <v>35.121026999999998</v>
      </c>
      <c r="H129" s="187">
        <v>0.96441663</v>
      </c>
      <c r="I129" s="62">
        <v>0.97567232999999998</v>
      </c>
      <c r="J129" s="62">
        <v>6.7977930000000006E-2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31.414013000000001</v>
      </c>
      <c r="Y129" s="187">
        <v>35.276536</v>
      </c>
      <c r="Z129" s="187">
        <v>0.96448221999999995</v>
      </c>
      <c r="AA129" s="62">
        <v>0.97548389000000002</v>
      </c>
      <c r="AB129" s="62">
        <v>6.6502130000000007E-2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3.2524999999999693E-2</v>
      </c>
      <c r="AN129" s="121">
        <f t="shared" si="15"/>
        <v>0.15550900000000212</v>
      </c>
      <c r="AO129" s="121">
        <f t="shared" si="16"/>
        <v>6.5589999999948745E-5</v>
      </c>
      <c r="AP129" s="121">
        <f t="shared" si="17"/>
        <v>-1.8843999999995642E-4</v>
      </c>
      <c r="AQ129" s="87">
        <f t="shared" si="18"/>
        <v>-1.4757999999999993E-3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33.356648</v>
      </c>
      <c r="G130" s="187">
        <v>37.004474000000002</v>
      </c>
      <c r="H130" s="187">
        <v>0.97789526999999998</v>
      </c>
      <c r="I130" s="62">
        <v>0.98269218000000003</v>
      </c>
      <c r="J130" s="62">
        <v>4.3221349999999999E-2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33.498790999999997</v>
      </c>
      <c r="Y130" s="187">
        <v>37.132072000000001</v>
      </c>
      <c r="Z130" s="187">
        <v>0.97799935999999998</v>
      </c>
      <c r="AA130" s="62">
        <v>0.98353404</v>
      </c>
      <c r="AB130" s="62">
        <v>4.2833271999999999E-2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0.14214299999999724</v>
      </c>
      <c r="AN130" s="121">
        <f t="shared" si="15"/>
        <v>0.12759799999999899</v>
      </c>
      <c r="AO130" s="121">
        <f t="shared" si="16"/>
        <v>1.0409000000000113E-4</v>
      </c>
      <c r="AP130" s="121">
        <f t="shared" si="17"/>
        <v>8.4185999999997208E-4</v>
      </c>
      <c r="AQ130" s="87">
        <f t="shared" si="18"/>
        <v>-3.8807800000000003E-4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36.175615000000001</v>
      </c>
      <c r="G131" s="187">
        <v>39.570622</v>
      </c>
      <c r="H131" s="187">
        <v>0.98584850999999996</v>
      </c>
      <c r="I131" s="62">
        <v>0.98994475999999998</v>
      </c>
      <c r="J131" s="62">
        <v>2.8628134999999999E-2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36.329372999999997</v>
      </c>
      <c r="Y131" s="187">
        <v>39.623308000000002</v>
      </c>
      <c r="Z131" s="187">
        <v>0.98591271000000003</v>
      </c>
      <c r="AA131" s="62">
        <v>0.98979012</v>
      </c>
      <c r="AB131" s="62">
        <v>2.7966769999999998E-2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0.15375799999999629</v>
      </c>
      <c r="AN131" s="121">
        <f t="shared" si="15"/>
        <v>5.2686000000001343E-2</v>
      </c>
      <c r="AO131" s="121">
        <f t="shared" si="16"/>
        <v>6.4200000000069757E-5</v>
      </c>
      <c r="AP131" s="121">
        <f t="shared" si="17"/>
        <v>-1.5463999999998368E-4</v>
      </c>
      <c r="AQ131" s="87">
        <f t="shared" si="18"/>
        <v>-6.6136500000000056E-4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27.711003000000002</v>
      </c>
      <c r="G133" s="96">
        <v>31.764976000000001</v>
      </c>
      <c r="H133" s="96">
        <v>0.91686011999999995</v>
      </c>
      <c r="I133" s="60">
        <v>0.9522526</v>
      </c>
      <c r="J133" s="60">
        <v>0.16823347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27.456541999999999</v>
      </c>
      <c r="Y133" s="96">
        <v>31.859562</v>
      </c>
      <c r="Z133" s="96">
        <v>0.91661862000000005</v>
      </c>
      <c r="AA133" s="60">
        <v>0.95152703999999999</v>
      </c>
      <c r="AB133" s="60">
        <v>0.16743514000000001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-0.25446100000000271</v>
      </c>
      <c r="AN133" s="95">
        <f t="shared" si="15"/>
        <v>9.4585999999999615E-2</v>
      </c>
      <c r="AO133" s="95">
        <f t="shared" si="16"/>
        <v>-2.4149999999989458E-4</v>
      </c>
      <c r="AP133" s="95">
        <f t="shared" si="17"/>
        <v>-7.2556000000001397E-4</v>
      </c>
      <c r="AQ133" s="120">
        <f t="shared" si="18"/>
        <v>-7.98329999999986E-4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31.103376999999998</v>
      </c>
      <c r="G134" s="187">
        <v>35.023412999999998</v>
      </c>
      <c r="H134" s="187">
        <v>0.96254176999999996</v>
      </c>
      <c r="I134" s="62">
        <v>0.97402436000000003</v>
      </c>
      <c r="J134" s="62">
        <v>6.9204100000000005E-2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30.951823999999998</v>
      </c>
      <c r="Y134" s="187">
        <v>35.179341000000001</v>
      </c>
      <c r="Z134" s="187">
        <v>0.96263710000000002</v>
      </c>
      <c r="AA134" s="62">
        <v>0.97395447000000002</v>
      </c>
      <c r="AB134" s="62">
        <v>6.8512429999999999E-2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-0.15155299999999983</v>
      </c>
      <c r="AN134" s="121">
        <f t="shared" si="15"/>
        <v>0.15592800000000295</v>
      </c>
      <c r="AO134" s="121">
        <f t="shared" si="16"/>
        <v>9.5330000000060089E-5</v>
      </c>
      <c r="AP134" s="121">
        <f t="shared" si="17"/>
        <v>-6.9890000000016883E-5</v>
      </c>
      <c r="AQ134" s="87">
        <f t="shared" si="18"/>
        <v>-6.9167000000000534E-4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33.125526999999998</v>
      </c>
      <c r="G135" s="187">
        <v>36.981468999999997</v>
      </c>
      <c r="H135" s="187">
        <v>0.97670497000000001</v>
      </c>
      <c r="I135" s="62">
        <v>0.98113128000000005</v>
      </c>
      <c r="J135" s="62">
        <v>4.4327556999999997E-2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33.120032000000002</v>
      </c>
      <c r="Y135" s="187">
        <v>37.105651000000002</v>
      </c>
      <c r="Z135" s="187">
        <v>0.97682643999999996</v>
      </c>
      <c r="AA135" s="62">
        <v>0.98220664000000002</v>
      </c>
      <c r="AB135" s="62">
        <v>4.4049866E-2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-5.4949999999962529E-3</v>
      </c>
      <c r="AN135" s="121">
        <f t="shared" si="15"/>
        <v>0.12418200000000468</v>
      </c>
      <c r="AO135" s="121">
        <f t="shared" si="16"/>
        <v>1.2146999999995689E-4</v>
      </c>
      <c r="AP135" s="121">
        <f t="shared" si="17"/>
        <v>1.0753599999999697E-3</v>
      </c>
      <c r="AQ135" s="87">
        <f t="shared" si="18"/>
        <v>-2.7769099999999658E-4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36.474316000000002</v>
      </c>
      <c r="G136" s="187">
        <v>39.851368999999998</v>
      </c>
      <c r="H136" s="187">
        <v>0.98565820000000004</v>
      </c>
      <c r="I136" s="62">
        <v>0.98956613999999998</v>
      </c>
      <c r="J136" s="62">
        <v>2.7858086000000001E-2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36.529446</v>
      </c>
      <c r="Y136" s="187">
        <v>39.962302000000001</v>
      </c>
      <c r="Z136" s="187">
        <v>0.98567678999999997</v>
      </c>
      <c r="AA136" s="62">
        <v>0.98995010000000006</v>
      </c>
      <c r="AB136" s="62">
        <v>2.7739115000000002E-2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5.5129999999998347E-2</v>
      </c>
      <c r="AN136" s="121">
        <f t="shared" si="15"/>
        <v>0.11093300000000283</v>
      </c>
      <c r="AO136" s="121">
        <f t="shared" si="16"/>
        <v>1.8589999999929496E-5</v>
      </c>
      <c r="AP136" s="121">
        <f t="shared" si="17"/>
        <v>3.8396000000007202E-4</v>
      </c>
      <c r="AQ136" s="87">
        <f t="shared" si="18"/>
        <v>-1.1897099999999897E-4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24.126608999999998</v>
      </c>
      <c r="G641" s="135">
        <f t="shared" si="59"/>
        <v>28.29644</v>
      </c>
      <c r="H641" s="135">
        <f t="shared" si="59"/>
        <v>0.89230390000000004</v>
      </c>
      <c r="I641" s="135">
        <f t="shared" si="59"/>
        <v>0.92448889999999995</v>
      </c>
      <c r="J641" s="135">
        <f t="shared" si="59"/>
        <v>0.15391244000000001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23.784780999999999</v>
      </c>
      <c r="Y641" s="135">
        <f t="shared" si="60"/>
        <v>28.654126999999999</v>
      </c>
      <c r="Z641" s="135">
        <f t="shared" si="60"/>
        <v>0.89218525999999998</v>
      </c>
      <c r="AA641" s="135">
        <f t="shared" si="60"/>
        <v>0.92350494999999999</v>
      </c>
      <c r="AB641" s="135">
        <f t="shared" si="60"/>
        <v>0.15015577999999999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27.492697</v>
      </c>
      <c r="G642" s="18">
        <f t="shared" si="59"/>
        <v>31.592487999999999</v>
      </c>
      <c r="H642" s="18">
        <f t="shared" si="59"/>
        <v>0.94960675999999999</v>
      </c>
      <c r="I642" s="18">
        <f t="shared" si="59"/>
        <v>0.95682829999999996</v>
      </c>
      <c r="J642" s="18">
        <f t="shared" si="59"/>
        <v>6.6503660000000006E-2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27.468236999999998</v>
      </c>
      <c r="Y642" s="18">
        <f t="shared" si="60"/>
        <v>31.964077</v>
      </c>
      <c r="Z642" s="18">
        <f t="shared" si="60"/>
        <v>0.94967928999999995</v>
      </c>
      <c r="AA642" s="18">
        <f t="shared" si="60"/>
        <v>0.95775858000000003</v>
      </c>
      <c r="AB642" s="18">
        <f t="shared" si="60"/>
        <v>6.5049259999999998E-2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30.495892000000001</v>
      </c>
      <c r="G643" s="18">
        <f t="shared" si="59"/>
        <v>34.066586999999998</v>
      </c>
      <c r="H643" s="18">
        <f t="shared" si="59"/>
        <v>0.97015032000000001</v>
      </c>
      <c r="I643" s="18">
        <f t="shared" si="59"/>
        <v>0.97367411000000004</v>
      </c>
      <c r="J643" s="18">
        <f t="shared" si="59"/>
        <v>4.1565135000000003E-2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30.697431999999999</v>
      </c>
      <c r="Y643" s="18">
        <f t="shared" si="60"/>
        <v>34.569355000000002</v>
      </c>
      <c r="Z643" s="18">
        <f t="shared" si="60"/>
        <v>0.97039171999999996</v>
      </c>
      <c r="AA643" s="18">
        <f t="shared" si="60"/>
        <v>0.97438632999999997</v>
      </c>
      <c r="AB643" s="18">
        <f t="shared" si="60"/>
        <v>4.0049891999999997E-2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34.461210000000001</v>
      </c>
      <c r="G644" s="18">
        <f t="shared" si="59"/>
        <v>37.974670000000003</v>
      </c>
      <c r="H644" s="18">
        <f t="shared" si="59"/>
        <v>0.98291766000000003</v>
      </c>
      <c r="I644" s="18">
        <f t="shared" si="59"/>
        <v>0.98652229999999996</v>
      </c>
      <c r="J644" s="18">
        <f t="shared" si="59"/>
        <v>2.6599080000000001E-2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34.753084000000001</v>
      </c>
      <c r="Y644" s="18">
        <f t="shared" si="60"/>
        <v>38.438448000000001</v>
      </c>
      <c r="Z644" s="18">
        <f t="shared" si="60"/>
        <v>0.98322827000000002</v>
      </c>
      <c r="AA644" s="18">
        <f t="shared" si="60"/>
        <v>0.98728700000000003</v>
      </c>
      <c r="AB644" s="18">
        <f t="shared" si="60"/>
        <v>2.5666176999999998E-2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28.252946000000001</v>
      </c>
      <c r="G646" s="135">
        <f t="shared" si="61"/>
        <v>32.312598999999999</v>
      </c>
      <c r="H646" s="135">
        <f t="shared" si="61"/>
        <v>0.91982240000000004</v>
      </c>
      <c r="I646" s="135">
        <f t="shared" si="61"/>
        <v>0.95874998</v>
      </c>
      <c r="J646" s="135">
        <f t="shared" si="61"/>
        <v>0.18274647999999999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28.052983000000001</v>
      </c>
      <c r="Y646" s="135">
        <f t="shared" si="62"/>
        <v>32.320050999999999</v>
      </c>
      <c r="Z646" s="135">
        <f t="shared" si="62"/>
        <v>0.91977224999999996</v>
      </c>
      <c r="AA646" s="135">
        <f t="shared" si="62"/>
        <v>0.95964236000000003</v>
      </c>
      <c r="AB646" s="135">
        <f t="shared" si="62"/>
        <v>0.17801249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31.716282</v>
      </c>
      <c r="G647" s="18">
        <f t="shared" si="61"/>
        <v>35.596178000000002</v>
      </c>
      <c r="H647" s="18">
        <f t="shared" si="61"/>
        <v>0.96534973000000002</v>
      </c>
      <c r="I647" s="18">
        <f t="shared" si="61"/>
        <v>0.97682473999999997</v>
      </c>
      <c r="J647" s="18">
        <f t="shared" si="61"/>
        <v>8.2296744000000005E-2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31.764918999999999</v>
      </c>
      <c r="Y647" s="18">
        <f t="shared" si="62"/>
        <v>35.730961000000001</v>
      </c>
      <c r="Z647" s="18">
        <f t="shared" si="62"/>
        <v>0.96557113000000006</v>
      </c>
      <c r="AA647" s="18">
        <f t="shared" si="62"/>
        <v>0.97737213999999994</v>
      </c>
      <c r="AB647" s="18">
        <f t="shared" si="62"/>
        <v>8.0944820000000001E-2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34.024079</v>
      </c>
      <c r="G648" s="18">
        <f t="shared" si="61"/>
        <v>37.715265000000002</v>
      </c>
      <c r="H648" s="18">
        <f t="shared" si="61"/>
        <v>0.97876761000000001</v>
      </c>
      <c r="I648" s="18">
        <f t="shared" si="61"/>
        <v>0.98450857999999997</v>
      </c>
      <c r="J648" s="18">
        <f t="shared" si="61"/>
        <v>5.3351929999999999E-2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34.064836999999997</v>
      </c>
      <c r="Y648" s="18">
        <f t="shared" si="62"/>
        <v>37.764941</v>
      </c>
      <c r="Z648" s="18">
        <f t="shared" si="62"/>
        <v>0.97885067999999997</v>
      </c>
      <c r="AA648" s="18">
        <f t="shared" si="62"/>
        <v>0.98499082000000004</v>
      </c>
      <c r="AB648" s="18">
        <f t="shared" si="62"/>
        <v>5.1839028000000002E-2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36.547553999999998</v>
      </c>
      <c r="G649" s="18">
        <f t="shared" si="61"/>
        <v>39.855265000000003</v>
      </c>
      <c r="H649" s="18">
        <f t="shared" si="61"/>
        <v>0.98584850999999996</v>
      </c>
      <c r="I649" s="18">
        <f t="shared" si="61"/>
        <v>0.99048285000000003</v>
      </c>
      <c r="J649" s="18">
        <f t="shared" si="61"/>
        <v>3.2543602999999997E-2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36.810667000000002</v>
      </c>
      <c r="Y649" s="18">
        <f t="shared" si="62"/>
        <v>40.186658999999999</v>
      </c>
      <c r="Z649" s="18">
        <f t="shared" si="62"/>
        <v>0.98599462999999998</v>
      </c>
      <c r="AA649" s="18">
        <f t="shared" si="62"/>
        <v>0.99061314</v>
      </c>
      <c r="AB649" s="18">
        <f t="shared" si="62"/>
        <v>2.9348780000000001E-2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4.126337000000003</v>
      </c>
      <c r="G651" s="135">
        <f t="shared" si="63"/>
        <v>4.0161589999999983</v>
      </c>
      <c r="H651" s="135">
        <f t="shared" si="63"/>
        <v>2.7518500000000001E-2</v>
      </c>
      <c r="I651" s="135">
        <f t="shared" si="63"/>
        <v>3.4261080000000055E-2</v>
      </c>
      <c r="J651" s="135">
        <f t="shared" si="63"/>
        <v>2.8834039999999977E-2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4.2682020000000023</v>
      </c>
      <c r="Y651" s="135">
        <f t="shared" si="64"/>
        <v>3.6659240000000004</v>
      </c>
      <c r="Z651" s="135">
        <f t="shared" si="64"/>
        <v>2.7586989999999978E-2</v>
      </c>
      <c r="AA651" s="135">
        <f t="shared" si="64"/>
        <v>3.6137410000000036E-2</v>
      </c>
      <c r="AB651" s="135">
        <f t="shared" si="64"/>
        <v>2.7856710000000007E-2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4.2235849999999999</v>
      </c>
      <c r="G652" s="18">
        <f t="shared" si="63"/>
        <v>4.0036900000000024</v>
      </c>
      <c r="H652" s="18">
        <f t="shared" si="63"/>
        <v>1.5742970000000023E-2</v>
      </c>
      <c r="I652" s="18">
        <f t="shared" si="63"/>
        <v>1.9996440000000004E-2</v>
      </c>
      <c r="J652" s="18">
        <f t="shared" si="63"/>
        <v>1.5793083999999999E-2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4.2966820000000006</v>
      </c>
      <c r="Y652" s="18">
        <f t="shared" si="64"/>
        <v>3.766884000000001</v>
      </c>
      <c r="Z652" s="18">
        <f t="shared" si="64"/>
        <v>1.5891840000000101E-2</v>
      </c>
      <c r="AA652" s="18">
        <f t="shared" si="64"/>
        <v>1.9613559999999919E-2</v>
      </c>
      <c r="AB652" s="18">
        <f t="shared" si="64"/>
        <v>1.5895560000000003E-2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3.5281869999999991</v>
      </c>
      <c r="G653" s="18">
        <f t="shared" si="63"/>
        <v>3.6486780000000039</v>
      </c>
      <c r="H653" s="18">
        <f t="shared" si="63"/>
        <v>8.6172899999999997E-3</v>
      </c>
      <c r="I653" s="18">
        <f t="shared" si="63"/>
        <v>1.0834469999999929E-2</v>
      </c>
      <c r="J653" s="18">
        <f t="shared" si="63"/>
        <v>1.1786794999999996E-2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3.367404999999998</v>
      </c>
      <c r="Y653" s="18">
        <f t="shared" si="64"/>
        <v>3.1955859999999987</v>
      </c>
      <c r="Z653" s="18">
        <f t="shared" si="64"/>
        <v>8.4589600000000154E-3</v>
      </c>
      <c r="AA653" s="18">
        <f t="shared" si="64"/>
        <v>1.0604490000000077E-2</v>
      </c>
      <c r="AB653" s="18">
        <f t="shared" si="64"/>
        <v>1.1789136000000006E-2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2.0863439999999969</v>
      </c>
      <c r="G654" s="18">
        <f t="shared" si="63"/>
        <v>1.8805949999999996</v>
      </c>
      <c r="H654" s="18">
        <f t="shared" si="63"/>
        <v>2.9308499999999293E-3</v>
      </c>
      <c r="I654" s="18">
        <f t="shared" si="63"/>
        <v>3.9605500000000626E-3</v>
      </c>
      <c r="J654" s="18">
        <f t="shared" si="63"/>
        <v>5.9445229999999967E-3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2.0575830000000011</v>
      </c>
      <c r="Y654" s="18">
        <f t="shared" si="64"/>
        <v>1.7482109999999977</v>
      </c>
      <c r="Z654" s="18">
        <f t="shared" si="64"/>
        <v>2.7663599999999677E-3</v>
      </c>
      <c r="AA654" s="18">
        <f t="shared" si="64"/>
        <v>3.3261399999999774E-3</v>
      </c>
      <c r="AB654" s="18">
        <f t="shared" si="64"/>
        <v>3.682603000000003E-3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cinema_semitrack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cinema_semitrack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16871.536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25.930066</v>
      </c>
      <c r="G5" s="30">
        <f t="shared" si="0"/>
        <v>30.328469714285717</v>
      </c>
      <c r="H5" s="30">
        <f t="shared" si="0"/>
        <v>0.90607712714285715</v>
      </c>
      <c r="I5" s="90">
        <f t="shared" si="0"/>
        <v>0.9381745528571428</v>
      </c>
      <c r="J5" s="90">
        <f t="shared" si="0"/>
        <v>0.16116501142857145</v>
      </c>
      <c r="K5" s="55"/>
      <c r="L5" s="55"/>
      <c r="M5" s="55"/>
      <c r="N5" s="26"/>
      <c r="O5" s="56"/>
      <c r="P5" s="130">
        <f t="shared" ref="P5:Q8" si="1">P16</f>
        <v>23.5</v>
      </c>
      <c r="Q5" s="151">
        <f t="shared" si="1"/>
        <v>8.5310000000000006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16843.223999999998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25.616764476190475</v>
      </c>
      <c r="Y5" s="30">
        <f t="shared" si="2"/>
        <v>30.22398466666667</v>
      </c>
      <c r="Z5" s="30">
        <f t="shared" si="2"/>
        <v>0.90627477904761888</v>
      </c>
      <c r="AA5" s="90">
        <f t="shared" si="2"/>
        <v>0.93796438523809533</v>
      </c>
      <c r="AB5" s="90">
        <f t="shared" si="2"/>
        <v>0.15974664571428571</v>
      </c>
      <c r="AC5" s="55"/>
      <c r="AD5" s="55"/>
      <c r="AE5" s="55"/>
      <c r="AF5" s="26"/>
      <c r="AG5" s="238"/>
      <c r="AH5" s="130">
        <f t="shared" ref="AH5:AI8" si="3">AH16</f>
        <v>23.812000000000001</v>
      </c>
      <c r="AI5" s="151">
        <f t="shared" si="3"/>
        <v>8.9369999999999994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1.9684814189839805E-3</v>
      </c>
      <c r="AN5" s="240">
        <f>bdrate($E5:$E8,G5:G8,$W5:$W8,Y5:Y8)</f>
        <v>-1.475627673069313E-2</v>
      </c>
      <c r="AO5" s="240">
        <f>bdrate($E5:$E8,H5:H8,$W5:$W8,Z5:Z8)</f>
        <v>-4.5302976661451E-3</v>
      </c>
      <c r="AP5" s="240">
        <f>bdrate($E5:$E8,I5:I8,$W5:$W8,AA5:AA8)</f>
        <v>-1.4962359734407515E-2</v>
      </c>
      <c r="AQ5" s="241">
        <f>bdrateInverted($E5:$E8,J5:J8,$W5:$W8,AB5:AB8)</f>
        <v>-2.0413354526521488E-2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23892.504000000004</v>
      </c>
      <c r="F6" s="90">
        <f t="shared" si="0"/>
        <v>29.665216952380952</v>
      </c>
      <c r="G6" s="90">
        <f t="shared" si="0"/>
        <v>33.60680957142857</v>
      </c>
      <c r="H6" s="90">
        <f t="shared" si="0"/>
        <v>0.95682563238095242</v>
      </c>
      <c r="I6" s="90">
        <f t="shared" si="0"/>
        <v>0.96748753238095242</v>
      </c>
      <c r="J6" s="90">
        <f t="shared" si="0"/>
        <v>7.293544985714287E-2</v>
      </c>
      <c r="K6" s="56"/>
      <c r="L6" s="56"/>
      <c r="M6" s="56"/>
      <c r="N6" s="28"/>
      <c r="O6" s="56"/>
      <c r="P6" s="130">
        <f t="shared" si="1"/>
        <v>23.577999999999999</v>
      </c>
      <c r="Q6" s="130">
        <f t="shared" si="1"/>
        <v>8.75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23857.384000000002</v>
      </c>
      <c r="X6" s="90">
        <f t="shared" si="2"/>
        <v>29.516041238095237</v>
      </c>
      <c r="Y6" s="90">
        <f t="shared" si="2"/>
        <v>33.713578761904763</v>
      </c>
      <c r="Z6" s="90">
        <f t="shared" si="2"/>
        <v>0.95698974380952384</v>
      </c>
      <c r="AA6" s="90">
        <f t="shared" si="2"/>
        <v>0.96830873761904768</v>
      </c>
      <c r="AB6" s="90">
        <f t="shared" si="2"/>
        <v>7.0537428238095223E-2</v>
      </c>
      <c r="AC6" s="56"/>
      <c r="AD6" s="56"/>
      <c r="AE6" s="56"/>
      <c r="AF6" s="28"/>
      <c r="AG6" s="238"/>
      <c r="AH6" s="130">
        <f t="shared" si="3"/>
        <v>23.905999999999999</v>
      </c>
      <c r="AI6" s="130">
        <f t="shared" si="3"/>
        <v>8.75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33754.896000000001</v>
      </c>
      <c r="F7" s="90">
        <f t="shared" si="0"/>
        <v>32.387450190476187</v>
      </c>
      <c r="G7" s="90">
        <f t="shared" si="0"/>
        <v>36.026294999999998</v>
      </c>
      <c r="H7" s="90">
        <f t="shared" si="0"/>
        <v>0.97400515095238116</v>
      </c>
      <c r="I7" s="90">
        <f t="shared" si="0"/>
        <v>0.97951101142857144</v>
      </c>
      <c r="J7" s="90">
        <f t="shared" si="0"/>
        <v>4.6372976285714289E-2</v>
      </c>
      <c r="K7" s="56"/>
      <c r="L7" s="56"/>
      <c r="M7" s="56"/>
      <c r="N7" s="28"/>
      <c r="O7" s="56"/>
      <c r="P7" s="130">
        <f t="shared" si="1"/>
        <v>24</v>
      </c>
      <c r="Q7" s="130">
        <f t="shared" si="1"/>
        <v>8.609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33704.160000000003</v>
      </c>
      <c r="X7" s="90">
        <f t="shared" si="2"/>
        <v>32.391583809523809</v>
      </c>
      <c r="Y7" s="90">
        <f t="shared" si="2"/>
        <v>36.128629619047615</v>
      </c>
      <c r="Z7" s="90">
        <f t="shared" si="2"/>
        <v>0.97423205142857139</v>
      </c>
      <c r="AA7" s="90">
        <f t="shared" si="2"/>
        <v>0.98023516666666688</v>
      </c>
      <c r="AB7" s="90">
        <f t="shared" si="2"/>
        <v>4.4026381095238099E-2</v>
      </c>
      <c r="AC7" s="56"/>
      <c r="AD7" s="56"/>
      <c r="AE7" s="56"/>
      <c r="AF7" s="28"/>
      <c r="AG7" s="238"/>
      <c r="AH7" s="130">
        <f t="shared" si="3"/>
        <v>24.125</v>
      </c>
      <c r="AI7" s="130">
        <f t="shared" si="3"/>
        <v>8.843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50132.743999999999</v>
      </c>
      <c r="F8" s="90">
        <f t="shared" si="0"/>
        <v>35.493936809523809</v>
      </c>
      <c r="G8" s="90">
        <f t="shared" si="0"/>
        <v>38.979763095238091</v>
      </c>
      <c r="H8" s="90">
        <f t="shared" si="0"/>
        <v>0.9841991195238099</v>
      </c>
      <c r="I8" s="90">
        <f t="shared" si="0"/>
        <v>0.9886036104761905</v>
      </c>
      <c r="J8" s="90">
        <f t="shared" si="0"/>
        <v>3.0625192666666665E-2</v>
      </c>
      <c r="K8" s="56"/>
      <c r="L8" s="56"/>
      <c r="M8" s="56"/>
      <c r="N8" s="28"/>
      <c r="O8" s="56"/>
      <c r="P8" s="130">
        <f t="shared" si="1"/>
        <v>24</v>
      </c>
      <c r="Q8" s="130">
        <f t="shared" si="1"/>
        <v>8.968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50067.304000000011</v>
      </c>
      <c r="X8" s="90">
        <f t="shared" si="2"/>
        <v>35.973714619047612</v>
      </c>
      <c r="Y8" s="90">
        <f t="shared" si="2"/>
        <v>39.293374571428572</v>
      </c>
      <c r="Z8" s="90">
        <f t="shared" si="2"/>
        <v>0.98453644761904779</v>
      </c>
      <c r="AA8" s="90">
        <f t="shared" si="2"/>
        <v>0.98908820238095241</v>
      </c>
      <c r="AB8" s="90">
        <f t="shared" si="2"/>
        <v>2.7668500523809526E-2</v>
      </c>
      <c r="AC8" s="56"/>
      <c r="AD8" s="56"/>
      <c r="AE8" s="56"/>
      <c r="AF8" s="28"/>
      <c r="AG8" s="238"/>
      <c r="AH8" s="130">
        <f t="shared" si="3"/>
        <v>24.280999999999999</v>
      </c>
      <c r="AI8" s="130">
        <f t="shared" si="3"/>
        <v>9.109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23.768366048288655</v>
      </c>
      <c r="Q10" s="154">
        <f>GEOMEAN(Q5:Q8)</f>
        <v>8.7129270044149134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24.0302987457192</v>
      </c>
      <c r="AI10" s="154">
        <f>GEOMEAN(AI5:AI8)</f>
        <v>8.9087656455366027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4688.8959999999997</v>
      </c>
      <c r="F16" s="166">
        <v>3348.056</v>
      </c>
      <c r="G16" s="166">
        <v>57.576000000000001</v>
      </c>
      <c r="H16" s="166">
        <v>14.391999999999999</v>
      </c>
      <c r="I16" s="166">
        <v>4.5119999999999996</v>
      </c>
      <c r="J16" s="166">
        <v>5129.28</v>
      </c>
      <c r="K16" s="60">
        <v>2594.0720000000001</v>
      </c>
      <c r="L16" s="60">
        <v>1034.752</v>
      </c>
      <c r="M16" s="60">
        <v>7.8879999999999999</v>
      </c>
      <c r="N16" s="55"/>
      <c r="O16" s="252"/>
      <c r="P16" s="129">
        <v>23.5</v>
      </c>
      <c r="Q16" s="129">
        <v>8.5310000000000006</v>
      </c>
      <c r="R16" s="142"/>
      <c r="S16" s="214"/>
      <c r="T16" s="300"/>
      <c r="U16" s="25" t="s">
        <v>31</v>
      </c>
      <c r="V16" s="26"/>
      <c r="W16" s="128">
        <v>4688.8959999999997</v>
      </c>
      <c r="X16" s="166">
        <v>3319.6</v>
      </c>
      <c r="Y16" s="166">
        <v>57.567999999999998</v>
      </c>
      <c r="Z16" s="166">
        <v>14.4</v>
      </c>
      <c r="AA16" s="166">
        <v>4.5039999999999996</v>
      </c>
      <c r="AB16" s="166">
        <v>5129.384</v>
      </c>
      <c r="AC16" s="60">
        <v>2594.0639999999999</v>
      </c>
      <c r="AD16" s="60">
        <v>1034.808</v>
      </c>
      <c r="AE16" s="60">
        <v>7.8879999999999999</v>
      </c>
      <c r="AF16" s="55"/>
      <c r="AG16" s="252"/>
      <c r="AH16" s="129">
        <v>23.812000000000001</v>
      </c>
      <c r="AI16" s="129">
        <v>8.9369999999999994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4688.8959999999997</v>
      </c>
      <c r="F17" s="167">
        <v>5118.0320000000002</v>
      </c>
      <c r="G17" s="167">
        <v>467.18400000000003</v>
      </c>
      <c r="H17" s="167">
        <v>134.50399999999999</v>
      </c>
      <c r="I17" s="167">
        <v>43.304000000000002</v>
      </c>
      <c r="J17" s="167">
        <v>7525.0159999999996</v>
      </c>
      <c r="K17" s="62">
        <v>4316.0079999999998</v>
      </c>
      <c r="L17" s="62">
        <v>1599.56</v>
      </c>
      <c r="M17" s="62">
        <v>7.88</v>
      </c>
      <c r="N17" s="56"/>
      <c r="O17" s="238"/>
      <c r="P17" s="144">
        <v>23.577999999999999</v>
      </c>
      <c r="Q17" s="144">
        <v>8.75</v>
      </c>
      <c r="R17" s="145"/>
      <c r="S17" s="214"/>
      <c r="T17" s="285"/>
      <c r="U17" s="27" t="s">
        <v>32</v>
      </c>
      <c r="V17" s="28"/>
      <c r="W17" s="143">
        <v>4688.8959999999997</v>
      </c>
      <c r="X17" s="167">
        <v>5082.9520000000002</v>
      </c>
      <c r="Y17" s="167">
        <v>467.29599999999999</v>
      </c>
      <c r="Z17" s="167">
        <v>134.4</v>
      </c>
      <c r="AA17" s="167">
        <v>43.223999999999997</v>
      </c>
      <c r="AB17" s="167">
        <v>7525.04</v>
      </c>
      <c r="AC17" s="62">
        <v>4316.0159999999996</v>
      </c>
      <c r="AD17" s="62">
        <v>1599.56</v>
      </c>
      <c r="AE17" s="62">
        <v>7.88</v>
      </c>
      <c r="AF17" s="56"/>
      <c r="AG17" s="238"/>
      <c r="AH17" s="144">
        <v>23.905999999999999</v>
      </c>
      <c r="AI17" s="144">
        <v>8.75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4688.8959999999997</v>
      </c>
      <c r="F18" s="167">
        <v>6965.36</v>
      </c>
      <c r="G18" s="167">
        <v>2279.7280000000001</v>
      </c>
      <c r="H18" s="167">
        <v>927.46400000000006</v>
      </c>
      <c r="I18" s="167">
        <v>548.12</v>
      </c>
      <c r="J18" s="167">
        <v>10022.848</v>
      </c>
      <c r="K18" s="62">
        <v>6132.8159999999998</v>
      </c>
      <c r="L18" s="62">
        <v>2189.6640000000002</v>
      </c>
      <c r="M18" s="62">
        <v>7.8639999999999999</v>
      </c>
      <c r="N18" s="56"/>
      <c r="O18" s="238"/>
      <c r="P18" s="144">
        <v>24</v>
      </c>
      <c r="Q18" s="144">
        <v>8.609</v>
      </c>
      <c r="R18" s="145"/>
      <c r="S18" s="214"/>
      <c r="T18" s="285"/>
      <c r="U18" s="27" t="s">
        <v>33</v>
      </c>
      <c r="V18" s="28"/>
      <c r="W18" s="143">
        <v>4688.8959999999997</v>
      </c>
      <c r="X18" s="167">
        <v>6918.2160000000003</v>
      </c>
      <c r="Y18" s="167">
        <v>2278.136</v>
      </c>
      <c r="Z18" s="167">
        <v>926.57600000000002</v>
      </c>
      <c r="AA18" s="167">
        <v>547.49599999999998</v>
      </c>
      <c r="AB18" s="167">
        <v>10022.656000000001</v>
      </c>
      <c r="AC18" s="62">
        <v>6132.4719999999998</v>
      </c>
      <c r="AD18" s="62">
        <v>2189.712</v>
      </c>
      <c r="AE18" s="62">
        <v>7.8639999999999999</v>
      </c>
      <c r="AF18" s="56"/>
      <c r="AG18" s="238"/>
      <c r="AH18" s="144">
        <v>24.125</v>
      </c>
      <c r="AI18" s="144">
        <v>8.843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4688.8959999999997</v>
      </c>
      <c r="F19" s="167">
        <v>8718.4</v>
      </c>
      <c r="G19" s="167">
        <v>6054.9120000000003</v>
      </c>
      <c r="H19" s="167">
        <v>3874.88</v>
      </c>
      <c r="I19" s="167">
        <v>3332.4079999999999</v>
      </c>
      <c r="J19" s="167">
        <v>12620.992</v>
      </c>
      <c r="K19" s="62">
        <v>8036.2240000000002</v>
      </c>
      <c r="L19" s="62">
        <v>2806.0320000000002</v>
      </c>
      <c r="M19" s="62">
        <v>7.7359999999999998</v>
      </c>
      <c r="N19" s="56"/>
      <c r="O19" s="238"/>
      <c r="P19" s="144">
        <v>24</v>
      </c>
      <c r="Q19" s="144">
        <v>8.968</v>
      </c>
      <c r="R19" s="145"/>
      <c r="S19" s="214"/>
      <c r="T19" s="285"/>
      <c r="U19" s="27" t="s">
        <v>35</v>
      </c>
      <c r="V19" s="28"/>
      <c r="W19" s="143">
        <v>4688.8959999999997</v>
      </c>
      <c r="X19" s="167">
        <v>8661.92</v>
      </c>
      <c r="Y19" s="167">
        <v>6051.56</v>
      </c>
      <c r="Z19" s="167">
        <v>3872.6480000000001</v>
      </c>
      <c r="AA19" s="167">
        <v>3329.7359999999999</v>
      </c>
      <c r="AB19" s="167">
        <v>12620.696</v>
      </c>
      <c r="AC19" s="62">
        <v>8035.8</v>
      </c>
      <c r="AD19" s="62">
        <v>2806.0479999999998</v>
      </c>
      <c r="AE19" s="62">
        <v>7.7359999999999998</v>
      </c>
      <c r="AF19" s="56"/>
      <c r="AG19" s="238"/>
      <c r="AH19" s="144">
        <v>24.280999999999999</v>
      </c>
      <c r="AI19" s="144">
        <v>9.109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16871.536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16843.223999999998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23892.504000000004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23857.384000000002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33754.896000000001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33704.160000000003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50132.743999999999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50067.304000000011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24.387008999999999</v>
      </c>
      <c r="G33" s="96">
        <v>28.729624999999999</v>
      </c>
      <c r="H33" s="96">
        <v>0.89179741999999995</v>
      </c>
      <c r="I33" s="60">
        <v>0.92557964000000004</v>
      </c>
      <c r="J33" s="60">
        <v>0.16273688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23.982866999999999</v>
      </c>
      <c r="Y33" s="96">
        <v>28.786069999999999</v>
      </c>
      <c r="Z33" s="96">
        <v>0.89196975999999994</v>
      </c>
      <c r="AA33" s="60">
        <v>0.92375417999999998</v>
      </c>
      <c r="AB33" s="60">
        <v>0.15813985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-0.40414200000000022</v>
      </c>
      <c r="AN33" s="95">
        <f t="shared" ref="AN33:AN96" si="5">IF(OR(Y33="",G33=""),"",Y33-G33)</f>
        <v>5.6445000000000078E-2</v>
      </c>
      <c r="AO33" s="95">
        <f t="shared" ref="AO33:AO96" si="6">IF(OR(Z33="",H33=""),"",Z33-H33)</f>
        <v>1.7233999999999305E-4</v>
      </c>
      <c r="AP33" s="95">
        <f t="shared" ref="AP33:AP96" si="7">IF(OR(AA33="",I33=""),"",AA33-I33)</f>
        <v>-1.8254600000000565E-3</v>
      </c>
      <c r="AQ33" s="120">
        <f t="shared" ref="AQ33:AQ96" si="8">IF(OR(AB33="",J33=""),"",AB33-J33)</f>
        <v>-4.5970300000000019E-3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27.737349999999999</v>
      </c>
      <c r="G34" s="187">
        <v>31.697493999999999</v>
      </c>
      <c r="H34" s="187">
        <v>0.94709741999999997</v>
      </c>
      <c r="I34" s="62">
        <v>0.95756452999999997</v>
      </c>
      <c r="J34" s="62">
        <v>7.7157840000000005E-2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27.386168999999999</v>
      </c>
      <c r="Y34" s="187">
        <v>31.883534999999998</v>
      </c>
      <c r="Z34" s="187">
        <v>0.94704608999999995</v>
      </c>
      <c r="AA34" s="62">
        <v>0.95785165000000005</v>
      </c>
      <c r="AB34" s="62">
        <v>7.2515129999999997E-2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-0.35118100000000041</v>
      </c>
      <c r="AN34" s="121">
        <f t="shared" si="5"/>
        <v>0.18604099999999946</v>
      </c>
      <c r="AO34" s="121">
        <f t="shared" si="6"/>
        <v>-5.1330000000016085E-5</v>
      </c>
      <c r="AP34" s="121">
        <f t="shared" si="7"/>
        <v>2.8712000000008508E-4</v>
      </c>
      <c r="AQ34" s="87">
        <f t="shared" si="8"/>
        <v>-4.6427100000000082E-3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30.518156000000001</v>
      </c>
      <c r="G35" s="187">
        <v>34.024690999999997</v>
      </c>
      <c r="H35" s="187">
        <v>0.96830050000000001</v>
      </c>
      <c r="I35" s="62">
        <v>0.9731187</v>
      </c>
      <c r="J35" s="62">
        <v>5.1305040000000003E-2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30.686114</v>
      </c>
      <c r="Y35" s="187">
        <v>34.463749</v>
      </c>
      <c r="Z35" s="187">
        <v>0.96873573000000002</v>
      </c>
      <c r="AA35" s="62">
        <v>0.97384833000000004</v>
      </c>
      <c r="AB35" s="62">
        <v>4.4868413000000003E-2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0.16795799999999872</v>
      </c>
      <c r="AN35" s="121">
        <f t="shared" si="5"/>
        <v>0.43905800000000283</v>
      </c>
      <c r="AO35" s="121">
        <f t="shared" si="6"/>
        <v>4.3523000000000867E-4</v>
      </c>
      <c r="AP35" s="121">
        <f t="shared" si="7"/>
        <v>7.2963000000003664E-4</v>
      </c>
      <c r="AQ35" s="87">
        <f t="shared" si="8"/>
        <v>-6.4366270000000003E-3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34.333713000000003</v>
      </c>
      <c r="G36" s="187">
        <v>37.850436000000002</v>
      </c>
      <c r="H36" s="187">
        <v>0.98202847999999998</v>
      </c>
      <c r="I36" s="62">
        <v>0.98613614999999999</v>
      </c>
      <c r="J36" s="62">
        <v>3.2358557000000003E-2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34.937052999999999</v>
      </c>
      <c r="Y36" s="187">
        <v>38.256261000000002</v>
      </c>
      <c r="Z36" s="187">
        <v>0.98235317</v>
      </c>
      <c r="AA36" s="62">
        <v>0.98679393999999998</v>
      </c>
      <c r="AB36" s="62">
        <v>2.8279265000000001E-2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0.60333999999999577</v>
      </c>
      <c r="AN36" s="121">
        <f t="shared" si="5"/>
        <v>0.4058250000000001</v>
      </c>
      <c r="AO36" s="121">
        <f t="shared" si="6"/>
        <v>3.2469000000001635E-4</v>
      </c>
      <c r="AP36" s="121">
        <f t="shared" si="7"/>
        <v>6.5778999999999144E-4</v>
      </c>
      <c r="AQ36" s="87">
        <f t="shared" si="8"/>
        <v>-4.0792920000000017E-3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24.584492000000001</v>
      </c>
      <c r="G38" s="96">
        <v>29.174776000000001</v>
      </c>
      <c r="H38" s="96">
        <v>0.89651926000000004</v>
      </c>
      <c r="I38" s="60">
        <v>0.92815139000000002</v>
      </c>
      <c r="J38" s="60">
        <v>0.15382984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24.217625000000002</v>
      </c>
      <c r="Y38" s="96">
        <v>29.014828999999999</v>
      </c>
      <c r="Z38" s="96">
        <v>0.89673919000000002</v>
      </c>
      <c r="AA38" s="60">
        <v>0.92720528000000002</v>
      </c>
      <c r="AB38" s="60">
        <v>0.15216535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-0.36686699999999917</v>
      </c>
      <c r="AN38" s="95">
        <f t="shared" si="5"/>
        <v>-0.1599470000000025</v>
      </c>
      <c r="AO38" s="95">
        <f t="shared" si="6"/>
        <v>2.1992999999997931E-4</v>
      </c>
      <c r="AP38" s="95">
        <f t="shared" si="7"/>
        <v>-9.4611000000000001E-4</v>
      </c>
      <c r="AQ38" s="120">
        <f t="shared" si="8"/>
        <v>-1.6644899999999907E-3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28.000827000000001</v>
      </c>
      <c r="G39" s="187">
        <v>32.258738999999998</v>
      </c>
      <c r="H39" s="187">
        <v>0.94982012000000005</v>
      </c>
      <c r="I39" s="62">
        <v>0.95829001999999996</v>
      </c>
      <c r="J39" s="62">
        <v>7.1654170000000003E-2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27.713215999999999</v>
      </c>
      <c r="Y39" s="187">
        <v>32.276147000000002</v>
      </c>
      <c r="Z39" s="187">
        <v>0.94993696000000005</v>
      </c>
      <c r="AA39" s="62">
        <v>0.95959846999999998</v>
      </c>
      <c r="AB39" s="62">
        <v>6.8481130000000001E-2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-0.28761100000000184</v>
      </c>
      <c r="AN39" s="121">
        <f t="shared" si="5"/>
        <v>1.7408000000003199E-2</v>
      </c>
      <c r="AO39" s="121">
        <f t="shared" si="6"/>
        <v>1.1684000000000694E-4</v>
      </c>
      <c r="AP39" s="121">
        <f t="shared" si="7"/>
        <v>1.3084500000000165E-3</v>
      </c>
      <c r="AQ39" s="87">
        <f t="shared" si="8"/>
        <v>-3.173040000000002E-3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30.805713000000001</v>
      </c>
      <c r="G40" s="187">
        <v>34.566349000000002</v>
      </c>
      <c r="H40" s="187">
        <v>0.96983744000000005</v>
      </c>
      <c r="I40" s="62">
        <v>0.97345320999999996</v>
      </c>
      <c r="J40" s="62">
        <v>4.6152890000000002E-2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31.028663000000002</v>
      </c>
      <c r="Y40" s="187">
        <v>34.829683000000003</v>
      </c>
      <c r="Z40" s="187">
        <v>0.97019694999999995</v>
      </c>
      <c r="AA40" s="62">
        <v>0.97415624999999995</v>
      </c>
      <c r="AB40" s="62">
        <v>4.2098959999999998E-2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0.22295000000000087</v>
      </c>
      <c r="AN40" s="121">
        <f t="shared" si="5"/>
        <v>0.2633340000000004</v>
      </c>
      <c r="AO40" s="121">
        <f t="shared" si="6"/>
        <v>3.595099999998963E-4</v>
      </c>
      <c r="AP40" s="121">
        <f t="shared" si="7"/>
        <v>7.0303999999998812E-4</v>
      </c>
      <c r="AQ40" s="87">
        <f t="shared" si="8"/>
        <v>-4.0539300000000042E-3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34.289740000000002</v>
      </c>
      <c r="G41" s="187">
        <v>37.850807000000003</v>
      </c>
      <c r="H41" s="187">
        <v>0.98262300999999996</v>
      </c>
      <c r="I41" s="62">
        <v>0.98613837000000004</v>
      </c>
      <c r="J41" s="62">
        <v>3.109255E-2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35.125278000000002</v>
      </c>
      <c r="Y41" s="187">
        <v>38.328369000000002</v>
      </c>
      <c r="Z41" s="187">
        <v>0.98303633000000001</v>
      </c>
      <c r="AA41" s="62">
        <v>0.98665619999999998</v>
      </c>
      <c r="AB41" s="62">
        <v>2.719651E-2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0.83553799999999967</v>
      </c>
      <c r="AN41" s="121">
        <f t="shared" si="5"/>
        <v>0.47756199999999893</v>
      </c>
      <c r="AO41" s="121">
        <f t="shared" si="6"/>
        <v>4.1332000000005031E-4</v>
      </c>
      <c r="AP41" s="121">
        <f t="shared" si="7"/>
        <v>5.1782999999994139E-4</v>
      </c>
      <c r="AQ41" s="87">
        <f t="shared" si="8"/>
        <v>-3.8960399999999999E-3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24.729590000000002</v>
      </c>
      <c r="G43" s="96">
        <v>29.154996000000001</v>
      </c>
      <c r="H43" s="96">
        <v>0.90012614000000002</v>
      </c>
      <c r="I43" s="60">
        <v>0.92887613000000002</v>
      </c>
      <c r="J43" s="60">
        <v>0.15092420000000001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24.372001999999998</v>
      </c>
      <c r="Y43" s="96">
        <v>29.026271999999999</v>
      </c>
      <c r="Z43" s="96">
        <v>0.90031662999999995</v>
      </c>
      <c r="AA43" s="60">
        <v>0.92764774999999999</v>
      </c>
      <c r="AB43" s="60">
        <v>0.14813409999999999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-0.35758800000000335</v>
      </c>
      <c r="AN43" s="95">
        <f t="shared" si="5"/>
        <v>-0.12872400000000184</v>
      </c>
      <c r="AO43" s="95">
        <f t="shared" si="6"/>
        <v>1.904899999999321E-4</v>
      </c>
      <c r="AP43" s="95">
        <f t="shared" si="7"/>
        <v>-1.2283800000000289E-3</v>
      </c>
      <c r="AQ43" s="120">
        <f t="shared" si="8"/>
        <v>-2.7901000000000176E-3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28.358051</v>
      </c>
      <c r="G44" s="187">
        <v>32.322285000000001</v>
      </c>
      <c r="H44" s="187">
        <v>0.95156867999999994</v>
      </c>
      <c r="I44" s="62">
        <v>0.96081240000000001</v>
      </c>
      <c r="J44" s="62">
        <v>7.1043364999999997E-2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28.209344999999999</v>
      </c>
      <c r="Y44" s="187">
        <v>32.359713999999997</v>
      </c>
      <c r="Z44" s="187">
        <v>0.95178090000000004</v>
      </c>
      <c r="AA44" s="62">
        <v>0.96199314000000002</v>
      </c>
      <c r="AB44" s="62">
        <v>6.7590540000000005E-2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-0.14870600000000067</v>
      </c>
      <c r="AN44" s="121">
        <f t="shared" si="5"/>
        <v>3.7428999999995938E-2</v>
      </c>
      <c r="AO44" s="121">
        <f t="shared" si="6"/>
        <v>2.1222000000009622E-4</v>
      </c>
      <c r="AP44" s="121">
        <f t="shared" si="7"/>
        <v>1.1807400000000134E-3</v>
      </c>
      <c r="AQ44" s="87">
        <f t="shared" si="8"/>
        <v>-3.4528249999999927E-3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31.110424999999999</v>
      </c>
      <c r="G45" s="187">
        <v>34.696992000000002</v>
      </c>
      <c r="H45" s="187">
        <v>0.97117021999999997</v>
      </c>
      <c r="I45" s="62">
        <v>0.97471059999999998</v>
      </c>
      <c r="J45" s="62">
        <v>4.7026551999999999E-2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31.392682000000001</v>
      </c>
      <c r="Y45" s="187">
        <v>34.823537999999999</v>
      </c>
      <c r="Z45" s="187">
        <v>0.97153416000000004</v>
      </c>
      <c r="AA45" s="62">
        <v>0.97573659000000001</v>
      </c>
      <c r="AB45" s="62">
        <v>4.3286933999999999E-2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0.28225700000000131</v>
      </c>
      <c r="AN45" s="121">
        <f t="shared" si="5"/>
        <v>0.1265459999999976</v>
      </c>
      <c r="AO45" s="121">
        <f t="shared" si="6"/>
        <v>3.6394000000006255E-4</v>
      </c>
      <c r="AP45" s="121">
        <f t="shared" si="7"/>
        <v>1.0259900000000322E-3</v>
      </c>
      <c r="AQ45" s="87">
        <f t="shared" si="8"/>
        <v>-3.7396180000000001E-3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34.317549</v>
      </c>
      <c r="G46" s="187">
        <v>37.977882000000001</v>
      </c>
      <c r="H46" s="187">
        <v>0.98306537000000005</v>
      </c>
      <c r="I46" s="62">
        <v>0.98669130000000005</v>
      </c>
      <c r="J46" s="62">
        <v>3.1527260000000001E-2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35.327444</v>
      </c>
      <c r="Y46" s="187">
        <v>38.485349999999997</v>
      </c>
      <c r="Z46" s="187">
        <v>0.98357802999999999</v>
      </c>
      <c r="AA46" s="62">
        <v>0.98731256999999994</v>
      </c>
      <c r="AB46" s="62">
        <v>2.7425620000000001E-2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1.0098950000000002</v>
      </c>
      <c r="AN46" s="121">
        <f t="shared" si="5"/>
        <v>0.50746799999999581</v>
      </c>
      <c r="AO46" s="121">
        <f t="shared" si="6"/>
        <v>5.1265999999994261E-4</v>
      </c>
      <c r="AP46" s="121">
        <f t="shared" si="7"/>
        <v>6.2126999999989607E-4</v>
      </c>
      <c r="AQ46" s="87">
        <f t="shared" si="8"/>
        <v>-4.1016400000000001E-3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24.870743999999998</v>
      </c>
      <c r="G48" s="96">
        <v>29.412282000000001</v>
      </c>
      <c r="H48" s="96">
        <v>0.90126187999999996</v>
      </c>
      <c r="I48" s="60">
        <v>0.92937375</v>
      </c>
      <c r="J48" s="60">
        <v>0.15285314999999999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24.349329000000001</v>
      </c>
      <c r="Y48" s="96">
        <v>29.17229</v>
      </c>
      <c r="Z48" s="96">
        <v>0.90156362999999995</v>
      </c>
      <c r="AA48" s="60">
        <v>0.92726487999999996</v>
      </c>
      <c r="AB48" s="60">
        <v>0.15081539999999999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-0.52141499999999752</v>
      </c>
      <c r="AN48" s="95">
        <f t="shared" si="5"/>
        <v>-0.23999200000000087</v>
      </c>
      <c r="AO48" s="95">
        <f t="shared" si="6"/>
        <v>3.0174999999998953E-4</v>
      </c>
      <c r="AP48" s="95">
        <f t="shared" si="7"/>
        <v>-2.1088700000000404E-3</v>
      </c>
      <c r="AQ48" s="120">
        <f t="shared" si="8"/>
        <v>-2.0377500000000048E-3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28.720165000000001</v>
      </c>
      <c r="G49" s="187">
        <v>32.762132000000001</v>
      </c>
      <c r="H49" s="187">
        <v>0.95337077000000003</v>
      </c>
      <c r="I49" s="62">
        <v>0.96296130000000002</v>
      </c>
      <c r="J49" s="62">
        <v>7.0174575000000003E-2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28.324359000000001</v>
      </c>
      <c r="Y49" s="187">
        <v>32.732083000000003</v>
      </c>
      <c r="Z49" s="187">
        <v>0.95369183000000002</v>
      </c>
      <c r="AA49" s="62">
        <v>0.96388015000000005</v>
      </c>
      <c r="AB49" s="62">
        <v>6.8332106000000004E-2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-0.39580600000000032</v>
      </c>
      <c r="AN49" s="121">
        <f t="shared" si="5"/>
        <v>-3.0048999999998216E-2</v>
      </c>
      <c r="AO49" s="121">
        <f t="shared" si="6"/>
        <v>3.2105999999998414E-4</v>
      </c>
      <c r="AP49" s="121">
        <f t="shared" si="7"/>
        <v>9.1885000000002659E-4</v>
      </c>
      <c r="AQ49" s="87">
        <f t="shared" si="8"/>
        <v>-1.8424689999999994E-3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31.769874999999999</v>
      </c>
      <c r="G50" s="187">
        <v>35.260272000000001</v>
      </c>
      <c r="H50" s="187">
        <v>0.97233908999999996</v>
      </c>
      <c r="I50" s="62">
        <v>0.9769274</v>
      </c>
      <c r="J50" s="62">
        <v>4.3954479999999997E-2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31.565867000000001</v>
      </c>
      <c r="Y50" s="187">
        <v>35.281827</v>
      </c>
      <c r="Z50" s="187">
        <v>0.97262008</v>
      </c>
      <c r="AA50" s="62">
        <v>0.97763301999999996</v>
      </c>
      <c r="AB50" s="62">
        <v>4.1494040000000003E-2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-0.20400799999999819</v>
      </c>
      <c r="AN50" s="121">
        <f t="shared" si="5"/>
        <v>2.1554999999999325E-2</v>
      </c>
      <c r="AO50" s="121">
        <f t="shared" si="6"/>
        <v>2.8099000000003649E-4</v>
      </c>
      <c r="AP50" s="121">
        <f t="shared" si="7"/>
        <v>7.0561999999996239E-4</v>
      </c>
      <c r="AQ50" s="87">
        <f t="shared" si="8"/>
        <v>-2.4604399999999943E-3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35.050393999999997</v>
      </c>
      <c r="G51" s="187">
        <v>38.508871999999997</v>
      </c>
      <c r="H51" s="187">
        <v>0.98322246000000002</v>
      </c>
      <c r="I51" s="62">
        <v>0.98734690999999997</v>
      </c>
      <c r="J51" s="62">
        <v>2.9391576999999999E-2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35.546649000000002</v>
      </c>
      <c r="Y51" s="187">
        <v>38.789313999999997</v>
      </c>
      <c r="Z51" s="187">
        <v>0.98371852999999998</v>
      </c>
      <c r="AA51" s="62">
        <v>0.98801050999999995</v>
      </c>
      <c r="AB51" s="62">
        <v>2.6207734E-2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0.496255000000005</v>
      </c>
      <c r="AN51" s="121">
        <f t="shared" si="5"/>
        <v>0.28044200000000075</v>
      </c>
      <c r="AO51" s="121">
        <f t="shared" si="6"/>
        <v>4.960699999999596E-4</v>
      </c>
      <c r="AP51" s="121">
        <f t="shared" si="7"/>
        <v>6.6359999999998642E-4</v>
      </c>
      <c r="AQ51" s="87">
        <f t="shared" si="8"/>
        <v>-3.1838429999999987E-3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24.768194999999999</v>
      </c>
      <c r="G53" s="96">
        <v>29.390481999999999</v>
      </c>
      <c r="H53" s="96">
        <v>0.90170386999999996</v>
      </c>
      <c r="I53" s="60">
        <v>0.92763490000000004</v>
      </c>
      <c r="J53" s="60">
        <v>0.15511614000000001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24.402138999999998</v>
      </c>
      <c r="Y53" s="96">
        <v>29.231891999999998</v>
      </c>
      <c r="Z53" s="96">
        <v>0.90205924000000004</v>
      </c>
      <c r="AA53" s="60">
        <v>0.92672414999999997</v>
      </c>
      <c r="AB53" s="60">
        <v>0.15253923999999999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-0.36605600000000038</v>
      </c>
      <c r="AN53" s="95">
        <f t="shared" si="5"/>
        <v>-0.15859000000000023</v>
      </c>
      <c r="AO53" s="95">
        <f t="shared" si="6"/>
        <v>3.5537000000007701E-4</v>
      </c>
      <c r="AP53" s="95">
        <f t="shared" si="7"/>
        <v>-9.1075000000007122E-4</v>
      </c>
      <c r="AQ53" s="120">
        <f t="shared" si="8"/>
        <v>-2.5769000000000208E-3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28.895384</v>
      </c>
      <c r="G54" s="187">
        <v>32.905228000000001</v>
      </c>
      <c r="H54" s="187">
        <v>0.95441412000000003</v>
      </c>
      <c r="I54" s="62">
        <v>0.96412945999999999</v>
      </c>
      <c r="J54" s="62">
        <v>6.9642880000000004E-2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28.737369000000001</v>
      </c>
      <c r="Y54" s="187">
        <v>33.032449999999997</v>
      </c>
      <c r="Z54" s="187">
        <v>0.95461797000000004</v>
      </c>
      <c r="AA54" s="62">
        <v>0.96485624999999997</v>
      </c>
      <c r="AB54" s="62">
        <v>6.7337090000000002E-2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-0.15801499999999891</v>
      </c>
      <c r="AN54" s="121">
        <f t="shared" si="5"/>
        <v>0.12722199999999617</v>
      </c>
      <c r="AO54" s="121">
        <f t="shared" si="6"/>
        <v>2.0385000000000542E-4</v>
      </c>
      <c r="AP54" s="121">
        <f t="shared" si="7"/>
        <v>7.2678999999997718E-4</v>
      </c>
      <c r="AQ54" s="87">
        <f t="shared" si="8"/>
        <v>-2.305790000000002E-3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31.829484000000001</v>
      </c>
      <c r="G55" s="187">
        <v>35.470367000000003</v>
      </c>
      <c r="H55" s="187">
        <v>0.97294800000000004</v>
      </c>
      <c r="I55" s="62">
        <v>0.97752006999999996</v>
      </c>
      <c r="J55" s="62">
        <v>4.4316840000000003E-2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32.058346999999998</v>
      </c>
      <c r="Y55" s="187">
        <v>35.723067</v>
      </c>
      <c r="Z55" s="187">
        <v>0.97312027999999995</v>
      </c>
      <c r="AA55" s="62">
        <v>0.97821016000000005</v>
      </c>
      <c r="AB55" s="62">
        <v>4.1809417000000001E-2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0.22886299999999693</v>
      </c>
      <c r="AN55" s="121">
        <f t="shared" si="5"/>
        <v>0.25269999999999726</v>
      </c>
      <c r="AO55" s="121">
        <f t="shared" si="6"/>
        <v>1.7227999999991361E-4</v>
      </c>
      <c r="AP55" s="121">
        <f t="shared" si="7"/>
        <v>6.9009000000008758E-4</v>
      </c>
      <c r="AQ55" s="87">
        <f t="shared" si="8"/>
        <v>-2.5074230000000017E-3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34.978450000000002</v>
      </c>
      <c r="G56" s="187">
        <v>38.521022000000002</v>
      </c>
      <c r="H56" s="187">
        <v>0.98343895000000003</v>
      </c>
      <c r="I56" s="62">
        <v>0.98739571999999998</v>
      </c>
      <c r="J56" s="62">
        <v>2.9874545999999998E-2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35.818545</v>
      </c>
      <c r="Y56" s="187">
        <v>39.019047999999998</v>
      </c>
      <c r="Z56" s="187">
        <v>0.98393094000000003</v>
      </c>
      <c r="AA56" s="62">
        <v>0.98812606999999997</v>
      </c>
      <c r="AB56" s="62">
        <v>2.6885684999999999E-2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0.84009499999999804</v>
      </c>
      <c r="AN56" s="121">
        <f t="shared" si="5"/>
        <v>0.49802599999999586</v>
      </c>
      <c r="AO56" s="121">
        <f t="shared" si="6"/>
        <v>4.9198999999999771E-4</v>
      </c>
      <c r="AP56" s="121">
        <f t="shared" si="7"/>
        <v>7.3034999999999073E-4</v>
      </c>
      <c r="AQ56" s="87">
        <f t="shared" si="8"/>
        <v>-2.9888609999999989E-3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24.766881999999999</v>
      </c>
      <c r="G58" s="96">
        <v>29.381157999999999</v>
      </c>
      <c r="H58" s="96">
        <v>0.90295417</v>
      </c>
      <c r="I58" s="60">
        <v>0.92751085</v>
      </c>
      <c r="J58" s="60">
        <v>0.15680218000000001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24.551907</v>
      </c>
      <c r="Y58" s="96">
        <v>29.314259</v>
      </c>
      <c r="Z58" s="96">
        <v>0.90285475000000004</v>
      </c>
      <c r="AA58" s="60">
        <v>0.92772288999999997</v>
      </c>
      <c r="AB58" s="60">
        <v>0.1547752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-0.21497499999999903</v>
      </c>
      <c r="AN58" s="95">
        <f t="shared" si="5"/>
        <v>-6.6898999999999376E-2</v>
      </c>
      <c r="AO58" s="95">
        <f t="shared" si="6"/>
        <v>-9.9419999999961206E-5</v>
      </c>
      <c r="AP58" s="95">
        <f t="shared" si="7"/>
        <v>2.1203999999996892E-4</v>
      </c>
      <c r="AQ58" s="120">
        <f t="shared" si="8"/>
        <v>-2.0269800000000116E-3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28.931281999999999</v>
      </c>
      <c r="G59" s="187">
        <v>32.877811000000001</v>
      </c>
      <c r="H59" s="187">
        <v>0.95488872000000002</v>
      </c>
      <c r="I59" s="62">
        <v>0.96461295000000002</v>
      </c>
      <c r="J59" s="62">
        <v>7.2079160000000003E-2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29.000122999999999</v>
      </c>
      <c r="Y59" s="187">
        <v>33.096733</v>
      </c>
      <c r="Z59" s="187">
        <v>0.95497591999999998</v>
      </c>
      <c r="AA59" s="62">
        <v>0.96497259000000002</v>
      </c>
      <c r="AB59" s="62">
        <v>6.9628899999999994E-2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6.8840999999999042E-2</v>
      </c>
      <c r="AN59" s="121">
        <f t="shared" si="5"/>
        <v>0.21892199999999917</v>
      </c>
      <c r="AO59" s="121">
        <f t="shared" si="6"/>
        <v>8.7199999999953981E-5</v>
      </c>
      <c r="AP59" s="121">
        <f t="shared" si="7"/>
        <v>3.5963999999999441E-4</v>
      </c>
      <c r="AQ59" s="87">
        <f t="shared" si="8"/>
        <v>-2.4502600000000097E-3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32.035898000000003</v>
      </c>
      <c r="G60" s="187">
        <v>35.662246000000003</v>
      </c>
      <c r="H60" s="187">
        <v>0.97285650000000001</v>
      </c>
      <c r="I60" s="62">
        <v>0.97863462999999995</v>
      </c>
      <c r="J60" s="62">
        <v>4.5744456000000003E-2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32.381753000000003</v>
      </c>
      <c r="Y60" s="187">
        <v>35.951078000000003</v>
      </c>
      <c r="Z60" s="187">
        <v>0.97300014000000001</v>
      </c>
      <c r="AA60" s="62">
        <v>0.97925211000000001</v>
      </c>
      <c r="AB60" s="62">
        <v>4.3236339999999998E-2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0.34585500000000025</v>
      </c>
      <c r="AN60" s="121">
        <f t="shared" si="5"/>
        <v>0.28883199999999931</v>
      </c>
      <c r="AO60" s="121">
        <f t="shared" si="6"/>
        <v>1.4364000000000043E-4</v>
      </c>
      <c r="AP60" s="121">
        <f t="shared" si="7"/>
        <v>6.1748000000005909E-4</v>
      </c>
      <c r="AQ60" s="87">
        <f t="shared" si="8"/>
        <v>-2.5081160000000047E-3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35.044074000000002</v>
      </c>
      <c r="G61" s="187">
        <v>38.569077</v>
      </c>
      <c r="H61" s="187">
        <v>0.98341177000000002</v>
      </c>
      <c r="I61" s="62">
        <v>0.98766898000000003</v>
      </c>
      <c r="J61" s="62">
        <v>3.0802375E-2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35.826729</v>
      </c>
      <c r="Y61" s="187">
        <v>39.047609000000001</v>
      </c>
      <c r="Z61" s="187">
        <v>0.98388038</v>
      </c>
      <c r="AA61" s="62">
        <v>0.98821616999999995</v>
      </c>
      <c r="AB61" s="62">
        <v>2.7598629E-2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0.78265499999999832</v>
      </c>
      <c r="AN61" s="121">
        <f t="shared" si="5"/>
        <v>0.47853200000000129</v>
      </c>
      <c r="AO61" s="121">
        <f t="shared" si="6"/>
        <v>4.6860999999998043E-4</v>
      </c>
      <c r="AP61" s="121">
        <f t="shared" si="7"/>
        <v>5.4718999999991969E-4</v>
      </c>
      <c r="AQ61" s="87">
        <f t="shared" si="8"/>
        <v>-3.2037460000000004E-3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24.650701999999999</v>
      </c>
      <c r="G63" s="96">
        <v>29.465415</v>
      </c>
      <c r="H63" s="96">
        <v>0.90246448000000001</v>
      </c>
      <c r="I63" s="60">
        <v>0.92802903000000003</v>
      </c>
      <c r="J63" s="60">
        <v>0.15980077000000001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24.462236000000001</v>
      </c>
      <c r="Y63" s="96">
        <v>29.305705</v>
      </c>
      <c r="Z63" s="96">
        <v>0.90238019999999997</v>
      </c>
      <c r="AA63" s="60">
        <v>0.92848894000000004</v>
      </c>
      <c r="AB63" s="60">
        <v>0.16116349999999999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-0.18846599999999825</v>
      </c>
      <c r="AN63" s="95">
        <f t="shared" si="5"/>
        <v>-0.15971000000000046</v>
      </c>
      <c r="AO63" s="95">
        <f t="shared" si="6"/>
        <v>-8.428000000004765E-5</v>
      </c>
      <c r="AP63" s="95">
        <f t="shared" si="7"/>
        <v>4.5991000000000781E-4</v>
      </c>
      <c r="AQ63" s="120">
        <f t="shared" si="8"/>
        <v>1.3627299999999787E-3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29.007802000000002</v>
      </c>
      <c r="G64" s="187">
        <v>33.234726000000002</v>
      </c>
      <c r="H64" s="187">
        <v>0.95437267999999997</v>
      </c>
      <c r="I64" s="62">
        <v>0.96429279999999995</v>
      </c>
      <c r="J64" s="62">
        <v>7.3636549999999995E-2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28.744145</v>
      </c>
      <c r="Y64" s="187">
        <v>33.123054000000003</v>
      </c>
      <c r="Z64" s="187">
        <v>0.95439956999999997</v>
      </c>
      <c r="AA64" s="62">
        <v>0.96442625999999998</v>
      </c>
      <c r="AB64" s="62">
        <v>7.4590853999999998E-2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-0.26365700000000203</v>
      </c>
      <c r="AN64" s="121">
        <f t="shared" si="5"/>
        <v>-0.11167199999999866</v>
      </c>
      <c r="AO64" s="121">
        <f t="shared" si="6"/>
        <v>2.6890000000001635E-5</v>
      </c>
      <c r="AP64" s="121">
        <f t="shared" si="7"/>
        <v>1.3346000000002967E-4</v>
      </c>
      <c r="AQ64" s="87">
        <f t="shared" si="8"/>
        <v>9.5430400000000304E-4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32.346635999999997</v>
      </c>
      <c r="G65" s="187">
        <v>36.114153999999999</v>
      </c>
      <c r="H65" s="187">
        <v>0.97239054000000003</v>
      </c>
      <c r="I65" s="62">
        <v>0.97867210999999998</v>
      </c>
      <c r="J65" s="62">
        <v>4.6137053999999997E-2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32.264296999999999</v>
      </c>
      <c r="Y65" s="187">
        <v>36.107232000000003</v>
      </c>
      <c r="Z65" s="187">
        <v>0.97252821</v>
      </c>
      <c r="AA65" s="62">
        <v>0.97935700999999997</v>
      </c>
      <c r="AB65" s="62">
        <v>4.5633979999999998E-2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-8.2338999999997498E-2</v>
      </c>
      <c r="AN65" s="121">
        <f t="shared" si="5"/>
        <v>-6.9219999999958759E-3</v>
      </c>
      <c r="AO65" s="121">
        <f t="shared" si="6"/>
        <v>1.3766999999997864E-4</v>
      </c>
      <c r="AP65" s="121">
        <f t="shared" si="7"/>
        <v>6.848999999999883E-4</v>
      </c>
      <c r="AQ65" s="87">
        <f t="shared" si="8"/>
        <v>-5.0307399999999919E-4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35.711199000000001</v>
      </c>
      <c r="G66" s="187">
        <v>39.142707999999999</v>
      </c>
      <c r="H66" s="187">
        <v>0.98352861000000003</v>
      </c>
      <c r="I66" s="62">
        <v>0.98801181000000005</v>
      </c>
      <c r="J66" s="62">
        <v>3.0466156000000001E-2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35.893327999999997</v>
      </c>
      <c r="Y66" s="187">
        <v>39.245353000000001</v>
      </c>
      <c r="Z66" s="187">
        <v>0.98393543000000006</v>
      </c>
      <c r="AA66" s="62">
        <v>0.98849787</v>
      </c>
      <c r="AB66" s="62">
        <v>2.9275766000000002E-2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0.18212899999999621</v>
      </c>
      <c r="AN66" s="121">
        <f t="shared" si="5"/>
        <v>0.10264500000000254</v>
      </c>
      <c r="AO66" s="121">
        <f t="shared" si="6"/>
        <v>4.0682000000002994E-4</v>
      </c>
      <c r="AP66" s="121">
        <f t="shared" si="7"/>
        <v>4.8605999999995486E-4</v>
      </c>
      <c r="AQ66" s="87">
        <f t="shared" si="8"/>
        <v>-1.1903899999999995E-3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24.988509000000001</v>
      </c>
      <c r="G68" s="96">
        <v>29.313510999999998</v>
      </c>
      <c r="H68" s="96">
        <v>0.89224011999999997</v>
      </c>
      <c r="I68" s="60">
        <v>0.92843288000000002</v>
      </c>
      <c r="J68" s="60">
        <v>0.17371441000000001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24.664702999999999</v>
      </c>
      <c r="Y68" s="96">
        <v>29.376422999999999</v>
      </c>
      <c r="Z68" s="96">
        <v>0.89254679000000003</v>
      </c>
      <c r="AA68" s="60">
        <v>0.92825639000000004</v>
      </c>
      <c r="AB68" s="60">
        <v>0.17018974000000001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-0.32380600000000115</v>
      </c>
      <c r="AN68" s="95">
        <f t="shared" si="5"/>
        <v>6.2912000000000745E-2</v>
      </c>
      <c r="AO68" s="95">
        <f t="shared" si="6"/>
        <v>3.0667000000006439E-4</v>
      </c>
      <c r="AP68" s="95">
        <f t="shared" si="7"/>
        <v>-1.7648999999997361E-4</v>
      </c>
      <c r="AQ68" s="120">
        <f t="shared" si="8"/>
        <v>-3.5246700000000075E-3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28.382684000000001</v>
      </c>
      <c r="G69" s="187">
        <v>32.400379000000001</v>
      </c>
      <c r="H69" s="187">
        <v>0.95043354999999996</v>
      </c>
      <c r="I69" s="62">
        <v>0.96095989000000004</v>
      </c>
      <c r="J69" s="62">
        <v>7.9639790000000002E-2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28.159573999999999</v>
      </c>
      <c r="Y69" s="187">
        <v>32.693522000000002</v>
      </c>
      <c r="Z69" s="187">
        <v>0.95047440999999999</v>
      </c>
      <c r="AA69" s="62">
        <v>0.96223475999999997</v>
      </c>
      <c r="AB69" s="62">
        <v>7.5545730000000005E-2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-0.22311000000000192</v>
      </c>
      <c r="AN69" s="121">
        <f t="shared" si="5"/>
        <v>0.2931430000000006</v>
      </c>
      <c r="AO69" s="121">
        <f t="shared" si="6"/>
        <v>4.0860000000031427E-5</v>
      </c>
      <c r="AP69" s="121">
        <f t="shared" si="7"/>
        <v>1.274869999999928E-3</v>
      </c>
      <c r="AQ69" s="87">
        <f t="shared" si="8"/>
        <v>-4.0940599999999966E-3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31.358070999999999</v>
      </c>
      <c r="G70" s="187">
        <v>34.933128000000004</v>
      </c>
      <c r="H70" s="187">
        <v>0.97083284000000003</v>
      </c>
      <c r="I70" s="62">
        <v>0.97642644999999995</v>
      </c>
      <c r="J70" s="62">
        <v>5.0913266999999998E-2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31.401094000000001</v>
      </c>
      <c r="Y70" s="187">
        <v>35.190131999999998</v>
      </c>
      <c r="Z70" s="187">
        <v>0.97111429000000005</v>
      </c>
      <c r="AA70" s="62">
        <v>0.97729611999999999</v>
      </c>
      <c r="AB70" s="62">
        <v>4.6434193999999998E-2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4.3023000000001588E-2</v>
      </c>
      <c r="AN70" s="121">
        <f t="shared" si="5"/>
        <v>0.2570039999999949</v>
      </c>
      <c r="AO70" s="121">
        <f t="shared" si="6"/>
        <v>2.8145000000001641E-4</v>
      </c>
      <c r="AP70" s="121">
        <f t="shared" si="7"/>
        <v>8.6967000000004457E-4</v>
      </c>
      <c r="AQ70" s="87">
        <f t="shared" si="8"/>
        <v>-4.4790730000000001E-3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34.729430000000001</v>
      </c>
      <c r="G71" s="187">
        <v>38.353006000000001</v>
      </c>
      <c r="H71" s="187">
        <v>0.98330885999999995</v>
      </c>
      <c r="I71" s="62">
        <v>0.98777831999999999</v>
      </c>
      <c r="J71" s="62">
        <v>3.2139136999999998E-2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35.627336</v>
      </c>
      <c r="Y71" s="187">
        <v>38.969586999999997</v>
      </c>
      <c r="Z71" s="187">
        <v>0.98362634999999998</v>
      </c>
      <c r="AA71" s="62">
        <v>0.98858351</v>
      </c>
      <c r="AB71" s="62">
        <v>2.7540901999999999E-2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0.89790599999999898</v>
      </c>
      <c r="AN71" s="121">
        <f t="shared" si="5"/>
        <v>0.61658099999999649</v>
      </c>
      <c r="AO71" s="121">
        <f t="shared" si="6"/>
        <v>3.1749000000003136E-4</v>
      </c>
      <c r="AP71" s="121">
        <f t="shared" si="7"/>
        <v>8.0519000000001117E-4</v>
      </c>
      <c r="AQ71" s="87">
        <f t="shared" si="8"/>
        <v>-4.5982349999999991E-3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25.100746000000001</v>
      </c>
      <c r="G73" s="96">
        <v>29.646090000000001</v>
      </c>
      <c r="H73" s="96">
        <v>0.89856095000000002</v>
      </c>
      <c r="I73" s="60">
        <v>0.93208228000000004</v>
      </c>
      <c r="J73" s="60">
        <v>0.16342407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24.504519999999999</v>
      </c>
      <c r="Y73" s="96">
        <v>29.327036</v>
      </c>
      <c r="Z73" s="96">
        <v>0.89882852000000002</v>
      </c>
      <c r="AA73" s="60">
        <v>0.93102083999999996</v>
      </c>
      <c r="AB73" s="60">
        <v>0.16448425999999999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-0.59622600000000148</v>
      </c>
      <c r="AN73" s="95">
        <f t="shared" si="5"/>
        <v>-0.31905400000000128</v>
      </c>
      <c r="AO73" s="95">
        <f t="shared" si="6"/>
        <v>2.6756999999999476E-4</v>
      </c>
      <c r="AP73" s="95">
        <f t="shared" si="7"/>
        <v>-1.0614400000000801E-3</v>
      </c>
      <c r="AQ73" s="120">
        <f t="shared" si="8"/>
        <v>1.0601899999999886E-3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28.605267999999999</v>
      </c>
      <c r="G74" s="187">
        <v>32.752388000000003</v>
      </c>
      <c r="H74" s="187">
        <v>0.95368251000000004</v>
      </c>
      <c r="I74" s="62">
        <v>0.96375588000000001</v>
      </c>
      <c r="J74" s="62">
        <v>7.5018989999999994E-2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27.992805000000001</v>
      </c>
      <c r="Y74" s="187">
        <v>32.628002000000002</v>
      </c>
      <c r="Z74" s="187">
        <v>0.95387367000000001</v>
      </c>
      <c r="AA74" s="62">
        <v>0.96467159999999996</v>
      </c>
      <c r="AB74" s="62">
        <v>7.373478E-2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-0.6124629999999982</v>
      </c>
      <c r="AN74" s="121">
        <f t="shared" si="5"/>
        <v>-0.12438600000000122</v>
      </c>
      <c r="AO74" s="121">
        <f t="shared" si="6"/>
        <v>1.9115999999996802E-4</v>
      </c>
      <c r="AP74" s="121">
        <f t="shared" si="7"/>
        <v>9.1571999999995324E-4</v>
      </c>
      <c r="AQ74" s="87">
        <f t="shared" si="8"/>
        <v>-1.284209999999994E-3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31.787217999999999</v>
      </c>
      <c r="G75" s="187">
        <v>35.376753000000001</v>
      </c>
      <c r="H75" s="187">
        <v>0.97257969</v>
      </c>
      <c r="I75" s="62">
        <v>0.97808600999999995</v>
      </c>
      <c r="J75" s="62">
        <v>4.7161309999999998E-2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31.020163</v>
      </c>
      <c r="Y75" s="187">
        <v>35.053327000000003</v>
      </c>
      <c r="Z75" s="187">
        <v>0.97288976000000005</v>
      </c>
      <c r="AA75" s="62">
        <v>0.97892590000000002</v>
      </c>
      <c r="AB75" s="62">
        <v>4.5697607000000001E-2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-0.76705499999999915</v>
      </c>
      <c r="AN75" s="121">
        <f t="shared" si="5"/>
        <v>-0.32342599999999777</v>
      </c>
      <c r="AO75" s="121">
        <f t="shared" si="6"/>
        <v>3.1007000000005114E-4</v>
      </c>
      <c r="AP75" s="121">
        <f t="shared" si="7"/>
        <v>8.3989000000006531E-4</v>
      </c>
      <c r="AQ75" s="87">
        <f t="shared" si="8"/>
        <v>-1.4637029999999968E-3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35.426485</v>
      </c>
      <c r="G76" s="187">
        <v>38.779522999999998</v>
      </c>
      <c r="H76" s="187">
        <v>0.98381236999999999</v>
      </c>
      <c r="I76" s="62">
        <v>0.98804491000000005</v>
      </c>
      <c r="J76" s="62">
        <v>3.0165478999999999E-2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34.927998000000002</v>
      </c>
      <c r="Y76" s="187">
        <v>38.566195999999998</v>
      </c>
      <c r="Z76" s="187">
        <v>0.98416477000000002</v>
      </c>
      <c r="AA76" s="62">
        <v>0.98870829000000005</v>
      </c>
      <c r="AB76" s="62">
        <v>2.7812561E-2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-0.49848699999999724</v>
      </c>
      <c r="AN76" s="121">
        <f t="shared" si="5"/>
        <v>-0.2133269999999996</v>
      </c>
      <c r="AO76" s="121">
        <f t="shared" si="6"/>
        <v>3.5240000000003047E-4</v>
      </c>
      <c r="AP76" s="121">
        <f t="shared" si="7"/>
        <v>6.633799999999912E-4</v>
      </c>
      <c r="AQ76" s="87">
        <f t="shared" si="8"/>
        <v>-2.352917999999999E-3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25.341349000000001</v>
      </c>
      <c r="G78" s="96">
        <v>29.520533</v>
      </c>
      <c r="H78" s="96">
        <v>0.90239753</v>
      </c>
      <c r="I78" s="60">
        <v>0.93420811999999998</v>
      </c>
      <c r="J78" s="60">
        <v>0.16032228000000001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24.964825000000001</v>
      </c>
      <c r="Y78" s="96">
        <v>29.432752000000001</v>
      </c>
      <c r="Z78" s="96">
        <v>0.90270083999999995</v>
      </c>
      <c r="AA78" s="60">
        <v>0.93401725000000002</v>
      </c>
      <c r="AB78" s="60">
        <v>0.15707024999999999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-0.37652399999999986</v>
      </c>
      <c r="AN78" s="95">
        <f t="shared" si="5"/>
        <v>-8.7780999999999665E-2</v>
      </c>
      <c r="AO78" s="95">
        <f t="shared" si="6"/>
        <v>3.0330999999994557E-4</v>
      </c>
      <c r="AP78" s="95">
        <f t="shared" si="7"/>
        <v>-1.9086999999995413E-4</v>
      </c>
      <c r="AQ78" s="120">
        <f t="shared" si="8"/>
        <v>-3.2520300000000169E-3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28.863251000000002</v>
      </c>
      <c r="G79" s="187">
        <v>32.596518000000003</v>
      </c>
      <c r="H79" s="187">
        <v>0.95532930999999999</v>
      </c>
      <c r="I79" s="62">
        <v>0.96516860000000004</v>
      </c>
      <c r="J79" s="62">
        <v>7.4917935000000005E-2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28.848403000000001</v>
      </c>
      <c r="Y79" s="187">
        <v>32.815204000000001</v>
      </c>
      <c r="Z79" s="187">
        <v>0.95549079000000003</v>
      </c>
      <c r="AA79" s="62">
        <v>0.96667099999999995</v>
      </c>
      <c r="AB79" s="62">
        <v>6.9450036000000007E-2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-1.4848000000000638E-2</v>
      </c>
      <c r="AN79" s="121">
        <f t="shared" si="5"/>
        <v>0.21868599999999816</v>
      </c>
      <c r="AO79" s="121">
        <f t="shared" si="6"/>
        <v>1.6148000000004714E-4</v>
      </c>
      <c r="AP79" s="121">
        <f t="shared" si="7"/>
        <v>1.5023999999999038E-3</v>
      </c>
      <c r="AQ79" s="87">
        <f t="shared" si="8"/>
        <v>-5.4678989999999983E-3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31.764759999999999</v>
      </c>
      <c r="G80" s="187">
        <v>35.200436000000003</v>
      </c>
      <c r="H80" s="187">
        <v>0.97348014999999999</v>
      </c>
      <c r="I80" s="62">
        <v>0.97881014</v>
      </c>
      <c r="J80" s="62">
        <v>4.8049389999999997E-2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31.855709999999998</v>
      </c>
      <c r="Y80" s="187">
        <v>35.195669000000002</v>
      </c>
      <c r="Z80" s="187">
        <v>0.97371964</v>
      </c>
      <c r="AA80" s="62">
        <v>0.97958743000000004</v>
      </c>
      <c r="AB80" s="62">
        <v>4.4100585999999997E-2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9.094999999999942E-2</v>
      </c>
      <c r="AN80" s="121">
        <f t="shared" si="5"/>
        <v>-4.7670000000010759E-3</v>
      </c>
      <c r="AO80" s="121">
        <f t="shared" si="6"/>
        <v>2.3949000000000886E-4</v>
      </c>
      <c r="AP80" s="121">
        <f t="shared" si="7"/>
        <v>7.7729000000004156E-4</v>
      </c>
      <c r="AQ80" s="87">
        <f t="shared" si="8"/>
        <v>-3.9488040000000002E-3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34.814478000000001</v>
      </c>
      <c r="G81" s="187">
        <v>38.477238999999997</v>
      </c>
      <c r="H81" s="187">
        <v>0.98414484000000002</v>
      </c>
      <c r="I81" s="62">
        <v>0.98846714000000002</v>
      </c>
      <c r="J81" s="62">
        <v>3.2549179999999997E-2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35.716064000000003</v>
      </c>
      <c r="Y81" s="187">
        <v>38.850887</v>
      </c>
      <c r="Z81" s="187">
        <v>0.98453683999999997</v>
      </c>
      <c r="AA81" s="62">
        <v>0.98903892000000004</v>
      </c>
      <c r="AB81" s="62">
        <v>2.6645006999999998E-2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0.90158600000000177</v>
      </c>
      <c r="AN81" s="121">
        <f t="shared" si="5"/>
        <v>0.37364800000000287</v>
      </c>
      <c r="AO81" s="121">
        <f t="shared" si="6"/>
        <v>3.9199999999994795E-4</v>
      </c>
      <c r="AP81" s="121">
        <f t="shared" si="7"/>
        <v>5.7178000000002172E-4</v>
      </c>
      <c r="AQ81" s="87">
        <f t="shared" si="8"/>
        <v>-5.9041729999999987E-3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25.277128999999999</v>
      </c>
      <c r="G83" s="96">
        <v>29.667179000000001</v>
      </c>
      <c r="H83" s="96">
        <v>0.90468386999999995</v>
      </c>
      <c r="I83" s="60">
        <v>0.93474020999999996</v>
      </c>
      <c r="J83" s="60">
        <v>0.15998108999999999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24.872055</v>
      </c>
      <c r="Y83" s="96">
        <v>29.533334</v>
      </c>
      <c r="Z83" s="96">
        <v>0.90484777999999999</v>
      </c>
      <c r="AA83" s="60">
        <v>0.93422053999999999</v>
      </c>
      <c r="AB83" s="60">
        <v>0.1587064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-0.40507399999999905</v>
      </c>
      <c r="AN83" s="95">
        <f t="shared" si="5"/>
        <v>-0.13384500000000088</v>
      </c>
      <c r="AO83" s="95">
        <f t="shared" si="6"/>
        <v>1.6391000000004485E-4</v>
      </c>
      <c r="AP83" s="95">
        <f t="shared" si="7"/>
        <v>-5.196699999999721E-4</v>
      </c>
      <c r="AQ83" s="120">
        <f t="shared" si="8"/>
        <v>-1.274689999999995E-3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29.332321</v>
      </c>
      <c r="G84" s="187">
        <v>33.083053</v>
      </c>
      <c r="H84" s="187">
        <v>0.95717041999999997</v>
      </c>
      <c r="I84" s="62">
        <v>0.96666775999999999</v>
      </c>
      <c r="J84" s="62">
        <v>7.1986649999999999E-2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29.173635000000001</v>
      </c>
      <c r="Y84" s="187">
        <v>33.264600999999999</v>
      </c>
      <c r="Z84" s="187">
        <v>0.95734710999999995</v>
      </c>
      <c r="AA84" s="62">
        <v>0.96795142000000001</v>
      </c>
      <c r="AB84" s="62">
        <v>6.8884744999999997E-2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-0.15868599999999944</v>
      </c>
      <c r="AN84" s="121">
        <f t="shared" si="5"/>
        <v>0.18154799999999938</v>
      </c>
      <c r="AO84" s="121">
        <f t="shared" si="6"/>
        <v>1.7668999999997936E-4</v>
      </c>
      <c r="AP84" s="121">
        <f t="shared" si="7"/>
        <v>1.2836600000000198E-3</v>
      </c>
      <c r="AQ84" s="87">
        <f t="shared" si="8"/>
        <v>-3.101905000000002E-3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32.370137999999997</v>
      </c>
      <c r="G85" s="187">
        <v>35.700836000000002</v>
      </c>
      <c r="H85" s="187">
        <v>0.97436133999999996</v>
      </c>
      <c r="I85" s="62">
        <v>0.97999736000000004</v>
      </c>
      <c r="J85" s="62">
        <v>4.5847409999999998E-2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32.122653999999997</v>
      </c>
      <c r="Y85" s="187">
        <v>35.607540999999998</v>
      </c>
      <c r="Z85" s="187">
        <v>0.97451653999999999</v>
      </c>
      <c r="AA85" s="62">
        <v>0.98071808999999999</v>
      </c>
      <c r="AB85" s="62">
        <v>4.3295409999999999E-2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-0.24748400000000004</v>
      </c>
      <c r="AN85" s="121">
        <f t="shared" si="5"/>
        <v>-9.3295000000004791E-2</v>
      </c>
      <c r="AO85" s="121">
        <f t="shared" si="6"/>
        <v>1.5520000000002199E-4</v>
      </c>
      <c r="AP85" s="121">
        <f t="shared" si="7"/>
        <v>7.2072999999994725E-4</v>
      </c>
      <c r="AQ85" s="87">
        <f t="shared" si="8"/>
        <v>-2.5519999999999987E-3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35.559572000000003</v>
      </c>
      <c r="G86" s="187">
        <v>39.003847999999998</v>
      </c>
      <c r="H86" s="187">
        <v>0.98414992000000001</v>
      </c>
      <c r="I86" s="62">
        <v>0.98879795999999998</v>
      </c>
      <c r="J86" s="62">
        <v>3.0591868000000001E-2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36.037512</v>
      </c>
      <c r="Y86" s="187">
        <v>39.263438999999998</v>
      </c>
      <c r="Z86" s="187">
        <v>0.98457886999999999</v>
      </c>
      <c r="AA86" s="62">
        <v>0.98940054</v>
      </c>
      <c r="AB86" s="62">
        <v>2.6579313E-2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0.4779399999999967</v>
      </c>
      <c r="AN86" s="121">
        <f t="shared" si="5"/>
        <v>0.25959100000000035</v>
      </c>
      <c r="AO86" s="121">
        <f t="shared" si="6"/>
        <v>4.2894999999998351E-4</v>
      </c>
      <c r="AP86" s="121">
        <f t="shared" si="7"/>
        <v>6.0258000000001921E-4</v>
      </c>
      <c r="AQ86" s="87">
        <f t="shared" si="8"/>
        <v>-4.012555000000001E-3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25.600708000000001</v>
      </c>
      <c r="G88" s="96">
        <v>30.011112000000001</v>
      </c>
      <c r="H88" s="96">
        <v>0.90944977000000005</v>
      </c>
      <c r="I88" s="60">
        <v>0.93670604999999996</v>
      </c>
      <c r="J88" s="60">
        <v>0.15911459999999999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25.180667</v>
      </c>
      <c r="Y88" s="96">
        <v>29.850089000000001</v>
      </c>
      <c r="Z88" s="96">
        <v>0.90973577999999999</v>
      </c>
      <c r="AA88" s="60">
        <v>0.93656307000000005</v>
      </c>
      <c r="AB88" s="60">
        <v>0.15793481000000001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-0.42004100000000122</v>
      </c>
      <c r="AN88" s="95">
        <f t="shared" si="5"/>
        <v>-0.16102300000000014</v>
      </c>
      <c r="AO88" s="95">
        <f t="shared" si="6"/>
        <v>2.8600999999994769E-4</v>
      </c>
      <c r="AP88" s="95">
        <f t="shared" si="7"/>
        <v>-1.4297999999990374E-4</v>
      </c>
      <c r="AQ88" s="120">
        <f t="shared" si="8"/>
        <v>-1.1797899999999861E-3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29.874642000000001</v>
      </c>
      <c r="G89" s="187">
        <v>33.554744999999997</v>
      </c>
      <c r="H89" s="187">
        <v>0.95956352</v>
      </c>
      <c r="I89" s="62">
        <v>0.96867968000000004</v>
      </c>
      <c r="J89" s="62">
        <v>6.9135409999999994E-2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29.719041000000001</v>
      </c>
      <c r="Y89" s="187">
        <v>33.660522</v>
      </c>
      <c r="Z89" s="187">
        <v>0.95962194000000001</v>
      </c>
      <c r="AA89" s="62">
        <v>0.96962176</v>
      </c>
      <c r="AB89" s="62">
        <v>6.7449406000000003E-2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-0.15560100000000077</v>
      </c>
      <c r="AN89" s="121">
        <f t="shared" si="5"/>
        <v>0.10577700000000334</v>
      </c>
      <c r="AO89" s="121">
        <f t="shared" si="6"/>
        <v>5.8420000000003469E-5</v>
      </c>
      <c r="AP89" s="121">
        <f t="shared" si="7"/>
        <v>9.4207999999995629E-4</v>
      </c>
      <c r="AQ89" s="87">
        <f t="shared" si="8"/>
        <v>-1.686003999999991E-3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32.807284000000003</v>
      </c>
      <c r="G90" s="187">
        <v>36.259687999999997</v>
      </c>
      <c r="H90" s="187">
        <v>0.97600039999999999</v>
      </c>
      <c r="I90" s="62">
        <v>0.98143084000000003</v>
      </c>
      <c r="J90" s="62">
        <v>4.3349249999999999E-2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32.698447999999999</v>
      </c>
      <c r="Y90" s="187">
        <v>36.233856000000003</v>
      </c>
      <c r="Z90" s="187">
        <v>0.97609462000000002</v>
      </c>
      <c r="AA90" s="62">
        <v>0.98216417</v>
      </c>
      <c r="AB90" s="62">
        <v>4.1943899999999999E-2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-0.10883600000000371</v>
      </c>
      <c r="AN90" s="121">
        <f t="shared" si="5"/>
        <v>-2.5831999999994082E-2</v>
      </c>
      <c r="AO90" s="121">
        <f t="shared" si="6"/>
        <v>9.4220000000033721E-5</v>
      </c>
      <c r="AP90" s="121">
        <f t="shared" si="7"/>
        <v>7.333299999999765E-4</v>
      </c>
      <c r="AQ90" s="87">
        <f t="shared" si="8"/>
        <v>-1.4053499999999997E-3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35.993963999999998</v>
      </c>
      <c r="G91" s="187">
        <v>39.357044999999999</v>
      </c>
      <c r="H91" s="187">
        <v>0.98488936999999999</v>
      </c>
      <c r="I91" s="62">
        <v>0.98938473000000005</v>
      </c>
      <c r="J91" s="62">
        <v>2.896344E-2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36.350662</v>
      </c>
      <c r="Y91" s="187">
        <v>39.570162000000003</v>
      </c>
      <c r="Z91" s="187">
        <v>0.98525967000000003</v>
      </c>
      <c r="AA91" s="62">
        <v>0.98985338</v>
      </c>
      <c r="AB91" s="62">
        <v>2.6276454000000001E-2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0.35669800000000151</v>
      </c>
      <c r="AN91" s="121">
        <f t="shared" si="5"/>
        <v>0.213117000000004</v>
      </c>
      <c r="AO91" s="121">
        <f t="shared" si="6"/>
        <v>3.7030000000004559E-4</v>
      </c>
      <c r="AP91" s="121">
        <f t="shared" si="7"/>
        <v>4.6864999999995938E-4</v>
      </c>
      <c r="AQ91" s="87">
        <f t="shared" si="8"/>
        <v>-2.6869859999999988E-3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25.806925</v>
      </c>
      <c r="G93" s="96">
        <v>30.147714000000001</v>
      </c>
      <c r="H93" s="96">
        <v>0.91301860999999995</v>
      </c>
      <c r="I93" s="60">
        <v>0.93653805999999995</v>
      </c>
      <c r="J93" s="60">
        <v>0.15761277000000001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25.436862999999999</v>
      </c>
      <c r="Y93" s="96">
        <v>30.006178999999999</v>
      </c>
      <c r="Z93" s="96">
        <v>0.91321322000000005</v>
      </c>
      <c r="AA93" s="60">
        <v>0.93740042999999995</v>
      </c>
      <c r="AB93" s="60">
        <v>0.15677816999999999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-0.37006200000000078</v>
      </c>
      <c r="AN93" s="95">
        <f t="shared" si="5"/>
        <v>-0.14153500000000108</v>
      </c>
      <c r="AO93" s="95">
        <f t="shared" si="6"/>
        <v>1.9461000000009498E-4</v>
      </c>
      <c r="AP93" s="95">
        <f t="shared" si="7"/>
        <v>8.6237000000000119E-4</v>
      </c>
      <c r="AQ93" s="120">
        <f t="shared" si="8"/>
        <v>-8.3460000000001866E-4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29.918493999999999</v>
      </c>
      <c r="G94" s="187">
        <v>33.651201</v>
      </c>
      <c r="H94" s="187">
        <v>0.96048332999999997</v>
      </c>
      <c r="I94" s="62">
        <v>0.96900379000000003</v>
      </c>
      <c r="J94" s="62">
        <v>6.9236636000000004E-2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29.949586</v>
      </c>
      <c r="Y94" s="187">
        <v>33.757395000000002</v>
      </c>
      <c r="Z94" s="187">
        <v>0.96053268999999997</v>
      </c>
      <c r="AA94" s="62">
        <v>0.96963348999999999</v>
      </c>
      <c r="AB94" s="62">
        <v>6.7381380000000005E-2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3.1092000000001008E-2</v>
      </c>
      <c r="AN94" s="121">
        <f t="shared" si="5"/>
        <v>0.10619400000000212</v>
      </c>
      <c r="AO94" s="121">
        <f t="shared" si="6"/>
        <v>4.9359999999998294E-5</v>
      </c>
      <c r="AP94" s="121">
        <f t="shared" si="7"/>
        <v>6.296999999999553E-4</v>
      </c>
      <c r="AQ94" s="87">
        <f t="shared" si="8"/>
        <v>-1.8552559999999996E-3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32.825485</v>
      </c>
      <c r="G95" s="187">
        <v>36.365982000000002</v>
      </c>
      <c r="H95" s="187">
        <v>0.97625837999999998</v>
      </c>
      <c r="I95" s="62">
        <v>0.98110945000000005</v>
      </c>
      <c r="J95" s="62">
        <v>4.3977354000000003E-2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32.995083999999999</v>
      </c>
      <c r="Y95" s="187">
        <v>36.478470000000002</v>
      </c>
      <c r="Z95" s="187">
        <v>0.97635073000000006</v>
      </c>
      <c r="AA95" s="62">
        <v>0.98202330000000004</v>
      </c>
      <c r="AB95" s="62">
        <v>4.2663578000000001E-2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0.16959899999999806</v>
      </c>
      <c r="AN95" s="121">
        <f t="shared" si="5"/>
        <v>0.11248799999999903</v>
      </c>
      <c r="AO95" s="121">
        <f t="shared" si="6"/>
        <v>9.2350000000074317E-5</v>
      </c>
      <c r="AP95" s="121">
        <f t="shared" si="7"/>
        <v>9.1384999999999383E-4</v>
      </c>
      <c r="AQ95" s="87">
        <f t="shared" si="8"/>
        <v>-1.3137760000000026E-3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36.074579</v>
      </c>
      <c r="G96" s="187">
        <v>39.477414000000003</v>
      </c>
      <c r="H96" s="187">
        <v>0.98541060999999996</v>
      </c>
      <c r="I96" s="62">
        <v>0.98952313999999997</v>
      </c>
      <c r="J96" s="62">
        <v>2.8422082000000001E-2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36.415633</v>
      </c>
      <c r="Y96" s="187">
        <v>39.661771000000002</v>
      </c>
      <c r="Z96" s="187">
        <v>0.98567735000000001</v>
      </c>
      <c r="AA96" s="62">
        <v>0.98984194000000003</v>
      </c>
      <c r="AB96" s="62">
        <v>2.6485849999999998E-2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0.34105399999999975</v>
      </c>
      <c r="AN96" s="121">
        <f t="shared" si="5"/>
        <v>0.18435699999999855</v>
      </c>
      <c r="AO96" s="121">
        <f t="shared" si="6"/>
        <v>2.6674000000004305E-4</v>
      </c>
      <c r="AP96" s="121">
        <f t="shared" si="7"/>
        <v>3.1880000000006348E-4</v>
      </c>
      <c r="AQ96" s="87">
        <f t="shared" si="8"/>
        <v>-1.936232000000003E-3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25.721822</v>
      </c>
      <c r="G98" s="96">
        <v>30.359316</v>
      </c>
      <c r="H98" s="96">
        <v>0.91093888000000001</v>
      </c>
      <c r="I98" s="60">
        <v>0.93564621000000003</v>
      </c>
      <c r="J98" s="60">
        <v>0.16032214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25.380880999999999</v>
      </c>
      <c r="Y98" s="96">
        <v>30.173096999999999</v>
      </c>
      <c r="Z98" s="96">
        <v>0.91092280999999997</v>
      </c>
      <c r="AA98" s="60">
        <v>0.93588640000000001</v>
      </c>
      <c r="AB98" s="60">
        <v>0.16074874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-0.34094100000000083</v>
      </c>
      <c r="AN98" s="95">
        <f t="shared" si="15"/>
        <v>-0.18621900000000124</v>
      </c>
      <c r="AO98" s="95">
        <f t="shared" si="16"/>
        <v>-1.6070000000034668E-5</v>
      </c>
      <c r="AP98" s="95">
        <f t="shared" si="17"/>
        <v>2.4018999999997348E-4</v>
      </c>
      <c r="AQ98" s="120">
        <f t="shared" si="18"/>
        <v>4.265999999999992E-4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29.78734</v>
      </c>
      <c r="G99" s="187">
        <v>33.859802000000002</v>
      </c>
      <c r="H99" s="187">
        <v>0.95822945999999998</v>
      </c>
      <c r="I99" s="62">
        <v>0.96685953999999996</v>
      </c>
      <c r="J99" s="62">
        <v>7.0224579999999995E-2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29.584907000000001</v>
      </c>
      <c r="Y99" s="187">
        <v>33.742893000000002</v>
      </c>
      <c r="Z99" s="187">
        <v>0.95823433000000002</v>
      </c>
      <c r="AA99" s="62">
        <v>0.96722748999999997</v>
      </c>
      <c r="AB99" s="62">
        <v>7.040834E-2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-0.2024329999999992</v>
      </c>
      <c r="AN99" s="121">
        <f t="shared" si="15"/>
        <v>-0.11690899999999971</v>
      </c>
      <c r="AO99" s="121">
        <f t="shared" si="16"/>
        <v>4.8700000000456711E-6</v>
      </c>
      <c r="AP99" s="121">
        <f t="shared" si="17"/>
        <v>3.6795000000000577E-4</v>
      </c>
      <c r="AQ99" s="87">
        <f t="shared" si="18"/>
        <v>1.8376000000000503E-4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32.873849999999997</v>
      </c>
      <c r="G100" s="187">
        <v>36.565541000000003</v>
      </c>
      <c r="H100" s="187">
        <v>0.97478889999999996</v>
      </c>
      <c r="I100" s="62">
        <v>0.98009252999999996</v>
      </c>
      <c r="J100" s="62">
        <v>4.4436469999999999E-2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32.901868</v>
      </c>
      <c r="Y100" s="187">
        <v>36.637729999999998</v>
      </c>
      <c r="Z100" s="187">
        <v>0.97494829000000005</v>
      </c>
      <c r="AA100" s="62">
        <v>0.98092106000000001</v>
      </c>
      <c r="AB100" s="62">
        <v>4.3909017000000002E-2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2.8018000000002985E-2</v>
      </c>
      <c r="AN100" s="121">
        <f t="shared" si="15"/>
        <v>7.2188999999994508E-2</v>
      </c>
      <c r="AO100" s="121">
        <f t="shared" si="16"/>
        <v>1.5939000000009251E-4</v>
      </c>
      <c r="AP100" s="121">
        <f t="shared" si="17"/>
        <v>8.285300000000495E-4</v>
      </c>
      <c r="AQ100" s="87">
        <f t="shared" si="18"/>
        <v>-5.2745299999999717E-4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36.187945999999997</v>
      </c>
      <c r="G101" s="187">
        <v>39.590069999999997</v>
      </c>
      <c r="H101" s="187">
        <v>0.98495712000000002</v>
      </c>
      <c r="I101" s="62">
        <v>0.98915363000000001</v>
      </c>
      <c r="J101" s="62">
        <v>2.8530621999999999E-2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36.118817999999997</v>
      </c>
      <c r="Y101" s="187">
        <v>39.504179999999998</v>
      </c>
      <c r="Z101" s="187">
        <v>0.98529721999999997</v>
      </c>
      <c r="AA101" s="62">
        <v>0.98942264000000002</v>
      </c>
      <c r="AB101" s="62">
        <v>2.8639069999999999E-2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-6.912799999999919E-2</v>
      </c>
      <c r="AN101" s="121">
        <f t="shared" si="15"/>
        <v>-8.5889999999999134E-2</v>
      </c>
      <c r="AO101" s="121">
        <f t="shared" si="16"/>
        <v>3.4009999999995433E-4</v>
      </c>
      <c r="AP101" s="121">
        <f t="shared" si="17"/>
        <v>2.6901000000001396E-4</v>
      </c>
      <c r="AQ101" s="87">
        <f t="shared" si="18"/>
        <v>1.0844800000000057E-4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26.534945</v>
      </c>
      <c r="G103" s="96">
        <v>31.051521000000001</v>
      </c>
      <c r="H103" s="96">
        <v>0.90559149999999999</v>
      </c>
      <c r="I103" s="60">
        <v>0.94226319999999997</v>
      </c>
      <c r="J103" s="60">
        <v>0.18210524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26.436983999999999</v>
      </c>
      <c r="Y103" s="96">
        <v>31.133348999999999</v>
      </c>
      <c r="Z103" s="96">
        <v>0.90598118000000005</v>
      </c>
      <c r="AA103" s="60">
        <v>0.94368224000000001</v>
      </c>
      <c r="AB103" s="60">
        <v>0.18080943999999999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-9.7961000000001519E-2</v>
      </c>
      <c r="AN103" s="95">
        <f t="shared" si="15"/>
        <v>8.1827999999998013E-2</v>
      </c>
      <c r="AO103" s="95">
        <f t="shared" si="16"/>
        <v>3.8968000000005887E-4</v>
      </c>
      <c r="AP103" s="95">
        <f t="shared" si="17"/>
        <v>1.419040000000038E-3</v>
      </c>
      <c r="AQ103" s="120">
        <f t="shared" si="18"/>
        <v>-1.2958000000000136E-3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30.502312</v>
      </c>
      <c r="G104" s="187">
        <v>34.541736</v>
      </c>
      <c r="H104" s="187">
        <v>0.95841911999999996</v>
      </c>
      <c r="I104" s="62">
        <v>0.97096494</v>
      </c>
      <c r="J104" s="62">
        <v>8.3842819999999998E-2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30.200317999999999</v>
      </c>
      <c r="Y104" s="187">
        <v>34.691386999999999</v>
      </c>
      <c r="Z104" s="187">
        <v>0.95870725000000001</v>
      </c>
      <c r="AA104" s="62">
        <v>0.97213811000000006</v>
      </c>
      <c r="AB104" s="62">
        <v>8.1343200000000004E-2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-0.30199400000000054</v>
      </c>
      <c r="AN104" s="121">
        <f t="shared" si="15"/>
        <v>0.14965099999999865</v>
      </c>
      <c r="AO104" s="121">
        <f t="shared" si="16"/>
        <v>2.8813000000005307E-4</v>
      </c>
      <c r="AP104" s="121">
        <f t="shared" si="17"/>
        <v>1.1731700000000567E-3</v>
      </c>
      <c r="AQ104" s="87">
        <f t="shared" si="18"/>
        <v>-2.4996199999999941E-3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32.813943000000002</v>
      </c>
      <c r="G105" s="187">
        <v>36.756208000000001</v>
      </c>
      <c r="H105" s="187">
        <v>0.97496044000000004</v>
      </c>
      <c r="I105" s="62">
        <v>0.98163581</v>
      </c>
      <c r="J105" s="62">
        <v>5.3430956000000002E-2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32.556609999999999</v>
      </c>
      <c r="Y105" s="187">
        <v>36.855972000000001</v>
      </c>
      <c r="Z105" s="187">
        <v>0.97514221000000001</v>
      </c>
      <c r="AA105" s="62">
        <v>0.98188728000000003</v>
      </c>
      <c r="AB105" s="62">
        <v>5.1323797999999997E-2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-0.2573330000000027</v>
      </c>
      <c r="AN105" s="121">
        <f t="shared" si="15"/>
        <v>9.9764000000000408E-2</v>
      </c>
      <c r="AO105" s="121">
        <f t="shared" si="16"/>
        <v>1.8176999999997001E-4</v>
      </c>
      <c r="AP105" s="121">
        <f t="shared" si="17"/>
        <v>2.5147000000003139E-4</v>
      </c>
      <c r="AQ105" s="87">
        <f t="shared" si="18"/>
        <v>-2.1071580000000048E-3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35.573160999999999</v>
      </c>
      <c r="G106" s="187">
        <v>39.187691000000001</v>
      </c>
      <c r="H106" s="187">
        <v>0.98487144000000004</v>
      </c>
      <c r="I106" s="62">
        <v>0.98985995999999998</v>
      </c>
      <c r="J106" s="62">
        <v>3.4049085999999999E-2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36.511403000000001</v>
      </c>
      <c r="Y106" s="187">
        <v>39.948514000000003</v>
      </c>
      <c r="Z106" s="187">
        <v>0.98508227000000004</v>
      </c>
      <c r="AA106" s="62">
        <v>0.99038678000000002</v>
      </c>
      <c r="AB106" s="62">
        <v>3.0222631999999999E-2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0.93824200000000246</v>
      </c>
      <c r="AN106" s="121">
        <f t="shared" si="15"/>
        <v>0.76082300000000203</v>
      </c>
      <c r="AO106" s="121">
        <f t="shared" si="16"/>
        <v>2.1082999999999519E-4</v>
      </c>
      <c r="AP106" s="121">
        <f t="shared" si="17"/>
        <v>5.2682000000003892E-4</v>
      </c>
      <c r="AQ106" s="87">
        <f t="shared" si="18"/>
        <v>-3.826454E-3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26.810531999999998</v>
      </c>
      <c r="G108" s="96">
        <v>31.365376999999999</v>
      </c>
      <c r="H108" s="96">
        <v>0.90988168000000003</v>
      </c>
      <c r="I108" s="60">
        <v>0.94757373</v>
      </c>
      <c r="J108" s="60">
        <v>0.17002608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26.597615999999999</v>
      </c>
      <c r="Y108" s="96">
        <v>31.335422999999999</v>
      </c>
      <c r="Z108" s="96">
        <v>0.91015053000000001</v>
      </c>
      <c r="AA108" s="60">
        <v>0.94804109000000003</v>
      </c>
      <c r="AB108" s="60">
        <v>0.16900982000000001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-0.21291599999999988</v>
      </c>
      <c r="AN108" s="95">
        <f t="shared" si="15"/>
        <v>-2.9954000000000036E-2</v>
      </c>
      <c r="AO108" s="95">
        <f t="shared" si="16"/>
        <v>2.6884999999998715E-4</v>
      </c>
      <c r="AP108" s="95">
        <f t="shared" si="17"/>
        <v>4.6736000000002775E-4</v>
      </c>
      <c r="AQ108" s="120">
        <f t="shared" si="18"/>
        <v>-1.0162599999999911E-3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30.590488000000001</v>
      </c>
      <c r="G109" s="187">
        <v>34.733555000000003</v>
      </c>
      <c r="H109" s="187">
        <v>0.96060811000000002</v>
      </c>
      <c r="I109" s="62">
        <v>0.97262901999999996</v>
      </c>
      <c r="J109" s="62">
        <v>7.4282490000000007E-2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30.182988999999999</v>
      </c>
      <c r="Y109" s="187">
        <v>34.793883999999998</v>
      </c>
      <c r="Z109" s="187">
        <v>0.96091726</v>
      </c>
      <c r="AA109" s="62">
        <v>0.97404824000000001</v>
      </c>
      <c r="AB109" s="62">
        <v>7.2396230000000006E-2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-0.40749900000000139</v>
      </c>
      <c r="AN109" s="121">
        <f t="shared" si="15"/>
        <v>6.0328999999995858E-2</v>
      </c>
      <c r="AO109" s="121">
        <f t="shared" si="16"/>
        <v>3.0914999999998027E-4</v>
      </c>
      <c r="AP109" s="121">
        <f t="shared" si="17"/>
        <v>1.4192200000000543E-3</v>
      </c>
      <c r="AQ109" s="87">
        <f t="shared" si="18"/>
        <v>-1.8862600000000007E-3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32.994694000000003</v>
      </c>
      <c r="G110" s="187">
        <v>36.902230000000003</v>
      </c>
      <c r="H110" s="187">
        <v>0.97591011000000005</v>
      </c>
      <c r="I110" s="62">
        <v>0.98226020000000003</v>
      </c>
      <c r="J110" s="62">
        <v>4.7388390000000002E-2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32.424154000000001</v>
      </c>
      <c r="Y110" s="187">
        <v>36.812787</v>
      </c>
      <c r="Z110" s="187">
        <v>0.97613662000000001</v>
      </c>
      <c r="AA110" s="62">
        <v>0.98261427999999995</v>
      </c>
      <c r="AB110" s="62">
        <v>4.5278654000000002E-2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-0.57054000000000116</v>
      </c>
      <c r="AN110" s="121">
        <f t="shared" si="15"/>
        <v>-8.9443000000002826E-2</v>
      </c>
      <c r="AO110" s="121">
        <f t="shared" si="16"/>
        <v>2.2650999999995758E-4</v>
      </c>
      <c r="AP110" s="121">
        <f t="shared" si="17"/>
        <v>3.5407999999992334E-4</v>
      </c>
      <c r="AQ110" s="87">
        <f t="shared" si="18"/>
        <v>-2.1097360000000009E-3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35.968241999999996</v>
      </c>
      <c r="G111" s="187">
        <v>39.430024000000003</v>
      </c>
      <c r="H111" s="187">
        <v>0.98496048000000003</v>
      </c>
      <c r="I111" s="62">
        <v>0.98968182999999998</v>
      </c>
      <c r="J111" s="62">
        <v>3.1094275000000001E-2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36.223534000000001</v>
      </c>
      <c r="Y111" s="187">
        <v>39.836846000000001</v>
      </c>
      <c r="Z111" s="187">
        <v>0.98523857999999997</v>
      </c>
      <c r="AA111" s="62">
        <v>0.99027109999999996</v>
      </c>
      <c r="AB111" s="62">
        <v>2.766615E-2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0.25529200000000429</v>
      </c>
      <c r="AN111" s="121">
        <f t="shared" si="15"/>
        <v>0.40682199999999824</v>
      </c>
      <c r="AO111" s="121">
        <f t="shared" si="16"/>
        <v>2.7809999999994783E-4</v>
      </c>
      <c r="AP111" s="121">
        <f t="shared" si="17"/>
        <v>5.8926999999997509E-4</v>
      </c>
      <c r="AQ111" s="87">
        <f t="shared" si="18"/>
        <v>-3.4281250000000006E-3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27.646941999999999</v>
      </c>
      <c r="G113" s="96">
        <v>31.851175000000001</v>
      </c>
      <c r="H113" s="96">
        <v>0.91375790000000001</v>
      </c>
      <c r="I113" s="60">
        <v>0.95313150000000002</v>
      </c>
      <c r="J113" s="60">
        <v>0.16220699999999999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27.575132</v>
      </c>
      <c r="Y113" s="96">
        <v>31.816075000000001</v>
      </c>
      <c r="Z113" s="96">
        <v>0.91410754000000005</v>
      </c>
      <c r="AA113" s="60">
        <v>0.95432865</v>
      </c>
      <c r="AB113" s="60">
        <v>0.15973723000000001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-7.1809999999999263E-2</v>
      </c>
      <c r="AN113" s="95">
        <f t="shared" si="15"/>
        <v>-3.5099999999999909E-2</v>
      </c>
      <c r="AO113" s="95">
        <f t="shared" si="16"/>
        <v>3.4964000000003992E-4</v>
      </c>
      <c r="AP113" s="95">
        <f t="shared" si="17"/>
        <v>1.1971499999999802E-3</v>
      </c>
      <c r="AQ113" s="120">
        <f t="shared" si="18"/>
        <v>-2.4697699999999823E-3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31.080627</v>
      </c>
      <c r="G114" s="187">
        <v>34.990011000000003</v>
      </c>
      <c r="H114" s="187">
        <v>0.96213844000000004</v>
      </c>
      <c r="I114" s="62">
        <v>0.97513660999999996</v>
      </c>
      <c r="J114" s="62">
        <v>7.3735519999999999E-2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31.40898</v>
      </c>
      <c r="Y114" s="187">
        <v>35.334977000000002</v>
      </c>
      <c r="Z114" s="187">
        <v>0.96254457999999998</v>
      </c>
      <c r="AA114" s="62">
        <v>0.97699457000000001</v>
      </c>
      <c r="AB114" s="62">
        <v>7.0037859999999993E-2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0.32835299999999989</v>
      </c>
      <c r="AN114" s="121">
        <f t="shared" si="15"/>
        <v>0.34496599999999944</v>
      </c>
      <c r="AO114" s="121">
        <f t="shared" si="16"/>
        <v>4.0613999999994377E-4</v>
      </c>
      <c r="AP114" s="121">
        <f t="shared" si="17"/>
        <v>1.8579600000000474E-3</v>
      </c>
      <c r="AQ114" s="87">
        <f t="shared" si="18"/>
        <v>-3.6976600000000054E-3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33.352448000000003</v>
      </c>
      <c r="G115" s="187">
        <v>37.114688000000001</v>
      </c>
      <c r="H115" s="187">
        <v>0.97679284</v>
      </c>
      <c r="I115" s="62">
        <v>0.98341129999999999</v>
      </c>
      <c r="J115" s="62">
        <v>4.6171249999999997E-2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33.595854000000003</v>
      </c>
      <c r="Y115" s="187">
        <v>37.312359999999998</v>
      </c>
      <c r="Z115" s="187">
        <v>0.97706525</v>
      </c>
      <c r="AA115" s="62">
        <v>0.98400984000000002</v>
      </c>
      <c r="AB115" s="62">
        <v>4.348374E-2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0.24340600000000023</v>
      </c>
      <c r="AN115" s="121">
        <f t="shared" si="15"/>
        <v>0.19767199999999718</v>
      </c>
      <c r="AO115" s="121">
        <f t="shared" si="16"/>
        <v>2.7241000000000071E-4</v>
      </c>
      <c r="AP115" s="121">
        <f t="shared" si="17"/>
        <v>5.9854000000003627E-4</v>
      </c>
      <c r="AQ115" s="87">
        <f t="shared" si="18"/>
        <v>-2.6875099999999971E-3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35.872926</v>
      </c>
      <c r="G116" s="187">
        <v>39.525927000000003</v>
      </c>
      <c r="H116" s="187">
        <v>0.98523097999999998</v>
      </c>
      <c r="I116" s="62">
        <v>0.99007219999999996</v>
      </c>
      <c r="J116" s="62">
        <v>3.1107446E-2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36.714874000000002</v>
      </c>
      <c r="Y116" s="187">
        <v>40.092283999999999</v>
      </c>
      <c r="Z116" s="187">
        <v>0.98549529999999996</v>
      </c>
      <c r="AA116" s="62">
        <v>0.99035567000000002</v>
      </c>
      <c r="AB116" s="62">
        <v>2.7736141999999998E-2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0.84194800000000214</v>
      </c>
      <c r="AN116" s="121">
        <f t="shared" si="15"/>
        <v>0.56635699999999645</v>
      </c>
      <c r="AO116" s="121">
        <f t="shared" si="16"/>
        <v>2.6431999999998457E-4</v>
      </c>
      <c r="AP116" s="121">
        <f t="shared" si="17"/>
        <v>2.8347000000006339E-4</v>
      </c>
      <c r="AQ116" s="87">
        <f t="shared" si="18"/>
        <v>-3.371304000000002E-3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28.348258999999999</v>
      </c>
      <c r="G118" s="96">
        <v>32.507612999999999</v>
      </c>
      <c r="H118" s="96">
        <v>0.91762703999999995</v>
      </c>
      <c r="I118" s="60">
        <v>0.95788251000000002</v>
      </c>
      <c r="J118" s="60">
        <v>0.1606833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28.195063000000001</v>
      </c>
      <c r="Y118" s="96">
        <v>32.445495000000001</v>
      </c>
      <c r="Z118" s="96">
        <v>0.91790638999999996</v>
      </c>
      <c r="AA118" s="60">
        <v>0.95909862999999995</v>
      </c>
      <c r="AB118" s="60">
        <v>0.16044143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-0.15319599999999767</v>
      </c>
      <c r="AN118" s="95">
        <f t="shared" si="15"/>
        <v>-6.2117999999998119E-2</v>
      </c>
      <c r="AO118" s="95">
        <f t="shared" si="16"/>
        <v>2.7935000000001153E-4</v>
      </c>
      <c r="AP118" s="95">
        <f t="shared" si="17"/>
        <v>1.2161199999999317E-3</v>
      </c>
      <c r="AQ118" s="120">
        <f t="shared" si="18"/>
        <v>-2.4187000000000514E-4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31.882127000000001</v>
      </c>
      <c r="G119" s="187">
        <v>35.706677999999997</v>
      </c>
      <c r="H119" s="187">
        <v>0.96398304000000001</v>
      </c>
      <c r="I119" s="62">
        <v>0.97743036000000005</v>
      </c>
      <c r="J119" s="62">
        <v>7.2202444000000005E-2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32.035338000000003</v>
      </c>
      <c r="Y119" s="187">
        <v>35.988140000000001</v>
      </c>
      <c r="Z119" s="187">
        <v>0.96440950000000003</v>
      </c>
      <c r="AA119" s="62">
        <v>0.97868865999999999</v>
      </c>
      <c r="AB119" s="62">
        <v>7.0085770000000006E-2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0.15321100000000243</v>
      </c>
      <c r="AN119" s="121">
        <f t="shared" si="15"/>
        <v>0.28146200000000476</v>
      </c>
      <c r="AO119" s="121">
        <f t="shared" si="16"/>
        <v>4.2646000000001738E-4</v>
      </c>
      <c r="AP119" s="121">
        <f t="shared" si="17"/>
        <v>1.2582999999999345E-3</v>
      </c>
      <c r="AQ119" s="87">
        <f t="shared" si="18"/>
        <v>-2.1166739999999989E-3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34.151846999999997</v>
      </c>
      <c r="G120" s="187">
        <v>37.789706000000002</v>
      </c>
      <c r="H120" s="187">
        <v>0.97799453999999997</v>
      </c>
      <c r="I120" s="62">
        <v>0.98471872999999999</v>
      </c>
      <c r="J120" s="62">
        <v>4.510989E-2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34.099766000000002</v>
      </c>
      <c r="Y120" s="187">
        <v>37.854767000000002</v>
      </c>
      <c r="Z120" s="187">
        <v>0.97823722999999996</v>
      </c>
      <c r="AA120" s="62">
        <v>0.98526548000000003</v>
      </c>
      <c r="AB120" s="62">
        <v>4.3987369999999998E-2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-5.2080999999994049E-2</v>
      </c>
      <c r="AN120" s="121">
        <f t="shared" si="15"/>
        <v>6.5061000000000035E-2</v>
      </c>
      <c r="AO120" s="121">
        <f t="shared" si="16"/>
        <v>2.4268999999998986E-4</v>
      </c>
      <c r="AP120" s="121">
        <f t="shared" si="17"/>
        <v>5.4675000000004026E-4</v>
      </c>
      <c r="AQ120" s="87">
        <f t="shared" si="18"/>
        <v>-1.1225200000000018E-3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36.447772000000001</v>
      </c>
      <c r="G121" s="187">
        <v>39.955300000000001</v>
      </c>
      <c r="H121" s="187">
        <v>0.98545134999999995</v>
      </c>
      <c r="I121" s="62">
        <v>0.99053314000000003</v>
      </c>
      <c r="J121" s="62">
        <v>3.0859702999999999E-2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36.787044000000002</v>
      </c>
      <c r="Y121" s="187">
        <v>40.211691000000002</v>
      </c>
      <c r="Z121" s="187">
        <v>0.98565906999999997</v>
      </c>
      <c r="AA121" s="62">
        <v>0.99081569999999997</v>
      </c>
      <c r="AB121" s="62">
        <v>2.8720636000000001E-2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0.33927200000000113</v>
      </c>
      <c r="AN121" s="121">
        <f t="shared" si="15"/>
        <v>0.2563910000000007</v>
      </c>
      <c r="AO121" s="121">
        <f t="shared" si="16"/>
        <v>2.0772000000002233E-4</v>
      </c>
      <c r="AP121" s="121">
        <f t="shared" si="17"/>
        <v>2.8255999999993175E-4</v>
      </c>
      <c r="AQ121" s="87">
        <f t="shared" si="18"/>
        <v>-2.139066999999998E-3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28.394826999999999</v>
      </c>
      <c r="G123" s="96">
        <v>32.450512000000003</v>
      </c>
      <c r="H123" s="96">
        <v>0.91737785000000005</v>
      </c>
      <c r="I123" s="60">
        <v>0.95759642</v>
      </c>
      <c r="J123" s="60">
        <v>0.15939927000000001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28.184854999999999</v>
      </c>
      <c r="Y123" s="96">
        <v>32.367601000000001</v>
      </c>
      <c r="Z123" s="96">
        <v>0.91761475999999997</v>
      </c>
      <c r="AA123" s="60">
        <v>0.95796532999999995</v>
      </c>
      <c r="AB123" s="60">
        <v>0.15862791000000001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-0.20997200000000049</v>
      </c>
      <c r="AN123" s="95">
        <f t="shared" si="15"/>
        <v>-8.2911000000002844E-2</v>
      </c>
      <c r="AO123" s="95">
        <f t="shared" si="16"/>
        <v>2.3690999999992357E-4</v>
      </c>
      <c r="AP123" s="95">
        <f t="shared" si="17"/>
        <v>3.6890999999994456E-4</v>
      </c>
      <c r="AQ123" s="120">
        <f t="shared" si="18"/>
        <v>-7.7135999999999871E-4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31.746444</v>
      </c>
      <c r="G124" s="187">
        <v>35.517592</v>
      </c>
      <c r="H124" s="187">
        <v>0.96377473000000002</v>
      </c>
      <c r="I124" s="62">
        <v>0.97688025000000001</v>
      </c>
      <c r="J124" s="62">
        <v>6.8678359999999994E-2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31.956766999999999</v>
      </c>
      <c r="Y124" s="187">
        <v>35.787075000000002</v>
      </c>
      <c r="Z124" s="187">
        <v>0.96398687000000005</v>
      </c>
      <c r="AA124" s="62">
        <v>0.97730850000000002</v>
      </c>
      <c r="AB124" s="62">
        <v>6.6171010000000002E-2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0.21032299999999893</v>
      </c>
      <c r="AN124" s="121">
        <f t="shared" si="15"/>
        <v>0.26948300000000103</v>
      </c>
      <c r="AO124" s="121">
        <f t="shared" si="16"/>
        <v>2.1214000000002731E-4</v>
      </c>
      <c r="AP124" s="121">
        <f t="shared" si="17"/>
        <v>4.2825000000001889E-4</v>
      </c>
      <c r="AQ124" s="87">
        <f t="shared" si="18"/>
        <v>-2.5073499999999915E-3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33.994444000000001</v>
      </c>
      <c r="G125" s="187">
        <v>37.632451000000003</v>
      </c>
      <c r="H125" s="187">
        <v>0.97766584000000001</v>
      </c>
      <c r="I125" s="62">
        <v>0.98412964000000003</v>
      </c>
      <c r="J125" s="62">
        <v>4.2982430000000002E-2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34.223177999999997</v>
      </c>
      <c r="Y125" s="187">
        <v>37.898414000000002</v>
      </c>
      <c r="Z125" s="187">
        <v>0.97784254999999998</v>
      </c>
      <c r="AA125" s="62">
        <v>0.98478626999999996</v>
      </c>
      <c r="AB125" s="62">
        <v>4.1429966999999998E-2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0.22873399999999577</v>
      </c>
      <c r="AN125" s="121">
        <f t="shared" si="15"/>
        <v>0.26596299999999928</v>
      </c>
      <c r="AO125" s="121">
        <f t="shared" si="16"/>
        <v>1.7670999999996884E-4</v>
      </c>
      <c r="AP125" s="121">
        <f t="shared" si="17"/>
        <v>6.5662999999993588E-4</v>
      </c>
      <c r="AQ125" s="87">
        <f t="shared" si="18"/>
        <v>-1.5524630000000039E-3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36.316254000000001</v>
      </c>
      <c r="G126" s="187">
        <v>39.691347999999998</v>
      </c>
      <c r="H126" s="187">
        <v>0.98531396999999998</v>
      </c>
      <c r="I126" s="62">
        <v>0.99025554000000005</v>
      </c>
      <c r="J126" s="62">
        <v>3.0334976E-2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36.694679999999998</v>
      </c>
      <c r="Y126" s="187">
        <v>39.98565</v>
      </c>
      <c r="Z126" s="187">
        <v>0.98552108000000005</v>
      </c>
      <c r="AA126" s="62">
        <v>0.99045707000000005</v>
      </c>
      <c r="AB126" s="62">
        <v>2.7498107000000001E-2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0.37842599999999749</v>
      </c>
      <c r="AN126" s="121">
        <f t="shared" si="15"/>
        <v>0.29430200000000184</v>
      </c>
      <c r="AO126" s="121">
        <f t="shared" si="16"/>
        <v>2.0711000000006585E-4</v>
      </c>
      <c r="AP126" s="121">
        <f t="shared" si="17"/>
        <v>2.0153000000000532E-4</v>
      </c>
      <c r="AQ126" s="87">
        <f t="shared" si="18"/>
        <v>-2.8368689999999988E-3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28.275286000000001</v>
      </c>
      <c r="G128" s="96">
        <v>32.168053999999998</v>
      </c>
      <c r="H128" s="96">
        <v>0.91813179</v>
      </c>
      <c r="I128" s="60">
        <v>0.95589435</v>
      </c>
      <c r="J128" s="60">
        <v>0.15962559000000001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28.011042</v>
      </c>
      <c r="Y128" s="96">
        <v>32.051698999999999</v>
      </c>
      <c r="Z128" s="96">
        <v>0.91823913999999995</v>
      </c>
      <c r="AA128" s="60">
        <v>0.95535855999999997</v>
      </c>
      <c r="AB128" s="60">
        <v>0.15893288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-0.26424400000000148</v>
      </c>
      <c r="AN128" s="95">
        <f t="shared" si="15"/>
        <v>-0.11635499999999865</v>
      </c>
      <c r="AO128" s="95">
        <f t="shared" si="16"/>
        <v>1.0734999999995054E-4</v>
      </c>
      <c r="AP128" s="95">
        <f t="shared" si="17"/>
        <v>-5.3579000000003596E-4</v>
      </c>
      <c r="AQ128" s="120">
        <f t="shared" si="18"/>
        <v>-6.9271000000001304E-4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31.441147000000001</v>
      </c>
      <c r="G129" s="187">
        <v>35.148496999999999</v>
      </c>
      <c r="H129" s="187">
        <v>0.96302511000000002</v>
      </c>
      <c r="I129" s="62">
        <v>0.97601908000000004</v>
      </c>
      <c r="J129" s="62">
        <v>7.0925935999999995E-2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31.569842000000001</v>
      </c>
      <c r="Y129" s="187">
        <v>35.269325000000002</v>
      </c>
      <c r="Z129" s="187">
        <v>0.96318278999999996</v>
      </c>
      <c r="AA129" s="62">
        <v>0.97552501999999996</v>
      </c>
      <c r="AB129" s="62">
        <v>6.8850339999999996E-2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0.12869500000000045</v>
      </c>
      <c r="AN129" s="121">
        <f t="shared" si="15"/>
        <v>0.12082800000000304</v>
      </c>
      <c r="AO129" s="121">
        <f t="shared" si="16"/>
        <v>1.5767999999993787E-4</v>
      </c>
      <c r="AP129" s="121">
        <f t="shared" si="17"/>
        <v>-4.9406000000007388E-4</v>
      </c>
      <c r="AQ129" s="87">
        <f t="shared" si="18"/>
        <v>-2.075595999999999E-3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33.441322999999997</v>
      </c>
      <c r="G130" s="187">
        <v>37.075026000000001</v>
      </c>
      <c r="H130" s="187">
        <v>0.97696594999999997</v>
      </c>
      <c r="I130" s="62">
        <v>0.98297628999999997</v>
      </c>
      <c r="J130" s="62">
        <v>4.4603713000000003E-2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33.721865000000001</v>
      </c>
      <c r="Y130" s="187">
        <v>37.242455</v>
      </c>
      <c r="Z130" s="187">
        <v>0.97719370000000005</v>
      </c>
      <c r="AA130" s="62">
        <v>0.98389965000000001</v>
      </c>
      <c r="AB130" s="62">
        <v>4.3479845000000003E-2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0.28054200000000407</v>
      </c>
      <c r="AN130" s="121">
        <f t="shared" si="15"/>
        <v>0.1674289999999985</v>
      </c>
      <c r="AO130" s="121">
        <f t="shared" si="16"/>
        <v>2.2775000000008205E-4</v>
      </c>
      <c r="AP130" s="121">
        <f t="shared" si="17"/>
        <v>9.233600000000397E-4</v>
      </c>
      <c r="AQ130" s="87">
        <f t="shared" si="18"/>
        <v>-1.1238680000000001E-3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36.258197000000003</v>
      </c>
      <c r="G131" s="187">
        <v>39.555796000000001</v>
      </c>
      <c r="H131" s="187">
        <v>0.98528329000000003</v>
      </c>
      <c r="I131" s="62">
        <v>0.98992590999999996</v>
      </c>
      <c r="J131" s="62">
        <v>2.9521334999999999E-2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36.485826000000003</v>
      </c>
      <c r="Y131" s="187">
        <v>39.715136999999999</v>
      </c>
      <c r="Z131" s="187">
        <v>0.98546087999999998</v>
      </c>
      <c r="AA131" s="62">
        <v>0.99015377000000004</v>
      </c>
      <c r="AB131" s="62">
        <v>2.7811763999999999E-2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0.2276290000000003</v>
      </c>
      <c r="AN131" s="121">
        <f t="shared" si="15"/>
        <v>0.15934099999999773</v>
      </c>
      <c r="AO131" s="121">
        <f t="shared" si="16"/>
        <v>1.7758999999994973E-4</v>
      </c>
      <c r="AP131" s="121">
        <f t="shared" si="17"/>
        <v>2.2786000000007967E-4</v>
      </c>
      <c r="AQ131" s="87">
        <f t="shared" si="18"/>
        <v>-1.709571E-3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27.925792999999999</v>
      </c>
      <c r="G133" s="96">
        <v>32.129423000000003</v>
      </c>
      <c r="H133" s="96">
        <v>0.91713496000000005</v>
      </c>
      <c r="I133" s="60">
        <v>0.95381439999999995</v>
      </c>
      <c r="J133" s="60">
        <v>0.16386423999999999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27.608743</v>
      </c>
      <c r="Y133" s="96">
        <v>32.003808999999997</v>
      </c>
      <c r="Z133" s="96">
        <v>0.91709167999999996</v>
      </c>
      <c r="AA133" s="60">
        <v>0.95260460000000002</v>
      </c>
      <c r="AB133" s="60">
        <v>0.16347584000000001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-0.31704999999999828</v>
      </c>
      <c r="AN133" s="95">
        <f t="shared" si="15"/>
        <v>-0.12561400000000589</v>
      </c>
      <c r="AO133" s="95">
        <f t="shared" si="16"/>
        <v>-4.3280000000089913E-5</v>
      </c>
      <c r="AP133" s="95">
        <f t="shared" si="17"/>
        <v>-1.2097999999999276E-3</v>
      </c>
      <c r="AQ133" s="120">
        <f t="shared" si="18"/>
        <v>-3.883999999999832E-4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31.31155</v>
      </c>
      <c r="G134" s="187">
        <v>35.148431000000002</v>
      </c>
      <c r="H134" s="187">
        <v>0.96096512000000001</v>
      </c>
      <c r="I134" s="62">
        <v>0.97441931999999998</v>
      </c>
      <c r="J134" s="62">
        <v>7.2428346000000005E-2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30.939955000000001</v>
      </c>
      <c r="Y134" s="187">
        <v>35.054510999999998</v>
      </c>
      <c r="Z134" s="187">
        <v>0.96101219000000004</v>
      </c>
      <c r="AA134" s="62">
        <v>0.97419036000000003</v>
      </c>
      <c r="AB134" s="62">
        <v>7.1071415999999998E-2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-0.37159499999999923</v>
      </c>
      <c r="AN134" s="121">
        <f t="shared" si="15"/>
        <v>-9.3920000000004222E-2</v>
      </c>
      <c r="AO134" s="121">
        <f t="shared" si="16"/>
        <v>4.7070000000037915E-5</v>
      </c>
      <c r="AP134" s="121">
        <f t="shared" si="17"/>
        <v>-2.2895999999994476E-4</v>
      </c>
      <c r="AQ134" s="87">
        <f t="shared" si="18"/>
        <v>-1.3569300000000062E-3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33.184761999999999</v>
      </c>
      <c r="G135" s="187">
        <v>37.084451000000001</v>
      </c>
      <c r="H135" s="187">
        <v>0.97567446000000002</v>
      </c>
      <c r="I135" s="62">
        <v>0.98160977000000005</v>
      </c>
      <c r="J135" s="62">
        <v>4.577411E-2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33.229089000000002</v>
      </c>
      <c r="Y135" s="187">
        <v>37.147568</v>
      </c>
      <c r="Z135" s="187">
        <v>0.97588609999999998</v>
      </c>
      <c r="AA135" s="62">
        <v>0.98264616000000005</v>
      </c>
      <c r="AB135" s="62">
        <v>4.5098252999999998E-2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4.432700000000267E-2</v>
      </c>
      <c r="AN135" s="121">
        <f t="shared" si="15"/>
        <v>6.3116999999998313E-2</v>
      </c>
      <c r="AO135" s="121">
        <f t="shared" si="16"/>
        <v>2.1163999999995742E-4</v>
      </c>
      <c r="AP135" s="121">
        <f t="shared" si="17"/>
        <v>1.0363899999999981E-3</v>
      </c>
      <c r="AQ135" s="87">
        <f t="shared" si="18"/>
        <v>-6.7585700000000193E-4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36.424548000000001</v>
      </c>
      <c r="G136" s="187">
        <v>39.76999</v>
      </c>
      <c r="H136" s="187">
        <v>0.98507825999999998</v>
      </c>
      <c r="I136" s="62">
        <v>0.98980816999999999</v>
      </c>
      <c r="J136" s="62">
        <v>2.9287396E-2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36.361597000000003</v>
      </c>
      <c r="Y136" s="187">
        <v>39.813217999999999</v>
      </c>
      <c r="Z136" s="187">
        <v>0.98523433999999999</v>
      </c>
      <c r="AA136" s="62">
        <v>0.98994961000000004</v>
      </c>
      <c r="AB136" s="62">
        <v>2.8534713999999999E-2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-6.2950999999998203E-2</v>
      </c>
      <c r="AN136" s="121">
        <f t="shared" si="15"/>
        <v>4.3227999999999156E-2</v>
      </c>
      <c r="AO136" s="121">
        <f t="shared" si="16"/>
        <v>1.5608000000000288E-4</v>
      </c>
      <c r="AP136" s="121">
        <f t="shared" si="17"/>
        <v>1.4144000000004819E-4</v>
      </c>
      <c r="AQ136" s="87">
        <f t="shared" si="18"/>
        <v>-7.5268200000000104E-4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24.387008999999999</v>
      </c>
      <c r="G641" s="135">
        <f t="shared" si="59"/>
        <v>28.729624999999999</v>
      </c>
      <c r="H641" s="135">
        <f t="shared" si="59"/>
        <v>0.89179741999999995</v>
      </c>
      <c r="I641" s="135">
        <f t="shared" si="59"/>
        <v>0.92557964000000004</v>
      </c>
      <c r="J641" s="135">
        <f t="shared" si="59"/>
        <v>0.15092420000000001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23.982866999999999</v>
      </c>
      <c r="Y641" s="135">
        <f t="shared" si="60"/>
        <v>28.786069999999999</v>
      </c>
      <c r="Z641" s="135">
        <f t="shared" si="60"/>
        <v>0.89196975999999994</v>
      </c>
      <c r="AA641" s="135">
        <f t="shared" si="60"/>
        <v>0.92375417999999998</v>
      </c>
      <c r="AB641" s="135">
        <f t="shared" si="60"/>
        <v>0.14813409999999999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27.737349999999999</v>
      </c>
      <c r="G642" s="18">
        <f t="shared" si="59"/>
        <v>31.697493999999999</v>
      </c>
      <c r="H642" s="18">
        <f t="shared" si="59"/>
        <v>0.94709741999999997</v>
      </c>
      <c r="I642" s="18">
        <f t="shared" si="59"/>
        <v>0.95756452999999997</v>
      </c>
      <c r="J642" s="18">
        <f t="shared" si="59"/>
        <v>6.8678359999999994E-2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27.386168999999999</v>
      </c>
      <c r="Y642" s="18">
        <f t="shared" si="60"/>
        <v>31.883534999999998</v>
      </c>
      <c r="Z642" s="18">
        <f t="shared" si="60"/>
        <v>0.94704608999999995</v>
      </c>
      <c r="AA642" s="18">
        <f t="shared" si="60"/>
        <v>0.95785165000000005</v>
      </c>
      <c r="AB642" s="18">
        <f t="shared" si="60"/>
        <v>6.6171010000000002E-2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30.518156000000001</v>
      </c>
      <c r="G643" s="18">
        <f t="shared" si="59"/>
        <v>34.024690999999997</v>
      </c>
      <c r="H643" s="18">
        <f t="shared" si="59"/>
        <v>0.96830050000000001</v>
      </c>
      <c r="I643" s="18">
        <f t="shared" si="59"/>
        <v>0.9731187</v>
      </c>
      <c r="J643" s="18">
        <f t="shared" si="59"/>
        <v>4.2982430000000002E-2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30.686114</v>
      </c>
      <c r="Y643" s="18">
        <f t="shared" si="60"/>
        <v>34.463749</v>
      </c>
      <c r="Z643" s="18">
        <f t="shared" si="60"/>
        <v>0.96873573000000002</v>
      </c>
      <c r="AA643" s="18">
        <f t="shared" si="60"/>
        <v>0.97384833000000004</v>
      </c>
      <c r="AB643" s="18">
        <f t="shared" si="60"/>
        <v>4.1429966999999998E-2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34.289740000000002</v>
      </c>
      <c r="G644" s="18">
        <f t="shared" si="59"/>
        <v>37.850436000000002</v>
      </c>
      <c r="H644" s="18">
        <f t="shared" si="59"/>
        <v>0.98202847999999998</v>
      </c>
      <c r="I644" s="18">
        <f t="shared" si="59"/>
        <v>0.98613614999999999</v>
      </c>
      <c r="J644" s="18">
        <f t="shared" si="59"/>
        <v>2.8422082000000001E-2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34.927998000000002</v>
      </c>
      <c r="Y644" s="18">
        <f t="shared" si="60"/>
        <v>38.256261000000002</v>
      </c>
      <c r="Z644" s="18">
        <f t="shared" si="60"/>
        <v>0.98235317</v>
      </c>
      <c r="AA644" s="18">
        <f t="shared" si="60"/>
        <v>0.98665619999999998</v>
      </c>
      <c r="AB644" s="18">
        <f t="shared" si="60"/>
        <v>2.6207734E-2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28.394826999999999</v>
      </c>
      <c r="G646" s="135">
        <f t="shared" si="61"/>
        <v>32.507612999999999</v>
      </c>
      <c r="H646" s="135">
        <f t="shared" si="61"/>
        <v>0.91813179</v>
      </c>
      <c r="I646" s="135">
        <f t="shared" si="61"/>
        <v>0.95788251000000002</v>
      </c>
      <c r="J646" s="135">
        <f t="shared" si="61"/>
        <v>0.18210524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28.195063000000001</v>
      </c>
      <c r="Y646" s="135">
        <f t="shared" si="62"/>
        <v>32.445495000000001</v>
      </c>
      <c r="Z646" s="135">
        <f t="shared" si="62"/>
        <v>0.91823913999999995</v>
      </c>
      <c r="AA646" s="135">
        <f t="shared" si="62"/>
        <v>0.95909862999999995</v>
      </c>
      <c r="AB646" s="135">
        <f t="shared" si="62"/>
        <v>0.18080943999999999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31.882127000000001</v>
      </c>
      <c r="G647" s="18">
        <f t="shared" si="61"/>
        <v>35.706677999999997</v>
      </c>
      <c r="H647" s="18">
        <f t="shared" si="61"/>
        <v>0.96398304000000001</v>
      </c>
      <c r="I647" s="18">
        <f t="shared" si="61"/>
        <v>0.97743036000000005</v>
      </c>
      <c r="J647" s="18">
        <f t="shared" si="61"/>
        <v>8.3842819999999998E-2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32.035338000000003</v>
      </c>
      <c r="Y647" s="18">
        <f t="shared" si="62"/>
        <v>35.988140000000001</v>
      </c>
      <c r="Z647" s="18">
        <f t="shared" si="62"/>
        <v>0.96440950000000003</v>
      </c>
      <c r="AA647" s="18">
        <f t="shared" si="62"/>
        <v>0.97868865999999999</v>
      </c>
      <c r="AB647" s="18">
        <f t="shared" si="62"/>
        <v>8.1343200000000004E-2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34.151846999999997</v>
      </c>
      <c r="G648" s="18">
        <f t="shared" si="61"/>
        <v>37.789706000000002</v>
      </c>
      <c r="H648" s="18">
        <f t="shared" si="61"/>
        <v>0.97799453999999997</v>
      </c>
      <c r="I648" s="18">
        <f t="shared" si="61"/>
        <v>0.98471872999999999</v>
      </c>
      <c r="J648" s="18">
        <f t="shared" si="61"/>
        <v>5.3430956000000002E-2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34.223177999999997</v>
      </c>
      <c r="Y648" s="18">
        <f t="shared" si="62"/>
        <v>37.898414000000002</v>
      </c>
      <c r="Z648" s="18">
        <f t="shared" si="62"/>
        <v>0.97823722999999996</v>
      </c>
      <c r="AA648" s="18">
        <f t="shared" si="62"/>
        <v>0.98526548000000003</v>
      </c>
      <c r="AB648" s="18">
        <f t="shared" si="62"/>
        <v>5.1323797999999997E-2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36.447772000000001</v>
      </c>
      <c r="G649" s="18">
        <f t="shared" si="61"/>
        <v>39.955300000000001</v>
      </c>
      <c r="H649" s="18">
        <f t="shared" si="61"/>
        <v>0.98545134999999995</v>
      </c>
      <c r="I649" s="18">
        <f t="shared" si="61"/>
        <v>0.99053314000000003</v>
      </c>
      <c r="J649" s="18">
        <f t="shared" si="61"/>
        <v>3.4049085999999999E-2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36.787044000000002</v>
      </c>
      <c r="Y649" s="18">
        <f t="shared" si="62"/>
        <v>40.211691000000002</v>
      </c>
      <c r="Z649" s="18">
        <f t="shared" si="62"/>
        <v>0.98567735000000001</v>
      </c>
      <c r="AA649" s="18">
        <f t="shared" si="62"/>
        <v>0.99081569999999997</v>
      </c>
      <c r="AB649" s="18">
        <f t="shared" si="62"/>
        <v>3.0222631999999999E-2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4.0078180000000003</v>
      </c>
      <c r="G651" s="135">
        <f t="shared" si="63"/>
        <v>3.7779880000000006</v>
      </c>
      <c r="H651" s="135">
        <f t="shared" si="63"/>
        <v>2.6334370000000051E-2</v>
      </c>
      <c r="I651" s="135">
        <f t="shared" si="63"/>
        <v>3.2302869999999984E-2</v>
      </c>
      <c r="J651" s="135">
        <f t="shared" si="63"/>
        <v>3.1181039999999993E-2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4.2121960000000023</v>
      </c>
      <c r="Y651" s="135">
        <f t="shared" si="64"/>
        <v>3.6594250000000024</v>
      </c>
      <c r="Z651" s="135">
        <f t="shared" si="64"/>
        <v>2.6269380000000009E-2</v>
      </c>
      <c r="AA651" s="135">
        <f t="shared" si="64"/>
        <v>3.5344449999999972E-2</v>
      </c>
      <c r="AB651" s="135">
        <f t="shared" si="64"/>
        <v>3.2675339999999997E-2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4.1447770000000013</v>
      </c>
      <c r="G652" s="18">
        <f t="shared" si="63"/>
        <v>4.0091839999999976</v>
      </c>
      <c r="H652" s="18">
        <f t="shared" si="63"/>
        <v>1.6885620000000046E-2</v>
      </c>
      <c r="I652" s="18">
        <f t="shared" si="63"/>
        <v>1.9865830000000084E-2</v>
      </c>
      <c r="J652" s="18">
        <f t="shared" si="63"/>
        <v>1.5164460000000005E-2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4.6491690000000041</v>
      </c>
      <c r="Y652" s="18">
        <f t="shared" si="64"/>
        <v>4.1046050000000029</v>
      </c>
      <c r="Z652" s="18">
        <f t="shared" si="64"/>
        <v>1.7363410000000079E-2</v>
      </c>
      <c r="AA652" s="18">
        <f t="shared" si="64"/>
        <v>2.0837009999999934E-2</v>
      </c>
      <c r="AB652" s="18">
        <f t="shared" si="64"/>
        <v>1.5172190000000002E-2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3.6336909999999953</v>
      </c>
      <c r="G653" s="18">
        <f t="shared" si="63"/>
        <v>3.7650150000000053</v>
      </c>
      <c r="H653" s="18">
        <f t="shared" si="63"/>
        <v>9.6940399999999594E-3</v>
      </c>
      <c r="I653" s="18">
        <f t="shared" si="63"/>
        <v>1.1600029999999983E-2</v>
      </c>
      <c r="J653" s="18">
        <f t="shared" si="63"/>
        <v>1.0448526E-2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3.5370639999999973</v>
      </c>
      <c r="Y653" s="18">
        <f t="shared" si="64"/>
        <v>3.4346650000000025</v>
      </c>
      <c r="Z653" s="18">
        <f t="shared" si="64"/>
        <v>9.5014999999999405E-3</v>
      </c>
      <c r="AA653" s="18">
        <f t="shared" si="64"/>
        <v>1.1417149999999987E-2</v>
      </c>
      <c r="AB653" s="18">
        <f t="shared" si="64"/>
        <v>9.8938309999999988E-3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2.1580319999999986</v>
      </c>
      <c r="G654" s="18">
        <f t="shared" si="63"/>
        <v>2.1048639999999992</v>
      </c>
      <c r="H654" s="18">
        <f t="shared" si="63"/>
        <v>3.4228699999999668E-3</v>
      </c>
      <c r="I654" s="18">
        <f t="shared" si="63"/>
        <v>4.396990000000045E-3</v>
      </c>
      <c r="J654" s="18">
        <f t="shared" si="63"/>
        <v>5.627003999999998E-3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1.8590459999999993</v>
      </c>
      <c r="Y654" s="18">
        <f t="shared" si="64"/>
        <v>1.9554299999999998</v>
      </c>
      <c r="Z654" s="18">
        <f t="shared" si="64"/>
        <v>3.3241800000000099E-3</v>
      </c>
      <c r="AA654" s="18">
        <f t="shared" si="64"/>
        <v>4.1594999999999827E-3</v>
      </c>
      <c r="AB654" s="18">
        <f t="shared" si="64"/>
        <v>4.0148979999999994E-3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76425.623999999996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22.911225999999999</v>
      </c>
      <c r="G5" s="30">
        <f t="shared" si="0"/>
        <v>27.434009624999995</v>
      </c>
      <c r="H5" s="30">
        <f t="shared" si="0"/>
        <v>0.84443670468749998</v>
      </c>
      <c r="I5" s="90">
        <f t="shared" si="0"/>
        <v>0.92041458125000009</v>
      </c>
      <c r="J5" s="90">
        <f t="shared" si="0"/>
        <v>0.18134192218749998</v>
      </c>
      <c r="K5" s="55"/>
      <c r="L5" s="55"/>
      <c r="M5" s="55"/>
      <c r="N5" s="26"/>
      <c r="O5" s="56"/>
      <c r="P5" s="130">
        <f t="shared" ref="P5:Q8" si="1">P16</f>
        <v>113.40600000000001</v>
      </c>
      <c r="Q5" s="151">
        <f t="shared" si="1"/>
        <v>49.39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76275.016000000003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22.817441062499995</v>
      </c>
      <c r="Y5" s="30">
        <f t="shared" si="2"/>
        <v>27.416415531250003</v>
      </c>
      <c r="Z5" s="30">
        <f t="shared" si="2"/>
        <v>0.84417718031250011</v>
      </c>
      <c r="AA5" s="90">
        <f t="shared" si="2"/>
        <v>0.92010167531249987</v>
      </c>
      <c r="AB5" s="90">
        <f t="shared" si="2"/>
        <v>0.180380786875</v>
      </c>
      <c r="AC5" s="55"/>
      <c r="AD5" s="55"/>
      <c r="AE5" s="55"/>
      <c r="AF5" s="26"/>
      <c r="AG5" s="238"/>
      <c r="AH5" s="130">
        <f t="shared" ref="AH5:AI8" si="3">AH16</f>
        <v>110.343</v>
      </c>
      <c r="AI5" s="151">
        <f t="shared" si="3"/>
        <v>49.280999999999999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-1.228979795128593E-2</v>
      </c>
      <c r="AN5" s="240">
        <f>bdrate($E5:$E8,G5:G8,$W5:$W8,Y5:Y8)</f>
        <v>-1.4570865011058753E-2</v>
      </c>
      <c r="AO5" s="240">
        <f>bdrate($E5:$E8,H5:H8,$W5:$W8,Z5:Z8)</f>
        <v>-4.0168196719637672E-3</v>
      </c>
      <c r="AP5" s="240">
        <f>bdrate($E5:$E8,I5:I8,$W5:$W8,AA5:AA8)</f>
        <v>-7.0383973628250773E-3</v>
      </c>
      <c r="AQ5" s="241">
        <f>bdrateInverted($E5:$E8,J5:J8,$W5:$W8,AB5:AB8)</f>
        <v>-1.2941838160994812E-2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106398.144</v>
      </c>
      <c r="F6" s="90">
        <f t="shared" si="0"/>
        <v>26.16064728125</v>
      </c>
      <c r="G6" s="90">
        <f t="shared" si="0"/>
        <v>30.431552749999998</v>
      </c>
      <c r="H6" s="90">
        <f t="shared" si="0"/>
        <v>0.91393903250000008</v>
      </c>
      <c r="I6" s="90">
        <f t="shared" si="0"/>
        <v>0.95403328499999995</v>
      </c>
      <c r="J6" s="90">
        <f t="shared" si="0"/>
        <v>9.8142623093749978E-2</v>
      </c>
      <c r="K6" s="56"/>
      <c r="L6" s="56"/>
      <c r="M6" s="56"/>
      <c r="N6" s="28"/>
      <c r="O6" s="56"/>
      <c r="P6" s="130">
        <f t="shared" si="1"/>
        <v>113.265</v>
      </c>
      <c r="Q6" s="130">
        <f t="shared" si="1"/>
        <v>50.015000000000001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106173.65600000002</v>
      </c>
      <c r="X6" s="90">
        <f t="shared" si="2"/>
        <v>26.174386562500004</v>
      </c>
      <c r="Y6" s="90">
        <f t="shared" si="2"/>
        <v>30.513763749999999</v>
      </c>
      <c r="Z6" s="90">
        <f t="shared" si="2"/>
        <v>0.91421595187500027</v>
      </c>
      <c r="AA6" s="90">
        <f t="shared" si="2"/>
        <v>0.95438563312499991</v>
      </c>
      <c r="AB6" s="90">
        <f t="shared" si="2"/>
        <v>9.6709321000000001E-2</v>
      </c>
      <c r="AC6" s="56"/>
      <c r="AD6" s="56"/>
      <c r="AE6" s="56"/>
      <c r="AF6" s="28"/>
      <c r="AG6" s="238"/>
      <c r="AH6" s="130">
        <f t="shared" si="3"/>
        <v>111.125</v>
      </c>
      <c r="AI6" s="130">
        <f t="shared" si="3"/>
        <v>50.061999999999998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150861.424</v>
      </c>
      <c r="F7" s="90">
        <f t="shared" si="0"/>
        <v>29.927618812500004</v>
      </c>
      <c r="G7" s="90">
        <f t="shared" si="0"/>
        <v>33.718942250000005</v>
      </c>
      <c r="H7" s="90">
        <f t="shared" si="0"/>
        <v>0.95563891281249991</v>
      </c>
      <c r="I7" s="90">
        <f t="shared" si="0"/>
        <v>0.97350986781250004</v>
      </c>
      <c r="J7" s="90">
        <f t="shared" si="0"/>
        <v>5.233514656249999E-2</v>
      </c>
      <c r="K7" s="56"/>
      <c r="L7" s="56"/>
      <c r="M7" s="56"/>
      <c r="N7" s="28"/>
      <c r="O7" s="56"/>
      <c r="P7" s="130">
        <f t="shared" si="1"/>
        <v>113.765</v>
      </c>
      <c r="Q7" s="130">
        <f t="shared" si="1"/>
        <v>50.061999999999998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150532.39200000002</v>
      </c>
      <c r="X7" s="90">
        <f t="shared" si="2"/>
        <v>30.105910406249997</v>
      </c>
      <c r="Y7" s="90">
        <f t="shared" si="2"/>
        <v>33.895372312500001</v>
      </c>
      <c r="Z7" s="90">
        <f t="shared" si="2"/>
        <v>0.95598735187499995</v>
      </c>
      <c r="AA7" s="90">
        <f t="shared" si="2"/>
        <v>0.97398843093750009</v>
      </c>
      <c r="AB7" s="90">
        <f t="shared" si="2"/>
        <v>5.0211680968749998E-2</v>
      </c>
      <c r="AC7" s="56"/>
      <c r="AD7" s="56"/>
      <c r="AE7" s="56"/>
      <c r="AF7" s="28"/>
      <c r="AG7" s="238"/>
      <c r="AH7" s="130">
        <f t="shared" si="3"/>
        <v>111.593</v>
      </c>
      <c r="AI7" s="130">
        <f t="shared" si="3"/>
        <v>50.061999999999998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214884.12000000002</v>
      </c>
      <c r="F8" s="90">
        <f t="shared" si="0"/>
        <v>34.938237218749997</v>
      </c>
      <c r="G8" s="90">
        <f t="shared" si="0"/>
        <v>38.494442500000012</v>
      </c>
      <c r="H8" s="90">
        <f t="shared" si="0"/>
        <v>0.98256723031249982</v>
      </c>
      <c r="I8" s="90">
        <f t="shared" si="0"/>
        <v>0.98884467968750001</v>
      </c>
      <c r="J8" s="90">
        <f t="shared" si="0"/>
        <v>2.36758700625E-2</v>
      </c>
      <c r="K8" s="56"/>
      <c r="L8" s="56"/>
      <c r="M8" s="56"/>
      <c r="N8" s="28"/>
      <c r="O8" s="56"/>
      <c r="P8" s="130">
        <f t="shared" si="1"/>
        <v>114.65600000000001</v>
      </c>
      <c r="Q8" s="130">
        <f t="shared" si="1"/>
        <v>50.405999999999999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214439.88</v>
      </c>
      <c r="X8" s="90">
        <f t="shared" si="2"/>
        <v>35.439262125000006</v>
      </c>
      <c r="Y8" s="90">
        <f t="shared" si="2"/>
        <v>38.817210593749998</v>
      </c>
      <c r="Z8" s="90">
        <f t="shared" si="2"/>
        <v>0.98286453468750012</v>
      </c>
      <c r="AA8" s="90">
        <f t="shared" si="2"/>
        <v>0.98912133218749987</v>
      </c>
      <c r="AB8" s="90">
        <f t="shared" si="2"/>
        <v>2.1689930249999999E-2</v>
      </c>
      <c r="AC8" s="56"/>
      <c r="AD8" s="56"/>
      <c r="AE8" s="56"/>
      <c r="AF8" s="28"/>
      <c r="AG8" s="238"/>
      <c r="AH8" s="130">
        <f t="shared" si="3"/>
        <v>112.60899999999999</v>
      </c>
      <c r="AI8" s="130">
        <f t="shared" si="3"/>
        <v>51.015000000000001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113.77171504037038</v>
      </c>
      <c r="Q10" s="154">
        <f>GEOMEAN(Q5:Q8)</f>
        <v>49.966903035813687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111.41448420744717</v>
      </c>
      <c r="AI10" s="154">
        <f>GEOMEAN(AI5:AI8)</f>
        <v>50.101236990750579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27586.312000000002</v>
      </c>
      <c r="F16" s="166">
        <v>12042.96</v>
      </c>
      <c r="G16" s="166">
        <v>760.28800000000001</v>
      </c>
      <c r="H16" s="166">
        <v>78.623999999999995</v>
      </c>
      <c r="I16" s="166">
        <v>19.431999999999999</v>
      </c>
      <c r="J16" s="166">
        <v>19890.232</v>
      </c>
      <c r="K16" s="60">
        <v>12107.824000000001</v>
      </c>
      <c r="L16" s="60">
        <v>3939.9520000000002</v>
      </c>
      <c r="M16" s="60">
        <v>17.623999999999999</v>
      </c>
      <c r="N16" s="55"/>
      <c r="O16" s="252"/>
      <c r="P16" s="129">
        <v>113.40600000000001</v>
      </c>
      <c r="Q16" s="129">
        <v>49.39</v>
      </c>
      <c r="R16" s="142"/>
      <c r="S16" s="214"/>
      <c r="T16" s="300"/>
      <c r="U16" s="25" t="s">
        <v>31</v>
      </c>
      <c r="V16" s="26"/>
      <c r="W16" s="128">
        <v>27586.312000000002</v>
      </c>
      <c r="X16" s="166">
        <v>11891.84</v>
      </c>
      <c r="Y16" s="166">
        <v>760.51199999999994</v>
      </c>
      <c r="Z16" s="166">
        <v>78.536000000000001</v>
      </c>
      <c r="AA16" s="166">
        <v>19.295999999999999</v>
      </c>
      <c r="AB16" s="166">
        <v>19890.464</v>
      </c>
      <c r="AC16" s="60">
        <v>12107.936</v>
      </c>
      <c r="AD16" s="60">
        <v>3940.12</v>
      </c>
      <c r="AE16" s="60">
        <v>17.623999999999999</v>
      </c>
      <c r="AF16" s="55"/>
      <c r="AG16" s="252"/>
      <c r="AH16" s="129">
        <v>110.343</v>
      </c>
      <c r="AI16" s="129">
        <v>49.280999999999999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27586.312000000002</v>
      </c>
      <c r="F17" s="167">
        <v>18477.432000000001</v>
      </c>
      <c r="G17" s="167">
        <v>4597.808</v>
      </c>
      <c r="H17" s="167">
        <v>797.64800000000002</v>
      </c>
      <c r="I17" s="167">
        <v>166.624</v>
      </c>
      <c r="J17" s="167">
        <v>29425.119999999999</v>
      </c>
      <c r="K17" s="62">
        <v>19172.407999999999</v>
      </c>
      <c r="L17" s="62">
        <v>6174.7920000000004</v>
      </c>
      <c r="M17" s="62">
        <v>17.704000000000001</v>
      </c>
      <c r="N17" s="56"/>
      <c r="O17" s="238"/>
      <c r="P17" s="144">
        <v>113.265</v>
      </c>
      <c r="Q17" s="144">
        <v>50.015000000000001</v>
      </c>
      <c r="R17" s="145"/>
      <c r="S17" s="214"/>
      <c r="T17" s="285"/>
      <c r="U17" s="27" t="s">
        <v>32</v>
      </c>
      <c r="V17" s="28"/>
      <c r="W17" s="143">
        <v>27586.312000000002</v>
      </c>
      <c r="X17" s="167">
        <v>18251.848000000002</v>
      </c>
      <c r="Y17" s="167">
        <v>4598.7120000000004</v>
      </c>
      <c r="Z17" s="167">
        <v>797.31200000000001</v>
      </c>
      <c r="AA17" s="167">
        <v>166.61600000000001</v>
      </c>
      <c r="AB17" s="167">
        <v>29425.432000000001</v>
      </c>
      <c r="AC17" s="62">
        <v>19172.536</v>
      </c>
      <c r="AD17" s="62">
        <v>6174.8879999999999</v>
      </c>
      <c r="AE17" s="62">
        <v>17.704000000000001</v>
      </c>
      <c r="AF17" s="56"/>
      <c r="AG17" s="238"/>
      <c r="AH17" s="144">
        <v>111.125</v>
      </c>
      <c r="AI17" s="144">
        <v>50.061999999999998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27586.312000000002</v>
      </c>
      <c r="F18" s="167">
        <v>25348.175999999999</v>
      </c>
      <c r="G18" s="167">
        <v>16063.008</v>
      </c>
      <c r="H18" s="167">
        <v>5981.0720000000001</v>
      </c>
      <c r="I18" s="167">
        <v>1449.568</v>
      </c>
      <c r="J18" s="167">
        <v>39393.216</v>
      </c>
      <c r="K18" s="62">
        <v>26552.072</v>
      </c>
      <c r="L18" s="62">
        <v>8488</v>
      </c>
      <c r="M18" s="62">
        <v>17.968</v>
      </c>
      <c r="N18" s="56"/>
      <c r="O18" s="238"/>
      <c r="P18" s="144">
        <v>113.765</v>
      </c>
      <c r="Q18" s="144">
        <v>50.061999999999998</v>
      </c>
      <c r="R18" s="145"/>
      <c r="S18" s="214"/>
      <c r="T18" s="285"/>
      <c r="U18" s="27" t="s">
        <v>33</v>
      </c>
      <c r="V18" s="28"/>
      <c r="W18" s="143">
        <v>27586.312000000002</v>
      </c>
      <c r="X18" s="167">
        <v>25027.864000000001</v>
      </c>
      <c r="Y18" s="167">
        <v>16058.752</v>
      </c>
      <c r="Z18" s="167">
        <v>5979.68</v>
      </c>
      <c r="AA18" s="167">
        <v>1448.1679999999999</v>
      </c>
      <c r="AB18" s="167">
        <v>39392.408000000003</v>
      </c>
      <c r="AC18" s="62">
        <v>26551.144</v>
      </c>
      <c r="AD18" s="62">
        <v>8488.0640000000003</v>
      </c>
      <c r="AE18" s="62">
        <v>17.968</v>
      </c>
      <c r="AF18" s="56"/>
      <c r="AG18" s="238"/>
      <c r="AH18" s="144">
        <v>111.593</v>
      </c>
      <c r="AI18" s="144">
        <v>50.061999999999998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27586.312000000002</v>
      </c>
      <c r="F19" s="167">
        <v>31987.175999999999</v>
      </c>
      <c r="G19" s="167">
        <v>32987.728000000003</v>
      </c>
      <c r="H19" s="167">
        <v>18901.903999999999</v>
      </c>
      <c r="I19" s="167">
        <v>8448.8559999999998</v>
      </c>
      <c r="J19" s="167">
        <v>49732.896000000001</v>
      </c>
      <c r="K19" s="62">
        <v>34349.904000000002</v>
      </c>
      <c r="L19" s="62">
        <v>10889.343999999999</v>
      </c>
      <c r="M19" s="62">
        <v>17.88</v>
      </c>
      <c r="N19" s="56"/>
      <c r="O19" s="238"/>
      <c r="P19" s="144">
        <v>114.65600000000001</v>
      </c>
      <c r="Q19" s="144">
        <v>50.405999999999999</v>
      </c>
      <c r="R19" s="145"/>
      <c r="S19" s="214"/>
      <c r="T19" s="285"/>
      <c r="U19" s="27" t="s">
        <v>35</v>
      </c>
      <c r="V19" s="28"/>
      <c r="W19" s="143">
        <v>27586.312000000002</v>
      </c>
      <c r="X19" s="167">
        <v>31565.128000000001</v>
      </c>
      <c r="Y19" s="167">
        <v>32978.303999999996</v>
      </c>
      <c r="Z19" s="167">
        <v>18897.328000000001</v>
      </c>
      <c r="AA19" s="167">
        <v>8440.8960000000006</v>
      </c>
      <c r="AB19" s="167">
        <v>49732.807999999997</v>
      </c>
      <c r="AC19" s="62">
        <v>34349.728000000003</v>
      </c>
      <c r="AD19" s="62">
        <v>10889.376</v>
      </c>
      <c r="AE19" s="62">
        <v>17.88</v>
      </c>
      <c r="AF19" s="56"/>
      <c r="AG19" s="238"/>
      <c r="AH19" s="144">
        <v>112.60899999999999</v>
      </c>
      <c r="AI19" s="144">
        <v>51.015000000000001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76425.623999999996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76275.016000000003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106398.144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106173.65600000002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150861.424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150532.39200000002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214884.12000000002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214439.88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22.369748000000001</v>
      </c>
      <c r="G33" s="96">
        <v>26.900562999999998</v>
      </c>
      <c r="H33" s="96">
        <v>0.82363211000000003</v>
      </c>
      <c r="I33" s="60">
        <v>0.90595893999999999</v>
      </c>
      <c r="J33" s="60">
        <v>0.16888344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22.306557000000002</v>
      </c>
      <c r="Y33" s="96">
        <v>26.827908000000001</v>
      </c>
      <c r="Z33" s="96">
        <v>0.82345820999999997</v>
      </c>
      <c r="AA33" s="60">
        <v>0.90573605999999995</v>
      </c>
      <c r="AB33" s="60">
        <v>0.17205074000000001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-6.3190999999999775E-2</v>
      </c>
      <c r="AN33" s="95">
        <f t="shared" ref="AN33:AN96" si="5">IF(OR(Y33="",G33=""),"",Y33-G33)</f>
        <v>-7.2654999999997472E-2</v>
      </c>
      <c r="AO33" s="95">
        <f t="shared" ref="AO33:AO96" si="6">IF(OR(Z33="",H33=""),"",Z33-H33)</f>
        <v>-1.7390000000006012E-4</v>
      </c>
      <c r="AP33" s="95">
        <f t="shared" ref="AP33:AP96" si="7">IF(OR(AA33="",I33=""),"",AA33-I33)</f>
        <v>-2.2288000000003638E-4</v>
      </c>
      <c r="AQ33" s="120">
        <f t="shared" ref="AQ33:AQ96" si="8">IF(OR(AB33="",J33=""),"",AB33-J33)</f>
        <v>3.1673000000000118E-3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25.530525999999998</v>
      </c>
      <c r="G34" s="187">
        <v>29.849640000000001</v>
      </c>
      <c r="H34" s="187">
        <v>0.90083851000000004</v>
      </c>
      <c r="I34" s="62">
        <v>0.94467553999999998</v>
      </c>
      <c r="J34" s="62">
        <v>9.0171950000000001E-2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25.689827999999999</v>
      </c>
      <c r="Y34" s="187">
        <v>29.91619</v>
      </c>
      <c r="Z34" s="187">
        <v>0.90114751000000004</v>
      </c>
      <c r="AA34" s="62">
        <v>0.94506913999999997</v>
      </c>
      <c r="AB34" s="62">
        <v>9.0287409999999999E-2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0.15930200000000028</v>
      </c>
      <c r="AN34" s="121">
        <f t="shared" si="5"/>
        <v>6.6549999999999443E-2</v>
      </c>
      <c r="AO34" s="121">
        <f t="shared" si="6"/>
        <v>3.0900000000000372E-4</v>
      </c>
      <c r="AP34" s="121">
        <f t="shared" si="7"/>
        <v>3.9359999999999395E-4</v>
      </c>
      <c r="AQ34" s="87">
        <f t="shared" si="8"/>
        <v>1.1545999999999779E-4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28.784680000000002</v>
      </c>
      <c r="G35" s="187">
        <v>32.663817000000002</v>
      </c>
      <c r="H35" s="187">
        <v>0.94448102</v>
      </c>
      <c r="I35" s="62">
        <v>0.96516647</v>
      </c>
      <c r="J35" s="62">
        <v>4.9503184999999998E-2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29.086945</v>
      </c>
      <c r="Y35" s="187">
        <v>32.773620000000001</v>
      </c>
      <c r="Z35" s="187">
        <v>0.94497123999999999</v>
      </c>
      <c r="AA35" s="62">
        <v>0.96560413</v>
      </c>
      <c r="AB35" s="62">
        <v>4.9562032999999998E-2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0.30226499999999845</v>
      </c>
      <c r="AN35" s="121">
        <f t="shared" si="5"/>
        <v>0.10980299999999943</v>
      </c>
      <c r="AO35" s="121">
        <f t="shared" si="6"/>
        <v>4.9021999999998567E-4</v>
      </c>
      <c r="AP35" s="121">
        <f t="shared" si="7"/>
        <v>4.3766000000000638E-4</v>
      </c>
      <c r="AQ35" s="87">
        <f t="shared" si="8"/>
        <v>5.8848000000000233E-5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33.617319000000002</v>
      </c>
      <c r="G36" s="187">
        <v>37.276195999999999</v>
      </c>
      <c r="H36" s="187">
        <v>0.97685898999999998</v>
      </c>
      <c r="I36" s="62">
        <v>0.98477787000000006</v>
      </c>
      <c r="J36" s="62">
        <v>2.3294625999999999E-2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34.334232999999998</v>
      </c>
      <c r="Y36" s="187">
        <v>37.722821000000003</v>
      </c>
      <c r="Z36" s="187">
        <v>0.97722215000000001</v>
      </c>
      <c r="AA36" s="62">
        <v>0.98498901999999999</v>
      </c>
      <c r="AB36" s="62">
        <v>2.1745982000000001E-2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0.71691399999999561</v>
      </c>
      <c r="AN36" s="121">
        <f t="shared" si="5"/>
        <v>0.44662500000000449</v>
      </c>
      <c r="AO36" s="121">
        <f t="shared" si="6"/>
        <v>3.6316000000002902E-4</v>
      </c>
      <c r="AP36" s="121">
        <f t="shared" si="7"/>
        <v>2.1114999999993778E-4</v>
      </c>
      <c r="AQ36" s="87">
        <f t="shared" si="8"/>
        <v>-1.5486439999999983E-3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24.725954999999999</v>
      </c>
      <c r="G38" s="96">
        <v>29.091912000000001</v>
      </c>
      <c r="H38" s="96">
        <v>0.87128258000000003</v>
      </c>
      <c r="I38" s="60">
        <v>0.94093444000000004</v>
      </c>
      <c r="J38" s="60">
        <v>0.15822232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24.586127000000001</v>
      </c>
      <c r="Y38" s="96">
        <v>29.21884</v>
      </c>
      <c r="Z38" s="96">
        <v>0.87099910999999997</v>
      </c>
      <c r="AA38" s="60">
        <v>0.94066676999999999</v>
      </c>
      <c r="AB38" s="60">
        <v>0.15317003000000001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-0.13982799999999784</v>
      </c>
      <c r="AN38" s="95">
        <f t="shared" si="5"/>
        <v>0.12692799999999949</v>
      </c>
      <c r="AO38" s="95">
        <f t="shared" si="6"/>
        <v>-2.8347000000006339E-4</v>
      </c>
      <c r="AP38" s="95">
        <f t="shared" si="7"/>
        <v>-2.6767000000005314E-4</v>
      </c>
      <c r="AQ38" s="120">
        <f t="shared" si="8"/>
        <v>-5.0522899999999871E-3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27.341548</v>
      </c>
      <c r="G39" s="187">
        <v>31.604903</v>
      </c>
      <c r="H39" s="187">
        <v>0.92867993999999998</v>
      </c>
      <c r="I39" s="62">
        <v>0.96336944000000002</v>
      </c>
      <c r="J39" s="62">
        <v>9.0816809999999998E-2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27.603535000000001</v>
      </c>
      <c r="Y39" s="187">
        <v>32.055841000000001</v>
      </c>
      <c r="Z39" s="187">
        <v>0.92898391000000002</v>
      </c>
      <c r="AA39" s="62">
        <v>0.96435150000000003</v>
      </c>
      <c r="AB39" s="62">
        <v>8.6062126000000003E-2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0.2619870000000013</v>
      </c>
      <c r="AN39" s="121">
        <f t="shared" si="5"/>
        <v>0.45093800000000073</v>
      </c>
      <c r="AO39" s="121">
        <f t="shared" si="6"/>
        <v>3.0397000000004226E-4</v>
      </c>
      <c r="AP39" s="121">
        <f t="shared" si="7"/>
        <v>9.8206000000000682E-4</v>
      </c>
      <c r="AQ39" s="87">
        <f t="shared" si="8"/>
        <v>-4.7546839999999951E-3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30.498629000000001</v>
      </c>
      <c r="G40" s="187">
        <v>34.378020999999997</v>
      </c>
      <c r="H40" s="187">
        <v>0.96315348000000001</v>
      </c>
      <c r="I40" s="62">
        <v>0.97825505000000001</v>
      </c>
      <c r="J40" s="62">
        <v>5.3762916000000001E-2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31.380884000000002</v>
      </c>
      <c r="Y40" s="187">
        <v>35.245434000000003</v>
      </c>
      <c r="Z40" s="187">
        <v>0.96366350000000001</v>
      </c>
      <c r="AA40" s="62">
        <v>0.97920300999999998</v>
      </c>
      <c r="AB40" s="62">
        <v>4.4950610000000002E-2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0.88225500000000068</v>
      </c>
      <c r="AN40" s="121">
        <f t="shared" si="5"/>
        <v>0.86741300000000621</v>
      </c>
      <c r="AO40" s="121">
        <f t="shared" si="6"/>
        <v>5.1001999999999992E-4</v>
      </c>
      <c r="AP40" s="121">
        <f t="shared" si="7"/>
        <v>9.4795999999996994E-4</v>
      </c>
      <c r="AQ40" s="87">
        <f t="shared" si="8"/>
        <v>-8.8123059999999989E-3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34.863309999999998</v>
      </c>
      <c r="G41" s="187">
        <v>38.736624999999997</v>
      </c>
      <c r="H41" s="187">
        <v>0.98529434999999999</v>
      </c>
      <c r="I41" s="62">
        <v>0.99065013999999996</v>
      </c>
      <c r="J41" s="62">
        <v>2.7742138E-2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36.515132000000001</v>
      </c>
      <c r="Y41" s="187">
        <v>39.832878000000001</v>
      </c>
      <c r="Z41" s="187">
        <v>0.98566518999999997</v>
      </c>
      <c r="AA41" s="62">
        <v>0.99118466999999999</v>
      </c>
      <c r="AB41" s="62">
        <v>2.0227875999999999E-2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1.6518220000000028</v>
      </c>
      <c r="AN41" s="121">
        <f t="shared" si="5"/>
        <v>1.0962530000000044</v>
      </c>
      <c r="AO41" s="121">
        <f t="shared" si="6"/>
        <v>3.7083999999998341E-4</v>
      </c>
      <c r="AP41" s="121">
        <f t="shared" si="7"/>
        <v>5.3453000000003303E-4</v>
      </c>
      <c r="AQ41" s="87">
        <f t="shared" si="8"/>
        <v>-7.5142620000000007E-3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22.810608999999999</v>
      </c>
      <c r="G43" s="96">
        <v>26.934691000000001</v>
      </c>
      <c r="H43" s="96">
        <v>0.8558981</v>
      </c>
      <c r="I43" s="60">
        <v>0.92249632000000004</v>
      </c>
      <c r="J43" s="60">
        <v>0.179898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22.351437000000001</v>
      </c>
      <c r="Y43" s="96">
        <v>26.833839000000001</v>
      </c>
      <c r="Z43" s="96">
        <v>0.85667347999999999</v>
      </c>
      <c r="AA43" s="60">
        <v>0.92060642000000004</v>
      </c>
      <c r="AB43" s="60">
        <v>0.17672283999999999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-0.4591719999999988</v>
      </c>
      <c r="AN43" s="95">
        <f t="shared" si="5"/>
        <v>-0.10085199999999972</v>
      </c>
      <c r="AO43" s="95">
        <f t="shared" si="6"/>
        <v>7.7537999999999219E-4</v>
      </c>
      <c r="AP43" s="95">
        <f t="shared" si="7"/>
        <v>-1.8898999999999999E-3</v>
      </c>
      <c r="AQ43" s="120">
        <f t="shared" si="8"/>
        <v>-3.1751600000000102E-3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25.624690000000001</v>
      </c>
      <c r="G44" s="187">
        <v>29.754498999999999</v>
      </c>
      <c r="H44" s="187">
        <v>0.91587896999999996</v>
      </c>
      <c r="I44" s="62">
        <v>0.95242024999999997</v>
      </c>
      <c r="J44" s="62">
        <v>0.10341199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25.555644999999998</v>
      </c>
      <c r="Y44" s="187">
        <v>29.776403999999999</v>
      </c>
      <c r="Z44" s="187">
        <v>0.91661694999999999</v>
      </c>
      <c r="AA44" s="62">
        <v>0.95324107999999996</v>
      </c>
      <c r="AB44" s="62">
        <v>0.10081307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-6.9045000000002688E-2</v>
      </c>
      <c r="AN44" s="121">
        <f t="shared" si="5"/>
        <v>2.1905000000000285E-2</v>
      </c>
      <c r="AO44" s="121">
        <f t="shared" si="6"/>
        <v>7.3798000000002695E-4</v>
      </c>
      <c r="AP44" s="121">
        <f t="shared" si="7"/>
        <v>8.2082999999999462E-4</v>
      </c>
      <c r="AQ44" s="87">
        <f t="shared" si="8"/>
        <v>-2.5989199999999907E-3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29.714625000000002</v>
      </c>
      <c r="G45" s="187">
        <v>33.289157000000003</v>
      </c>
      <c r="H45" s="187">
        <v>0.95659269999999996</v>
      </c>
      <c r="I45" s="62">
        <v>0.97333212000000002</v>
      </c>
      <c r="J45" s="62">
        <v>5.5416062000000002E-2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29.685594999999999</v>
      </c>
      <c r="Y45" s="187">
        <v>33.227049000000001</v>
      </c>
      <c r="Z45" s="187">
        <v>0.95705613</v>
      </c>
      <c r="AA45" s="62">
        <v>0.97368646999999997</v>
      </c>
      <c r="AB45" s="62">
        <v>5.4241378E-2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-2.9030000000002332E-2</v>
      </c>
      <c r="AN45" s="121">
        <f t="shared" si="5"/>
        <v>-6.210800000000205E-2</v>
      </c>
      <c r="AO45" s="121">
        <f t="shared" si="6"/>
        <v>4.6343000000004242E-4</v>
      </c>
      <c r="AP45" s="121">
        <f t="shared" si="7"/>
        <v>3.5434999999994776E-4</v>
      </c>
      <c r="AQ45" s="87">
        <f t="shared" si="8"/>
        <v>-1.1746840000000022E-3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34.937936000000001</v>
      </c>
      <c r="G46" s="187">
        <v>38.560274</v>
      </c>
      <c r="H46" s="187">
        <v>0.98319036000000004</v>
      </c>
      <c r="I46" s="62">
        <v>0.98894285000000004</v>
      </c>
      <c r="J46" s="62">
        <v>2.4860899999999998E-2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35.491182999999999</v>
      </c>
      <c r="Y46" s="187">
        <v>38.847740999999999</v>
      </c>
      <c r="Z46" s="187">
        <v>0.98359247999999999</v>
      </c>
      <c r="AA46" s="62">
        <v>0.98935947000000002</v>
      </c>
      <c r="AB46" s="62">
        <v>2.3472476999999999E-2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0.55324699999999893</v>
      </c>
      <c r="AN46" s="121">
        <f t="shared" si="5"/>
        <v>0.28746699999999947</v>
      </c>
      <c r="AO46" s="121">
        <f t="shared" si="6"/>
        <v>4.0211999999995029E-4</v>
      </c>
      <c r="AP46" s="121">
        <f t="shared" si="7"/>
        <v>4.1661999999997867E-4</v>
      </c>
      <c r="AQ46" s="87">
        <f t="shared" si="8"/>
        <v>-1.3884229999999997E-3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22.348915000000002</v>
      </c>
      <c r="G48" s="96">
        <v>27.689630000000001</v>
      </c>
      <c r="H48" s="96">
        <v>0.84546889999999997</v>
      </c>
      <c r="I48" s="60">
        <v>0.92132144000000005</v>
      </c>
      <c r="J48" s="60">
        <v>0.19390059000000001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22.317337999999999</v>
      </c>
      <c r="Y48" s="96">
        <v>27.651973999999999</v>
      </c>
      <c r="Z48" s="96">
        <v>0.84493803000000001</v>
      </c>
      <c r="AA48" s="60">
        <v>0.91930765000000003</v>
      </c>
      <c r="AB48" s="60">
        <v>0.19484061999999999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-3.1577000000002187E-2</v>
      </c>
      <c r="AN48" s="95">
        <f t="shared" si="5"/>
        <v>-3.765600000000191E-2</v>
      </c>
      <c r="AO48" s="95">
        <f t="shared" si="6"/>
        <v>-5.308699999999611E-4</v>
      </c>
      <c r="AP48" s="95">
        <f t="shared" si="7"/>
        <v>-2.0137900000000153E-3</v>
      </c>
      <c r="AQ48" s="120">
        <f t="shared" si="8"/>
        <v>9.400299999999806E-4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25.700458000000001</v>
      </c>
      <c r="G49" s="187">
        <v>30.743234000000001</v>
      </c>
      <c r="H49" s="187">
        <v>0.92043562999999995</v>
      </c>
      <c r="I49" s="62">
        <v>0.95428630000000003</v>
      </c>
      <c r="J49" s="62">
        <v>0.101114765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25.732230999999999</v>
      </c>
      <c r="Y49" s="187">
        <v>30.833449999999999</v>
      </c>
      <c r="Z49" s="187">
        <v>0.92038377000000005</v>
      </c>
      <c r="AA49" s="62">
        <v>0.95402823000000003</v>
      </c>
      <c r="AB49" s="62">
        <v>0.10016820999999999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3.1772999999997609E-2</v>
      </c>
      <c r="AN49" s="121">
        <f t="shared" si="5"/>
        <v>9.0215999999998076E-2</v>
      </c>
      <c r="AO49" s="121">
        <f t="shared" si="6"/>
        <v>-5.185999999990365E-5</v>
      </c>
      <c r="AP49" s="121">
        <f t="shared" si="7"/>
        <v>-2.5806999999999913E-4</v>
      </c>
      <c r="AQ49" s="87">
        <f t="shared" si="8"/>
        <v>-9.465550000000017E-4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29.351786000000001</v>
      </c>
      <c r="G50" s="187">
        <v>33.841206</v>
      </c>
      <c r="H50" s="187">
        <v>0.95841284000000004</v>
      </c>
      <c r="I50" s="62">
        <v>0.97397089000000003</v>
      </c>
      <c r="J50" s="62">
        <v>5.3706188000000002E-2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29.390394000000001</v>
      </c>
      <c r="Y50" s="187">
        <v>33.862439000000002</v>
      </c>
      <c r="Z50" s="187">
        <v>0.95862170999999996</v>
      </c>
      <c r="AA50" s="62">
        <v>0.97409802000000001</v>
      </c>
      <c r="AB50" s="62">
        <v>5.323928E-2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3.8607999999999976E-2</v>
      </c>
      <c r="AN50" s="121">
        <f t="shared" si="5"/>
        <v>2.1233000000002278E-2</v>
      </c>
      <c r="AO50" s="121">
        <f t="shared" si="6"/>
        <v>2.0886999999991662E-4</v>
      </c>
      <c r="AP50" s="121">
        <f t="shared" si="7"/>
        <v>1.2712999999997532E-4</v>
      </c>
      <c r="AQ50" s="87">
        <f t="shared" si="8"/>
        <v>-4.6690800000000199E-4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34.791010999999997</v>
      </c>
      <c r="G51" s="187">
        <v>38.305715999999997</v>
      </c>
      <c r="H51" s="187">
        <v>0.98306037999999996</v>
      </c>
      <c r="I51" s="62">
        <v>0.98903074000000002</v>
      </c>
      <c r="J51" s="62">
        <v>2.4271429000000001E-2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34.841287000000001</v>
      </c>
      <c r="Y51" s="187">
        <v>38.313977999999999</v>
      </c>
      <c r="Z51" s="187">
        <v>0.98315569999999997</v>
      </c>
      <c r="AA51" s="62">
        <v>0.98901304000000001</v>
      </c>
      <c r="AB51" s="62">
        <v>2.3928286999999999E-2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5.0276000000003762E-2</v>
      </c>
      <c r="AN51" s="121">
        <f t="shared" si="5"/>
        <v>8.26200000000199E-3</v>
      </c>
      <c r="AO51" s="121">
        <f t="shared" si="6"/>
        <v>9.5320000000009841E-5</v>
      </c>
      <c r="AP51" s="121">
        <f t="shared" si="7"/>
        <v>-1.7700000000009375E-5</v>
      </c>
      <c r="AQ51" s="87">
        <f t="shared" si="8"/>
        <v>-3.4314200000000114E-4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22.809453999999999</v>
      </c>
      <c r="G53" s="96">
        <v>27.382794000000001</v>
      </c>
      <c r="H53" s="96">
        <v>0.85123833999999998</v>
      </c>
      <c r="I53" s="60">
        <v>0.92260074000000003</v>
      </c>
      <c r="J53" s="60">
        <v>0.17435095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22.859286999999998</v>
      </c>
      <c r="Y53" s="96">
        <v>27.449045999999999</v>
      </c>
      <c r="Z53" s="96">
        <v>0.85031743999999998</v>
      </c>
      <c r="AA53" s="60">
        <v>0.91967781000000004</v>
      </c>
      <c r="AB53" s="60">
        <v>0.17175277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4.9832999999999572E-2</v>
      </c>
      <c r="AN53" s="95">
        <f t="shared" si="5"/>
        <v>6.6251999999998645E-2</v>
      </c>
      <c r="AO53" s="95">
        <f t="shared" si="6"/>
        <v>-9.2090000000000227E-4</v>
      </c>
      <c r="AP53" s="95">
        <f t="shared" si="7"/>
        <v>-2.9229299999999903E-3</v>
      </c>
      <c r="AQ53" s="120">
        <f t="shared" si="8"/>
        <v>-2.5981800000000055E-3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26.53912</v>
      </c>
      <c r="G54" s="187">
        <v>30.919632</v>
      </c>
      <c r="H54" s="187">
        <v>0.91770600000000002</v>
      </c>
      <c r="I54" s="62">
        <v>0.95964059000000002</v>
      </c>
      <c r="J54" s="62">
        <v>8.9583575999999998E-2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26.792898000000001</v>
      </c>
      <c r="Y54" s="187">
        <v>31.130835000000001</v>
      </c>
      <c r="Z54" s="187">
        <v>0.91791834999999999</v>
      </c>
      <c r="AA54" s="62">
        <v>0.95999853999999996</v>
      </c>
      <c r="AB54" s="62">
        <v>8.5743815000000001E-2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0.2537780000000005</v>
      </c>
      <c r="AN54" s="121">
        <f t="shared" si="5"/>
        <v>0.21120300000000114</v>
      </c>
      <c r="AO54" s="121">
        <f t="shared" si="6"/>
        <v>2.1234999999997228E-4</v>
      </c>
      <c r="AP54" s="121">
        <f t="shared" si="7"/>
        <v>3.5794999999994026E-4</v>
      </c>
      <c r="AQ54" s="87">
        <f t="shared" si="8"/>
        <v>-3.8397609999999971E-3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30.034513</v>
      </c>
      <c r="G55" s="187">
        <v>33.866273</v>
      </c>
      <c r="H55" s="187">
        <v>0.95732868999999998</v>
      </c>
      <c r="I55" s="62">
        <v>0.97618669999999996</v>
      </c>
      <c r="J55" s="62">
        <v>5.3377847999999999E-2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30.692069</v>
      </c>
      <c r="Y55" s="187">
        <v>34.331662000000001</v>
      </c>
      <c r="Z55" s="187">
        <v>0.95763472000000005</v>
      </c>
      <c r="AA55" s="62">
        <v>0.97669271000000002</v>
      </c>
      <c r="AB55" s="62">
        <v>4.3763549999999998E-2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0.65755599999999959</v>
      </c>
      <c r="AN55" s="121">
        <f t="shared" si="5"/>
        <v>0.46538900000000183</v>
      </c>
      <c r="AO55" s="121">
        <f t="shared" si="6"/>
        <v>3.0603000000006819E-4</v>
      </c>
      <c r="AP55" s="121">
        <f t="shared" si="7"/>
        <v>5.0601000000005669E-4</v>
      </c>
      <c r="AQ55" s="87">
        <f t="shared" si="8"/>
        <v>-9.6142980000000003E-3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34.340792999999998</v>
      </c>
      <c r="G56" s="187">
        <v>38.099941999999999</v>
      </c>
      <c r="H56" s="187">
        <v>0.98301623999999999</v>
      </c>
      <c r="I56" s="62">
        <v>0.98940218000000002</v>
      </c>
      <c r="J56" s="62">
        <v>2.8249179999999999E-2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35.627349000000002</v>
      </c>
      <c r="Y56" s="187">
        <v>38.957262</v>
      </c>
      <c r="Z56" s="187">
        <v>0.98344871</v>
      </c>
      <c r="AA56" s="62">
        <v>0.98982926999999998</v>
      </c>
      <c r="AB56" s="62">
        <v>1.8629868000000001E-2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1.2865560000000045</v>
      </c>
      <c r="AN56" s="121">
        <f t="shared" si="5"/>
        <v>0.85732000000000141</v>
      </c>
      <c r="AO56" s="121">
        <f t="shared" si="6"/>
        <v>4.3247000000001812E-4</v>
      </c>
      <c r="AP56" s="121">
        <f t="shared" si="7"/>
        <v>4.2708999999996333E-4</v>
      </c>
      <c r="AQ56" s="87">
        <f t="shared" si="8"/>
        <v>-9.6193119999999979E-3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23.490206000000001</v>
      </c>
      <c r="G58" s="96">
        <v>27.635892999999999</v>
      </c>
      <c r="H58" s="96">
        <v>0.85186165999999997</v>
      </c>
      <c r="I58" s="60">
        <v>0.92516947999999999</v>
      </c>
      <c r="J58" s="60">
        <v>0.16875108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23.339179999999999</v>
      </c>
      <c r="Y58" s="96">
        <v>27.688713</v>
      </c>
      <c r="Z58" s="96">
        <v>0.85281399999999996</v>
      </c>
      <c r="AA58" s="60">
        <v>0.92662783999999998</v>
      </c>
      <c r="AB58" s="60">
        <v>0.1664485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-0.15102600000000166</v>
      </c>
      <c r="AN58" s="95">
        <f t="shared" si="5"/>
        <v>5.2820000000000533E-2</v>
      </c>
      <c r="AO58" s="95">
        <f t="shared" si="6"/>
        <v>9.5233999999999597E-4</v>
      </c>
      <c r="AP58" s="95">
        <f t="shared" si="7"/>
        <v>1.4583599999999919E-3</v>
      </c>
      <c r="AQ58" s="120">
        <f t="shared" si="8"/>
        <v>-2.3025799999999985E-3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26.330394999999999</v>
      </c>
      <c r="G59" s="187">
        <v>30.301825000000001</v>
      </c>
      <c r="H59" s="187">
        <v>0.91723606999999996</v>
      </c>
      <c r="I59" s="62">
        <v>0.95412337999999997</v>
      </c>
      <c r="J59" s="62">
        <v>9.4710870000000003E-2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26.013055000000001</v>
      </c>
      <c r="Y59" s="187">
        <v>30.251683</v>
      </c>
      <c r="Z59" s="187">
        <v>0.91784102999999995</v>
      </c>
      <c r="AA59" s="62">
        <v>0.95433674999999996</v>
      </c>
      <c r="AB59" s="62">
        <v>9.3581769999999995E-2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-0.31733999999999796</v>
      </c>
      <c r="AN59" s="121">
        <f t="shared" si="5"/>
        <v>-5.0142000000001019E-2</v>
      </c>
      <c r="AO59" s="121">
        <f t="shared" si="6"/>
        <v>6.0495999999998773E-4</v>
      </c>
      <c r="AP59" s="121">
        <f t="shared" si="7"/>
        <v>2.1336999999999051E-4</v>
      </c>
      <c r="AQ59" s="87">
        <f t="shared" si="8"/>
        <v>-1.1291000000000079E-3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30.156262999999999</v>
      </c>
      <c r="G60" s="187">
        <v>33.649447000000002</v>
      </c>
      <c r="H60" s="187">
        <v>0.95452588000000005</v>
      </c>
      <c r="I60" s="62">
        <v>0.97306521000000001</v>
      </c>
      <c r="J60" s="62">
        <v>5.2776225000000003E-2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30.105376</v>
      </c>
      <c r="Y60" s="187">
        <v>33.672454999999999</v>
      </c>
      <c r="Z60" s="187">
        <v>0.95516237000000004</v>
      </c>
      <c r="AA60" s="62">
        <v>0.97340649999999995</v>
      </c>
      <c r="AB60" s="62">
        <v>5.1488970000000002E-2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-5.088699999999946E-2</v>
      </c>
      <c r="AN60" s="121">
        <f t="shared" si="5"/>
        <v>2.3007999999997253E-2</v>
      </c>
      <c r="AO60" s="121">
        <f t="shared" si="6"/>
        <v>6.3648999999998956E-4</v>
      </c>
      <c r="AP60" s="121">
        <f t="shared" si="7"/>
        <v>3.4128999999993859E-4</v>
      </c>
      <c r="AQ60" s="87">
        <f t="shared" si="8"/>
        <v>-1.287255000000001E-3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34.815834000000002</v>
      </c>
      <c r="G61" s="187">
        <v>38.466715999999998</v>
      </c>
      <c r="H61" s="187">
        <v>0.98152830999999996</v>
      </c>
      <c r="I61" s="62">
        <v>0.98833059000000001</v>
      </c>
      <c r="J61" s="62">
        <v>2.4560444000000001E-2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35.397931</v>
      </c>
      <c r="Y61" s="187">
        <v>38.809517</v>
      </c>
      <c r="Z61" s="187">
        <v>0.98199188999999998</v>
      </c>
      <c r="AA61" s="62">
        <v>0.98877216000000001</v>
      </c>
      <c r="AB61" s="62">
        <v>2.2531005999999999E-2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0.58209699999999742</v>
      </c>
      <c r="AN61" s="121">
        <f t="shared" si="5"/>
        <v>0.34280100000000147</v>
      </c>
      <c r="AO61" s="121">
        <f t="shared" si="6"/>
        <v>4.6358000000001898E-4</v>
      </c>
      <c r="AP61" s="121">
        <f t="shared" si="7"/>
        <v>4.4157000000000224E-4</v>
      </c>
      <c r="AQ61" s="87">
        <f t="shared" si="8"/>
        <v>-2.0294380000000015E-3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21.8705</v>
      </c>
      <c r="G63" s="96">
        <v>26.529665000000001</v>
      </c>
      <c r="H63" s="96">
        <v>0.81899803999999998</v>
      </c>
      <c r="I63" s="60">
        <v>0.91230652000000001</v>
      </c>
      <c r="J63" s="60">
        <v>0.18732865000000001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21.820817999999999</v>
      </c>
      <c r="Y63" s="96">
        <v>26.422611</v>
      </c>
      <c r="Z63" s="96">
        <v>0.81878982</v>
      </c>
      <c r="AA63" s="60">
        <v>0.91051530000000003</v>
      </c>
      <c r="AB63" s="60">
        <v>0.18774779999999999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-4.968200000000067E-2</v>
      </c>
      <c r="AN63" s="95">
        <f t="shared" si="5"/>
        <v>-0.10705400000000154</v>
      </c>
      <c r="AO63" s="95">
        <f t="shared" si="6"/>
        <v>-2.082199999999812E-4</v>
      </c>
      <c r="AP63" s="95">
        <f t="shared" si="7"/>
        <v>-1.7912199999999823E-3</v>
      </c>
      <c r="AQ63" s="120">
        <f t="shared" si="8"/>
        <v>4.1914999999997926E-4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25.379995999999998</v>
      </c>
      <c r="G64" s="187">
        <v>29.798931</v>
      </c>
      <c r="H64" s="187">
        <v>0.89659858999999997</v>
      </c>
      <c r="I64" s="62">
        <v>0.94986941999999996</v>
      </c>
      <c r="J64" s="62">
        <v>0.10155219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25.411052000000002</v>
      </c>
      <c r="Y64" s="187">
        <v>29.796949000000001</v>
      </c>
      <c r="Z64" s="187">
        <v>0.89669001000000004</v>
      </c>
      <c r="AA64" s="62">
        <v>0.95028727999999996</v>
      </c>
      <c r="AB64" s="62">
        <v>0.10155305000000001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3.1056000000003081E-2</v>
      </c>
      <c r="AN64" s="121">
        <f t="shared" si="5"/>
        <v>-1.9819999999981519E-3</v>
      </c>
      <c r="AO64" s="121">
        <f t="shared" si="6"/>
        <v>9.1420000000064228E-5</v>
      </c>
      <c r="AP64" s="121">
        <f t="shared" si="7"/>
        <v>4.1785999999999213E-4</v>
      </c>
      <c r="AQ64" s="87">
        <f t="shared" si="8"/>
        <v>8.6000000000530097E-7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29.668488</v>
      </c>
      <c r="G65" s="187">
        <v>33.487251000000001</v>
      </c>
      <c r="H65" s="187">
        <v>0.95040424999999995</v>
      </c>
      <c r="I65" s="62">
        <v>0.97168093</v>
      </c>
      <c r="J65" s="62">
        <v>5.0500153999999998E-2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29.749361</v>
      </c>
      <c r="Y65" s="187">
        <v>33.512324999999997</v>
      </c>
      <c r="Z65" s="187">
        <v>0.95073183999999999</v>
      </c>
      <c r="AA65" s="62">
        <v>0.97236</v>
      </c>
      <c r="AB65" s="62">
        <v>4.9888764000000002E-2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8.0873000000000417E-2</v>
      </c>
      <c r="AN65" s="121">
        <f t="shared" si="5"/>
        <v>2.5073999999996488E-2</v>
      </c>
      <c r="AO65" s="121">
        <f t="shared" si="6"/>
        <v>3.2759000000004423E-4</v>
      </c>
      <c r="AP65" s="121">
        <f t="shared" si="7"/>
        <v>6.7907000000000384E-4</v>
      </c>
      <c r="AQ65" s="87">
        <f t="shared" si="8"/>
        <v>-6.1138999999999638E-4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35.131045999999998</v>
      </c>
      <c r="G66" s="187">
        <v>38.528072999999999</v>
      </c>
      <c r="H66" s="187">
        <v>0.98165968999999997</v>
      </c>
      <c r="I66" s="62">
        <v>0.98850064999999998</v>
      </c>
      <c r="J66" s="62">
        <v>2.0362297000000001E-2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35.174683000000002</v>
      </c>
      <c r="Y66" s="187">
        <v>38.527045999999999</v>
      </c>
      <c r="Z66" s="187">
        <v>0.98192117999999995</v>
      </c>
      <c r="AA66" s="62">
        <v>0.98871869999999995</v>
      </c>
      <c r="AB66" s="62">
        <v>1.9667994000000001E-2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4.3637000000003923E-2</v>
      </c>
      <c r="AN66" s="121">
        <f t="shared" si="5"/>
        <v>-1.0270000000005552E-3</v>
      </c>
      <c r="AO66" s="121">
        <f t="shared" si="6"/>
        <v>2.6148999999997535E-4</v>
      </c>
      <c r="AP66" s="121">
        <f t="shared" si="7"/>
        <v>2.1804999999996966E-4</v>
      </c>
      <c r="AQ66" s="87">
        <f t="shared" si="8"/>
        <v>-6.9430300000000028E-4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23.235446</v>
      </c>
      <c r="G68" s="96">
        <v>27.544416999999999</v>
      </c>
      <c r="H68" s="96">
        <v>0.83787394000000004</v>
      </c>
      <c r="I68" s="60">
        <v>0.92204374</v>
      </c>
      <c r="J68" s="60">
        <v>0.17292448999999999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23.320596999999999</v>
      </c>
      <c r="Y68" s="96">
        <v>27.668181000000001</v>
      </c>
      <c r="Z68" s="96">
        <v>0.83868595999999995</v>
      </c>
      <c r="AA68" s="60">
        <v>0.92357820999999996</v>
      </c>
      <c r="AB68" s="60">
        <v>0.17217803000000001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8.5150999999999755E-2</v>
      </c>
      <c r="AN68" s="95">
        <f t="shared" si="5"/>
        <v>0.12376400000000132</v>
      </c>
      <c r="AO68" s="95">
        <f t="shared" si="6"/>
        <v>8.1201999999991337E-4</v>
      </c>
      <c r="AP68" s="95">
        <f t="shared" si="7"/>
        <v>1.5344699999999545E-3</v>
      </c>
      <c r="AQ68" s="120">
        <f t="shared" si="8"/>
        <v>-7.4645999999997659E-4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26.399598000000001</v>
      </c>
      <c r="G69" s="187">
        <v>30.561209999999999</v>
      </c>
      <c r="H69" s="187">
        <v>0.90916224000000001</v>
      </c>
      <c r="I69" s="62">
        <v>0.95449121999999997</v>
      </c>
      <c r="J69" s="62">
        <v>9.4118999999999994E-2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26.345305</v>
      </c>
      <c r="Y69" s="187">
        <v>30.631043999999999</v>
      </c>
      <c r="Z69" s="187">
        <v>0.90940449999999995</v>
      </c>
      <c r="AA69" s="62">
        <v>0.95480560000000003</v>
      </c>
      <c r="AB69" s="62">
        <v>9.3273309999999998E-2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-5.4293000000001257E-2</v>
      </c>
      <c r="AN69" s="121">
        <f t="shared" si="5"/>
        <v>6.9834000000000174E-2</v>
      </c>
      <c r="AO69" s="121">
        <f t="shared" si="6"/>
        <v>2.4225999999993864E-4</v>
      </c>
      <c r="AP69" s="121">
        <f t="shared" si="7"/>
        <v>3.143800000000585E-4</v>
      </c>
      <c r="AQ69" s="87">
        <f t="shared" si="8"/>
        <v>-8.4568999999999617E-4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30.015364000000002</v>
      </c>
      <c r="G70" s="187">
        <v>33.662303999999999</v>
      </c>
      <c r="H70" s="187">
        <v>0.94995333000000004</v>
      </c>
      <c r="I70" s="62">
        <v>0.97252338000000005</v>
      </c>
      <c r="J70" s="62">
        <v>5.1368947999999998E-2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30.285508</v>
      </c>
      <c r="Y70" s="187">
        <v>33.890878999999998</v>
      </c>
      <c r="Z70" s="187">
        <v>0.95045120000000005</v>
      </c>
      <c r="AA70" s="62">
        <v>0.97301022999999998</v>
      </c>
      <c r="AB70" s="62">
        <v>4.9521610000000001E-2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0.27014399999999839</v>
      </c>
      <c r="AN70" s="121">
        <f t="shared" si="5"/>
        <v>0.22857499999999931</v>
      </c>
      <c r="AO70" s="121">
        <f t="shared" si="6"/>
        <v>4.9787000000001136E-4</v>
      </c>
      <c r="AP70" s="121">
        <f t="shared" si="7"/>
        <v>4.8684999999992762E-4</v>
      </c>
      <c r="AQ70" s="87">
        <f t="shared" si="8"/>
        <v>-1.847337999999997E-3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34.465926000000003</v>
      </c>
      <c r="G71" s="187">
        <v>38.145705</v>
      </c>
      <c r="H71" s="187">
        <v>0.97941984999999998</v>
      </c>
      <c r="I71" s="62">
        <v>0.98755577000000005</v>
      </c>
      <c r="J71" s="62">
        <v>2.5039163999999999E-2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35.317245</v>
      </c>
      <c r="Y71" s="187">
        <v>38.687882000000002</v>
      </c>
      <c r="Z71" s="187">
        <v>0.97991784000000004</v>
      </c>
      <c r="AA71" s="62">
        <v>0.98796801000000001</v>
      </c>
      <c r="AB71" s="62">
        <v>2.2577041999999999E-2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0.85131899999999661</v>
      </c>
      <c r="AN71" s="121">
        <f t="shared" si="5"/>
        <v>0.54217700000000235</v>
      </c>
      <c r="AO71" s="121">
        <f t="shared" si="6"/>
        <v>4.9799000000005922E-4</v>
      </c>
      <c r="AP71" s="121">
        <f t="shared" si="7"/>
        <v>4.1223999999995264E-4</v>
      </c>
      <c r="AQ71" s="87">
        <f t="shared" si="8"/>
        <v>-2.4621220000000006E-3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23.402882000000002</v>
      </c>
      <c r="G73" s="96">
        <v>27.957553000000001</v>
      </c>
      <c r="H73" s="96">
        <v>0.85128665999999997</v>
      </c>
      <c r="I73" s="60">
        <v>0.92323562000000003</v>
      </c>
      <c r="J73" s="60">
        <v>0.1836766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23.281410999999999</v>
      </c>
      <c r="Y73" s="96">
        <v>27.883493999999999</v>
      </c>
      <c r="Z73" s="96">
        <v>0.85151980999999999</v>
      </c>
      <c r="AA73" s="60">
        <v>0.92285956000000002</v>
      </c>
      <c r="AB73" s="60">
        <v>0.18512129999999999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-0.12147100000000322</v>
      </c>
      <c r="AN73" s="95">
        <f t="shared" si="5"/>
        <v>-7.4059000000001873E-2</v>
      </c>
      <c r="AO73" s="95">
        <f t="shared" si="6"/>
        <v>2.3315000000001529E-4</v>
      </c>
      <c r="AP73" s="95">
        <f t="shared" si="7"/>
        <v>-3.7606000000001139E-4</v>
      </c>
      <c r="AQ73" s="120">
        <f t="shared" si="8"/>
        <v>1.4446999999999932E-3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26.578776999999999</v>
      </c>
      <c r="G74" s="187">
        <v>30.866797999999999</v>
      </c>
      <c r="H74" s="187">
        <v>0.91858041999999995</v>
      </c>
      <c r="I74" s="62">
        <v>0.95493945000000002</v>
      </c>
      <c r="J74" s="62">
        <v>0.10405365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26.577152000000002</v>
      </c>
      <c r="Y74" s="187">
        <v>31.000941000000001</v>
      </c>
      <c r="Z74" s="187">
        <v>0.91900534</v>
      </c>
      <c r="AA74" s="62">
        <v>0.95546260999999999</v>
      </c>
      <c r="AB74" s="62">
        <v>0.10150888600000001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-1.624999999997101E-3</v>
      </c>
      <c r="AN74" s="121">
        <f t="shared" si="5"/>
        <v>0.13414300000000168</v>
      </c>
      <c r="AO74" s="121">
        <f t="shared" si="6"/>
        <v>4.2492000000005081E-4</v>
      </c>
      <c r="AP74" s="121">
        <f t="shared" si="7"/>
        <v>5.2315999999996698E-4</v>
      </c>
      <c r="AQ74" s="87">
        <f t="shared" si="8"/>
        <v>-2.544763999999991E-3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30.218926</v>
      </c>
      <c r="G75" s="187">
        <v>34.076031</v>
      </c>
      <c r="H75" s="187">
        <v>0.95957798000000005</v>
      </c>
      <c r="I75" s="62">
        <v>0.97482877000000001</v>
      </c>
      <c r="J75" s="62">
        <v>5.4732397000000002E-2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30.418134999999999</v>
      </c>
      <c r="Y75" s="187">
        <v>34.409481</v>
      </c>
      <c r="Z75" s="187">
        <v>0.95970471000000002</v>
      </c>
      <c r="AA75" s="62">
        <v>0.97510827</v>
      </c>
      <c r="AB75" s="62">
        <v>5.1841265999999997E-2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0.19920899999999975</v>
      </c>
      <c r="AN75" s="121">
        <f t="shared" si="5"/>
        <v>0.33344999999999914</v>
      </c>
      <c r="AO75" s="121">
        <f t="shared" si="6"/>
        <v>1.2672999999996382E-4</v>
      </c>
      <c r="AP75" s="121">
        <f t="shared" si="7"/>
        <v>2.7949999999998809E-4</v>
      </c>
      <c r="AQ75" s="87">
        <f t="shared" si="8"/>
        <v>-2.8911310000000051E-3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34.994692999999998</v>
      </c>
      <c r="G76" s="187">
        <v>38.584583000000002</v>
      </c>
      <c r="H76" s="187">
        <v>0.98397162999999999</v>
      </c>
      <c r="I76" s="62">
        <v>0.98924984999999999</v>
      </c>
      <c r="J76" s="62">
        <v>2.5140203999999999E-2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35.520460999999997</v>
      </c>
      <c r="Y76" s="187">
        <v>38.989846999999997</v>
      </c>
      <c r="Z76" s="187">
        <v>0.98425971000000001</v>
      </c>
      <c r="AA76" s="62">
        <v>0.98948027999999999</v>
      </c>
      <c r="AB76" s="62">
        <v>2.2793785E-2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0.52576799999999935</v>
      </c>
      <c r="AN76" s="121">
        <f t="shared" si="5"/>
        <v>0.40526399999999541</v>
      </c>
      <c r="AO76" s="121">
        <f t="shared" si="6"/>
        <v>2.8808000000002387E-4</v>
      </c>
      <c r="AP76" s="121">
        <f t="shared" si="7"/>
        <v>2.3043000000000369E-4</v>
      </c>
      <c r="AQ76" s="87">
        <f t="shared" si="8"/>
        <v>-2.3464189999999989E-3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20.683216999999999</v>
      </c>
      <c r="G78" s="96">
        <v>25.770986000000001</v>
      </c>
      <c r="H78" s="96">
        <v>0.82019540999999996</v>
      </c>
      <c r="I78" s="60">
        <v>0.89501598999999998</v>
      </c>
      <c r="J78" s="60">
        <v>0.21764320000000001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20.555139</v>
      </c>
      <c r="Y78" s="96">
        <v>25.628223999999999</v>
      </c>
      <c r="Z78" s="96">
        <v>0.81875284999999998</v>
      </c>
      <c r="AA78" s="60">
        <v>0.89241720999999996</v>
      </c>
      <c r="AB78" s="60">
        <v>0.2202779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-0.12807799999999858</v>
      </c>
      <c r="AN78" s="95">
        <f t="shared" si="5"/>
        <v>-0.14276200000000117</v>
      </c>
      <c r="AO78" s="95">
        <f t="shared" si="6"/>
        <v>-1.4425599999999816E-3</v>
      </c>
      <c r="AP78" s="95">
        <f t="shared" si="7"/>
        <v>-2.5987800000000227E-3</v>
      </c>
      <c r="AQ78" s="120">
        <f t="shared" si="8"/>
        <v>2.6346999999999898E-3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24.890397</v>
      </c>
      <c r="G79" s="187">
        <v>29.415123999999999</v>
      </c>
      <c r="H79" s="187">
        <v>0.90465976000000003</v>
      </c>
      <c r="I79" s="62">
        <v>0.94174561999999995</v>
      </c>
      <c r="J79" s="62">
        <v>0.11399282500000001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24.846109999999999</v>
      </c>
      <c r="Y79" s="187">
        <v>29.468768000000001</v>
      </c>
      <c r="Z79" s="187">
        <v>0.90462436999999996</v>
      </c>
      <c r="AA79" s="62">
        <v>0.94214010000000004</v>
      </c>
      <c r="AB79" s="62">
        <v>0.112474374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-4.4287000000000631E-2</v>
      </c>
      <c r="AN79" s="121">
        <f t="shared" si="5"/>
        <v>5.3644000000002023E-2</v>
      </c>
      <c r="AO79" s="121">
        <f t="shared" si="6"/>
        <v>-3.5390000000079525E-5</v>
      </c>
      <c r="AP79" s="121">
        <f t="shared" si="7"/>
        <v>3.9448000000008587E-4</v>
      </c>
      <c r="AQ79" s="87">
        <f t="shared" si="8"/>
        <v>-1.518451000000004E-3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29.058329000000001</v>
      </c>
      <c r="G80" s="187">
        <v>33.088332999999999</v>
      </c>
      <c r="H80" s="187">
        <v>0.95528564000000005</v>
      </c>
      <c r="I80" s="62">
        <v>0.96975032000000005</v>
      </c>
      <c r="J80" s="62">
        <v>5.3766376999999997E-2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29.122585999999998</v>
      </c>
      <c r="Y80" s="187">
        <v>33.169131</v>
      </c>
      <c r="Z80" s="187">
        <v>0.95568679000000001</v>
      </c>
      <c r="AA80" s="62">
        <v>0.97025380000000006</v>
      </c>
      <c r="AB80" s="62">
        <v>5.3144169999999998E-2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6.4256999999997788E-2</v>
      </c>
      <c r="AN80" s="121">
        <f t="shared" si="5"/>
        <v>8.079800000000148E-2</v>
      </c>
      <c r="AO80" s="121">
        <f t="shared" si="6"/>
        <v>4.0114999999996126E-4</v>
      </c>
      <c r="AP80" s="121">
        <f t="shared" si="7"/>
        <v>5.0348000000000059E-4</v>
      </c>
      <c r="AQ80" s="87">
        <f t="shared" si="8"/>
        <v>-6.2220699999999962E-4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35.11016</v>
      </c>
      <c r="G81" s="187">
        <v>38.540497000000002</v>
      </c>
      <c r="H81" s="187">
        <v>0.98333238999999995</v>
      </c>
      <c r="I81" s="62">
        <v>0.98868049000000002</v>
      </c>
      <c r="J81" s="62">
        <v>2.0876057E-2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35.248804999999997</v>
      </c>
      <c r="Y81" s="187">
        <v>38.662976</v>
      </c>
      <c r="Z81" s="187">
        <v>0.98356215000000002</v>
      </c>
      <c r="AA81" s="62">
        <v>0.98894442999999999</v>
      </c>
      <c r="AB81" s="62">
        <v>2.0727890999999998E-2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0.1386449999999968</v>
      </c>
      <c r="AN81" s="121">
        <f t="shared" si="5"/>
        <v>0.12247899999999845</v>
      </c>
      <c r="AO81" s="121">
        <f t="shared" si="6"/>
        <v>2.2976000000007879E-4</v>
      </c>
      <c r="AP81" s="121">
        <f t="shared" si="7"/>
        <v>2.6393999999996254E-4</v>
      </c>
      <c r="AQ81" s="87">
        <f t="shared" si="8"/>
        <v>-1.4816600000000166E-4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23.589095</v>
      </c>
      <c r="G83" s="96">
        <v>28.062639000000001</v>
      </c>
      <c r="H83" s="96">
        <v>0.85528888999999997</v>
      </c>
      <c r="I83" s="60">
        <v>0.92928365999999996</v>
      </c>
      <c r="J83" s="60">
        <v>0.17456044000000001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23.557870000000001</v>
      </c>
      <c r="Y83" s="96">
        <v>28.022320000000001</v>
      </c>
      <c r="Z83" s="96">
        <v>0.85581291999999998</v>
      </c>
      <c r="AA83" s="60">
        <v>0.92925265000000001</v>
      </c>
      <c r="AB83" s="60">
        <v>0.17238048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-3.122499999999917E-2</v>
      </c>
      <c r="AN83" s="95">
        <f t="shared" si="5"/>
        <v>-4.0319000000000216E-2</v>
      </c>
      <c r="AO83" s="95">
        <f t="shared" si="6"/>
        <v>5.2403000000000866E-4</v>
      </c>
      <c r="AP83" s="95">
        <f t="shared" si="7"/>
        <v>-3.1009999999942472E-5</v>
      </c>
      <c r="AQ83" s="120">
        <f t="shared" si="8"/>
        <v>-2.1799600000000086E-3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26.498108999999999</v>
      </c>
      <c r="G84" s="187">
        <v>30.781019000000001</v>
      </c>
      <c r="H84" s="187">
        <v>0.91677313000000005</v>
      </c>
      <c r="I84" s="62">
        <v>0.95671236999999998</v>
      </c>
      <c r="J84" s="62">
        <v>9.6813369999999996E-2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26.502238999999999</v>
      </c>
      <c r="Y84" s="187">
        <v>30.802838000000001</v>
      </c>
      <c r="Z84" s="187">
        <v>0.91724881000000003</v>
      </c>
      <c r="AA84" s="62">
        <v>0.95717039000000004</v>
      </c>
      <c r="AB84" s="62">
        <v>9.5823420000000006E-2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4.129999999999967E-3</v>
      </c>
      <c r="AN84" s="121">
        <f t="shared" si="5"/>
        <v>2.1819000000000699E-2</v>
      </c>
      <c r="AO84" s="121">
        <f t="shared" si="6"/>
        <v>4.7567999999997834E-4</v>
      </c>
      <c r="AP84" s="121">
        <f t="shared" si="7"/>
        <v>4.5802000000005894E-4</v>
      </c>
      <c r="AQ84" s="87">
        <f t="shared" si="8"/>
        <v>-9.8994999999998945E-4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30.446570999999999</v>
      </c>
      <c r="G85" s="187">
        <v>34.32573</v>
      </c>
      <c r="H85" s="187">
        <v>0.95859172000000004</v>
      </c>
      <c r="I85" s="62">
        <v>0.97513718999999999</v>
      </c>
      <c r="J85" s="62">
        <v>5.129595E-2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30.512947</v>
      </c>
      <c r="Y85" s="187">
        <v>34.379972000000002</v>
      </c>
      <c r="Z85" s="187">
        <v>0.95897315999999999</v>
      </c>
      <c r="AA85" s="62">
        <v>0.97561372999999996</v>
      </c>
      <c r="AB85" s="62">
        <v>5.0372970000000003E-2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6.6376000000001767E-2</v>
      </c>
      <c r="AN85" s="121">
        <f t="shared" si="5"/>
        <v>5.4242000000002122E-2</v>
      </c>
      <c r="AO85" s="121">
        <f t="shared" si="6"/>
        <v>3.8143999999995515E-4</v>
      </c>
      <c r="AP85" s="121">
        <f t="shared" si="7"/>
        <v>4.7653999999996977E-4</v>
      </c>
      <c r="AQ85" s="87">
        <f t="shared" si="8"/>
        <v>-9.2297999999999686E-4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35.955513000000003</v>
      </c>
      <c r="G86" s="187">
        <v>39.327213999999998</v>
      </c>
      <c r="H86" s="187">
        <v>0.98417292000000001</v>
      </c>
      <c r="I86" s="62">
        <v>0.98999952999999996</v>
      </c>
      <c r="J86" s="62">
        <v>2.1582883000000001E-2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35.940933000000001</v>
      </c>
      <c r="Y86" s="187">
        <v>39.256186999999997</v>
      </c>
      <c r="Z86" s="187">
        <v>0.98442912999999999</v>
      </c>
      <c r="AA86" s="62">
        <v>0.99008558000000002</v>
      </c>
      <c r="AB86" s="62">
        <v>2.1191377000000001E-2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-1.4580000000002258E-2</v>
      </c>
      <c r="AN86" s="121">
        <f t="shared" si="5"/>
        <v>-7.1027000000000839E-2</v>
      </c>
      <c r="AO86" s="121">
        <f t="shared" si="6"/>
        <v>2.5620999999997895E-4</v>
      </c>
      <c r="AP86" s="121">
        <f t="shared" si="7"/>
        <v>8.605000000005969E-5</v>
      </c>
      <c r="AQ86" s="87">
        <f t="shared" si="8"/>
        <v>-3.915059999999998E-4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23.553915</v>
      </c>
      <c r="G88" s="96">
        <v>28.216571999999999</v>
      </c>
      <c r="H88" s="96">
        <v>0.85653520000000005</v>
      </c>
      <c r="I88" s="60">
        <v>0.92829671000000002</v>
      </c>
      <c r="J88" s="60">
        <v>0.18871287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23.397072999999999</v>
      </c>
      <c r="Y88" s="96">
        <v>28.152749</v>
      </c>
      <c r="Z88" s="96">
        <v>0.85656385999999995</v>
      </c>
      <c r="AA88" s="60">
        <v>0.92777421000000004</v>
      </c>
      <c r="AB88" s="60">
        <v>0.18921182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-0.15684200000000104</v>
      </c>
      <c r="AN88" s="95">
        <f t="shared" si="5"/>
        <v>-6.3822999999999297E-2</v>
      </c>
      <c r="AO88" s="95">
        <f t="shared" si="6"/>
        <v>2.8659999999902652E-5</v>
      </c>
      <c r="AP88" s="95">
        <f t="shared" si="7"/>
        <v>-5.2249999999998131E-4</v>
      </c>
      <c r="AQ88" s="120">
        <f t="shared" si="8"/>
        <v>4.9894999999999801E-4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26.720659999999999</v>
      </c>
      <c r="G89" s="187">
        <v>31.054829000000002</v>
      </c>
      <c r="H89" s="187">
        <v>0.91959046</v>
      </c>
      <c r="I89" s="62">
        <v>0.95617249000000004</v>
      </c>
      <c r="J89" s="62">
        <v>0.10795731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26.684825</v>
      </c>
      <c r="Y89" s="187">
        <v>31.170038999999999</v>
      </c>
      <c r="Z89" s="187">
        <v>0.9196896</v>
      </c>
      <c r="AA89" s="62">
        <v>0.95557663999999998</v>
      </c>
      <c r="AB89" s="62">
        <v>0.10731414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-3.5834999999998729E-2</v>
      </c>
      <c r="AN89" s="121">
        <f t="shared" si="5"/>
        <v>0.11520999999999759</v>
      </c>
      <c r="AO89" s="121">
        <f t="shared" si="6"/>
        <v>9.9139999999997563E-5</v>
      </c>
      <c r="AP89" s="121">
        <f t="shared" si="7"/>
        <v>-5.9585000000006438E-4</v>
      </c>
      <c r="AQ89" s="87">
        <f t="shared" si="8"/>
        <v>-6.4316999999999847E-4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30.705110000000001</v>
      </c>
      <c r="G90" s="187">
        <v>34.524720000000002</v>
      </c>
      <c r="H90" s="187">
        <v>0.96094557000000003</v>
      </c>
      <c r="I90" s="62">
        <v>0.97694515000000004</v>
      </c>
      <c r="J90" s="62">
        <v>5.6722082E-2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30.661740000000002</v>
      </c>
      <c r="Y90" s="187">
        <v>34.714333000000003</v>
      </c>
      <c r="Z90" s="187">
        <v>0.96105499999999999</v>
      </c>
      <c r="AA90" s="62">
        <v>0.97702374000000003</v>
      </c>
      <c r="AB90" s="62">
        <v>5.4645765999999998E-2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-4.3369999999999465E-2</v>
      </c>
      <c r="AN90" s="121">
        <f t="shared" si="5"/>
        <v>0.18961300000000136</v>
      </c>
      <c r="AO90" s="121">
        <f t="shared" si="6"/>
        <v>1.0942999999996594E-4</v>
      </c>
      <c r="AP90" s="121">
        <f t="shared" si="7"/>
        <v>7.8589999999989502E-5</v>
      </c>
      <c r="AQ90" s="87">
        <f t="shared" si="8"/>
        <v>-2.0763160000000017E-3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35.629531</v>
      </c>
      <c r="G91" s="187">
        <v>39.105212000000002</v>
      </c>
      <c r="H91" s="187">
        <v>0.98478337999999999</v>
      </c>
      <c r="I91" s="62">
        <v>0.99015381999999996</v>
      </c>
      <c r="J91" s="62">
        <v>2.5249810000000001E-2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35.962476000000002</v>
      </c>
      <c r="Y91" s="187">
        <v>39.413260999999999</v>
      </c>
      <c r="Z91" s="187">
        <v>0.98498874000000003</v>
      </c>
      <c r="AA91" s="62">
        <v>0.99029339999999999</v>
      </c>
      <c r="AB91" s="62">
        <v>2.4557292000000001E-2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0.33294500000000227</v>
      </c>
      <c r="AN91" s="121">
        <f t="shared" si="5"/>
        <v>0.30804899999999691</v>
      </c>
      <c r="AO91" s="121">
        <f t="shared" si="6"/>
        <v>2.0536000000004329E-4</v>
      </c>
      <c r="AP91" s="121">
        <f t="shared" si="7"/>
        <v>1.3958000000002801E-4</v>
      </c>
      <c r="AQ91" s="87">
        <f t="shared" si="8"/>
        <v>-6.9251799999999961E-4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24.419063999999999</v>
      </c>
      <c r="G93" s="96">
        <v>28.450029000000001</v>
      </c>
      <c r="H93" s="96">
        <v>0.87113419999999997</v>
      </c>
      <c r="I93" s="60">
        <v>0.93287613000000003</v>
      </c>
      <c r="J93" s="60">
        <v>0.17751761999999999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24.341411999999998</v>
      </c>
      <c r="Y93" s="96">
        <v>28.431563000000001</v>
      </c>
      <c r="Z93" s="96">
        <v>0.87212288000000004</v>
      </c>
      <c r="AA93" s="60">
        <v>0.93301255999999999</v>
      </c>
      <c r="AB93" s="60">
        <v>0.17487796999999999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-7.7652000000000498E-2</v>
      </c>
      <c r="AN93" s="95">
        <f t="shared" si="5"/>
        <v>-1.8466000000000093E-2</v>
      </c>
      <c r="AO93" s="95">
        <f t="shared" si="6"/>
        <v>9.8868000000007505E-4</v>
      </c>
      <c r="AP93" s="95">
        <f t="shared" si="7"/>
        <v>1.3642999999996519E-4</v>
      </c>
      <c r="AQ93" s="120">
        <f t="shared" si="8"/>
        <v>-2.6396499999999934E-3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27.150832000000001</v>
      </c>
      <c r="G94" s="187">
        <v>31.083209</v>
      </c>
      <c r="H94" s="187">
        <v>0.92725126000000002</v>
      </c>
      <c r="I94" s="62">
        <v>0.95918199999999998</v>
      </c>
      <c r="J94" s="62">
        <v>0.100805774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27.136990999999998</v>
      </c>
      <c r="Y94" s="187">
        <v>31.090426999999998</v>
      </c>
      <c r="Z94" s="187">
        <v>0.92765089999999994</v>
      </c>
      <c r="AA94" s="62">
        <v>0.95948628999999996</v>
      </c>
      <c r="AB94" s="62">
        <v>9.9860770000000001E-2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-1.3841000000002879E-2</v>
      </c>
      <c r="AN94" s="121">
        <f t="shared" si="5"/>
        <v>7.2179999999981703E-3</v>
      </c>
      <c r="AO94" s="121">
        <f t="shared" si="6"/>
        <v>3.9963999999992339E-4</v>
      </c>
      <c r="AP94" s="121">
        <f t="shared" si="7"/>
        <v>3.0428999999998485E-4</v>
      </c>
      <c r="AQ94" s="87">
        <f t="shared" si="8"/>
        <v>-9.4500399999999929E-4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30.930236000000001</v>
      </c>
      <c r="G95" s="187">
        <v>34.504202999999997</v>
      </c>
      <c r="H95" s="187">
        <v>0.96147402000000004</v>
      </c>
      <c r="I95" s="62">
        <v>0.97614400999999995</v>
      </c>
      <c r="J95" s="62">
        <v>5.5621333000000002E-2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30.953232</v>
      </c>
      <c r="Y95" s="187">
        <v>34.566155999999999</v>
      </c>
      <c r="Z95" s="187">
        <v>0.96207288999999996</v>
      </c>
      <c r="AA95" s="62">
        <v>0.97678807000000001</v>
      </c>
      <c r="AB95" s="62">
        <v>5.357195E-2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2.2995999999999128E-2</v>
      </c>
      <c r="AN95" s="121">
        <f t="shared" si="5"/>
        <v>6.1953000000002589E-2</v>
      </c>
      <c r="AO95" s="121">
        <f t="shared" si="6"/>
        <v>5.9886999999991808E-4</v>
      </c>
      <c r="AP95" s="121">
        <f t="shared" si="7"/>
        <v>6.4406000000005736E-4</v>
      </c>
      <c r="AQ95" s="87">
        <f t="shared" si="8"/>
        <v>-2.0493830000000018E-3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36.084057000000001</v>
      </c>
      <c r="G96" s="187">
        <v>39.472935</v>
      </c>
      <c r="H96" s="187">
        <v>0.98484366999999995</v>
      </c>
      <c r="I96" s="62">
        <v>0.98999919999999997</v>
      </c>
      <c r="J96" s="62">
        <v>2.5389828E-2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35.992370999999999</v>
      </c>
      <c r="Y96" s="187">
        <v>39.404812</v>
      </c>
      <c r="Z96" s="187">
        <v>0.98501176999999995</v>
      </c>
      <c r="AA96" s="62">
        <v>0.99007025000000004</v>
      </c>
      <c r="AB96" s="62">
        <v>2.467658E-2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-9.1686000000002821E-2</v>
      </c>
      <c r="AN96" s="121">
        <f t="shared" si="5"/>
        <v>-6.8122999999999934E-2</v>
      </c>
      <c r="AO96" s="121">
        <f t="shared" si="6"/>
        <v>1.6810000000000436E-4</v>
      </c>
      <c r="AP96" s="121">
        <f t="shared" si="7"/>
        <v>7.1050000000072444E-5</v>
      </c>
      <c r="AQ96" s="87">
        <f t="shared" si="8"/>
        <v>-7.1324799999999966E-4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23.856444</v>
      </c>
      <c r="G98" s="96">
        <v>28.114260999999999</v>
      </c>
      <c r="H98" s="96">
        <v>0.86805191999999998</v>
      </c>
      <c r="I98" s="60">
        <v>0.93362610999999995</v>
      </c>
      <c r="J98" s="60">
        <v>0.16977923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23.787203999999999</v>
      </c>
      <c r="Y98" s="96">
        <v>28.158199</v>
      </c>
      <c r="Z98" s="96">
        <v>0.86833042000000005</v>
      </c>
      <c r="AA98" s="60">
        <v>0.93444512000000002</v>
      </c>
      <c r="AB98" s="60">
        <v>0.16362202000000001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-6.9240000000000634E-2</v>
      </c>
      <c r="AN98" s="95">
        <f t="shared" si="15"/>
        <v>4.3938000000000699E-2</v>
      </c>
      <c r="AO98" s="95">
        <f t="shared" si="16"/>
        <v>2.7850000000007036E-4</v>
      </c>
      <c r="AP98" s="95">
        <f t="shared" si="17"/>
        <v>8.1901000000006441E-4</v>
      </c>
      <c r="AQ98" s="120">
        <f t="shared" si="18"/>
        <v>-6.1572099999999963E-3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26.896964000000001</v>
      </c>
      <c r="G99" s="187">
        <v>30.999092999999998</v>
      </c>
      <c r="H99" s="187">
        <v>0.92717764999999996</v>
      </c>
      <c r="I99" s="62">
        <v>0.96031862999999995</v>
      </c>
      <c r="J99" s="62">
        <v>9.0695330000000005E-2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26.932797999999998</v>
      </c>
      <c r="Y99" s="187">
        <v>30.993763999999999</v>
      </c>
      <c r="Z99" s="187">
        <v>0.92751236999999997</v>
      </c>
      <c r="AA99" s="62">
        <v>0.96079568999999998</v>
      </c>
      <c r="AB99" s="62">
        <v>8.9271500000000004E-2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3.5833999999997701E-2</v>
      </c>
      <c r="AN99" s="121">
        <f t="shared" si="15"/>
        <v>-5.3289999999996951E-3</v>
      </c>
      <c r="AO99" s="121">
        <f t="shared" si="16"/>
        <v>3.3472000000001056E-4</v>
      </c>
      <c r="AP99" s="121">
        <f t="shared" si="17"/>
        <v>4.7706000000002913E-4</v>
      </c>
      <c r="AQ99" s="87">
        <f t="shared" si="18"/>
        <v>-1.4238300000000009E-3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30.887664999999998</v>
      </c>
      <c r="G100" s="187">
        <v>34.436391</v>
      </c>
      <c r="H100" s="187">
        <v>0.96219089999999996</v>
      </c>
      <c r="I100" s="62">
        <v>0.97798299</v>
      </c>
      <c r="J100" s="62">
        <v>4.5427523999999997E-2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31.018567000000001</v>
      </c>
      <c r="Y100" s="187">
        <v>34.414194000000002</v>
      </c>
      <c r="Z100" s="187">
        <v>0.96241715999999999</v>
      </c>
      <c r="AA100" s="62">
        <v>0.97841038000000002</v>
      </c>
      <c r="AB100" s="62">
        <v>4.5307487E-2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0.13090200000000252</v>
      </c>
      <c r="AN100" s="121">
        <f t="shared" si="15"/>
        <v>-2.2196999999998468E-2</v>
      </c>
      <c r="AO100" s="121">
        <f t="shared" si="16"/>
        <v>2.2626000000003366E-4</v>
      </c>
      <c r="AP100" s="121">
        <f t="shared" si="17"/>
        <v>4.2739000000002747E-4</v>
      </c>
      <c r="AQ100" s="87">
        <f t="shared" si="18"/>
        <v>-1.2003699999999645E-4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35.990701999999999</v>
      </c>
      <c r="G101" s="187">
        <v>39.326428999999997</v>
      </c>
      <c r="H101" s="187">
        <v>0.98524933999999997</v>
      </c>
      <c r="I101" s="62">
        <v>0.99075363999999999</v>
      </c>
      <c r="J101" s="62">
        <v>2.0560703999999999E-2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36.066814999999998</v>
      </c>
      <c r="Y101" s="187">
        <v>39.333221000000002</v>
      </c>
      <c r="Z101" s="187">
        <v>0.98545501999999996</v>
      </c>
      <c r="AA101" s="62">
        <v>0.99086258000000005</v>
      </c>
      <c r="AB101" s="62">
        <v>1.9807298000000001E-2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7.6112999999999431E-2</v>
      </c>
      <c r="AN101" s="121">
        <f t="shared" si="15"/>
        <v>6.7920000000043501E-3</v>
      </c>
      <c r="AO101" s="121">
        <f t="shared" si="16"/>
        <v>2.0567999999998587E-4</v>
      </c>
      <c r="AP101" s="121">
        <f t="shared" si="17"/>
        <v>1.0894000000005732E-4</v>
      </c>
      <c r="AQ101" s="87">
        <f t="shared" si="18"/>
        <v>-7.5340599999999813E-4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23.145475999999999</v>
      </c>
      <c r="G103" s="96">
        <v>27.449003000000001</v>
      </c>
      <c r="H103" s="96">
        <v>0.84258001000000005</v>
      </c>
      <c r="I103" s="60">
        <v>0.92334916</v>
      </c>
      <c r="J103" s="60">
        <v>0.17271885000000001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23.095206999999998</v>
      </c>
      <c r="Y103" s="96">
        <v>27.592528999999999</v>
      </c>
      <c r="Z103" s="96">
        <v>0.84316542000000005</v>
      </c>
      <c r="AA103" s="60">
        <v>0.92437121</v>
      </c>
      <c r="AB103" s="60">
        <v>0.16756529000000001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-5.0269000000000119E-2</v>
      </c>
      <c r="AN103" s="95">
        <f t="shared" si="15"/>
        <v>0.14352599999999782</v>
      </c>
      <c r="AO103" s="95">
        <f t="shared" si="16"/>
        <v>5.8541000000000842E-4</v>
      </c>
      <c r="AP103" s="95">
        <f t="shared" si="17"/>
        <v>1.0220499999999966E-3</v>
      </c>
      <c r="AQ103" s="120">
        <f t="shared" si="18"/>
        <v>-5.1535600000000015E-3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26.170380999999999</v>
      </c>
      <c r="G104" s="187">
        <v>30.306719999999999</v>
      </c>
      <c r="H104" s="187">
        <v>0.91330372999999998</v>
      </c>
      <c r="I104" s="62">
        <v>0.95486819000000001</v>
      </c>
      <c r="J104" s="62">
        <v>9.4477444999999993E-2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26.148026000000002</v>
      </c>
      <c r="Y104" s="187">
        <v>30.483533000000001</v>
      </c>
      <c r="Z104" s="187">
        <v>0.91377045999999995</v>
      </c>
      <c r="AA104" s="62">
        <v>0.95533948999999996</v>
      </c>
      <c r="AB104" s="62">
        <v>9.0966344000000005E-2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-2.235499999999746E-2</v>
      </c>
      <c r="AN104" s="121">
        <f t="shared" si="15"/>
        <v>0.17681300000000277</v>
      </c>
      <c r="AO104" s="121">
        <f t="shared" si="16"/>
        <v>4.6672999999997078E-4</v>
      </c>
      <c r="AP104" s="121">
        <f t="shared" si="17"/>
        <v>4.7129999999995231E-4</v>
      </c>
      <c r="AQ104" s="87">
        <f t="shared" si="18"/>
        <v>-3.5111009999999887E-3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29.779762999999999</v>
      </c>
      <c r="G105" s="187">
        <v>33.371462999999999</v>
      </c>
      <c r="H105" s="187">
        <v>0.95448831000000001</v>
      </c>
      <c r="I105" s="62">
        <v>0.97339359999999997</v>
      </c>
      <c r="J105" s="62">
        <v>5.2990229999999999E-2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30.118143</v>
      </c>
      <c r="Y105" s="187">
        <v>33.749363000000002</v>
      </c>
      <c r="Z105" s="187">
        <v>0.95490412000000002</v>
      </c>
      <c r="AA105" s="62">
        <v>0.97381092999999996</v>
      </c>
      <c r="AB105" s="62">
        <v>4.7341872E-2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0.33838000000000079</v>
      </c>
      <c r="AN105" s="121">
        <f t="shared" si="15"/>
        <v>0.3779000000000039</v>
      </c>
      <c r="AO105" s="121">
        <f t="shared" si="16"/>
        <v>4.1581000000001644E-4</v>
      </c>
      <c r="AP105" s="121">
        <f t="shared" si="17"/>
        <v>4.1732999999999354E-4</v>
      </c>
      <c r="AQ105" s="87">
        <f t="shared" si="18"/>
        <v>-5.6483579999999992E-3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34.197248999999999</v>
      </c>
      <c r="G106" s="187">
        <v>37.920062000000001</v>
      </c>
      <c r="H106" s="187">
        <v>0.98140326</v>
      </c>
      <c r="I106" s="62">
        <v>0.98842043000000002</v>
      </c>
      <c r="J106" s="62">
        <v>2.6200777000000001E-2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35.297685999999999</v>
      </c>
      <c r="Y106" s="187">
        <v>38.609237</v>
      </c>
      <c r="Z106" s="187">
        <v>0.98187113000000004</v>
      </c>
      <c r="AA106" s="62">
        <v>0.98885047999999998</v>
      </c>
      <c r="AB106" s="62">
        <v>2.1402646000000001E-2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1.1004369999999994</v>
      </c>
      <c r="AN106" s="121">
        <f t="shared" si="15"/>
        <v>0.68917499999999876</v>
      </c>
      <c r="AO106" s="121">
        <f t="shared" si="16"/>
        <v>4.6787000000003687E-4</v>
      </c>
      <c r="AP106" s="121">
        <f t="shared" si="17"/>
        <v>4.3004999999995963E-4</v>
      </c>
      <c r="AQ106" s="87">
        <f t="shared" si="18"/>
        <v>-4.7981310000000006E-3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23.519328999999999</v>
      </c>
      <c r="G108" s="96">
        <v>27.930354999999999</v>
      </c>
      <c r="H108" s="96">
        <v>0.83871651000000003</v>
      </c>
      <c r="I108" s="60">
        <v>0.92711730999999997</v>
      </c>
      <c r="J108" s="60">
        <v>0.16973748999999999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23.490489</v>
      </c>
      <c r="Y108" s="96">
        <v>27.975684000000001</v>
      </c>
      <c r="Z108" s="96">
        <v>0.83687988999999996</v>
      </c>
      <c r="AA108" s="60">
        <v>0.92668837999999998</v>
      </c>
      <c r="AB108" s="60">
        <v>0.16914135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-2.8839999999998867E-2</v>
      </c>
      <c r="AN108" s="95">
        <f t="shared" si="15"/>
        <v>4.5329000000002395E-2</v>
      </c>
      <c r="AO108" s="95">
        <f t="shared" si="16"/>
        <v>-1.8366200000000665E-3</v>
      </c>
      <c r="AP108" s="95">
        <f t="shared" si="17"/>
        <v>-4.2892999999999404E-4</v>
      </c>
      <c r="AQ108" s="120">
        <f t="shared" si="18"/>
        <v>-5.9613999999999501E-4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26.789928</v>
      </c>
      <c r="G109" s="187">
        <v>30.965046000000001</v>
      </c>
      <c r="H109" s="187">
        <v>0.91494149999999996</v>
      </c>
      <c r="I109" s="62">
        <v>0.95958078999999996</v>
      </c>
      <c r="J109" s="62">
        <v>8.5265203999999997E-2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27.004370999999999</v>
      </c>
      <c r="Y109" s="187">
        <v>31.271547000000002</v>
      </c>
      <c r="Z109" s="187">
        <v>0.91479911000000003</v>
      </c>
      <c r="AA109" s="62">
        <v>0.96026610000000001</v>
      </c>
      <c r="AB109" s="62">
        <v>8.2525639999999997E-2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0.21444299999999927</v>
      </c>
      <c r="AN109" s="121">
        <f t="shared" si="15"/>
        <v>0.3065010000000008</v>
      </c>
      <c r="AO109" s="121">
        <f t="shared" si="16"/>
        <v>-1.4238999999993673E-4</v>
      </c>
      <c r="AP109" s="121">
        <f t="shared" si="17"/>
        <v>6.8531000000005005E-4</v>
      </c>
      <c r="AQ109" s="87">
        <f t="shared" si="18"/>
        <v>-2.7395639999999999E-3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30.078064000000001</v>
      </c>
      <c r="G110" s="187">
        <v>33.922004000000001</v>
      </c>
      <c r="H110" s="187">
        <v>0.95390613999999996</v>
      </c>
      <c r="I110" s="62">
        <v>0.97517140000000002</v>
      </c>
      <c r="J110" s="62">
        <v>4.6348510000000002E-2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30.60791</v>
      </c>
      <c r="Y110" s="187">
        <v>34.416184000000001</v>
      </c>
      <c r="Z110" s="187">
        <v>0.95402176000000005</v>
      </c>
      <c r="AA110" s="62">
        <v>0.97566461999999998</v>
      </c>
      <c r="AB110" s="62">
        <v>4.3374919999999997E-2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0.52984599999999915</v>
      </c>
      <c r="AN110" s="121">
        <f t="shared" si="15"/>
        <v>0.49418000000000006</v>
      </c>
      <c r="AO110" s="121">
        <f t="shared" si="16"/>
        <v>1.1562000000009398E-4</v>
      </c>
      <c r="AP110" s="121">
        <f t="shared" si="17"/>
        <v>4.9321999999996091E-4</v>
      </c>
      <c r="AQ110" s="87">
        <f t="shared" si="18"/>
        <v>-2.9735900000000051E-3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34.546672000000001</v>
      </c>
      <c r="G111" s="187">
        <v>38.264150999999998</v>
      </c>
      <c r="H111" s="187">
        <v>0.98134502000000001</v>
      </c>
      <c r="I111" s="62">
        <v>0.98876786000000005</v>
      </c>
      <c r="J111" s="62">
        <v>2.2813056000000002E-2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35.598846999999999</v>
      </c>
      <c r="Y111" s="187">
        <v>38.957889000000002</v>
      </c>
      <c r="Z111" s="187">
        <v>0.98170886999999996</v>
      </c>
      <c r="AA111" s="62">
        <v>0.98913793999999999</v>
      </c>
      <c r="AB111" s="62">
        <v>1.9123424E-2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1.0521749999999983</v>
      </c>
      <c r="AN111" s="121">
        <f t="shared" si="15"/>
        <v>0.6937380000000033</v>
      </c>
      <c r="AO111" s="121">
        <f t="shared" si="16"/>
        <v>3.6384999999994339E-4</v>
      </c>
      <c r="AP111" s="121">
        <f t="shared" si="17"/>
        <v>3.7007999999993935E-4</v>
      </c>
      <c r="AQ111" s="87">
        <f t="shared" si="18"/>
        <v>-3.6896320000000017E-3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22.639410000000002</v>
      </c>
      <c r="G113" s="96">
        <v>27.052949999999999</v>
      </c>
      <c r="H113" s="96">
        <v>0.83164201999999998</v>
      </c>
      <c r="I113" s="60">
        <v>0.90729134</v>
      </c>
      <c r="J113" s="60">
        <v>0.16349056000000001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22.625579999999999</v>
      </c>
      <c r="Y113" s="96">
        <v>27.002853000000002</v>
      </c>
      <c r="Z113" s="96">
        <v>0.83197262000000005</v>
      </c>
      <c r="AA113" s="60">
        <v>0.90737900999999999</v>
      </c>
      <c r="AB113" s="60">
        <v>0.16502854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-1.3830000000002229E-2</v>
      </c>
      <c r="AN113" s="95">
        <f t="shared" si="15"/>
        <v>-5.0096999999997394E-2</v>
      </c>
      <c r="AO113" s="95">
        <f t="shared" si="16"/>
        <v>3.3060000000006973E-4</v>
      </c>
      <c r="AP113" s="95">
        <f t="shared" si="17"/>
        <v>8.7669999999984149E-5</v>
      </c>
      <c r="AQ113" s="120">
        <f t="shared" si="18"/>
        <v>1.5379799999999944E-3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25.712489999999999</v>
      </c>
      <c r="G114" s="187">
        <v>29.975452000000001</v>
      </c>
      <c r="H114" s="187">
        <v>0.90400462000000004</v>
      </c>
      <c r="I114" s="62">
        <v>0.94546746999999998</v>
      </c>
      <c r="J114" s="62">
        <v>8.8912434999999998E-2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25.893270000000001</v>
      </c>
      <c r="Y114" s="187">
        <v>30.034486000000001</v>
      </c>
      <c r="Z114" s="187">
        <v>0.90453581000000005</v>
      </c>
      <c r="AA114" s="62">
        <v>0.94612275999999995</v>
      </c>
      <c r="AB114" s="62">
        <v>8.9283995000000005E-2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0.18078000000000216</v>
      </c>
      <c r="AN114" s="121">
        <f t="shared" si="15"/>
        <v>5.9034000000000475E-2</v>
      </c>
      <c r="AO114" s="121">
        <f t="shared" si="16"/>
        <v>5.3119000000001471E-4</v>
      </c>
      <c r="AP114" s="121">
        <f t="shared" si="17"/>
        <v>6.5528999999997506E-4</v>
      </c>
      <c r="AQ114" s="87">
        <f t="shared" si="18"/>
        <v>3.7156000000000688E-4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28.85981</v>
      </c>
      <c r="G115" s="187">
        <v>32.681170000000002</v>
      </c>
      <c r="H115" s="187">
        <v>0.94331461999999999</v>
      </c>
      <c r="I115" s="62">
        <v>0.96466386999999998</v>
      </c>
      <c r="J115" s="62">
        <v>5.1673605999999997E-2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29.132057</v>
      </c>
      <c r="Y115" s="187">
        <v>32.783338999999998</v>
      </c>
      <c r="Z115" s="187">
        <v>0.94395209000000002</v>
      </c>
      <c r="AA115" s="62">
        <v>0.96525203000000004</v>
      </c>
      <c r="AB115" s="62">
        <v>5.1646337E-2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0.27224700000000013</v>
      </c>
      <c r="AN115" s="121">
        <f t="shared" si="15"/>
        <v>0.1021689999999964</v>
      </c>
      <c r="AO115" s="121">
        <f t="shared" si="16"/>
        <v>6.3747000000002885E-4</v>
      </c>
      <c r="AP115" s="121">
        <f t="shared" si="17"/>
        <v>5.8816000000005975E-4</v>
      </c>
      <c r="AQ115" s="87">
        <f t="shared" si="18"/>
        <v>-2.7268999999996435E-5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33.830956999999998</v>
      </c>
      <c r="G116" s="187">
        <v>37.380729000000002</v>
      </c>
      <c r="H116" s="187">
        <v>0.97604173999999999</v>
      </c>
      <c r="I116" s="62">
        <v>0.98477590000000004</v>
      </c>
      <c r="J116" s="62">
        <v>2.4290714000000001E-2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34.326213000000003</v>
      </c>
      <c r="Y116" s="187">
        <v>37.686965999999998</v>
      </c>
      <c r="Z116" s="187">
        <v>0.97641619000000002</v>
      </c>
      <c r="AA116" s="62">
        <v>0.98492451000000003</v>
      </c>
      <c r="AB116" s="62">
        <v>2.3420027999999999E-2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0.4952560000000048</v>
      </c>
      <c r="AN116" s="121">
        <f t="shared" si="15"/>
        <v>0.30623699999999587</v>
      </c>
      <c r="AO116" s="121">
        <f t="shared" si="16"/>
        <v>3.7445000000002615E-4</v>
      </c>
      <c r="AP116" s="121">
        <f t="shared" si="17"/>
        <v>1.4860999999999347E-4</v>
      </c>
      <c r="AQ116" s="87">
        <f t="shared" si="18"/>
        <v>-8.7068600000000246E-4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23.406759000000001</v>
      </c>
      <c r="G118" s="96">
        <v>28.067841999999999</v>
      </c>
      <c r="H118" s="96">
        <v>0.85629316</v>
      </c>
      <c r="I118" s="60">
        <v>0.92279770000000005</v>
      </c>
      <c r="J118" s="60">
        <v>0.18727669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23.323841999999999</v>
      </c>
      <c r="Y118" s="96">
        <v>28.007681000000002</v>
      </c>
      <c r="Z118" s="96">
        <v>0.85622167000000005</v>
      </c>
      <c r="AA118" s="60">
        <v>0.92272734000000001</v>
      </c>
      <c r="AB118" s="60">
        <v>0.18876351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-8.2917000000001906E-2</v>
      </c>
      <c r="AN118" s="95">
        <f t="shared" si="15"/>
        <v>-6.0160999999997244E-2</v>
      </c>
      <c r="AO118" s="95">
        <f t="shared" si="16"/>
        <v>-7.148999999995187E-5</v>
      </c>
      <c r="AP118" s="95">
        <f t="shared" si="17"/>
        <v>-7.0360000000047052E-5</v>
      </c>
      <c r="AQ118" s="120">
        <f t="shared" si="18"/>
        <v>1.4868199999999998E-3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26.587071000000002</v>
      </c>
      <c r="G119" s="187">
        <v>31.005509</v>
      </c>
      <c r="H119" s="187">
        <v>0.92147449999999997</v>
      </c>
      <c r="I119" s="62">
        <v>0.95496893000000005</v>
      </c>
      <c r="J119" s="62">
        <v>0.10392121999999999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26.564249</v>
      </c>
      <c r="Y119" s="187">
        <v>31.088177999999999</v>
      </c>
      <c r="Z119" s="187">
        <v>0.92192839000000004</v>
      </c>
      <c r="AA119" s="62">
        <v>0.95536317000000004</v>
      </c>
      <c r="AB119" s="62">
        <v>0.10257566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-2.2822000000001452E-2</v>
      </c>
      <c r="AN119" s="121">
        <f t="shared" si="15"/>
        <v>8.2668999999999215E-2</v>
      </c>
      <c r="AO119" s="121">
        <f t="shared" si="16"/>
        <v>4.5389000000006785E-4</v>
      </c>
      <c r="AP119" s="121">
        <f t="shared" si="17"/>
        <v>3.9423999999999015E-4</v>
      </c>
      <c r="AQ119" s="87">
        <f t="shared" si="18"/>
        <v>-1.3455599999999956E-3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30.308524999999999</v>
      </c>
      <c r="G120" s="187">
        <v>34.255979000000004</v>
      </c>
      <c r="H120" s="187">
        <v>0.96052404000000002</v>
      </c>
      <c r="I120" s="62">
        <v>0.97537006999999998</v>
      </c>
      <c r="J120" s="62">
        <v>5.5873121999999997E-2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30.497585000000001</v>
      </c>
      <c r="Y120" s="187">
        <v>34.552743999999997</v>
      </c>
      <c r="Z120" s="187">
        <v>0.96068014999999995</v>
      </c>
      <c r="AA120" s="62">
        <v>0.97568171999999997</v>
      </c>
      <c r="AB120" s="62">
        <v>5.3174336000000003E-2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0.18906000000000134</v>
      </c>
      <c r="AN120" s="121">
        <f t="shared" si="15"/>
        <v>0.29676499999999351</v>
      </c>
      <c r="AO120" s="121">
        <f t="shared" si="16"/>
        <v>1.5610999999993158E-4</v>
      </c>
      <c r="AP120" s="121">
        <f t="shared" si="17"/>
        <v>3.1164999999999665E-4</v>
      </c>
      <c r="AQ120" s="87">
        <f t="shared" si="18"/>
        <v>-2.6987859999999947E-3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35.222552999999998</v>
      </c>
      <c r="G121" s="187">
        <v>38.807797000000001</v>
      </c>
      <c r="H121" s="187">
        <v>0.98432158000000003</v>
      </c>
      <c r="I121" s="62">
        <v>0.98965033000000002</v>
      </c>
      <c r="J121" s="62">
        <v>2.5252030000000002E-2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35.657432999999997</v>
      </c>
      <c r="Y121" s="187">
        <v>39.138221999999999</v>
      </c>
      <c r="Z121" s="187">
        <v>0.98460369999999997</v>
      </c>
      <c r="AA121" s="62">
        <v>0.98996972999999999</v>
      </c>
      <c r="AB121" s="62">
        <v>2.3889339999999998E-2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0.43487999999999971</v>
      </c>
      <c r="AN121" s="121">
        <f t="shared" si="15"/>
        <v>0.33042499999999819</v>
      </c>
      <c r="AO121" s="121">
        <f t="shared" si="16"/>
        <v>2.8211999999994131E-4</v>
      </c>
      <c r="AP121" s="121">
        <f t="shared" si="17"/>
        <v>3.1939999999996971E-4</v>
      </c>
      <c r="AQ121" s="87">
        <f t="shared" si="18"/>
        <v>-1.3626900000000032E-3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22.298575</v>
      </c>
      <c r="G123" s="96">
        <v>27.509948000000001</v>
      </c>
      <c r="H123" s="96">
        <v>0.84835965000000002</v>
      </c>
      <c r="I123" s="60">
        <v>0.92213318</v>
      </c>
      <c r="J123" s="60">
        <v>0.18685114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22.199812000000001</v>
      </c>
      <c r="Y123" s="96">
        <v>27.527813999999999</v>
      </c>
      <c r="Z123" s="96">
        <v>0.84736546000000001</v>
      </c>
      <c r="AA123" s="60">
        <v>0.92202782000000005</v>
      </c>
      <c r="AB123" s="60">
        <v>0.18203106999999999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-9.8762999999998158E-2</v>
      </c>
      <c r="AN123" s="95">
        <f t="shared" si="15"/>
        <v>1.7865999999997939E-2</v>
      </c>
      <c r="AO123" s="95">
        <f t="shared" si="16"/>
        <v>-9.941900000000059E-4</v>
      </c>
      <c r="AP123" s="95">
        <f t="shared" si="17"/>
        <v>-1.0535999999994328E-4</v>
      </c>
      <c r="AQ123" s="120">
        <f t="shared" si="18"/>
        <v>-4.8200700000000096E-3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26.623231000000001</v>
      </c>
      <c r="G124" s="187">
        <v>31.226441000000001</v>
      </c>
      <c r="H124" s="187">
        <v>0.92103963</v>
      </c>
      <c r="I124" s="62">
        <v>0.96110041999999996</v>
      </c>
      <c r="J124" s="62">
        <v>9.3486205000000003E-2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26.756588000000001</v>
      </c>
      <c r="Y124" s="187">
        <v>31.441571</v>
      </c>
      <c r="Z124" s="187">
        <v>0.92098247</v>
      </c>
      <c r="AA124" s="62">
        <v>0.96089309999999994</v>
      </c>
      <c r="AB124" s="62">
        <v>9.0374289999999996E-2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0.13335700000000017</v>
      </c>
      <c r="AN124" s="121">
        <f t="shared" si="15"/>
        <v>0.21512999999999849</v>
      </c>
      <c r="AO124" s="121">
        <f t="shared" si="16"/>
        <v>-5.7160000000000544E-5</v>
      </c>
      <c r="AP124" s="121">
        <f t="shared" si="17"/>
        <v>-2.0732000000001083E-4</v>
      </c>
      <c r="AQ124" s="87">
        <f t="shared" si="18"/>
        <v>-3.1119150000000068E-3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30.100715000000001</v>
      </c>
      <c r="G125" s="187">
        <v>34.197870000000002</v>
      </c>
      <c r="H125" s="187">
        <v>0.96145385000000005</v>
      </c>
      <c r="I125" s="62">
        <v>0.97781854000000001</v>
      </c>
      <c r="J125" s="62">
        <v>4.8521567000000002E-2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30.478866</v>
      </c>
      <c r="Y125" s="187">
        <v>34.592682000000003</v>
      </c>
      <c r="Z125" s="187">
        <v>0.96163483000000005</v>
      </c>
      <c r="AA125" s="62">
        <v>0.97837540000000001</v>
      </c>
      <c r="AB125" s="62">
        <v>4.3493785E-2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0.37815099999999902</v>
      </c>
      <c r="AN125" s="121">
        <f t="shared" si="15"/>
        <v>0.39481200000000172</v>
      </c>
      <c r="AO125" s="121">
        <f t="shared" si="16"/>
        <v>1.8097999999999725E-4</v>
      </c>
      <c r="AP125" s="121">
        <f t="shared" si="17"/>
        <v>5.5685999999999236E-4</v>
      </c>
      <c r="AQ125" s="87">
        <f t="shared" si="18"/>
        <v>-5.0277820000000015E-3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34.982596999999998</v>
      </c>
      <c r="G126" s="187">
        <v>38.632261999999997</v>
      </c>
      <c r="H126" s="187">
        <v>0.98485562000000004</v>
      </c>
      <c r="I126" s="62">
        <v>0.99058201000000001</v>
      </c>
      <c r="J126" s="62">
        <v>2.2296175000000001E-2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36.001848000000003</v>
      </c>
      <c r="Y126" s="187">
        <v>39.348833999999997</v>
      </c>
      <c r="Z126" s="187">
        <v>0.98505891999999995</v>
      </c>
      <c r="AA126" s="62">
        <v>0.99082945</v>
      </c>
      <c r="AB126" s="62">
        <v>1.7761322E-2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1.0192510000000041</v>
      </c>
      <c r="AN126" s="121">
        <f t="shared" si="15"/>
        <v>0.71657199999999932</v>
      </c>
      <c r="AO126" s="121">
        <f t="shared" si="16"/>
        <v>2.0329999999990633E-4</v>
      </c>
      <c r="AP126" s="121">
        <f t="shared" si="17"/>
        <v>2.4743999999998767E-4</v>
      </c>
      <c r="AQ126" s="87">
        <f t="shared" si="18"/>
        <v>-4.5348530000000019E-3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23.832098999999999</v>
      </c>
      <c r="G128" s="96">
        <v>28.183736</v>
      </c>
      <c r="H128" s="96">
        <v>0.84587003000000005</v>
      </c>
      <c r="I128" s="60">
        <v>0.92994231000000005</v>
      </c>
      <c r="J128" s="60">
        <v>0.17563873999999999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23.732094</v>
      </c>
      <c r="Y128" s="96">
        <v>28.116506000000001</v>
      </c>
      <c r="Z128" s="96">
        <v>0.84422591000000002</v>
      </c>
      <c r="AA128" s="60">
        <v>0.92827773000000002</v>
      </c>
      <c r="AB128" s="60">
        <v>0.17876312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-0.10000499999999946</v>
      </c>
      <c r="AN128" s="95">
        <f t="shared" si="15"/>
        <v>-6.7229999999998569E-2</v>
      </c>
      <c r="AO128" s="95">
        <f t="shared" si="16"/>
        <v>-1.6441200000000267E-3</v>
      </c>
      <c r="AP128" s="95">
        <f t="shared" si="17"/>
        <v>-1.6645800000000266E-3</v>
      </c>
      <c r="AQ128" s="120">
        <f t="shared" si="18"/>
        <v>3.1243800000000099E-3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27.046558000000001</v>
      </c>
      <c r="G129" s="187">
        <v>31.132570000000001</v>
      </c>
      <c r="H129" s="187">
        <v>0.91596401999999999</v>
      </c>
      <c r="I129" s="62">
        <v>0.96016760999999995</v>
      </c>
      <c r="J129" s="62">
        <v>9.3082209999999999E-2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27.157872999999999</v>
      </c>
      <c r="Y129" s="187">
        <v>31.329840999999998</v>
      </c>
      <c r="Z129" s="187">
        <v>0.91612916</v>
      </c>
      <c r="AA129" s="62">
        <v>0.96103837000000003</v>
      </c>
      <c r="AB129" s="62">
        <v>9.2213439999999994E-2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0.11131499999999761</v>
      </c>
      <c r="AN129" s="121">
        <f t="shared" si="15"/>
        <v>0.19727099999999709</v>
      </c>
      <c r="AO129" s="121">
        <f t="shared" si="16"/>
        <v>1.6514000000000806E-4</v>
      </c>
      <c r="AP129" s="121">
        <f t="shared" si="17"/>
        <v>8.7076000000008147E-4</v>
      </c>
      <c r="AQ129" s="87">
        <f t="shared" si="18"/>
        <v>-8.6877000000000482E-4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30.820077000000001</v>
      </c>
      <c r="G130" s="187">
        <v>34.508316000000001</v>
      </c>
      <c r="H130" s="187">
        <v>0.95672665000000001</v>
      </c>
      <c r="I130" s="62">
        <v>0.97655937000000004</v>
      </c>
      <c r="J130" s="62">
        <v>4.9287874000000002E-2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31.062826000000001</v>
      </c>
      <c r="Y130" s="187">
        <v>34.789445999999998</v>
      </c>
      <c r="Z130" s="187">
        <v>0.95683713000000004</v>
      </c>
      <c r="AA130" s="62">
        <v>0.97720465000000001</v>
      </c>
      <c r="AB130" s="62">
        <v>4.8546961999999999E-2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0.24274899999999988</v>
      </c>
      <c r="AN130" s="121">
        <f t="shared" si="15"/>
        <v>0.28112999999999744</v>
      </c>
      <c r="AO130" s="121">
        <f t="shared" si="16"/>
        <v>1.1048000000002389E-4</v>
      </c>
      <c r="AP130" s="121">
        <f t="shared" si="17"/>
        <v>6.4527999999997032E-4</v>
      </c>
      <c r="AQ130" s="87">
        <f t="shared" si="18"/>
        <v>-7.4091200000000329E-4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35.059854000000001</v>
      </c>
      <c r="G131" s="187">
        <v>38.779110000000003</v>
      </c>
      <c r="H131" s="187">
        <v>0.98322438999999995</v>
      </c>
      <c r="I131" s="62">
        <v>0.98977391999999997</v>
      </c>
      <c r="J131" s="62">
        <v>2.2353850000000001E-2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36.056961000000001</v>
      </c>
      <c r="Y131" s="187">
        <v>39.447367</v>
      </c>
      <c r="Z131" s="187">
        <v>0.98351275000000005</v>
      </c>
      <c r="AA131" s="62">
        <v>0.98993761999999996</v>
      </c>
      <c r="AB131" s="62">
        <v>2.1116052E-2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0.99710699999999974</v>
      </c>
      <c r="AN131" s="121">
        <f t="shared" si="15"/>
        <v>0.66825699999999699</v>
      </c>
      <c r="AO131" s="121">
        <f t="shared" si="16"/>
        <v>2.8836000000009854E-4</v>
      </c>
      <c r="AP131" s="121">
        <f t="shared" si="17"/>
        <v>1.6369999999998885E-4</v>
      </c>
      <c r="AQ131" s="87">
        <f t="shared" si="18"/>
        <v>-1.2377980000000018E-3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22.670297000000001</v>
      </c>
      <c r="G133" s="96">
        <v>27.046827</v>
      </c>
      <c r="H133" s="96">
        <v>0.83094414999999999</v>
      </c>
      <c r="I133" s="60">
        <v>0.91790061000000001</v>
      </c>
      <c r="J133" s="60">
        <v>0.17545844999999999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22.649923999999999</v>
      </c>
      <c r="Y133" s="96">
        <v>27.022908000000001</v>
      </c>
      <c r="Z133" s="96">
        <v>0.83061050000000003</v>
      </c>
      <c r="AA133" s="60">
        <v>0.91739336000000005</v>
      </c>
      <c r="AB133" s="60">
        <v>0.17432138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-2.0373000000002861E-2</v>
      </c>
      <c r="AN133" s="95">
        <f t="shared" si="15"/>
        <v>-2.3918999999999357E-2</v>
      </c>
      <c r="AO133" s="95">
        <f t="shared" si="16"/>
        <v>-3.3364999999996314E-4</v>
      </c>
      <c r="AP133" s="95">
        <f t="shared" si="17"/>
        <v>-5.0724999999995912E-4</v>
      </c>
      <c r="AQ133" s="120">
        <f t="shared" si="18"/>
        <v>-1.13706999999999E-3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25.843425</v>
      </c>
      <c r="G134" s="187">
        <v>30.104827</v>
      </c>
      <c r="H134" s="187">
        <v>0.90722148000000002</v>
      </c>
      <c r="I134" s="62">
        <v>0.95345908999999995</v>
      </c>
      <c r="J134" s="62">
        <v>9.2885380000000003E-2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25.944647</v>
      </c>
      <c r="Y134" s="187">
        <v>30.152933999999998</v>
      </c>
      <c r="Z134" s="187">
        <v>0.90753322999999997</v>
      </c>
      <c r="AA134" s="62">
        <v>0.95423851999999998</v>
      </c>
      <c r="AB134" s="62">
        <v>9.2274640000000005E-2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0.10122199999999992</v>
      </c>
      <c r="AN134" s="121">
        <f t="shared" si="15"/>
        <v>4.8106999999998123E-2</v>
      </c>
      <c r="AO134" s="121">
        <f t="shared" si="16"/>
        <v>3.1174999999994402E-4</v>
      </c>
      <c r="AP134" s="121">
        <f t="shared" si="17"/>
        <v>7.7943000000002538E-4</v>
      </c>
      <c r="AQ134" s="87">
        <f t="shared" si="18"/>
        <v>-6.1073999999999851E-4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29.755839999999999</v>
      </c>
      <c r="G135" s="187">
        <v>33.516495999999997</v>
      </c>
      <c r="H135" s="187">
        <v>0.95145199000000003</v>
      </c>
      <c r="I135" s="62">
        <v>0.97202038000000002</v>
      </c>
      <c r="J135" s="62">
        <v>4.8032694000000001E-2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29.829325000000001</v>
      </c>
      <c r="Y135" s="187">
        <v>33.554144000000001</v>
      </c>
      <c r="Z135" s="187">
        <v>0.95175065999999997</v>
      </c>
      <c r="AA135" s="62">
        <v>0.97255298999999995</v>
      </c>
      <c r="AB135" s="62">
        <v>4.7086365999999998E-2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7.3485000000001577E-2</v>
      </c>
      <c r="AN135" s="121">
        <f t="shared" si="15"/>
        <v>3.7648000000004345E-2</v>
      </c>
      <c r="AO135" s="121">
        <f t="shared" si="16"/>
        <v>2.9866999999994537E-4</v>
      </c>
      <c r="AP135" s="121">
        <f t="shared" si="17"/>
        <v>5.3260999999993341E-4</v>
      </c>
      <c r="AQ135" s="87">
        <f t="shared" si="18"/>
        <v>-9.4632800000000322E-4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35.065246999999999</v>
      </c>
      <c r="G136" s="187">
        <v>38.487059000000002</v>
      </c>
      <c r="H136" s="187">
        <v>0.98125894999999996</v>
      </c>
      <c r="I136" s="62">
        <v>0.98818764999999997</v>
      </c>
      <c r="J136" s="62">
        <v>2.0785464E-2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35.092796</v>
      </c>
      <c r="Y136" s="187">
        <v>38.467103000000002</v>
      </c>
      <c r="Z136" s="187">
        <v>0.98138477999999996</v>
      </c>
      <c r="AA136" s="62">
        <v>0.98827600999999998</v>
      </c>
      <c r="AB136" s="62">
        <v>2.0476992999999999E-2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2.754900000000049E-2</v>
      </c>
      <c r="AN136" s="121">
        <f t="shared" si="15"/>
        <v>-1.9956000000000529E-2</v>
      </c>
      <c r="AO136" s="121">
        <f t="shared" si="16"/>
        <v>1.2582999999999345E-4</v>
      </c>
      <c r="AP136" s="121">
        <f t="shared" si="17"/>
        <v>8.8360000000009542E-5</v>
      </c>
      <c r="AQ136" s="87">
        <f t="shared" si="18"/>
        <v>-3.0847100000000113E-4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24.151112999999999</v>
      </c>
      <c r="G138" s="96">
        <v>28.277888000000001</v>
      </c>
      <c r="H138" s="96">
        <v>0.87571025999999996</v>
      </c>
      <c r="I138" s="60">
        <v>0.93581544000000005</v>
      </c>
      <c r="J138" s="60">
        <v>0.17451493000000001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24.038992</v>
      </c>
      <c r="Y138" s="96">
        <v>28.469232000000002</v>
      </c>
      <c r="Z138" s="96">
        <v>0.87652178999999997</v>
      </c>
      <c r="AA138" s="60">
        <v>0.93777778000000001</v>
      </c>
      <c r="AB138" s="60">
        <v>0.16629878000000001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-0.11212099999999836</v>
      </c>
      <c r="AN138" s="95">
        <f t="shared" si="15"/>
        <v>0.19134400000000085</v>
      </c>
      <c r="AO138" s="95">
        <f t="shared" si="16"/>
        <v>8.1153000000000475E-4</v>
      </c>
      <c r="AP138" s="95">
        <f t="shared" si="17"/>
        <v>1.9623399999999513E-3</v>
      </c>
      <c r="AQ138" s="120">
        <f t="shared" si="18"/>
        <v>-8.2161500000000054E-3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26.695792999999998</v>
      </c>
      <c r="G139" s="187">
        <v>30.712143999999999</v>
      </c>
      <c r="H139" s="187">
        <v>0.93198574000000001</v>
      </c>
      <c r="I139" s="62">
        <v>0.96267356999999998</v>
      </c>
      <c r="J139" s="62">
        <v>9.3170285000000005E-2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26.340979999999998</v>
      </c>
      <c r="Y139" s="187">
        <v>30.710533000000002</v>
      </c>
      <c r="Z139" s="187">
        <v>0.93255646999999997</v>
      </c>
      <c r="AA139" s="62">
        <v>0.96267365999999999</v>
      </c>
      <c r="AB139" s="62">
        <v>8.9464059999999998E-2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-0.35481300000000005</v>
      </c>
      <c r="AN139" s="121">
        <f t="shared" si="15"/>
        <v>-1.6109999999969205E-3</v>
      </c>
      <c r="AO139" s="121">
        <f t="shared" si="16"/>
        <v>5.7072999999996377E-4</v>
      </c>
      <c r="AP139" s="121">
        <f t="shared" si="17"/>
        <v>9.0000000008139125E-8</v>
      </c>
      <c r="AQ139" s="87">
        <f t="shared" si="18"/>
        <v>-3.7062250000000074E-3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30.586904000000001</v>
      </c>
      <c r="G140" s="187">
        <v>33.973601000000002</v>
      </c>
      <c r="H140" s="187">
        <v>0.96403541000000004</v>
      </c>
      <c r="I140" s="62">
        <v>0.97824224000000004</v>
      </c>
      <c r="J140" s="62">
        <v>5.3627029999999999E-2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30.443038999999999</v>
      </c>
      <c r="Y140" s="187">
        <v>34.107858999999998</v>
      </c>
      <c r="Z140" s="187">
        <v>0.96434154000000005</v>
      </c>
      <c r="AA140" s="62">
        <v>0.97844016</v>
      </c>
      <c r="AB140" s="62">
        <v>4.6669677E-2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-0.14386500000000169</v>
      </c>
      <c r="AN140" s="121">
        <f t="shared" si="15"/>
        <v>0.13425799999999555</v>
      </c>
      <c r="AO140" s="121">
        <f t="shared" si="16"/>
        <v>3.0613000000001556E-4</v>
      </c>
      <c r="AP140" s="121">
        <f t="shared" si="17"/>
        <v>1.9791999999996257E-4</v>
      </c>
      <c r="AQ140" s="87">
        <f t="shared" si="18"/>
        <v>-6.9573529999999995E-3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35.209468000000001</v>
      </c>
      <c r="G141" s="187">
        <v>38.712941000000001</v>
      </c>
      <c r="H141" s="187">
        <v>0.98528338000000004</v>
      </c>
      <c r="I141" s="62">
        <v>0.99046966000000003</v>
      </c>
      <c r="J141" s="62">
        <v>2.8385951999999999E-2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35.742106999999997</v>
      </c>
      <c r="Y141" s="187">
        <v>38.963681000000001</v>
      </c>
      <c r="Z141" s="187">
        <v>0.98564026999999999</v>
      </c>
      <c r="AA141" s="62">
        <v>0.99072143000000001</v>
      </c>
      <c r="AB141" s="62">
        <v>2.2706216000000001E-2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0.53263899999999609</v>
      </c>
      <c r="AN141" s="121">
        <f t="shared" si="15"/>
        <v>0.25074000000000041</v>
      </c>
      <c r="AO141" s="121">
        <f t="shared" si="16"/>
        <v>3.5688999999994309E-4</v>
      </c>
      <c r="AP141" s="121">
        <f t="shared" si="17"/>
        <v>2.5176999999998451E-4</v>
      </c>
      <c r="AQ141" s="87">
        <f t="shared" si="18"/>
        <v>-5.6797359999999977E-3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23.891566999999998</v>
      </c>
      <c r="G143" s="96">
        <v>27.850676</v>
      </c>
      <c r="H143" s="96">
        <v>0.86948751999999996</v>
      </c>
      <c r="I143" s="60">
        <v>0.92993623000000003</v>
      </c>
      <c r="J143" s="60">
        <v>0.17660545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23.563593000000001</v>
      </c>
      <c r="Y143" s="96">
        <v>27.818794</v>
      </c>
      <c r="Z143" s="96">
        <v>0.87027487999999997</v>
      </c>
      <c r="AA143" s="60">
        <v>0.93014717999999996</v>
      </c>
      <c r="AB143" s="60">
        <v>0.17275624000000001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-0.32797399999999755</v>
      </c>
      <c r="AN143" s="95">
        <f t="shared" si="15"/>
        <v>-3.1881999999999522E-2</v>
      </c>
      <c r="AO143" s="95">
        <f t="shared" si="16"/>
        <v>7.8736000000001471E-4</v>
      </c>
      <c r="AP143" s="95">
        <f t="shared" si="17"/>
        <v>2.1094999999993203E-4</v>
      </c>
      <c r="AQ143" s="120">
        <f t="shared" si="18"/>
        <v>-3.8492099999999918E-3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26.902193</v>
      </c>
      <c r="G144" s="187">
        <v>30.760470000000002</v>
      </c>
      <c r="H144" s="187">
        <v>0.92513462000000002</v>
      </c>
      <c r="I144" s="62">
        <v>0.95894181999999994</v>
      </c>
      <c r="J144" s="62">
        <v>9.9058649999999998E-2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26.796776000000001</v>
      </c>
      <c r="Y144" s="187">
        <v>30.680467</v>
      </c>
      <c r="Z144" s="187">
        <v>0.92571875000000003</v>
      </c>
      <c r="AA144" s="62">
        <v>0.95976421999999995</v>
      </c>
      <c r="AB144" s="62">
        <v>9.8488759999999995E-2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-0.10541699999999921</v>
      </c>
      <c r="AN144" s="121">
        <f t="shared" si="15"/>
        <v>-8.0003000000001379E-2</v>
      </c>
      <c r="AO144" s="121">
        <f t="shared" si="16"/>
        <v>5.8413000000001603E-4</v>
      </c>
      <c r="AP144" s="121">
        <f t="shared" si="17"/>
        <v>8.2240000000000091E-4</v>
      </c>
      <c r="AQ144" s="87">
        <f t="shared" si="18"/>
        <v>-5.6989000000000345E-4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30.800965999999999</v>
      </c>
      <c r="G145" s="187">
        <v>34.317024000000004</v>
      </c>
      <c r="H145" s="187">
        <v>0.96007328000000003</v>
      </c>
      <c r="I145" s="62">
        <v>0.97628952000000002</v>
      </c>
      <c r="J145" s="62">
        <v>5.4142915E-2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30.919443000000001</v>
      </c>
      <c r="Y145" s="187">
        <v>34.278368999999998</v>
      </c>
      <c r="Z145" s="187">
        <v>0.96064442000000005</v>
      </c>
      <c r="AA145" s="62">
        <v>0.97689435999999996</v>
      </c>
      <c r="AB145" s="62">
        <v>5.4420787999999998E-2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0.11847700000000216</v>
      </c>
      <c r="AN145" s="121">
        <f t="shared" si="15"/>
        <v>-3.8655000000005657E-2</v>
      </c>
      <c r="AO145" s="121">
        <f t="shared" si="16"/>
        <v>5.7114000000002552E-4</v>
      </c>
      <c r="AP145" s="121">
        <f t="shared" si="17"/>
        <v>6.0483999999993987E-4</v>
      </c>
      <c r="AQ145" s="87">
        <f t="shared" si="18"/>
        <v>2.7787299999999793E-4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35.635751999999997</v>
      </c>
      <c r="G146" s="187">
        <v>39.172580000000004</v>
      </c>
      <c r="H146" s="187">
        <v>0.98421592999999996</v>
      </c>
      <c r="I146" s="62">
        <v>0.98998459000000005</v>
      </c>
      <c r="J146" s="62">
        <v>2.4700817E-2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35.996250000000003</v>
      </c>
      <c r="Y146" s="187">
        <v>39.323861999999998</v>
      </c>
      <c r="Z146" s="187">
        <v>0.98449894999999998</v>
      </c>
      <c r="AA146" s="62">
        <v>0.99032112000000005</v>
      </c>
      <c r="AB146" s="62">
        <v>2.4290836999999999E-2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0.36049800000000687</v>
      </c>
      <c r="AN146" s="121">
        <f t="shared" si="15"/>
        <v>0.15128199999999481</v>
      </c>
      <c r="AO146" s="121">
        <f t="shared" si="16"/>
        <v>2.830200000000227E-4</v>
      </c>
      <c r="AP146" s="121">
        <f t="shared" si="17"/>
        <v>3.3653000000000155E-4</v>
      </c>
      <c r="AQ146" s="87">
        <f t="shared" si="18"/>
        <v>-4.0998000000000076E-4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21.589817</v>
      </c>
      <c r="G148" s="96">
        <v>26.555451000000001</v>
      </c>
      <c r="H148" s="96">
        <v>0.83544054000000001</v>
      </c>
      <c r="I148" s="60">
        <v>0.90631086000000005</v>
      </c>
      <c r="J148" s="60">
        <v>0.19918606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21.519864999999999</v>
      </c>
      <c r="Y148" s="96">
        <v>26.454656</v>
      </c>
      <c r="Z148" s="96">
        <v>0.83470697999999999</v>
      </c>
      <c r="AA148" s="60">
        <v>0.90631711999999998</v>
      </c>
      <c r="AB148" s="60">
        <v>0.20011237000000001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-6.995200000000068E-2</v>
      </c>
      <c r="AN148" s="95">
        <f t="shared" si="15"/>
        <v>-0.10079500000000152</v>
      </c>
      <c r="AO148" s="95">
        <f t="shared" si="16"/>
        <v>-7.3356000000002197E-4</v>
      </c>
      <c r="AP148" s="95">
        <f t="shared" si="17"/>
        <v>6.2599999999246592E-6</v>
      </c>
      <c r="AQ148" s="120">
        <f t="shared" si="18"/>
        <v>9.2631000000001351E-4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25.317900000000002</v>
      </c>
      <c r="G149" s="187">
        <v>29.79683</v>
      </c>
      <c r="H149" s="187">
        <v>0.91140681999999995</v>
      </c>
      <c r="I149" s="62">
        <v>0.94682069999999996</v>
      </c>
      <c r="J149" s="62">
        <v>0.10493068999999999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25.353950000000001</v>
      </c>
      <c r="Y149" s="187">
        <v>29.861723000000001</v>
      </c>
      <c r="Z149" s="187">
        <v>0.91167569999999998</v>
      </c>
      <c r="AA149" s="62">
        <v>0.94684714999999997</v>
      </c>
      <c r="AB149" s="62">
        <v>0.10420203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3.6049999999999471E-2</v>
      </c>
      <c r="AN149" s="121">
        <f t="shared" si="15"/>
        <v>6.4893000000001422E-2</v>
      </c>
      <c r="AO149" s="121">
        <f t="shared" si="16"/>
        <v>2.6888000000002688E-4</v>
      </c>
      <c r="AP149" s="121">
        <f t="shared" si="17"/>
        <v>2.6450000000011187E-5</v>
      </c>
      <c r="AQ149" s="87">
        <f t="shared" si="18"/>
        <v>-7.2865999999999209E-4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29.185879</v>
      </c>
      <c r="G150" s="187">
        <v>33.263339999999999</v>
      </c>
      <c r="H150" s="187">
        <v>0.95613556</v>
      </c>
      <c r="I150" s="62">
        <v>0.97039116000000003</v>
      </c>
      <c r="J150" s="62">
        <v>5.3710479999999998E-2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29.289629999999999</v>
      </c>
      <c r="Y150" s="187">
        <v>33.349027</v>
      </c>
      <c r="Z150" s="187">
        <v>0.95658946</v>
      </c>
      <c r="AA150" s="62">
        <v>0.97110355999999998</v>
      </c>
      <c r="AB150" s="62">
        <v>5.294422E-2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0.10375099999999904</v>
      </c>
      <c r="AN150" s="121">
        <f t="shared" si="15"/>
        <v>8.5687000000000069E-2</v>
      </c>
      <c r="AO150" s="121">
        <f t="shared" si="16"/>
        <v>4.5390000000000708E-4</v>
      </c>
      <c r="AP150" s="121">
        <f t="shared" si="17"/>
        <v>7.1239999999994641E-4</v>
      </c>
      <c r="AQ150" s="87">
        <f t="shared" si="18"/>
        <v>-7.6625999999999778E-4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35.050165</v>
      </c>
      <c r="G151" s="187">
        <v>38.549706999999998</v>
      </c>
      <c r="H151" s="187">
        <v>0.98363931999999998</v>
      </c>
      <c r="I151" s="62">
        <v>0.98887424999999995</v>
      </c>
      <c r="J151" s="62">
        <v>2.0240916000000001E-2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35.192746999999997</v>
      </c>
      <c r="Y151" s="187">
        <v>38.674703999999998</v>
      </c>
      <c r="Z151" s="187">
        <v>0.98390385999999996</v>
      </c>
      <c r="AA151" s="62">
        <v>0.98902473999999996</v>
      </c>
      <c r="AB151" s="62">
        <v>2.0135264999999999E-2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0.14258199999999732</v>
      </c>
      <c r="AN151" s="121">
        <f t="shared" si="15"/>
        <v>0.12499700000000047</v>
      </c>
      <c r="AO151" s="121">
        <f t="shared" si="16"/>
        <v>2.6453999999997979E-4</v>
      </c>
      <c r="AP151" s="121">
        <f t="shared" si="17"/>
        <v>1.5049000000000312E-4</v>
      </c>
      <c r="AQ151" s="87">
        <f t="shared" si="18"/>
        <v>-1.0565100000000174E-4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22.545313</v>
      </c>
      <c r="G153" s="96">
        <v>27.148226999999999</v>
      </c>
      <c r="H153" s="96">
        <v>0.82677096999999999</v>
      </c>
      <c r="I153" s="60">
        <v>0.91538980999999997</v>
      </c>
      <c r="J153" s="60">
        <v>0.1822773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22.678903999999999</v>
      </c>
      <c r="Y153" s="96">
        <v>27.280177999999999</v>
      </c>
      <c r="Z153" s="96">
        <v>0.82514690000000002</v>
      </c>
      <c r="AA153" s="60">
        <v>0.91791429000000002</v>
      </c>
      <c r="AB153" s="60">
        <v>0.18268382999999999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0.13359099999999913</v>
      </c>
      <c r="AN153" s="95">
        <f t="shared" si="15"/>
        <v>0.13195100000000082</v>
      </c>
      <c r="AO153" s="95">
        <f t="shared" si="16"/>
        <v>-1.6240699999999775E-3</v>
      </c>
      <c r="AP153" s="95">
        <f t="shared" si="17"/>
        <v>2.5244800000000511E-3</v>
      </c>
      <c r="AQ153" s="120">
        <f t="shared" si="18"/>
        <v>4.0652999999998829E-4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26.372599999999998</v>
      </c>
      <c r="G154" s="187">
        <v>30.551335999999999</v>
      </c>
      <c r="H154" s="187">
        <v>0.90752927999999999</v>
      </c>
      <c r="I154" s="62">
        <v>0.95698088000000003</v>
      </c>
      <c r="J154" s="62">
        <v>9.4896079999999994E-2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26.5334</v>
      </c>
      <c r="Y154" s="187">
        <v>30.757664999999999</v>
      </c>
      <c r="Z154" s="187">
        <v>0.90755271999999998</v>
      </c>
      <c r="AA154" s="62">
        <v>0.95794791999999995</v>
      </c>
      <c r="AB154" s="62">
        <v>9.3725755999999993E-2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0.16080000000000183</v>
      </c>
      <c r="AN154" s="121">
        <f t="shared" si="15"/>
        <v>0.20632900000000021</v>
      </c>
      <c r="AO154" s="121">
        <f t="shared" si="16"/>
        <v>2.3439999999985695E-5</v>
      </c>
      <c r="AP154" s="121">
        <f t="shared" si="17"/>
        <v>9.6703999999991908E-4</v>
      </c>
      <c r="AQ154" s="87">
        <f t="shared" si="18"/>
        <v>-1.1703240000000004E-3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29.689077000000001</v>
      </c>
      <c r="G155" s="187">
        <v>33.483086</v>
      </c>
      <c r="H155" s="187">
        <v>0.95141825000000002</v>
      </c>
      <c r="I155" s="62">
        <v>0.97362344999999995</v>
      </c>
      <c r="J155" s="62">
        <v>5.0254699999999999E-2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30.104606</v>
      </c>
      <c r="Y155" s="187">
        <v>33.917625000000001</v>
      </c>
      <c r="Z155" s="187">
        <v>0.95165840999999995</v>
      </c>
      <c r="AA155" s="62">
        <v>0.97416736000000004</v>
      </c>
      <c r="AB155" s="62">
        <v>4.849763E-2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0.41552899999999937</v>
      </c>
      <c r="AN155" s="121">
        <f t="shared" si="15"/>
        <v>0.4345390000000009</v>
      </c>
      <c r="AO155" s="121">
        <f t="shared" si="16"/>
        <v>2.4015999999993376E-4</v>
      </c>
      <c r="AP155" s="121">
        <f t="shared" si="17"/>
        <v>5.4391000000009182E-4</v>
      </c>
      <c r="AQ155" s="87">
        <f t="shared" si="18"/>
        <v>-1.7570699999999995E-3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34.168956999999999</v>
      </c>
      <c r="G156" s="187">
        <v>37.852170000000001</v>
      </c>
      <c r="H156" s="187">
        <v>0.98084945000000001</v>
      </c>
      <c r="I156" s="62">
        <v>0.98802241000000002</v>
      </c>
      <c r="J156" s="62">
        <v>2.2678176000000001E-2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35.108676000000003</v>
      </c>
      <c r="Y156" s="187">
        <v>38.481765000000003</v>
      </c>
      <c r="Z156" s="187">
        <v>0.98123998000000001</v>
      </c>
      <c r="AA156" s="62">
        <v>0.98843444000000003</v>
      </c>
      <c r="AB156" s="62">
        <v>2.0825725E-2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0.93971900000000375</v>
      </c>
      <c r="AN156" s="121">
        <f t="shared" si="15"/>
        <v>0.6295950000000019</v>
      </c>
      <c r="AO156" s="121">
        <f t="shared" si="16"/>
        <v>3.9053000000000004E-4</v>
      </c>
      <c r="AP156" s="121">
        <f t="shared" si="17"/>
        <v>4.1203000000000767E-4</v>
      </c>
      <c r="AQ156" s="87">
        <f t="shared" si="18"/>
        <v>-1.8524510000000015E-3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22.427303999999999</v>
      </c>
      <c r="G158" s="96">
        <v>26.723806</v>
      </c>
      <c r="H158" s="96">
        <v>0.83214005999999996</v>
      </c>
      <c r="I158" s="60">
        <v>0.91955284000000004</v>
      </c>
      <c r="J158" s="60">
        <v>0.18422570999999999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22.44061</v>
      </c>
      <c r="Y158" s="96">
        <v>26.721067000000001</v>
      </c>
      <c r="Z158" s="96">
        <v>0.83200196999999998</v>
      </c>
      <c r="AA158" s="60">
        <v>0.91950626000000002</v>
      </c>
      <c r="AB158" s="60">
        <v>0.18134420000000001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1.330600000000004E-2</v>
      </c>
      <c r="AN158" s="95">
        <f t="shared" si="15"/>
        <v>-2.7389999999982706E-3</v>
      </c>
      <c r="AO158" s="95">
        <f t="shared" si="16"/>
        <v>-1.3808999999997962E-4</v>
      </c>
      <c r="AP158" s="95">
        <f t="shared" si="17"/>
        <v>-4.6580000000018273E-5</v>
      </c>
      <c r="AQ158" s="120">
        <f t="shared" si="18"/>
        <v>-2.881509999999976E-3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25.694074000000001</v>
      </c>
      <c r="G159" s="187">
        <v>29.801465</v>
      </c>
      <c r="H159" s="187">
        <v>0.90766347000000003</v>
      </c>
      <c r="I159" s="62">
        <v>0.95206937000000003</v>
      </c>
      <c r="J159" s="62">
        <v>9.7583349999999999E-2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25.712175999999999</v>
      </c>
      <c r="Y159" s="187">
        <v>29.773365999999999</v>
      </c>
      <c r="Z159" s="187">
        <v>0.90801776999999995</v>
      </c>
      <c r="AA159" s="62">
        <v>0.95274802999999997</v>
      </c>
      <c r="AB159" s="62">
        <v>9.6409789999999995E-2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1.8101999999998952E-2</v>
      </c>
      <c r="AN159" s="121">
        <f t="shared" si="15"/>
        <v>-2.8099000000000984E-2</v>
      </c>
      <c r="AO159" s="121">
        <f t="shared" si="16"/>
        <v>3.5429999999991857E-4</v>
      </c>
      <c r="AP159" s="121">
        <f t="shared" si="17"/>
        <v>6.7865999999994209E-4</v>
      </c>
      <c r="AQ159" s="87">
        <f t="shared" si="18"/>
        <v>-1.173560000000004E-3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29.577304999999999</v>
      </c>
      <c r="G160" s="187">
        <v>33.133999000000003</v>
      </c>
      <c r="H160" s="187">
        <v>0.95287352000000003</v>
      </c>
      <c r="I160" s="62">
        <v>0.97210903999999998</v>
      </c>
      <c r="J160" s="62">
        <v>4.728367E-2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29.597593</v>
      </c>
      <c r="Y160" s="187">
        <v>33.120083999999999</v>
      </c>
      <c r="Z160" s="187">
        <v>0.95317746000000003</v>
      </c>
      <c r="AA160" s="62">
        <v>0.97234898000000003</v>
      </c>
      <c r="AB160" s="62">
        <v>4.6693499999999999E-2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2.028800000000075E-2</v>
      </c>
      <c r="AN160" s="121">
        <f t="shared" si="15"/>
        <v>-1.3915000000004341E-2</v>
      </c>
      <c r="AO160" s="121">
        <f t="shared" si="16"/>
        <v>3.0394000000000254E-4</v>
      </c>
      <c r="AP160" s="121">
        <f t="shared" si="17"/>
        <v>2.3994000000004956E-4</v>
      </c>
      <c r="AQ160" s="87">
        <f t="shared" si="18"/>
        <v>-5.9017000000000097E-4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34.549304999999997</v>
      </c>
      <c r="G161" s="187">
        <v>38.003903999999999</v>
      </c>
      <c r="H161" s="187">
        <v>0.98139427000000001</v>
      </c>
      <c r="I161" s="62">
        <v>0.98777062999999998</v>
      </c>
      <c r="J161" s="62">
        <v>2.1458995000000002E-2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34.704017</v>
      </c>
      <c r="Y161" s="187">
        <v>38.127529000000003</v>
      </c>
      <c r="Z161" s="187">
        <v>0.98166728999999997</v>
      </c>
      <c r="AA161" s="62">
        <v>0.9880236</v>
      </c>
      <c r="AB161" s="62">
        <v>1.9699222999999998E-2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0.15471200000000351</v>
      </c>
      <c r="AN161" s="121">
        <f t="shared" ref="AN161:AN224" si="20">IF(OR(Y161="",G161=""),"",Y161-G161)</f>
        <v>0.12362500000000409</v>
      </c>
      <c r="AO161" s="121">
        <f t="shared" ref="AO161:AO224" si="21">IF(OR(Z161="",H161=""),"",Z161-H161)</f>
        <v>2.7301999999995719E-4</v>
      </c>
      <c r="AP161" s="121">
        <f t="shared" ref="AP161:AP224" si="22">IF(OR(AA161="",I161=""),"",AA161-I161)</f>
        <v>2.5297000000001901E-4</v>
      </c>
      <c r="AQ161" s="87">
        <f t="shared" ref="AQ161:AQ224" si="23">IF(OR(AB161="",J161=""),"",AB161-J161)</f>
        <v>-1.7597720000000032E-3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22.570176</v>
      </c>
      <c r="G163" s="96">
        <v>27.519727</v>
      </c>
      <c r="H163" s="96">
        <v>0.84647227000000003</v>
      </c>
      <c r="I163" s="60">
        <v>0.91960505000000003</v>
      </c>
      <c r="J163" s="60">
        <v>0.19003402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22.513439999999999</v>
      </c>
      <c r="Y163" s="96">
        <v>27.463197999999998</v>
      </c>
      <c r="Z163" s="96">
        <v>0.84640099999999996</v>
      </c>
      <c r="AA163" s="60">
        <v>0.92109152000000005</v>
      </c>
      <c r="AB163" s="60">
        <v>0.19087614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-5.6736000000000786E-2</v>
      </c>
      <c r="AN163" s="95">
        <f t="shared" si="20"/>
        <v>-5.6529000000001162E-2</v>
      </c>
      <c r="AO163" s="95">
        <f t="shared" si="21"/>
        <v>-7.1270000000067668E-5</v>
      </c>
      <c r="AP163" s="95">
        <f t="shared" si="22"/>
        <v>1.4864700000000175E-3</v>
      </c>
      <c r="AQ163" s="120">
        <f t="shared" si="23"/>
        <v>8.4212000000000176E-4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25.914242999999999</v>
      </c>
      <c r="G164" s="187">
        <v>30.340389999999999</v>
      </c>
      <c r="H164" s="187">
        <v>0.91608442999999995</v>
      </c>
      <c r="I164" s="62">
        <v>0.95213121999999994</v>
      </c>
      <c r="J164" s="62">
        <v>0.10055815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25.934882999999999</v>
      </c>
      <c r="Y164" s="187">
        <v>30.404073</v>
      </c>
      <c r="Z164" s="187">
        <v>0.91663150000000004</v>
      </c>
      <c r="AA164" s="62">
        <v>0.95271633</v>
      </c>
      <c r="AB164" s="62">
        <v>9.9793969999999996E-2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2.0640000000000214E-2</v>
      </c>
      <c r="AN164" s="121">
        <f t="shared" si="20"/>
        <v>6.3683000000001044E-2</v>
      </c>
      <c r="AO164" s="121">
        <f t="shared" si="21"/>
        <v>5.4707000000009387E-4</v>
      </c>
      <c r="AP164" s="121">
        <f t="shared" si="22"/>
        <v>5.8511000000005531E-4</v>
      </c>
      <c r="AQ164" s="87">
        <f t="shared" si="23"/>
        <v>-7.6418000000000319E-4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29.752824</v>
      </c>
      <c r="G165" s="187">
        <v>33.776395000000001</v>
      </c>
      <c r="H165" s="187">
        <v>0.95763843000000004</v>
      </c>
      <c r="I165" s="62">
        <v>0.97275542999999998</v>
      </c>
      <c r="J165" s="62">
        <v>5.4062705000000003E-2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29.790222</v>
      </c>
      <c r="Y165" s="187">
        <v>33.827748999999997</v>
      </c>
      <c r="Z165" s="187">
        <v>0.95789833999999996</v>
      </c>
      <c r="AA165" s="62">
        <v>0.97312377999999999</v>
      </c>
      <c r="AB165" s="62">
        <v>5.3158768000000002E-2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3.7397999999999598E-2</v>
      </c>
      <c r="AN165" s="121">
        <f t="shared" si="20"/>
        <v>5.1353999999996347E-2</v>
      </c>
      <c r="AO165" s="121">
        <f t="shared" si="21"/>
        <v>2.5990999999991882E-4</v>
      </c>
      <c r="AP165" s="121">
        <f t="shared" si="22"/>
        <v>3.6835000000001727E-4</v>
      </c>
      <c r="AQ165" s="87">
        <f t="shared" si="23"/>
        <v>-9.0393700000000049E-4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35.728130999999998</v>
      </c>
      <c r="G166" s="187">
        <v>39.123506999999996</v>
      </c>
      <c r="H166" s="187">
        <v>0.98393558000000003</v>
      </c>
      <c r="I166" s="62">
        <v>0.98954737999999998</v>
      </c>
      <c r="J166" s="62">
        <v>2.1696031000000001E-2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35.853188000000003</v>
      </c>
      <c r="Y166" s="187">
        <v>39.245359000000001</v>
      </c>
      <c r="Z166" s="187">
        <v>0.98421247000000001</v>
      </c>
      <c r="AA166" s="62">
        <v>0.98990984000000004</v>
      </c>
      <c r="AB166" s="62">
        <v>2.1237895E-2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0.1250570000000053</v>
      </c>
      <c r="AN166" s="121">
        <f t="shared" si="20"/>
        <v>0.12185200000000407</v>
      </c>
      <c r="AO166" s="121">
        <f t="shared" si="21"/>
        <v>2.768899999999741E-4</v>
      </c>
      <c r="AP166" s="121">
        <f t="shared" si="22"/>
        <v>3.624600000000644E-4</v>
      </c>
      <c r="AQ166" s="87">
        <f t="shared" si="23"/>
        <v>-4.5813600000000135E-4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23.759484</v>
      </c>
      <c r="G168" s="96">
        <v>27.987898000000001</v>
      </c>
      <c r="H168" s="96">
        <v>0.85253674000000002</v>
      </c>
      <c r="I168" s="60">
        <v>0.92905643999999998</v>
      </c>
      <c r="J168" s="60">
        <v>0.16929157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23.614077000000002</v>
      </c>
      <c r="Y168" s="96">
        <v>28.023848999999998</v>
      </c>
      <c r="Z168" s="96">
        <v>0.85324635999999998</v>
      </c>
      <c r="AA168" s="60">
        <v>0.92967533000000002</v>
      </c>
      <c r="AB168" s="60">
        <v>0.16383400000000001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-0.14540699999999873</v>
      </c>
      <c r="AN168" s="95">
        <f t="shared" si="20"/>
        <v>3.595099999999718E-2</v>
      </c>
      <c r="AO168" s="95">
        <f t="shared" si="21"/>
        <v>7.0961999999996639E-4</v>
      </c>
      <c r="AP168" s="95">
        <f t="shared" si="22"/>
        <v>6.1889000000003858E-4</v>
      </c>
      <c r="AQ168" s="120">
        <f t="shared" si="23"/>
        <v>-5.4575699999999949E-3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26.36271</v>
      </c>
      <c r="G169" s="187">
        <v>30.530339000000001</v>
      </c>
      <c r="H169" s="187">
        <v>0.91537637000000005</v>
      </c>
      <c r="I169" s="62">
        <v>0.95546960000000003</v>
      </c>
      <c r="J169" s="62">
        <v>9.293912E-2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26.246680000000001</v>
      </c>
      <c r="Y169" s="187">
        <v>30.523866000000002</v>
      </c>
      <c r="Z169" s="187">
        <v>0.91591040999999995</v>
      </c>
      <c r="AA169" s="62">
        <v>0.95593311999999997</v>
      </c>
      <c r="AB169" s="62">
        <v>9.1766449999999999E-2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-0.11602999999999852</v>
      </c>
      <c r="AN169" s="121">
        <f t="shared" si="20"/>
        <v>-6.472999999999729E-3</v>
      </c>
      <c r="AO169" s="121">
        <f t="shared" si="21"/>
        <v>5.3403999999990237E-4</v>
      </c>
      <c r="AP169" s="121">
        <f t="shared" si="22"/>
        <v>4.6351999999993954E-4</v>
      </c>
      <c r="AQ169" s="87">
        <f t="shared" si="23"/>
        <v>-1.1726700000000007E-3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30.41854</v>
      </c>
      <c r="G170" s="187">
        <v>33.971842000000002</v>
      </c>
      <c r="H170" s="187">
        <v>0.95570107000000004</v>
      </c>
      <c r="I170" s="62">
        <v>0.97507288000000003</v>
      </c>
      <c r="J170" s="62">
        <v>4.9215250000000002E-2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30.466380000000001</v>
      </c>
      <c r="Y170" s="187">
        <v>34.006107999999998</v>
      </c>
      <c r="Z170" s="187">
        <v>0.95601267000000001</v>
      </c>
      <c r="AA170" s="62">
        <v>0.97522323</v>
      </c>
      <c r="AB170" s="62">
        <v>4.8114190000000001E-2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4.7840000000000771E-2</v>
      </c>
      <c r="AN170" s="121">
        <f t="shared" si="20"/>
        <v>3.4265999999995245E-2</v>
      </c>
      <c r="AO170" s="121">
        <f t="shared" si="21"/>
        <v>3.1159999999996746E-4</v>
      </c>
      <c r="AP170" s="121">
        <f t="shared" si="22"/>
        <v>1.5034999999996579E-4</v>
      </c>
      <c r="AQ170" s="87">
        <f t="shared" si="23"/>
        <v>-1.1010600000000009E-3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35.077849000000001</v>
      </c>
      <c r="G171" s="187">
        <v>38.556787999999997</v>
      </c>
      <c r="H171" s="187">
        <v>0.98238652000000004</v>
      </c>
      <c r="I171" s="62">
        <v>0.98918196000000003</v>
      </c>
      <c r="J171" s="62">
        <v>2.3581378E-2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35.423544</v>
      </c>
      <c r="Y171" s="187">
        <v>38.691437000000001</v>
      </c>
      <c r="Z171" s="187">
        <v>0.98262656999999998</v>
      </c>
      <c r="AA171" s="62">
        <v>0.98934544999999996</v>
      </c>
      <c r="AB171" s="62">
        <v>2.2100251000000001E-2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0.3456949999999992</v>
      </c>
      <c r="AN171" s="121">
        <f t="shared" si="20"/>
        <v>0.13464900000000313</v>
      </c>
      <c r="AO171" s="121">
        <f t="shared" si="21"/>
        <v>2.4004999999993615E-4</v>
      </c>
      <c r="AP171" s="121">
        <f t="shared" si="22"/>
        <v>1.6348999999993286E-4</v>
      </c>
      <c r="AQ171" s="87">
        <f t="shared" si="23"/>
        <v>-1.4811269999999988E-3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21.16255</v>
      </c>
      <c r="G173" s="96">
        <v>25.980117</v>
      </c>
      <c r="H173" s="96">
        <v>0.83968180999999997</v>
      </c>
      <c r="I173" s="60">
        <v>0.90193358999999995</v>
      </c>
      <c r="J173" s="60">
        <v>0.20139696000000001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21.066295</v>
      </c>
      <c r="Y173" s="96">
        <v>25.877219</v>
      </c>
      <c r="Z173" s="96">
        <v>0.83898035999999998</v>
      </c>
      <c r="AA173" s="60">
        <v>0.90013255000000003</v>
      </c>
      <c r="AB173" s="60">
        <v>0.20395986999999999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-9.6254999999999313E-2</v>
      </c>
      <c r="AN173" s="95">
        <f t="shared" si="20"/>
        <v>-0.10289799999999971</v>
      </c>
      <c r="AO173" s="95">
        <f t="shared" si="21"/>
        <v>-7.0144999999999236E-4</v>
      </c>
      <c r="AP173" s="95">
        <f t="shared" si="22"/>
        <v>-1.8010399999999205E-3</v>
      </c>
      <c r="AQ173" s="120">
        <f t="shared" si="23"/>
        <v>2.5629099999999738E-3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25.15916</v>
      </c>
      <c r="G174" s="187">
        <v>29.719311999999999</v>
      </c>
      <c r="H174" s="187">
        <v>0.90522440999999998</v>
      </c>
      <c r="I174" s="62">
        <v>0.94833350000000005</v>
      </c>
      <c r="J174" s="62">
        <v>0.10644118499999999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25.120913999999999</v>
      </c>
      <c r="Y174" s="187">
        <v>29.702594000000001</v>
      </c>
      <c r="Z174" s="187">
        <v>0.90540714</v>
      </c>
      <c r="AA174" s="62">
        <v>0.94798526000000005</v>
      </c>
      <c r="AB174" s="62">
        <v>0.10611147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-3.824600000000089E-2</v>
      </c>
      <c r="AN174" s="121">
        <f t="shared" si="20"/>
        <v>-1.6717999999997346E-2</v>
      </c>
      <c r="AO174" s="121">
        <f t="shared" si="21"/>
        <v>1.8273000000001982E-4</v>
      </c>
      <c r="AP174" s="121">
        <f t="shared" si="22"/>
        <v>-3.4823999999999966E-4</v>
      </c>
      <c r="AQ174" s="87">
        <f t="shared" si="23"/>
        <v>-3.2971499999999432E-4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29.524172</v>
      </c>
      <c r="G175" s="187">
        <v>33.547085000000003</v>
      </c>
      <c r="H175" s="187">
        <v>0.95432262000000001</v>
      </c>
      <c r="I175" s="62">
        <v>0.97175080000000003</v>
      </c>
      <c r="J175" s="62">
        <v>5.6512890000000003E-2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29.544758999999999</v>
      </c>
      <c r="Y175" s="187">
        <v>33.561615000000003</v>
      </c>
      <c r="Z175" s="187">
        <v>0.95465794000000004</v>
      </c>
      <c r="AA175" s="62">
        <v>0.97219012999999999</v>
      </c>
      <c r="AB175" s="62">
        <v>5.5877275999999997E-2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2.0586999999999023E-2</v>
      </c>
      <c r="AN175" s="121">
        <f t="shared" si="20"/>
        <v>1.4530000000000598E-2</v>
      </c>
      <c r="AO175" s="121">
        <f t="shared" si="21"/>
        <v>3.3532000000002782E-4</v>
      </c>
      <c r="AP175" s="121">
        <f t="shared" si="22"/>
        <v>4.3932999999996003E-4</v>
      </c>
      <c r="AQ175" s="87">
        <f t="shared" si="23"/>
        <v>-6.3561400000000656E-4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35.496459000000002</v>
      </c>
      <c r="G176" s="187">
        <v>38.915318999999997</v>
      </c>
      <c r="H176" s="187">
        <v>0.98330591000000001</v>
      </c>
      <c r="I176" s="62">
        <v>0.98926700000000001</v>
      </c>
      <c r="J176" s="62">
        <v>2.2616655999999999E-2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35.618473999999999</v>
      </c>
      <c r="Y176" s="187">
        <v>39.004291000000002</v>
      </c>
      <c r="Z176" s="187">
        <v>0.98356175000000001</v>
      </c>
      <c r="AA176" s="62">
        <v>0.98954070999999999</v>
      </c>
      <c r="AB176" s="62">
        <v>2.2478685000000002E-2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0.12201499999999754</v>
      </c>
      <c r="AN176" s="121">
        <f t="shared" si="20"/>
        <v>8.897200000000538E-2</v>
      </c>
      <c r="AO176" s="121">
        <f t="shared" si="21"/>
        <v>2.5584000000000717E-4</v>
      </c>
      <c r="AP176" s="121">
        <f t="shared" si="22"/>
        <v>2.7370999999998258E-4</v>
      </c>
      <c r="AQ176" s="87">
        <f t="shared" si="23"/>
        <v>-1.3797099999999715E-4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21.611049999999999</v>
      </c>
      <c r="G178" s="96">
        <v>26.277612000000001</v>
      </c>
      <c r="H178" s="96">
        <v>0.81811838000000003</v>
      </c>
      <c r="I178" s="60">
        <v>0.90138996000000005</v>
      </c>
      <c r="J178" s="60">
        <v>0.19702388000000001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21.520032</v>
      </c>
      <c r="Y178" s="96">
        <v>26.151979000000001</v>
      </c>
      <c r="Z178" s="96">
        <v>0.81669221999999997</v>
      </c>
      <c r="AA178" s="60">
        <v>0.90098128</v>
      </c>
      <c r="AB178" s="60">
        <v>0.19888349999999999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-9.1017999999998267E-2</v>
      </c>
      <c r="AN178" s="95">
        <f t="shared" si="20"/>
        <v>-0.12563300000000055</v>
      </c>
      <c r="AO178" s="95">
        <f t="shared" si="21"/>
        <v>-1.4261600000000652E-3</v>
      </c>
      <c r="AP178" s="95">
        <f t="shared" si="22"/>
        <v>-4.0868000000005011E-4</v>
      </c>
      <c r="AQ178" s="120">
        <f t="shared" si="23"/>
        <v>1.8596199999999785E-3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25.338073999999999</v>
      </c>
      <c r="G179" s="187">
        <v>29.612949</v>
      </c>
      <c r="H179" s="187">
        <v>0.89903661999999995</v>
      </c>
      <c r="I179" s="62">
        <v>0.94525205000000001</v>
      </c>
      <c r="J179" s="62">
        <v>0.10435672999999999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25.34384</v>
      </c>
      <c r="Y179" s="187">
        <v>29.627935999999998</v>
      </c>
      <c r="Z179" s="187">
        <v>0.89914653</v>
      </c>
      <c r="AA179" s="62">
        <v>0.94537283999999999</v>
      </c>
      <c r="AB179" s="62">
        <v>0.10429816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5.7660000000012701E-3</v>
      </c>
      <c r="AN179" s="121">
        <f t="shared" si="20"/>
        <v>1.4986999999997863E-2</v>
      </c>
      <c r="AO179" s="121">
        <f t="shared" si="21"/>
        <v>1.0991000000004636E-4</v>
      </c>
      <c r="AP179" s="121">
        <f t="shared" si="22"/>
        <v>1.2078999999998175E-4</v>
      </c>
      <c r="AQ179" s="87">
        <f t="shared" si="23"/>
        <v>-5.8569999999993905E-5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28.992296</v>
      </c>
      <c r="G180" s="187">
        <v>32.895645000000002</v>
      </c>
      <c r="H180" s="187">
        <v>0.94859532999999996</v>
      </c>
      <c r="I180" s="62">
        <v>0.96701534</v>
      </c>
      <c r="J180" s="62">
        <v>5.2563470000000001E-2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29.018528</v>
      </c>
      <c r="Y180" s="187">
        <v>32.930638000000002</v>
      </c>
      <c r="Z180" s="187">
        <v>0.94881881000000001</v>
      </c>
      <c r="AA180" s="62">
        <v>0.96744565000000005</v>
      </c>
      <c r="AB180" s="62">
        <v>5.2034996E-2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2.6232000000000255E-2</v>
      </c>
      <c r="AN180" s="121">
        <f t="shared" si="20"/>
        <v>3.4993000000000052E-2</v>
      </c>
      <c r="AO180" s="121">
        <f t="shared" si="21"/>
        <v>2.2348000000005364E-4</v>
      </c>
      <c r="AP180" s="121">
        <f t="shared" si="22"/>
        <v>4.3031000000004482E-4</v>
      </c>
      <c r="AQ180" s="87">
        <f t="shared" si="23"/>
        <v>-5.28474000000001E-4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34.751488999999999</v>
      </c>
      <c r="G181" s="187">
        <v>38.130673000000002</v>
      </c>
      <c r="H181" s="187">
        <v>0.98091835999999999</v>
      </c>
      <c r="I181" s="62">
        <v>0.98708587000000003</v>
      </c>
      <c r="J181" s="62">
        <v>2.0857648999999999E-2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34.945827999999999</v>
      </c>
      <c r="Y181" s="187">
        <v>38.337302999999999</v>
      </c>
      <c r="Z181" s="187">
        <v>0.98113138</v>
      </c>
      <c r="AA181" s="62">
        <v>0.98753095999999996</v>
      </c>
      <c r="AB181" s="62">
        <v>2.0639053000000001E-2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0.19433899999999937</v>
      </c>
      <c r="AN181" s="121">
        <f t="shared" si="20"/>
        <v>0.20662999999999698</v>
      </c>
      <c r="AO181" s="121">
        <f t="shared" si="21"/>
        <v>2.130200000000082E-4</v>
      </c>
      <c r="AP181" s="121">
        <f t="shared" si="22"/>
        <v>4.4508999999992582E-4</v>
      </c>
      <c r="AQ181" s="87">
        <f t="shared" si="23"/>
        <v>-2.1859599999999799E-4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21.433596000000001</v>
      </c>
      <c r="G183" s="96">
        <v>26.448691</v>
      </c>
      <c r="H183" s="96">
        <v>0.81819357000000004</v>
      </c>
      <c r="I183" s="60">
        <v>0.90301861000000005</v>
      </c>
      <c r="J183" s="60">
        <v>0.19727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20.947019000000001</v>
      </c>
      <c r="Y183" s="96">
        <v>26.059329000000002</v>
      </c>
      <c r="Z183" s="96">
        <v>0.81625354000000006</v>
      </c>
      <c r="AA183" s="60">
        <v>0.89734508000000002</v>
      </c>
      <c r="AB183" s="60">
        <v>0.2024495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-0.48657700000000048</v>
      </c>
      <c r="AN183" s="95">
        <f t="shared" si="20"/>
        <v>-0.38936199999999843</v>
      </c>
      <c r="AO183" s="95">
        <f t="shared" si="21"/>
        <v>-1.9400299999999815E-3</v>
      </c>
      <c r="AP183" s="95">
        <f t="shared" si="22"/>
        <v>-5.6735300000000377E-3</v>
      </c>
      <c r="AQ183" s="120">
        <f t="shared" si="23"/>
        <v>5.1795000000000035E-3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24.706644000000001</v>
      </c>
      <c r="G184" s="187">
        <v>29.235942999999999</v>
      </c>
      <c r="H184" s="187">
        <v>0.89985373999999996</v>
      </c>
      <c r="I184" s="62">
        <v>0.94354726</v>
      </c>
      <c r="J184" s="62">
        <v>0.11229746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24.540852000000001</v>
      </c>
      <c r="Y184" s="187">
        <v>29.102086</v>
      </c>
      <c r="Z184" s="187">
        <v>0.89936861999999995</v>
      </c>
      <c r="AA184" s="62">
        <v>0.94164861</v>
      </c>
      <c r="AB184" s="62">
        <v>0.113184616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-0.16579199999999972</v>
      </c>
      <c r="AN184" s="121">
        <f t="shared" si="20"/>
        <v>-0.133856999999999</v>
      </c>
      <c r="AO184" s="121">
        <f t="shared" si="21"/>
        <v>-4.8512000000000555E-4</v>
      </c>
      <c r="AP184" s="121">
        <f t="shared" si="22"/>
        <v>-1.8986500000000017E-3</v>
      </c>
      <c r="AQ184" s="87">
        <f t="shared" si="23"/>
        <v>8.8715600000000006E-4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28.988211</v>
      </c>
      <c r="G185" s="187">
        <v>32.769741000000003</v>
      </c>
      <c r="H185" s="187">
        <v>0.95157652999999998</v>
      </c>
      <c r="I185" s="62">
        <v>0.97107096999999998</v>
      </c>
      <c r="J185" s="62">
        <v>5.7405761999999999E-2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28.976880000000001</v>
      </c>
      <c r="Y185" s="187">
        <v>32.796658000000001</v>
      </c>
      <c r="Z185" s="187">
        <v>0.95203123999999995</v>
      </c>
      <c r="AA185" s="62">
        <v>0.97175003999999998</v>
      </c>
      <c r="AB185" s="62">
        <v>5.7107784000000002E-2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-1.1330999999998426E-2</v>
      </c>
      <c r="AN185" s="121">
        <f t="shared" si="20"/>
        <v>2.6916999999997415E-2</v>
      </c>
      <c r="AO185" s="121">
        <f t="shared" si="21"/>
        <v>4.5470999999996931E-4</v>
      </c>
      <c r="AP185" s="121">
        <f t="shared" si="22"/>
        <v>6.7907000000000384E-4</v>
      </c>
      <c r="AQ185" s="87">
        <f t="shared" si="23"/>
        <v>-2.9797799999999736E-4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34.434035999999999</v>
      </c>
      <c r="G186" s="187">
        <v>37.964025999999997</v>
      </c>
      <c r="H186" s="187">
        <v>0.98186479999999998</v>
      </c>
      <c r="I186" s="62">
        <v>0.98824062999999995</v>
      </c>
      <c r="J186" s="62">
        <v>2.3674753999999999E-2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34.542521999999998</v>
      </c>
      <c r="Y186" s="187">
        <v>38.047469</v>
      </c>
      <c r="Z186" s="187">
        <v>0.98199623999999996</v>
      </c>
      <c r="AA186" s="62">
        <v>0.98868043999999999</v>
      </c>
      <c r="AB186" s="62">
        <v>2.3089409000000002E-2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0.10848599999999919</v>
      </c>
      <c r="AN186" s="121">
        <f t="shared" si="20"/>
        <v>8.3443000000002598E-2</v>
      </c>
      <c r="AO186" s="121">
        <f t="shared" si="21"/>
        <v>1.3143999999998268E-4</v>
      </c>
      <c r="AP186" s="121">
        <f t="shared" si="22"/>
        <v>4.3981000000004045E-4</v>
      </c>
      <c r="AQ186" s="87">
        <f t="shared" si="23"/>
        <v>-5.8534499999999753E-4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23.339867000000002</v>
      </c>
      <c r="G188" s="96">
        <v>27.595949000000001</v>
      </c>
      <c r="H188" s="96">
        <v>0.83427094999999996</v>
      </c>
      <c r="I188" s="60">
        <v>0.92556031999999999</v>
      </c>
      <c r="J188" s="60">
        <v>0.18379423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23.316889</v>
      </c>
      <c r="Y188" s="96">
        <v>27.722159999999999</v>
      </c>
      <c r="Z188" s="96">
        <v>0.83322350999999995</v>
      </c>
      <c r="AA188" s="60">
        <v>0.92702300000000004</v>
      </c>
      <c r="AB188" s="60">
        <v>0.18296967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-2.2978000000001941E-2</v>
      </c>
      <c r="AN188" s="95">
        <f t="shared" si="20"/>
        <v>0.12621099999999785</v>
      </c>
      <c r="AO188" s="95">
        <f t="shared" si="21"/>
        <v>-1.0474400000000106E-3</v>
      </c>
      <c r="AP188" s="95">
        <f t="shared" si="22"/>
        <v>1.4626800000000495E-3</v>
      </c>
      <c r="AQ188" s="120">
        <f t="shared" si="23"/>
        <v>-8.2456000000000196E-4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26.322168000000001</v>
      </c>
      <c r="G189" s="187">
        <v>30.297999000000001</v>
      </c>
      <c r="H189" s="187">
        <v>0.90823542999999995</v>
      </c>
      <c r="I189" s="62">
        <v>0.95528595000000005</v>
      </c>
      <c r="J189" s="62">
        <v>0.10250273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26.363230999999999</v>
      </c>
      <c r="Y189" s="187">
        <v>30.574867999999999</v>
      </c>
      <c r="Z189" s="187">
        <v>0.90852880000000003</v>
      </c>
      <c r="AA189" s="62">
        <v>0.95669177000000005</v>
      </c>
      <c r="AB189" s="62">
        <v>9.9303349999999999E-2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4.1062999999997629E-2</v>
      </c>
      <c r="AN189" s="121">
        <f t="shared" si="20"/>
        <v>0.27686899999999781</v>
      </c>
      <c r="AO189" s="121">
        <f t="shared" si="21"/>
        <v>2.9337000000007052E-4</v>
      </c>
      <c r="AP189" s="121">
        <f t="shared" si="22"/>
        <v>1.4058200000000021E-3</v>
      </c>
      <c r="AQ189" s="87">
        <f t="shared" si="23"/>
        <v>-3.1993800000000017E-3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29.993649000000001</v>
      </c>
      <c r="G190" s="187">
        <v>33.628211999999998</v>
      </c>
      <c r="H190" s="187">
        <v>0.95329158999999997</v>
      </c>
      <c r="I190" s="62">
        <v>0.97402853</v>
      </c>
      <c r="J190" s="62">
        <v>5.5241025999999999E-2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30.448001999999999</v>
      </c>
      <c r="Y190" s="187">
        <v>34.149149999999999</v>
      </c>
      <c r="Z190" s="187">
        <v>0.95378180999999995</v>
      </c>
      <c r="AA190" s="62">
        <v>0.97514113999999996</v>
      </c>
      <c r="AB190" s="62">
        <v>5.1050579999999998E-2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0.45435299999999756</v>
      </c>
      <c r="AN190" s="121">
        <f t="shared" si="20"/>
        <v>0.52093800000000101</v>
      </c>
      <c r="AO190" s="121">
        <f t="shared" si="21"/>
        <v>4.9021999999998567E-4</v>
      </c>
      <c r="AP190" s="121">
        <f t="shared" si="22"/>
        <v>1.1126099999999584E-3</v>
      </c>
      <c r="AQ190" s="87">
        <f t="shared" si="23"/>
        <v>-4.1904460000000004E-3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34.289020000000001</v>
      </c>
      <c r="G191" s="187">
        <v>38.093257999999999</v>
      </c>
      <c r="H191" s="187">
        <v>0.98152578999999995</v>
      </c>
      <c r="I191" s="62">
        <v>0.98839995000000003</v>
      </c>
      <c r="J191" s="62">
        <v>2.6564787999999999E-2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35.466346999999999</v>
      </c>
      <c r="Y191" s="187">
        <v>38.838292000000003</v>
      </c>
      <c r="Z191" s="187">
        <v>0.98200834999999997</v>
      </c>
      <c r="AA191" s="62">
        <v>0.98885330000000005</v>
      </c>
      <c r="AB191" s="62">
        <v>2.3150648999999999E-2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1.1773269999999982</v>
      </c>
      <c r="AN191" s="121">
        <f t="shared" si="20"/>
        <v>0.74503400000000397</v>
      </c>
      <c r="AO191" s="121">
        <f t="shared" si="21"/>
        <v>4.8256000000002075E-4</v>
      </c>
      <c r="AP191" s="121">
        <f t="shared" si="22"/>
        <v>4.5335000000001902E-4</v>
      </c>
      <c r="AQ191" s="87">
        <f t="shared" si="23"/>
        <v>-3.4141390000000001E-3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20.683216999999999</v>
      </c>
      <c r="G641" s="135">
        <f t="shared" si="59"/>
        <v>25.770986000000001</v>
      </c>
      <c r="H641" s="135">
        <f t="shared" si="59"/>
        <v>0.81811838000000003</v>
      </c>
      <c r="I641" s="135">
        <f t="shared" si="59"/>
        <v>0.89501598999999998</v>
      </c>
      <c r="J641" s="135">
        <f t="shared" si="59"/>
        <v>0.15822232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20.555139</v>
      </c>
      <c r="Y641" s="135">
        <f t="shared" si="60"/>
        <v>25.628223999999999</v>
      </c>
      <c r="Z641" s="135">
        <f t="shared" si="60"/>
        <v>0.81625354000000006</v>
      </c>
      <c r="AA641" s="135">
        <f t="shared" si="60"/>
        <v>0.89241720999999996</v>
      </c>
      <c r="AB641" s="135">
        <f t="shared" si="60"/>
        <v>0.15317003000000001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24.706644000000001</v>
      </c>
      <c r="G642" s="18">
        <f t="shared" si="59"/>
        <v>29.235942999999999</v>
      </c>
      <c r="H642" s="18">
        <f t="shared" si="59"/>
        <v>0.89659858999999997</v>
      </c>
      <c r="I642" s="18">
        <f t="shared" si="59"/>
        <v>0.94174561999999995</v>
      </c>
      <c r="J642" s="18">
        <f t="shared" si="59"/>
        <v>8.5265203999999997E-2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24.540852000000001</v>
      </c>
      <c r="Y642" s="18">
        <f t="shared" si="60"/>
        <v>29.102086</v>
      </c>
      <c r="Z642" s="18">
        <f t="shared" si="60"/>
        <v>0.89669001000000004</v>
      </c>
      <c r="AA642" s="18">
        <f t="shared" si="60"/>
        <v>0.94164861</v>
      </c>
      <c r="AB642" s="18">
        <f t="shared" si="60"/>
        <v>8.2525639999999997E-2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28.784680000000002</v>
      </c>
      <c r="G643" s="18">
        <f t="shared" si="59"/>
        <v>32.663817000000002</v>
      </c>
      <c r="H643" s="18">
        <f t="shared" si="59"/>
        <v>0.94331461999999999</v>
      </c>
      <c r="I643" s="18">
        <f t="shared" si="59"/>
        <v>0.96466386999999998</v>
      </c>
      <c r="J643" s="18">
        <f t="shared" si="59"/>
        <v>4.5427523999999997E-2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28.976880000000001</v>
      </c>
      <c r="Y643" s="18">
        <f t="shared" si="60"/>
        <v>32.773620000000001</v>
      </c>
      <c r="Z643" s="18">
        <f t="shared" si="60"/>
        <v>0.94395209000000002</v>
      </c>
      <c r="AA643" s="18">
        <f t="shared" si="60"/>
        <v>0.96525203000000004</v>
      </c>
      <c r="AB643" s="18">
        <f t="shared" si="60"/>
        <v>4.3374919999999997E-2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33.617319000000002</v>
      </c>
      <c r="G644" s="18">
        <f t="shared" si="59"/>
        <v>37.276195999999999</v>
      </c>
      <c r="H644" s="18">
        <f t="shared" si="59"/>
        <v>0.97604173999999999</v>
      </c>
      <c r="I644" s="18">
        <f t="shared" si="59"/>
        <v>0.98477590000000004</v>
      </c>
      <c r="J644" s="18">
        <f t="shared" si="59"/>
        <v>2.0240916000000001E-2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34.326213000000003</v>
      </c>
      <c r="Y644" s="18">
        <f t="shared" si="60"/>
        <v>37.686965999999998</v>
      </c>
      <c r="Z644" s="18">
        <f t="shared" si="60"/>
        <v>0.97641619000000002</v>
      </c>
      <c r="AA644" s="18">
        <f t="shared" si="60"/>
        <v>0.98492451000000003</v>
      </c>
      <c r="AB644" s="18">
        <f t="shared" si="60"/>
        <v>1.7761322E-2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24.725954999999999</v>
      </c>
      <c r="G646" s="135">
        <f t="shared" si="61"/>
        <v>29.091912000000001</v>
      </c>
      <c r="H646" s="135">
        <f t="shared" si="61"/>
        <v>0.87571025999999996</v>
      </c>
      <c r="I646" s="135">
        <f t="shared" si="61"/>
        <v>0.94093444000000004</v>
      </c>
      <c r="J646" s="135">
        <f t="shared" si="61"/>
        <v>0.21764320000000001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24.586127000000001</v>
      </c>
      <c r="Y646" s="135">
        <f t="shared" si="62"/>
        <v>29.21884</v>
      </c>
      <c r="Z646" s="135">
        <f t="shared" si="62"/>
        <v>0.87652178999999997</v>
      </c>
      <c r="AA646" s="135">
        <f t="shared" si="62"/>
        <v>0.94066676999999999</v>
      </c>
      <c r="AB646" s="135">
        <f t="shared" si="62"/>
        <v>0.2202779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27.341548</v>
      </c>
      <c r="G647" s="18">
        <f t="shared" si="61"/>
        <v>31.604903</v>
      </c>
      <c r="H647" s="18">
        <f t="shared" si="61"/>
        <v>0.93198574000000001</v>
      </c>
      <c r="I647" s="18">
        <f t="shared" si="61"/>
        <v>0.96336944000000002</v>
      </c>
      <c r="J647" s="18">
        <f t="shared" si="61"/>
        <v>0.11399282500000001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27.603535000000001</v>
      </c>
      <c r="Y647" s="18">
        <f t="shared" si="62"/>
        <v>32.055841000000001</v>
      </c>
      <c r="Z647" s="18">
        <f t="shared" si="62"/>
        <v>0.93255646999999997</v>
      </c>
      <c r="AA647" s="18">
        <f t="shared" si="62"/>
        <v>0.96435150000000003</v>
      </c>
      <c r="AB647" s="18">
        <f t="shared" si="62"/>
        <v>0.113184616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30.930236000000001</v>
      </c>
      <c r="G648" s="18">
        <f t="shared" si="61"/>
        <v>34.524720000000002</v>
      </c>
      <c r="H648" s="18">
        <f t="shared" si="61"/>
        <v>0.96403541000000004</v>
      </c>
      <c r="I648" s="18">
        <f t="shared" si="61"/>
        <v>0.97825505000000001</v>
      </c>
      <c r="J648" s="18">
        <f t="shared" si="61"/>
        <v>5.7405761999999999E-2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31.380884000000002</v>
      </c>
      <c r="Y648" s="18">
        <f t="shared" si="62"/>
        <v>35.245434000000003</v>
      </c>
      <c r="Z648" s="18">
        <f t="shared" si="62"/>
        <v>0.96434154000000005</v>
      </c>
      <c r="AA648" s="18">
        <f t="shared" si="62"/>
        <v>0.97920300999999998</v>
      </c>
      <c r="AB648" s="18">
        <f t="shared" si="62"/>
        <v>5.7107784000000002E-2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36.084057000000001</v>
      </c>
      <c r="G649" s="18">
        <f t="shared" si="61"/>
        <v>39.472935</v>
      </c>
      <c r="H649" s="18">
        <f t="shared" si="61"/>
        <v>0.98529434999999999</v>
      </c>
      <c r="I649" s="18">
        <f t="shared" si="61"/>
        <v>0.99075363999999999</v>
      </c>
      <c r="J649" s="18">
        <f t="shared" si="61"/>
        <v>2.8385951999999999E-2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36.515132000000001</v>
      </c>
      <c r="Y649" s="18">
        <f t="shared" si="62"/>
        <v>39.832878000000001</v>
      </c>
      <c r="Z649" s="18">
        <f t="shared" si="62"/>
        <v>0.98566518999999997</v>
      </c>
      <c r="AA649" s="18">
        <f t="shared" si="62"/>
        <v>0.99118466999999999</v>
      </c>
      <c r="AB649" s="18">
        <f t="shared" si="62"/>
        <v>2.467658E-2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4.0427379999999999</v>
      </c>
      <c r="G651" s="135">
        <f t="shared" si="63"/>
        <v>3.320926</v>
      </c>
      <c r="H651" s="135">
        <f t="shared" si="63"/>
        <v>5.7591879999999929E-2</v>
      </c>
      <c r="I651" s="135">
        <f t="shared" si="63"/>
        <v>4.5918450000000055E-2</v>
      </c>
      <c r="J651" s="135">
        <f t="shared" si="63"/>
        <v>5.9420880000000009E-2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4.0309880000000007</v>
      </c>
      <c r="Y651" s="135">
        <f t="shared" si="64"/>
        <v>3.5906160000000007</v>
      </c>
      <c r="Z651" s="135">
        <f t="shared" si="64"/>
        <v>6.0268249999999912E-2</v>
      </c>
      <c r="AA651" s="135">
        <f t="shared" si="64"/>
        <v>4.8249560000000025E-2</v>
      </c>
      <c r="AB651" s="135">
        <f t="shared" si="64"/>
        <v>6.7107869999999986E-2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2.6349039999999988</v>
      </c>
      <c r="G652" s="18">
        <f t="shared" si="63"/>
        <v>2.3689600000000013</v>
      </c>
      <c r="H652" s="18">
        <f t="shared" si="63"/>
        <v>3.5387150000000034E-2</v>
      </c>
      <c r="I652" s="18">
        <f t="shared" si="63"/>
        <v>2.1623820000000071E-2</v>
      </c>
      <c r="J652" s="18">
        <f t="shared" si="63"/>
        <v>2.8727621000000009E-2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3.0626829999999998</v>
      </c>
      <c r="Y652" s="18">
        <f t="shared" si="64"/>
        <v>2.953755000000001</v>
      </c>
      <c r="Z652" s="18">
        <f t="shared" si="64"/>
        <v>3.5866459999999933E-2</v>
      </c>
      <c r="AA652" s="18">
        <f t="shared" si="64"/>
        <v>2.2702890000000031E-2</v>
      </c>
      <c r="AB652" s="18">
        <f t="shared" si="64"/>
        <v>3.0658976000000004E-2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2.1455559999999991</v>
      </c>
      <c r="G653" s="18">
        <f t="shared" si="63"/>
        <v>1.8609030000000004</v>
      </c>
      <c r="H653" s="18">
        <f t="shared" si="63"/>
        <v>2.0720790000000044E-2</v>
      </c>
      <c r="I653" s="18">
        <f t="shared" si="63"/>
        <v>1.3591180000000036E-2</v>
      </c>
      <c r="J653" s="18">
        <f t="shared" si="63"/>
        <v>1.1978238000000002E-2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2.4040040000000005</v>
      </c>
      <c r="Y653" s="18">
        <f t="shared" si="64"/>
        <v>2.471814000000002</v>
      </c>
      <c r="Z653" s="18">
        <f t="shared" si="64"/>
        <v>2.0389450000000031E-2</v>
      </c>
      <c r="AA653" s="18">
        <f t="shared" si="64"/>
        <v>1.3950979999999946E-2</v>
      </c>
      <c r="AB653" s="18">
        <f t="shared" si="64"/>
        <v>1.3732864000000004E-2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2.4667379999999994</v>
      </c>
      <c r="G654" s="18">
        <f t="shared" si="63"/>
        <v>2.1967390000000009</v>
      </c>
      <c r="H654" s="18">
        <f t="shared" si="63"/>
        <v>9.2526099999999945E-3</v>
      </c>
      <c r="I654" s="18">
        <f t="shared" si="63"/>
        <v>5.9777399999999536E-3</v>
      </c>
      <c r="J654" s="18">
        <f t="shared" si="63"/>
        <v>8.1450359999999979E-3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2.1889189999999985</v>
      </c>
      <c r="Y654" s="18">
        <f t="shared" si="64"/>
        <v>2.1459120000000027</v>
      </c>
      <c r="Z654" s="18">
        <f t="shared" si="64"/>
        <v>9.2489999999999517E-3</v>
      </c>
      <c r="AA654" s="18">
        <f t="shared" si="64"/>
        <v>6.2601599999999591E-3</v>
      </c>
      <c r="AB654" s="18">
        <f t="shared" si="64"/>
        <v>6.9152580000000005E-3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breakdance_semitrack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breakdance_semitrack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79865.600000000006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22.311179968750004</v>
      </c>
      <c r="G5" s="30">
        <f t="shared" si="0"/>
        <v>26.94727156250001</v>
      </c>
      <c r="H5" s="30">
        <f t="shared" si="0"/>
        <v>0.82971006843749995</v>
      </c>
      <c r="I5" s="90">
        <f t="shared" si="0"/>
        <v>0.91179501812500019</v>
      </c>
      <c r="J5" s="90">
        <f t="shared" si="0"/>
        <v>0.1877568003125</v>
      </c>
      <c r="K5" s="55"/>
      <c r="L5" s="55"/>
      <c r="M5" s="55"/>
      <c r="N5" s="26"/>
      <c r="O5" s="56"/>
      <c r="P5" s="130">
        <f t="shared" ref="P5:Q8" si="1">P16</f>
        <v>122.75</v>
      </c>
      <c r="Q5" s="151">
        <f t="shared" si="1"/>
        <v>49.5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79708.327999999994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22.25513590625</v>
      </c>
      <c r="Y5" s="30">
        <f t="shared" si="2"/>
        <v>26.930950812499997</v>
      </c>
      <c r="Z5" s="30">
        <f t="shared" si="2"/>
        <v>0.82947609156250002</v>
      </c>
      <c r="AA5" s="90">
        <f t="shared" si="2"/>
        <v>0.91160607968749996</v>
      </c>
      <c r="AB5" s="90">
        <f t="shared" si="2"/>
        <v>0.18802007000000001</v>
      </c>
      <c r="AC5" s="55"/>
      <c r="AD5" s="55"/>
      <c r="AE5" s="55"/>
      <c r="AF5" s="26"/>
      <c r="AG5" s="238"/>
      <c r="AH5" s="130">
        <f t="shared" ref="AH5:AI8" si="3">AH16</f>
        <v>120.937</v>
      </c>
      <c r="AI5" s="151">
        <f t="shared" si="3"/>
        <v>49.780999999999999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-1.2373563089725814E-2</v>
      </c>
      <c r="AN5" s="240">
        <f>bdrate($E5:$E8,G5:G8,$W5:$W8,Y5:Y8)</f>
        <v>-1.3293943418861809E-2</v>
      </c>
      <c r="AO5" s="240">
        <f>bdrate($E5:$E8,H5:H8,$W5:$W8,Z5:Z8)</f>
        <v>-3.259586621492172E-3</v>
      </c>
      <c r="AP5" s="240">
        <f>bdrate($E5:$E8,I5:I8,$W5:$W8,AA5:AA8)</f>
        <v>-5.8133575698506856E-3</v>
      </c>
      <c r="AQ5" s="241">
        <f>bdrateInverted($E5:$E8,J5:J8,$W5:$W8,AB5:AB8)</f>
        <v>-1.0784877825469774E-2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111183.784</v>
      </c>
      <c r="F6" s="90">
        <f t="shared" si="0"/>
        <v>25.969824500000001</v>
      </c>
      <c r="G6" s="90">
        <f t="shared" si="0"/>
        <v>30.338701468749992</v>
      </c>
      <c r="H6" s="90">
        <f t="shared" si="0"/>
        <v>0.90370364468749997</v>
      </c>
      <c r="I6" s="90">
        <f t="shared" si="0"/>
        <v>0.95166974812499994</v>
      </c>
      <c r="J6" s="90">
        <f t="shared" si="0"/>
        <v>0.10329945487499999</v>
      </c>
      <c r="K6" s="56"/>
      <c r="L6" s="56"/>
      <c r="M6" s="56"/>
      <c r="N6" s="28"/>
      <c r="O6" s="56"/>
      <c r="P6" s="130">
        <f t="shared" si="1"/>
        <v>122.40600000000001</v>
      </c>
      <c r="Q6" s="130">
        <f t="shared" si="1"/>
        <v>49.453000000000003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110950.72</v>
      </c>
      <c r="X6" s="90">
        <f t="shared" si="2"/>
        <v>26.020094937500005</v>
      </c>
      <c r="Y6" s="90">
        <f t="shared" si="2"/>
        <v>30.429727562499995</v>
      </c>
      <c r="Z6" s="90">
        <f t="shared" si="2"/>
        <v>0.90388395999999982</v>
      </c>
      <c r="AA6" s="90">
        <f t="shared" si="2"/>
        <v>0.95200443156250003</v>
      </c>
      <c r="AB6" s="90">
        <f t="shared" si="2"/>
        <v>0.10178845890625002</v>
      </c>
      <c r="AC6" s="56"/>
      <c r="AD6" s="56"/>
      <c r="AE6" s="56"/>
      <c r="AF6" s="28"/>
      <c r="AG6" s="238"/>
      <c r="AH6" s="130">
        <f t="shared" si="3"/>
        <v>121.203</v>
      </c>
      <c r="AI6" s="130">
        <f t="shared" si="3"/>
        <v>49.468000000000004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158002.08800000002</v>
      </c>
      <c r="F7" s="90">
        <f t="shared" si="0"/>
        <v>29.8461140625</v>
      </c>
      <c r="G7" s="90">
        <f t="shared" si="0"/>
        <v>33.678915843749998</v>
      </c>
      <c r="H7" s="90">
        <f t="shared" si="0"/>
        <v>0.95070742125000007</v>
      </c>
      <c r="I7" s="90">
        <f t="shared" si="0"/>
        <v>0.97230684843749993</v>
      </c>
      <c r="J7" s="90">
        <f t="shared" si="0"/>
        <v>5.3951292093750013E-2</v>
      </c>
      <c r="K7" s="56"/>
      <c r="L7" s="56"/>
      <c r="M7" s="56"/>
      <c r="N7" s="28"/>
      <c r="O7" s="56"/>
      <c r="P7" s="130">
        <f t="shared" si="1"/>
        <v>122.5</v>
      </c>
      <c r="Q7" s="130">
        <f t="shared" si="1"/>
        <v>50.045999999999999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157664.36799999999</v>
      </c>
      <c r="X7" s="90">
        <f t="shared" si="2"/>
        <v>30.006115937500006</v>
      </c>
      <c r="Y7" s="90">
        <f t="shared" si="2"/>
        <v>33.831063437500006</v>
      </c>
      <c r="Z7" s="90">
        <f t="shared" si="2"/>
        <v>0.95095177437499989</v>
      </c>
      <c r="AA7" s="90">
        <f t="shared" si="2"/>
        <v>0.97261328781250012</v>
      </c>
      <c r="AB7" s="90">
        <f t="shared" si="2"/>
        <v>5.2376976812499997E-2</v>
      </c>
      <c r="AC7" s="56"/>
      <c r="AD7" s="56"/>
      <c r="AE7" s="56"/>
      <c r="AF7" s="28"/>
      <c r="AG7" s="238"/>
      <c r="AH7" s="130">
        <f t="shared" si="3"/>
        <v>122.078</v>
      </c>
      <c r="AI7" s="130">
        <f t="shared" si="3"/>
        <v>49.515000000000001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225062.736</v>
      </c>
      <c r="F8" s="90">
        <f t="shared" si="0"/>
        <v>34.800155218750007</v>
      </c>
      <c r="G8" s="90">
        <f t="shared" si="0"/>
        <v>38.375465812500003</v>
      </c>
      <c r="H8" s="90">
        <f t="shared" si="0"/>
        <v>0.98081274562499998</v>
      </c>
      <c r="I8" s="90">
        <f t="shared" si="0"/>
        <v>0.98839404375000006</v>
      </c>
      <c r="J8" s="90">
        <f t="shared" si="0"/>
        <v>2.3702275624999998E-2</v>
      </c>
      <c r="K8" s="56"/>
      <c r="L8" s="56"/>
      <c r="M8" s="56"/>
      <c r="N8" s="28"/>
      <c r="O8" s="56"/>
      <c r="P8" s="130">
        <f t="shared" si="1"/>
        <v>123.53100000000001</v>
      </c>
      <c r="Q8" s="130">
        <f t="shared" si="1"/>
        <v>50.828000000000003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224604.93599999999</v>
      </c>
      <c r="X8" s="90">
        <f t="shared" si="2"/>
        <v>35.262706593749996</v>
      </c>
      <c r="Y8" s="90">
        <f t="shared" si="2"/>
        <v>38.670612187500005</v>
      </c>
      <c r="Z8" s="90">
        <f t="shared" si="2"/>
        <v>0.98105133843750014</v>
      </c>
      <c r="AA8" s="90">
        <f t="shared" si="2"/>
        <v>0.98862938906250009</v>
      </c>
      <c r="AB8" s="90">
        <f t="shared" si="2"/>
        <v>2.2095403749999999E-2</v>
      </c>
      <c r="AC8" s="56"/>
      <c r="AD8" s="56"/>
      <c r="AE8" s="56"/>
      <c r="AF8" s="28"/>
      <c r="AG8" s="238"/>
      <c r="AH8" s="130">
        <f t="shared" si="3"/>
        <v>122.04600000000001</v>
      </c>
      <c r="AI8" s="130">
        <f t="shared" si="3"/>
        <v>50.515000000000001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122.7959556181287</v>
      </c>
      <c r="Q10" s="154">
        <f>GEOMEAN(Q5:Q8)</f>
        <v>49.953688183111375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121.56495093598849</v>
      </c>
      <c r="AI10" s="154">
        <f>GEOMEAN(AI5:AI8)</f>
        <v>49.817998739947939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28300.376</v>
      </c>
      <c r="F16" s="166">
        <v>12720.76</v>
      </c>
      <c r="G16" s="166">
        <v>880.048</v>
      </c>
      <c r="H16" s="166">
        <v>88.512</v>
      </c>
      <c r="I16" s="166">
        <v>21.672000000000001</v>
      </c>
      <c r="J16" s="166">
        <v>20786.016</v>
      </c>
      <c r="K16" s="60">
        <v>12943.584000000001</v>
      </c>
      <c r="L16" s="60">
        <v>4124.6319999999996</v>
      </c>
      <c r="M16" s="60">
        <v>17.623999999999999</v>
      </c>
      <c r="N16" s="55"/>
      <c r="O16" s="252"/>
      <c r="P16" s="129">
        <v>122.75</v>
      </c>
      <c r="Q16" s="129">
        <v>49.5</v>
      </c>
      <c r="R16" s="142"/>
      <c r="S16" s="214"/>
      <c r="T16" s="300"/>
      <c r="U16" s="25" t="s">
        <v>31</v>
      </c>
      <c r="V16" s="26"/>
      <c r="W16" s="128">
        <v>28300.376</v>
      </c>
      <c r="X16" s="166">
        <v>12562.791999999999</v>
      </c>
      <c r="Y16" s="166">
        <v>880.37599999999998</v>
      </c>
      <c r="Z16" s="166">
        <v>88.528000000000006</v>
      </c>
      <c r="AA16" s="166">
        <v>21.608000000000001</v>
      </c>
      <c r="AB16" s="166">
        <v>20786.151999999998</v>
      </c>
      <c r="AC16" s="60">
        <v>12943.696</v>
      </c>
      <c r="AD16" s="60">
        <v>4124.8</v>
      </c>
      <c r="AE16" s="60">
        <v>17.623999999999999</v>
      </c>
      <c r="AF16" s="55"/>
      <c r="AG16" s="252"/>
      <c r="AH16" s="129">
        <v>120.937</v>
      </c>
      <c r="AI16" s="129">
        <v>49.780999999999999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28300.376</v>
      </c>
      <c r="F17" s="167">
        <v>19375.448</v>
      </c>
      <c r="G17" s="167">
        <v>5202.8</v>
      </c>
      <c r="H17" s="167">
        <v>950.33600000000001</v>
      </c>
      <c r="I17" s="167">
        <v>194.26400000000001</v>
      </c>
      <c r="J17" s="167">
        <v>30568.655999999999</v>
      </c>
      <c r="K17" s="62">
        <v>20182.776000000002</v>
      </c>
      <c r="L17" s="62">
        <v>6409.1279999999997</v>
      </c>
      <c r="M17" s="62">
        <v>17.704000000000001</v>
      </c>
      <c r="N17" s="56"/>
      <c r="O17" s="238"/>
      <c r="P17" s="144">
        <v>122.40600000000001</v>
      </c>
      <c r="Q17" s="144">
        <v>49.453000000000003</v>
      </c>
      <c r="R17" s="145"/>
      <c r="S17" s="214"/>
      <c r="T17" s="285"/>
      <c r="U17" s="27" t="s">
        <v>32</v>
      </c>
      <c r="V17" s="28"/>
      <c r="W17" s="143">
        <v>28300.376</v>
      </c>
      <c r="X17" s="167">
        <v>19141.856</v>
      </c>
      <c r="Y17" s="167">
        <v>5203.0320000000002</v>
      </c>
      <c r="Z17" s="167">
        <v>950.39200000000005</v>
      </c>
      <c r="AA17" s="167">
        <v>193.84</v>
      </c>
      <c r="AB17" s="167">
        <v>30569.016</v>
      </c>
      <c r="AC17" s="62">
        <v>20182.984</v>
      </c>
      <c r="AD17" s="62">
        <v>6409.2240000000002</v>
      </c>
      <c r="AE17" s="62">
        <v>17.704000000000001</v>
      </c>
      <c r="AF17" s="56"/>
      <c r="AG17" s="238"/>
      <c r="AH17" s="144">
        <v>121.203</v>
      </c>
      <c r="AI17" s="144">
        <v>49.468000000000004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28300.376</v>
      </c>
      <c r="F18" s="167">
        <v>26440.664000000001</v>
      </c>
      <c r="G18" s="167">
        <v>17505.328000000001</v>
      </c>
      <c r="H18" s="167">
        <v>6742.7120000000004</v>
      </c>
      <c r="I18" s="167">
        <v>1666.64</v>
      </c>
      <c r="J18" s="167">
        <v>40788.04</v>
      </c>
      <c r="K18" s="62">
        <v>27778.632000000001</v>
      </c>
      <c r="L18" s="62">
        <v>8779.6959999999999</v>
      </c>
      <c r="M18" s="62">
        <v>17.968</v>
      </c>
      <c r="N18" s="56"/>
      <c r="O18" s="238"/>
      <c r="P18" s="144">
        <v>122.5</v>
      </c>
      <c r="Q18" s="144">
        <v>50.045999999999999</v>
      </c>
      <c r="R18" s="145"/>
      <c r="S18" s="214"/>
      <c r="T18" s="285"/>
      <c r="U18" s="27" t="s">
        <v>33</v>
      </c>
      <c r="V18" s="28"/>
      <c r="W18" s="143">
        <v>28300.376</v>
      </c>
      <c r="X18" s="167">
        <v>26113.216</v>
      </c>
      <c r="Y18" s="167">
        <v>17500.335999999999</v>
      </c>
      <c r="Z18" s="167">
        <v>6741.3119999999999</v>
      </c>
      <c r="AA18" s="167">
        <v>1664.328</v>
      </c>
      <c r="AB18" s="167">
        <v>40787.271999999997</v>
      </c>
      <c r="AC18" s="62">
        <v>27777.736000000001</v>
      </c>
      <c r="AD18" s="62">
        <v>8779.7919999999995</v>
      </c>
      <c r="AE18" s="62">
        <v>17.968</v>
      </c>
      <c r="AF18" s="56"/>
      <c r="AG18" s="238"/>
      <c r="AH18" s="144">
        <v>122.078</v>
      </c>
      <c r="AI18" s="144">
        <v>49.515000000000001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28300.376</v>
      </c>
      <c r="F19" s="167">
        <v>33257.928</v>
      </c>
      <c r="G19" s="167">
        <v>35085.752</v>
      </c>
      <c r="H19" s="167">
        <v>20473.112000000001</v>
      </c>
      <c r="I19" s="167">
        <v>9463.4639999999999</v>
      </c>
      <c r="J19" s="167">
        <v>51432.216</v>
      </c>
      <c r="K19" s="62">
        <v>35813.983999999997</v>
      </c>
      <c r="L19" s="62">
        <v>11235.904</v>
      </c>
      <c r="M19" s="62">
        <v>17.88</v>
      </c>
      <c r="N19" s="56"/>
      <c r="O19" s="238"/>
      <c r="P19" s="144">
        <v>123.53100000000001</v>
      </c>
      <c r="Q19" s="144">
        <v>50.828000000000003</v>
      </c>
      <c r="R19" s="145"/>
      <c r="S19" s="214"/>
      <c r="T19" s="285"/>
      <c r="U19" s="27" t="s">
        <v>35</v>
      </c>
      <c r="V19" s="28"/>
      <c r="W19" s="143">
        <v>28300.376</v>
      </c>
      <c r="X19" s="167">
        <v>32821.815999999999</v>
      </c>
      <c r="Y19" s="167">
        <v>35075.919999999998</v>
      </c>
      <c r="Z19" s="167">
        <v>20469.304</v>
      </c>
      <c r="AA19" s="167">
        <v>9455.5439999999999</v>
      </c>
      <c r="AB19" s="167">
        <v>51432.232000000004</v>
      </c>
      <c r="AC19" s="62">
        <v>35813.928</v>
      </c>
      <c r="AD19" s="62">
        <v>11235.816000000001</v>
      </c>
      <c r="AE19" s="62">
        <v>17.88</v>
      </c>
      <c r="AF19" s="56"/>
      <c r="AG19" s="238"/>
      <c r="AH19" s="144">
        <v>122.04600000000001</v>
      </c>
      <c r="AI19" s="144">
        <v>50.515000000000001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79865.600000000006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79708.327999999994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111183.784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110950.72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158002.08800000002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157664.36799999999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225062.736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224604.93599999999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22.042835</v>
      </c>
      <c r="G33" s="96">
        <v>26.674831000000001</v>
      </c>
      <c r="H33" s="96">
        <v>0.80563289000000005</v>
      </c>
      <c r="I33" s="60">
        <v>0.90313602000000004</v>
      </c>
      <c r="J33" s="60">
        <v>0.17754853000000001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22.153444</v>
      </c>
      <c r="Y33" s="96">
        <v>26.747406000000002</v>
      </c>
      <c r="Z33" s="96">
        <v>0.80595978999999995</v>
      </c>
      <c r="AA33" s="60">
        <v>0.90397793999999998</v>
      </c>
      <c r="AB33" s="60">
        <v>0.17896190000000001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0.11060900000000018</v>
      </c>
      <c r="AN33" s="95">
        <f t="shared" ref="AN33:AN96" si="5">IF(OR(Y33="",G33=""),"",Y33-G33)</f>
        <v>7.25750000000005E-2</v>
      </c>
      <c r="AO33" s="95">
        <f t="shared" ref="AO33:AO96" si="6">IF(OR(Z33="",H33=""),"",Z33-H33)</f>
        <v>3.2689999999990782E-4</v>
      </c>
      <c r="AP33" s="95">
        <f t="shared" ref="AP33:AP96" si="7">IF(OR(AA33="",I33=""),"",AA33-I33)</f>
        <v>8.4191999999994049E-4</v>
      </c>
      <c r="AQ33" s="120">
        <f t="shared" ref="AQ33:AQ96" si="8">IF(OR(AB33="",J33=""),"",AB33-J33)</f>
        <v>1.4133699999999971E-3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25.065159999999999</v>
      </c>
      <c r="G34" s="187">
        <v>29.438120000000001</v>
      </c>
      <c r="H34" s="187">
        <v>0.89042403000000003</v>
      </c>
      <c r="I34" s="62">
        <v>0.94016597000000002</v>
      </c>
      <c r="J34" s="62">
        <v>9.5671980000000004E-2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25.211592</v>
      </c>
      <c r="Y34" s="187">
        <v>29.498311999999999</v>
      </c>
      <c r="Z34" s="187">
        <v>0.89100272999999997</v>
      </c>
      <c r="AA34" s="62">
        <v>0.94070014000000002</v>
      </c>
      <c r="AB34" s="62">
        <v>9.6176310000000001E-2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0.14643200000000078</v>
      </c>
      <c r="AN34" s="121">
        <f t="shared" si="5"/>
        <v>6.0191999999997137E-2</v>
      </c>
      <c r="AO34" s="121">
        <f t="shared" si="6"/>
        <v>5.7869999999993205E-4</v>
      </c>
      <c r="AP34" s="121">
        <f t="shared" si="7"/>
        <v>5.3417000000000048E-4</v>
      </c>
      <c r="AQ34" s="87">
        <f t="shared" si="8"/>
        <v>5.0432999999999728E-4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28.652944000000002</v>
      </c>
      <c r="G35" s="187">
        <v>32.537322000000003</v>
      </c>
      <c r="H35" s="187">
        <v>0.93942873999999998</v>
      </c>
      <c r="I35" s="62">
        <v>0.96405028999999998</v>
      </c>
      <c r="J35" s="62">
        <v>5.1149607E-2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28.929624</v>
      </c>
      <c r="Y35" s="187">
        <v>32.624175000000001</v>
      </c>
      <c r="Z35" s="187">
        <v>0.93985297999999995</v>
      </c>
      <c r="AA35" s="62">
        <v>0.96425163000000003</v>
      </c>
      <c r="AB35" s="62">
        <v>5.1433947000000001E-2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0.27667999999999893</v>
      </c>
      <c r="AN35" s="121">
        <f t="shared" si="5"/>
        <v>8.6852999999997849E-2</v>
      </c>
      <c r="AO35" s="121">
        <f t="shared" si="6"/>
        <v>4.2423999999996465E-4</v>
      </c>
      <c r="AP35" s="121">
        <f t="shared" si="7"/>
        <v>2.0134000000004981E-4</v>
      </c>
      <c r="AQ35" s="87">
        <f t="shared" si="8"/>
        <v>2.8434000000000098E-4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33.557797999999998</v>
      </c>
      <c r="G36" s="187">
        <v>37.198390000000003</v>
      </c>
      <c r="H36" s="187">
        <v>0.97493006999999998</v>
      </c>
      <c r="I36" s="62">
        <v>0.98441279999999998</v>
      </c>
      <c r="J36" s="62">
        <v>2.3993562999999999E-2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34.238798000000003</v>
      </c>
      <c r="Y36" s="187">
        <v>37.636322999999997</v>
      </c>
      <c r="Z36" s="187">
        <v>0.97523956999999994</v>
      </c>
      <c r="AA36" s="62">
        <v>0.9845083</v>
      </c>
      <c r="AB36" s="62">
        <v>2.2967074000000001E-2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0.68100000000000449</v>
      </c>
      <c r="AN36" s="121">
        <f t="shared" si="5"/>
        <v>0.43793299999999391</v>
      </c>
      <c r="AO36" s="121">
        <f t="shared" si="6"/>
        <v>3.0949999999996258E-4</v>
      </c>
      <c r="AP36" s="121">
        <f t="shared" si="7"/>
        <v>9.550000000002612E-5</v>
      </c>
      <c r="AQ36" s="87">
        <f t="shared" si="8"/>
        <v>-1.0264889999999985E-3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24.163215999999998</v>
      </c>
      <c r="G38" s="96">
        <v>28.595632999999999</v>
      </c>
      <c r="H38" s="96">
        <v>0.85257318000000004</v>
      </c>
      <c r="I38" s="60">
        <v>0.93352440999999997</v>
      </c>
      <c r="J38" s="60">
        <v>0.17147272999999999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23.897832000000001</v>
      </c>
      <c r="Y38" s="96">
        <v>28.725228999999999</v>
      </c>
      <c r="Z38" s="96">
        <v>0.85270358999999996</v>
      </c>
      <c r="AA38" s="60">
        <v>0.93389011</v>
      </c>
      <c r="AB38" s="60">
        <v>0.16775432000000001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-0.2653839999999974</v>
      </c>
      <c r="AN38" s="95">
        <f t="shared" si="5"/>
        <v>0.12959599999999938</v>
      </c>
      <c r="AO38" s="95">
        <f t="shared" si="6"/>
        <v>1.3040999999991421E-4</v>
      </c>
      <c r="AP38" s="95">
        <f t="shared" si="7"/>
        <v>3.6570000000002434E-4</v>
      </c>
      <c r="AQ38" s="120">
        <f t="shared" si="8"/>
        <v>-3.7184099999999776E-3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26.801477999999999</v>
      </c>
      <c r="G39" s="187">
        <v>31.275248000000001</v>
      </c>
      <c r="H39" s="187">
        <v>0.91463983000000004</v>
      </c>
      <c r="I39" s="62">
        <v>0.95941670999999995</v>
      </c>
      <c r="J39" s="62">
        <v>0.101095006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27.093005000000002</v>
      </c>
      <c r="Y39" s="187">
        <v>31.706033999999999</v>
      </c>
      <c r="Z39" s="187">
        <v>0.91476217000000004</v>
      </c>
      <c r="AA39" s="62">
        <v>0.96022213999999995</v>
      </c>
      <c r="AB39" s="62">
        <v>9.6784620000000002E-2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0.29152700000000209</v>
      </c>
      <c r="AN39" s="121">
        <f t="shared" si="5"/>
        <v>0.43078599999999767</v>
      </c>
      <c r="AO39" s="121">
        <f t="shared" si="6"/>
        <v>1.2233999999999856E-4</v>
      </c>
      <c r="AP39" s="121">
        <f t="shared" si="7"/>
        <v>8.0542999999999587E-4</v>
      </c>
      <c r="AQ39" s="87">
        <f t="shared" si="8"/>
        <v>-4.3103859999999994E-3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30.404734999999999</v>
      </c>
      <c r="G40" s="187">
        <v>34.224080999999998</v>
      </c>
      <c r="H40" s="187">
        <v>0.95687999999999995</v>
      </c>
      <c r="I40" s="62">
        <v>0.97566920000000001</v>
      </c>
      <c r="J40" s="62">
        <v>5.5098846999999999E-2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30.853338000000001</v>
      </c>
      <c r="Y40" s="187">
        <v>34.834882999999998</v>
      </c>
      <c r="Z40" s="187">
        <v>0.95716462999999996</v>
      </c>
      <c r="AA40" s="62">
        <v>0.97630165000000002</v>
      </c>
      <c r="AB40" s="62">
        <v>4.9336129999999999E-2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0.44860300000000208</v>
      </c>
      <c r="AN40" s="121">
        <f t="shared" si="5"/>
        <v>0.61080199999999962</v>
      </c>
      <c r="AO40" s="121">
        <f t="shared" si="6"/>
        <v>2.8463000000000793E-4</v>
      </c>
      <c r="AP40" s="121">
        <f t="shared" si="7"/>
        <v>6.3245000000000662E-4</v>
      </c>
      <c r="AQ40" s="87">
        <f t="shared" si="8"/>
        <v>-5.7627170000000005E-3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34.919919999999998</v>
      </c>
      <c r="G41" s="187">
        <v>38.704852000000002</v>
      </c>
      <c r="H41" s="187">
        <v>0.98317575000000001</v>
      </c>
      <c r="I41" s="62">
        <v>0.99020154000000005</v>
      </c>
      <c r="J41" s="62">
        <v>2.5882974E-2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36.154150000000001</v>
      </c>
      <c r="Y41" s="187">
        <v>39.517418999999997</v>
      </c>
      <c r="Z41" s="187">
        <v>0.98335753000000004</v>
      </c>
      <c r="AA41" s="62">
        <v>0.99038417000000001</v>
      </c>
      <c r="AB41" s="62">
        <v>2.1026049000000002E-2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1.2342300000000037</v>
      </c>
      <c r="AN41" s="121">
        <f t="shared" si="5"/>
        <v>0.81256699999999427</v>
      </c>
      <c r="AO41" s="121">
        <f t="shared" si="6"/>
        <v>1.8178000000002026E-4</v>
      </c>
      <c r="AP41" s="121">
        <f t="shared" si="7"/>
        <v>1.8262999999996143E-4</v>
      </c>
      <c r="AQ41" s="87">
        <f t="shared" si="8"/>
        <v>-4.856924999999998E-3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23.021201000000001</v>
      </c>
      <c r="G43" s="96">
        <v>27.252319</v>
      </c>
      <c r="H43" s="96">
        <v>0.84110932999999999</v>
      </c>
      <c r="I43" s="60">
        <v>0.91951972000000004</v>
      </c>
      <c r="J43" s="60">
        <v>0.18246299999999999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22.898453</v>
      </c>
      <c r="Y43" s="96">
        <v>27.279684</v>
      </c>
      <c r="Z43" s="96">
        <v>0.84160447999999999</v>
      </c>
      <c r="AA43" s="60">
        <v>0.92006734999999995</v>
      </c>
      <c r="AB43" s="60">
        <v>0.18198710000000001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-0.12274800000000141</v>
      </c>
      <c r="AN43" s="95">
        <f t="shared" si="5"/>
        <v>2.736499999999964E-2</v>
      </c>
      <c r="AO43" s="95">
        <f t="shared" si="6"/>
        <v>4.9514999999999976E-4</v>
      </c>
      <c r="AP43" s="95">
        <f t="shared" si="7"/>
        <v>5.4762999999991013E-4</v>
      </c>
      <c r="AQ43" s="120">
        <f t="shared" si="8"/>
        <v>-4.7589999999997357E-4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26.022751</v>
      </c>
      <c r="G44" s="187">
        <v>29.994499000000001</v>
      </c>
      <c r="H44" s="187">
        <v>0.90721775999999998</v>
      </c>
      <c r="I44" s="62">
        <v>0.95082093999999995</v>
      </c>
      <c r="J44" s="62">
        <v>0.10794572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25.969505999999999</v>
      </c>
      <c r="Y44" s="187">
        <v>30.013463000000002</v>
      </c>
      <c r="Z44" s="187">
        <v>0.90771816000000005</v>
      </c>
      <c r="AA44" s="62">
        <v>0.95147155999999999</v>
      </c>
      <c r="AB44" s="62">
        <v>0.10585754999999999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-5.3245000000000431E-2</v>
      </c>
      <c r="AN44" s="121">
        <f t="shared" si="5"/>
        <v>1.8964000000000425E-2</v>
      </c>
      <c r="AO44" s="121">
        <f t="shared" si="6"/>
        <v>5.0040000000006746E-4</v>
      </c>
      <c r="AP44" s="121">
        <f t="shared" si="7"/>
        <v>6.5062000000004616E-4</v>
      </c>
      <c r="AQ44" s="87">
        <f t="shared" si="8"/>
        <v>-2.0881700000000003E-3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29.770251999999999</v>
      </c>
      <c r="G45" s="187">
        <v>33.353811999999998</v>
      </c>
      <c r="H45" s="187">
        <v>0.95294535000000002</v>
      </c>
      <c r="I45" s="62">
        <v>0.97224677999999998</v>
      </c>
      <c r="J45" s="62">
        <v>5.700831E-2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29.902408000000001</v>
      </c>
      <c r="Y45" s="187">
        <v>33.424484999999997</v>
      </c>
      <c r="Z45" s="187">
        <v>0.95318132</v>
      </c>
      <c r="AA45" s="62">
        <v>0.97295275999999997</v>
      </c>
      <c r="AB45" s="62">
        <v>5.5459410000000001E-2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0.13215600000000194</v>
      </c>
      <c r="AN45" s="121">
        <f t="shared" si="5"/>
        <v>7.067299999999932E-2</v>
      </c>
      <c r="AO45" s="121">
        <f t="shared" si="6"/>
        <v>2.3596999999997426E-4</v>
      </c>
      <c r="AP45" s="121">
        <f t="shared" si="7"/>
        <v>7.0597999999999494E-4</v>
      </c>
      <c r="AQ45" s="87">
        <f t="shared" si="8"/>
        <v>-1.5488999999999989E-3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34.492545</v>
      </c>
      <c r="G46" s="187">
        <v>38.101512999999997</v>
      </c>
      <c r="H46" s="187">
        <v>0.98137333000000004</v>
      </c>
      <c r="I46" s="62">
        <v>0.98805988</v>
      </c>
      <c r="J46" s="62">
        <v>2.6258436999999999E-2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35.084083999999997</v>
      </c>
      <c r="Y46" s="187">
        <v>38.414560999999999</v>
      </c>
      <c r="Z46" s="187">
        <v>0.98175204999999999</v>
      </c>
      <c r="AA46" s="62">
        <v>0.98857077000000004</v>
      </c>
      <c r="AB46" s="62">
        <v>2.3825466999999999E-2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0.59153899999999737</v>
      </c>
      <c r="AN46" s="121">
        <f t="shared" si="5"/>
        <v>0.31304800000000199</v>
      </c>
      <c r="AO46" s="121">
        <f t="shared" si="6"/>
        <v>3.7871999999994355E-4</v>
      </c>
      <c r="AP46" s="121">
        <f t="shared" si="7"/>
        <v>5.1089000000004159E-4</v>
      </c>
      <c r="AQ46" s="87">
        <f t="shared" si="8"/>
        <v>-2.4329699999999996E-3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21.312552</v>
      </c>
      <c r="G48" s="96">
        <v>27.063389999999998</v>
      </c>
      <c r="H48" s="96">
        <v>0.82620475999999998</v>
      </c>
      <c r="I48" s="60">
        <v>0.90784450000000005</v>
      </c>
      <c r="J48" s="60">
        <v>0.20452746999999999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21.338470000000001</v>
      </c>
      <c r="Y48" s="96">
        <v>27.036688000000002</v>
      </c>
      <c r="Z48" s="96">
        <v>0.82537654000000005</v>
      </c>
      <c r="AA48" s="60">
        <v>0.90545701999999995</v>
      </c>
      <c r="AB48" s="60">
        <v>0.2067978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2.5918000000000774E-2</v>
      </c>
      <c r="AN48" s="95">
        <f t="shared" si="5"/>
        <v>-2.6701999999996673E-2</v>
      </c>
      <c r="AO48" s="95">
        <f t="shared" si="6"/>
        <v>-8.2821999999993512E-4</v>
      </c>
      <c r="AP48" s="95">
        <f t="shared" si="7"/>
        <v>-2.3874800000001084E-3</v>
      </c>
      <c r="AQ48" s="120">
        <f t="shared" si="8"/>
        <v>2.2703300000000148E-3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25.245581999999999</v>
      </c>
      <c r="G49" s="187">
        <v>30.455776</v>
      </c>
      <c r="H49" s="187">
        <v>0.90758046000000003</v>
      </c>
      <c r="I49" s="62">
        <v>0.94859249999999995</v>
      </c>
      <c r="J49" s="62">
        <v>0.10769002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25.167289</v>
      </c>
      <c r="Y49" s="187">
        <v>30.479641999999998</v>
      </c>
      <c r="Z49" s="187">
        <v>0.90776601000000001</v>
      </c>
      <c r="AA49" s="62">
        <v>0.94848304000000005</v>
      </c>
      <c r="AB49" s="62">
        <v>0.10725460000000001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-7.8292999999998614E-2</v>
      </c>
      <c r="AN49" s="121">
        <f t="shared" si="5"/>
        <v>2.3865999999998166E-2</v>
      </c>
      <c r="AO49" s="121">
        <f t="shared" si="6"/>
        <v>1.8554999999997879E-4</v>
      </c>
      <c r="AP49" s="121">
        <f t="shared" si="7"/>
        <v>-1.0945999999989464E-4</v>
      </c>
      <c r="AQ49" s="87">
        <f t="shared" si="8"/>
        <v>-4.3541999999999192E-4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29.158809999999999</v>
      </c>
      <c r="G50" s="187">
        <v>33.661033000000003</v>
      </c>
      <c r="H50" s="187">
        <v>0.95395975</v>
      </c>
      <c r="I50" s="62">
        <v>0.97244240000000004</v>
      </c>
      <c r="J50" s="62">
        <v>5.6153856000000002E-2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29.191492</v>
      </c>
      <c r="Y50" s="187">
        <v>33.722974000000001</v>
      </c>
      <c r="Z50" s="187">
        <v>0.95419449000000001</v>
      </c>
      <c r="AA50" s="62">
        <v>0.97263381999999998</v>
      </c>
      <c r="AB50" s="62">
        <v>5.5582892000000002E-2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3.268200000000121E-2</v>
      </c>
      <c r="AN50" s="121">
        <f t="shared" si="5"/>
        <v>6.1940999999997359E-2</v>
      </c>
      <c r="AO50" s="121">
        <f t="shared" si="6"/>
        <v>2.3474000000001105E-4</v>
      </c>
      <c r="AP50" s="121">
        <f t="shared" si="7"/>
        <v>1.9141999999994219E-4</v>
      </c>
      <c r="AQ50" s="87">
        <f t="shared" si="8"/>
        <v>-5.7096400000000019E-4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34.224403000000002</v>
      </c>
      <c r="G51" s="187">
        <v>37.799140000000001</v>
      </c>
      <c r="H51" s="187">
        <v>0.98078158000000004</v>
      </c>
      <c r="I51" s="62">
        <v>0.98768383000000004</v>
      </c>
      <c r="J51" s="62">
        <v>2.5524225000000001E-2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34.225490999999998</v>
      </c>
      <c r="Y51" s="187">
        <v>37.81673</v>
      </c>
      <c r="Z51" s="187">
        <v>0.98103090000000004</v>
      </c>
      <c r="AA51" s="62">
        <v>0.98794026999999995</v>
      </c>
      <c r="AB51" s="62">
        <v>2.4957268000000001E-2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1.087999999995759E-3</v>
      </c>
      <c r="AN51" s="121">
        <f t="shared" si="5"/>
        <v>1.758999999999844E-2</v>
      </c>
      <c r="AO51" s="121">
        <f t="shared" si="6"/>
        <v>2.4931999999999732E-4</v>
      </c>
      <c r="AP51" s="121">
        <f t="shared" si="7"/>
        <v>2.564399999999134E-4</v>
      </c>
      <c r="AQ51" s="87">
        <f t="shared" si="8"/>
        <v>-5.6695699999999988E-4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23.178491999999999</v>
      </c>
      <c r="G53" s="96">
        <v>27.720231999999999</v>
      </c>
      <c r="H53" s="96">
        <v>0.83778984999999995</v>
      </c>
      <c r="I53" s="60">
        <v>0.92743847999999995</v>
      </c>
      <c r="J53" s="60">
        <v>0.17774284000000001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23.205589</v>
      </c>
      <c r="Y53" s="96">
        <v>27.843292999999999</v>
      </c>
      <c r="Z53" s="96">
        <v>0.83688678999999999</v>
      </c>
      <c r="AA53" s="60">
        <v>0.92681552</v>
      </c>
      <c r="AB53" s="60">
        <v>0.17384384999999999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2.7097000000001259E-2</v>
      </c>
      <c r="AN53" s="95">
        <f t="shared" si="5"/>
        <v>0.12306099999999986</v>
      </c>
      <c r="AO53" s="95">
        <f t="shared" si="6"/>
        <v>-9.0305999999995556E-4</v>
      </c>
      <c r="AP53" s="95">
        <f t="shared" si="7"/>
        <v>-6.2295999999995022E-4</v>
      </c>
      <c r="AQ53" s="120">
        <f t="shared" si="8"/>
        <v>-3.8989900000000188E-3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26.186993999999999</v>
      </c>
      <c r="G54" s="187">
        <v>30.639462000000002</v>
      </c>
      <c r="H54" s="187">
        <v>0.90559392000000005</v>
      </c>
      <c r="I54" s="62">
        <v>0.95719246999999996</v>
      </c>
      <c r="J54" s="62">
        <v>0.10151188999999999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26.456320999999999</v>
      </c>
      <c r="Y54" s="187">
        <v>30.883407999999999</v>
      </c>
      <c r="Z54" s="187">
        <v>0.90568166000000005</v>
      </c>
      <c r="AA54" s="62">
        <v>0.95728471999999998</v>
      </c>
      <c r="AB54" s="62">
        <v>9.6588499999999994E-2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0.26932700000000054</v>
      </c>
      <c r="AN54" s="121">
        <f t="shared" si="5"/>
        <v>0.24394599999999755</v>
      </c>
      <c r="AO54" s="121">
        <f t="shared" si="6"/>
        <v>8.7740000000002816E-5</v>
      </c>
      <c r="AP54" s="121">
        <f t="shared" si="7"/>
        <v>9.225000000001593E-5</v>
      </c>
      <c r="AQ54" s="87">
        <f t="shared" si="8"/>
        <v>-4.9233899999999997E-3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30.008037999999999</v>
      </c>
      <c r="G55" s="187">
        <v>33.804133</v>
      </c>
      <c r="H55" s="187">
        <v>0.95159194999999996</v>
      </c>
      <c r="I55" s="62">
        <v>0.97400646000000002</v>
      </c>
      <c r="J55" s="62">
        <v>5.1880247999999997E-2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30.386818000000002</v>
      </c>
      <c r="Y55" s="187">
        <v>34.054096000000001</v>
      </c>
      <c r="Z55" s="187">
        <v>0.95156629999999998</v>
      </c>
      <c r="AA55" s="62">
        <v>0.97399371000000001</v>
      </c>
      <c r="AB55" s="62">
        <v>4.7995040000000003E-2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0.37878000000000256</v>
      </c>
      <c r="AN55" s="121">
        <f t="shared" si="5"/>
        <v>0.24996300000000105</v>
      </c>
      <c r="AO55" s="121">
        <f t="shared" si="6"/>
        <v>-2.5649999999988182E-5</v>
      </c>
      <c r="AP55" s="121">
        <f t="shared" si="7"/>
        <v>-1.2750000000005812E-5</v>
      </c>
      <c r="AQ55" s="87">
        <f t="shared" si="8"/>
        <v>-3.8852079999999942E-3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34.595771999999997</v>
      </c>
      <c r="G56" s="187">
        <v>38.275537</v>
      </c>
      <c r="H56" s="187">
        <v>0.98137794</v>
      </c>
      <c r="I56" s="62">
        <v>0.98902325000000002</v>
      </c>
      <c r="J56" s="62">
        <v>2.4900885000000001E-2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35.593285999999999</v>
      </c>
      <c r="Y56" s="187">
        <v>38.839714000000001</v>
      </c>
      <c r="Z56" s="187">
        <v>0.98156847999999997</v>
      </c>
      <c r="AA56" s="62">
        <v>0.98916402000000003</v>
      </c>
      <c r="AB56" s="62">
        <v>1.9137919999999999E-2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0.99751400000000245</v>
      </c>
      <c r="AN56" s="121">
        <f t="shared" si="5"/>
        <v>0.56417700000000082</v>
      </c>
      <c r="AO56" s="121">
        <f t="shared" si="6"/>
        <v>1.905399999999613E-4</v>
      </c>
      <c r="AP56" s="121">
        <f t="shared" si="7"/>
        <v>1.4077000000001227E-4</v>
      </c>
      <c r="AQ56" s="87">
        <f t="shared" si="8"/>
        <v>-5.7629650000000018E-3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23.499172000000002</v>
      </c>
      <c r="G58" s="96">
        <v>27.685786</v>
      </c>
      <c r="H58" s="96">
        <v>0.83860674999999996</v>
      </c>
      <c r="I58" s="60">
        <v>0.92491104999999996</v>
      </c>
      <c r="J58" s="60">
        <v>0.16989911999999999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23.401595</v>
      </c>
      <c r="Y58" s="96">
        <v>27.740182000000001</v>
      </c>
      <c r="Z58" s="96">
        <v>0.83929564999999995</v>
      </c>
      <c r="AA58" s="60">
        <v>0.92545807000000002</v>
      </c>
      <c r="AB58" s="60">
        <v>0.17016861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-9.7577000000001135E-2</v>
      </c>
      <c r="AN58" s="95">
        <f t="shared" si="5"/>
        <v>5.4396000000000555E-2</v>
      </c>
      <c r="AO58" s="95">
        <f t="shared" si="6"/>
        <v>6.888999999999923E-4</v>
      </c>
      <c r="AP58" s="95">
        <f t="shared" si="7"/>
        <v>5.4702000000006468E-4</v>
      </c>
      <c r="AQ58" s="120">
        <f t="shared" si="8"/>
        <v>2.6949000000001111E-4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26.311634999999999</v>
      </c>
      <c r="G59" s="187">
        <v>30.282567</v>
      </c>
      <c r="H59" s="187">
        <v>0.90695676999999997</v>
      </c>
      <c r="I59" s="62">
        <v>0.95260891000000003</v>
      </c>
      <c r="J59" s="62">
        <v>9.9382949999999998E-2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26.310656999999999</v>
      </c>
      <c r="Y59" s="187">
        <v>30.405984</v>
      </c>
      <c r="Z59" s="187">
        <v>0.90767010999999997</v>
      </c>
      <c r="AA59" s="62">
        <v>0.95324892999999999</v>
      </c>
      <c r="AB59" s="62">
        <v>9.7331310000000004E-2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-9.7799999999992338E-4</v>
      </c>
      <c r="AN59" s="121">
        <f t="shared" si="5"/>
        <v>0.12341699999999989</v>
      </c>
      <c r="AO59" s="121">
        <f t="shared" si="6"/>
        <v>7.1334000000000675E-4</v>
      </c>
      <c r="AP59" s="121">
        <f t="shared" si="7"/>
        <v>6.400199999999634E-4</v>
      </c>
      <c r="AQ59" s="87">
        <f t="shared" si="8"/>
        <v>-2.0516399999999935E-3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30.126667000000001</v>
      </c>
      <c r="G60" s="187">
        <v>33.671734000000001</v>
      </c>
      <c r="H60" s="187">
        <v>0.94977374000000003</v>
      </c>
      <c r="I60" s="62">
        <v>0.97214564000000003</v>
      </c>
      <c r="J60" s="62">
        <v>5.4235525E-2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30.309208999999999</v>
      </c>
      <c r="Y60" s="187">
        <v>33.835934000000002</v>
      </c>
      <c r="Z60" s="187">
        <v>0.95015958</v>
      </c>
      <c r="AA60" s="62">
        <v>0.97279528999999998</v>
      </c>
      <c r="AB60" s="62">
        <v>5.2483733999999997E-2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0.18254199999999798</v>
      </c>
      <c r="AN60" s="121">
        <f t="shared" si="5"/>
        <v>0.16420000000000101</v>
      </c>
      <c r="AO60" s="121">
        <f t="shared" si="6"/>
        <v>3.8583999999997065E-4</v>
      </c>
      <c r="AP60" s="121">
        <f t="shared" si="7"/>
        <v>6.496499999999461E-4</v>
      </c>
      <c r="AQ60" s="87">
        <f t="shared" si="8"/>
        <v>-1.7517910000000025E-3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34.545682999999997</v>
      </c>
      <c r="G61" s="187">
        <v>38.209209000000001</v>
      </c>
      <c r="H61" s="187">
        <v>0.97959604</v>
      </c>
      <c r="I61" s="62">
        <v>0.98771282000000005</v>
      </c>
      <c r="J61" s="62">
        <v>2.5878122E-2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35.217298</v>
      </c>
      <c r="Y61" s="187">
        <v>38.632722999999999</v>
      </c>
      <c r="Z61" s="187">
        <v>0.97994685000000004</v>
      </c>
      <c r="AA61" s="62">
        <v>0.98825035999999999</v>
      </c>
      <c r="AB61" s="62">
        <v>2.3217649999999999E-2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0.67161500000000274</v>
      </c>
      <c r="AN61" s="121">
        <f t="shared" si="5"/>
        <v>0.42351399999999728</v>
      </c>
      <c r="AO61" s="121">
        <f t="shared" si="6"/>
        <v>3.5081000000003471E-4</v>
      </c>
      <c r="AP61" s="121">
        <f t="shared" si="7"/>
        <v>5.375399999999475E-4</v>
      </c>
      <c r="AQ61" s="87">
        <f t="shared" si="8"/>
        <v>-2.6604720000000005E-3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21.784863000000001</v>
      </c>
      <c r="G63" s="96">
        <v>26.688744</v>
      </c>
      <c r="H63" s="96">
        <v>0.80302452999999996</v>
      </c>
      <c r="I63" s="60">
        <v>0.90782549000000001</v>
      </c>
      <c r="J63" s="60">
        <v>0.19548932999999999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21.548655</v>
      </c>
      <c r="Y63" s="96">
        <v>26.483720000000002</v>
      </c>
      <c r="Z63" s="96">
        <v>0.80224129</v>
      </c>
      <c r="AA63" s="60">
        <v>0.90607218</v>
      </c>
      <c r="AB63" s="60">
        <v>0.19708582999999999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-0.23620800000000131</v>
      </c>
      <c r="AN63" s="95">
        <f t="shared" si="5"/>
        <v>-0.2050239999999981</v>
      </c>
      <c r="AO63" s="95">
        <f t="shared" si="6"/>
        <v>-7.8323999999996285E-4</v>
      </c>
      <c r="AP63" s="95">
        <f t="shared" si="7"/>
        <v>-1.7533100000000079E-3</v>
      </c>
      <c r="AQ63" s="120">
        <f t="shared" si="8"/>
        <v>1.5965000000000007E-3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25.405781999999999</v>
      </c>
      <c r="G64" s="187">
        <v>29.900544</v>
      </c>
      <c r="H64" s="187">
        <v>0.88599834</v>
      </c>
      <c r="I64" s="62">
        <v>0.94875586999999995</v>
      </c>
      <c r="J64" s="62">
        <v>0.10717324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25.372268999999999</v>
      </c>
      <c r="Y64" s="187">
        <v>29.876864999999999</v>
      </c>
      <c r="Z64" s="187">
        <v>0.88614643999999998</v>
      </c>
      <c r="AA64" s="62">
        <v>0.94926012999999998</v>
      </c>
      <c r="AB64" s="62">
        <v>0.10703120000000001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-3.3512999999999238E-2</v>
      </c>
      <c r="AN64" s="121">
        <f t="shared" si="5"/>
        <v>-2.3679000000001338E-2</v>
      </c>
      <c r="AO64" s="121">
        <f t="shared" si="6"/>
        <v>1.4809999999998436E-4</v>
      </c>
      <c r="AP64" s="121">
        <f t="shared" si="7"/>
        <v>5.0426000000003413E-4</v>
      </c>
      <c r="AQ64" s="87">
        <f t="shared" si="8"/>
        <v>-1.4203999999999606E-4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29.588094000000002</v>
      </c>
      <c r="G65" s="187">
        <v>33.488394999999997</v>
      </c>
      <c r="H65" s="187">
        <v>0.94437483</v>
      </c>
      <c r="I65" s="62">
        <v>0.97071280000000004</v>
      </c>
      <c r="J65" s="62">
        <v>5.1502741999999997E-2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29.617152000000001</v>
      </c>
      <c r="Y65" s="187">
        <v>33.463484000000001</v>
      </c>
      <c r="Z65" s="187">
        <v>0.94458485999999997</v>
      </c>
      <c r="AA65" s="62">
        <v>0.97091609000000001</v>
      </c>
      <c r="AB65" s="62">
        <v>5.1425915000000003E-2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2.905799999999914E-2</v>
      </c>
      <c r="AN65" s="121">
        <f t="shared" si="5"/>
        <v>-2.4910999999995909E-2</v>
      </c>
      <c r="AO65" s="121">
        <f t="shared" si="6"/>
        <v>2.1002999999997218E-4</v>
      </c>
      <c r="AP65" s="121">
        <f t="shared" si="7"/>
        <v>2.0328999999996711E-4</v>
      </c>
      <c r="AQ65" s="87">
        <f t="shared" si="8"/>
        <v>-7.6826999999994594E-5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35.094337000000003</v>
      </c>
      <c r="G66" s="187">
        <v>38.515771000000001</v>
      </c>
      <c r="H66" s="187">
        <v>0.97968423999999998</v>
      </c>
      <c r="I66" s="62">
        <v>0.98828969</v>
      </c>
      <c r="J66" s="62">
        <v>1.9833084000000001E-2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35.146811999999997</v>
      </c>
      <c r="Y66" s="187">
        <v>38.544102000000002</v>
      </c>
      <c r="Z66" s="187">
        <v>0.97988781000000003</v>
      </c>
      <c r="AA66" s="62">
        <v>0.98855579000000005</v>
      </c>
      <c r="AB66" s="62">
        <v>1.9525102999999999E-2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5.2474999999994054E-2</v>
      </c>
      <c r="AN66" s="121">
        <f t="shared" si="5"/>
        <v>2.8331000000001438E-2</v>
      </c>
      <c r="AO66" s="121">
        <f t="shared" si="6"/>
        <v>2.0357000000004177E-4</v>
      </c>
      <c r="AP66" s="121">
        <f t="shared" si="7"/>
        <v>2.6610000000004685E-4</v>
      </c>
      <c r="AQ66" s="87">
        <f t="shared" si="8"/>
        <v>-3.0798100000000231E-4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21.913778000000001</v>
      </c>
      <c r="G68" s="96">
        <v>26.524509999999999</v>
      </c>
      <c r="H68" s="96">
        <v>0.82529680999999999</v>
      </c>
      <c r="I68" s="60">
        <v>0.90437519</v>
      </c>
      <c r="J68" s="60">
        <v>0.18408804000000001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21.632349999999999</v>
      </c>
      <c r="Y68" s="96">
        <v>26.441503000000001</v>
      </c>
      <c r="Z68" s="96">
        <v>0.82512569000000002</v>
      </c>
      <c r="AA68" s="60">
        <v>0.90368727999999998</v>
      </c>
      <c r="AB68" s="60">
        <v>0.18590035999999999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-0.28142800000000179</v>
      </c>
      <c r="AN68" s="95">
        <f t="shared" si="5"/>
        <v>-8.3006999999998499E-2</v>
      </c>
      <c r="AO68" s="95">
        <f t="shared" si="6"/>
        <v>-1.7111999999996907E-4</v>
      </c>
      <c r="AP68" s="95">
        <f t="shared" si="7"/>
        <v>-6.8791000000001379E-4</v>
      </c>
      <c r="AQ68" s="120">
        <f t="shared" si="8"/>
        <v>1.8123199999999784E-3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26.036557999999999</v>
      </c>
      <c r="G69" s="187">
        <v>30.252694999999999</v>
      </c>
      <c r="H69" s="187">
        <v>0.89930142000000002</v>
      </c>
      <c r="I69" s="62">
        <v>0.95203932999999996</v>
      </c>
      <c r="J69" s="62">
        <v>9.9927879999999997E-2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26.284870000000002</v>
      </c>
      <c r="Y69" s="187">
        <v>30.479182999999999</v>
      </c>
      <c r="Z69" s="187">
        <v>0.89976288000000004</v>
      </c>
      <c r="AA69" s="62">
        <v>0.95274921000000001</v>
      </c>
      <c r="AB69" s="62">
        <v>9.8026420000000003E-2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0.24831200000000209</v>
      </c>
      <c r="AN69" s="121">
        <f t="shared" si="5"/>
        <v>0.2264879999999998</v>
      </c>
      <c r="AO69" s="121">
        <f t="shared" si="6"/>
        <v>4.6146000000002463E-4</v>
      </c>
      <c r="AP69" s="121">
        <f t="shared" si="7"/>
        <v>7.0988000000005158E-4</v>
      </c>
      <c r="AQ69" s="87">
        <f t="shared" si="8"/>
        <v>-1.9014599999999937E-3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29.763919999999999</v>
      </c>
      <c r="G70" s="187">
        <v>33.499434999999998</v>
      </c>
      <c r="H70" s="187">
        <v>0.94450193000000005</v>
      </c>
      <c r="I70" s="62">
        <v>0.97110059999999998</v>
      </c>
      <c r="J70" s="62">
        <v>5.3200614E-2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30.223967999999999</v>
      </c>
      <c r="Y70" s="187">
        <v>33.815573000000001</v>
      </c>
      <c r="Z70" s="187">
        <v>0.94500227000000003</v>
      </c>
      <c r="AA70" s="62">
        <v>0.97175929000000005</v>
      </c>
      <c r="AB70" s="62">
        <v>5.1567200000000001E-2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0.46004800000000046</v>
      </c>
      <c r="AN70" s="121">
        <f t="shared" si="5"/>
        <v>0.31613800000000225</v>
      </c>
      <c r="AO70" s="121">
        <f t="shared" si="6"/>
        <v>5.0033999999998802E-4</v>
      </c>
      <c r="AP70" s="121">
        <f t="shared" si="7"/>
        <v>6.5869000000007283E-4</v>
      </c>
      <c r="AQ70" s="87">
        <f t="shared" si="8"/>
        <v>-1.6334139999999997E-3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34.170696999999997</v>
      </c>
      <c r="G71" s="187">
        <v>37.886031000000003</v>
      </c>
      <c r="H71" s="187">
        <v>0.97752877000000005</v>
      </c>
      <c r="I71" s="62">
        <v>0.98690327</v>
      </c>
      <c r="J71" s="62">
        <v>2.5739273E-2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35.101312</v>
      </c>
      <c r="Y71" s="187">
        <v>38.48601</v>
      </c>
      <c r="Z71" s="187">
        <v>0.97789797999999994</v>
      </c>
      <c r="AA71" s="62">
        <v>0.98730563000000005</v>
      </c>
      <c r="AB71" s="62">
        <v>2.276678E-2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0.93061500000000308</v>
      </c>
      <c r="AN71" s="121">
        <f t="shared" si="5"/>
        <v>0.5999789999999976</v>
      </c>
      <c r="AO71" s="121">
        <f t="shared" si="6"/>
        <v>3.6920999999989768E-4</v>
      </c>
      <c r="AP71" s="121">
        <f t="shared" si="7"/>
        <v>4.0236000000004601E-4</v>
      </c>
      <c r="AQ71" s="87">
        <f t="shared" si="8"/>
        <v>-2.9724929999999997E-3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21.997274999999998</v>
      </c>
      <c r="G73" s="96">
        <v>26.800152000000001</v>
      </c>
      <c r="H73" s="96">
        <v>0.84075348000000005</v>
      </c>
      <c r="I73" s="60">
        <v>0.91264909000000005</v>
      </c>
      <c r="J73" s="60">
        <v>0.18993568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21.997945999999999</v>
      </c>
      <c r="Y73" s="96">
        <v>26.688126</v>
      </c>
      <c r="Z73" s="96">
        <v>0.84040638999999995</v>
      </c>
      <c r="AA73" s="60">
        <v>0.91057054999999998</v>
      </c>
      <c r="AB73" s="60">
        <v>0.19495419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6.7100000000053228E-4</v>
      </c>
      <c r="AN73" s="95">
        <f t="shared" si="5"/>
        <v>-0.11202600000000018</v>
      </c>
      <c r="AO73" s="95">
        <f t="shared" si="6"/>
        <v>-3.4709000000010537E-4</v>
      </c>
      <c r="AP73" s="95">
        <f t="shared" si="7"/>
        <v>-2.0785400000000731E-3</v>
      </c>
      <c r="AQ73" s="120">
        <f t="shared" si="8"/>
        <v>5.0185100000000038E-3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26.499472000000001</v>
      </c>
      <c r="G74" s="187">
        <v>30.858916000000001</v>
      </c>
      <c r="H74" s="187">
        <v>0.91073815000000002</v>
      </c>
      <c r="I74" s="62">
        <v>0.95425172000000003</v>
      </c>
      <c r="J74" s="62">
        <v>0.103469506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26.404391</v>
      </c>
      <c r="Y74" s="187">
        <v>30.849699999999999</v>
      </c>
      <c r="Z74" s="187">
        <v>0.91080127</v>
      </c>
      <c r="AA74" s="62">
        <v>0.95338228000000003</v>
      </c>
      <c r="AB74" s="62">
        <v>0.10263485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-9.5081000000000415E-2</v>
      </c>
      <c r="AN74" s="121">
        <f t="shared" si="5"/>
        <v>-9.2160000000021114E-3</v>
      </c>
      <c r="AO74" s="121">
        <f t="shared" si="6"/>
        <v>6.3119999999972087E-5</v>
      </c>
      <c r="AP74" s="121">
        <f t="shared" si="7"/>
        <v>-8.694399999999991E-4</v>
      </c>
      <c r="AQ74" s="87">
        <f t="shared" si="8"/>
        <v>-8.3465600000000306E-4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30.239070999999999</v>
      </c>
      <c r="G75" s="187">
        <v>34.092917999999997</v>
      </c>
      <c r="H75" s="187">
        <v>0.95569185000000001</v>
      </c>
      <c r="I75" s="62">
        <v>0.97445897999999997</v>
      </c>
      <c r="J75" s="62">
        <v>5.6134243E-2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30.329637999999999</v>
      </c>
      <c r="Y75" s="187">
        <v>34.292928000000003</v>
      </c>
      <c r="Z75" s="187">
        <v>0.95584210000000003</v>
      </c>
      <c r="AA75" s="62">
        <v>0.97428422999999997</v>
      </c>
      <c r="AB75" s="62">
        <v>5.5066228000000002E-2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9.0567000000000064E-2</v>
      </c>
      <c r="AN75" s="121">
        <f t="shared" si="5"/>
        <v>0.20001000000000602</v>
      </c>
      <c r="AO75" s="121">
        <f t="shared" si="6"/>
        <v>1.5025000000001842E-4</v>
      </c>
      <c r="AP75" s="121">
        <f t="shared" si="7"/>
        <v>-1.7475000000000129E-4</v>
      </c>
      <c r="AQ75" s="87">
        <f t="shared" si="8"/>
        <v>-1.0680149999999985E-3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34.816347</v>
      </c>
      <c r="G76" s="187">
        <v>38.459215</v>
      </c>
      <c r="H76" s="187">
        <v>0.98273966000000001</v>
      </c>
      <c r="I76" s="62">
        <v>0.98923517000000005</v>
      </c>
      <c r="J76" s="62">
        <v>2.5140223999999999E-2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35.331820999999998</v>
      </c>
      <c r="Y76" s="187">
        <v>38.831746000000003</v>
      </c>
      <c r="Z76" s="187">
        <v>0.98288103999999998</v>
      </c>
      <c r="AA76" s="62">
        <v>0.98924261999999996</v>
      </c>
      <c r="AB76" s="62">
        <v>2.3531396E-2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0.51547399999999755</v>
      </c>
      <c r="AN76" s="121">
        <f t="shared" si="5"/>
        <v>0.37253100000000217</v>
      </c>
      <c r="AO76" s="121">
        <f t="shared" si="6"/>
        <v>1.4137999999996875E-4</v>
      </c>
      <c r="AP76" s="121">
        <f t="shared" si="7"/>
        <v>7.4499999999089184E-6</v>
      </c>
      <c r="AQ76" s="87">
        <f t="shared" si="8"/>
        <v>-1.6088279999999996E-3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20.724139999999998</v>
      </c>
      <c r="G78" s="96">
        <v>25.456247000000001</v>
      </c>
      <c r="H78" s="96">
        <v>0.80715095999999997</v>
      </c>
      <c r="I78" s="60">
        <v>0.88996973000000001</v>
      </c>
      <c r="J78" s="60">
        <v>0.22768611999999999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20.701751999999999</v>
      </c>
      <c r="Y78" s="96">
        <v>25.376128999999999</v>
      </c>
      <c r="Z78" s="96">
        <v>0.80599200999999998</v>
      </c>
      <c r="AA78" s="60">
        <v>0.89030003000000002</v>
      </c>
      <c r="AB78" s="60">
        <v>0.22826003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-2.2387999999999408E-2</v>
      </c>
      <c r="AN78" s="95">
        <f t="shared" si="5"/>
        <v>-8.0118000000002354E-2</v>
      </c>
      <c r="AO78" s="95">
        <f t="shared" si="6"/>
        <v>-1.1589499999999919E-3</v>
      </c>
      <c r="AP78" s="95">
        <f t="shared" si="7"/>
        <v>3.3030000000000559E-4</v>
      </c>
      <c r="AQ78" s="120">
        <f t="shared" si="8"/>
        <v>5.739100000000108E-4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24.635348</v>
      </c>
      <c r="G79" s="187">
        <v>29.427437999999999</v>
      </c>
      <c r="H79" s="187">
        <v>0.89528896000000002</v>
      </c>
      <c r="I79" s="62">
        <v>0.93965323999999995</v>
      </c>
      <c r="J79" s="62">
        <v>0.117406726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24.602530999999999</v>
      </c>
      <c r="Y79" s="187">
        <v>29.418534999999999</v>
      </c>
      <c r="Z79" s="187">
        <v>0.89548258000000003</v>
      </c>
      <c r="AA79" s="62">
        <v>0.94031772999999996</v>
      </c>
      <c r="AB79" s="62">
        <v>0.11645659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-3.2817000000001428E-2</v>
      </c>
      <c r="AN79" s="121">
        <f t="shared" si="5"/>
        <v>-8.9030000000001053E-3</v>
      </c>
      <c r="AO79" s="121">
        <f t="shared" si="6"/>
        <v>1.9362000000000545E-4</v>
      </c>
      <c r="AP79" s="121">
        <f t="shared" si="7"/>
        <v>6.6449000000001757E-4</v>
      </c>
      <c r="AQ79" s="87">
        <f t="shared" si="8"/>
        <v>-9.501360000000042E-4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29.109014999999999</v>
      </c>
      <c r="G80" s="187">
        <v>33.153436999999997</v>
      </c>
      <c r="H80" s="187">
        <v>0.95154517999999999</v>
      </c>
      <c r="I80" s="62">
        <v>0.96931091000000003</v>
      </c>
      <c r="J80" s="62">
        <v>5.4492619999999999E-2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29.095409</v>
      </c>
      <c r="Y80" s="187">
        <v>33.194302</v>
      </c>
      <c r="Z80" s="187">
        <v>0.951905</v>
      </c>
      <c r="AA80" s="62">
        <v>0.96959185000000003</v>
      </c>
      <c r="AB80" s="62">
        <v>5.3595789999999997E-2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-1.3605999999999341E-2</v>
      </c>
      <c r="AN80" s="121">
        <f t="shared" si="5"/>
        <v>4.0865000000003704E-2</v>
      </c>
      <c r="AO80" s="121">
        <f t="shared" si="6"/>
        <v>3.5982000000001069E-4</v>
      </c>
      <c r="AP80" s="121">
        <f t="shared" si="7"/>
        <v>2.809400000000073E-4</v>
      </c>
      <c r="AQ80" s="87">
        <f t="shared" si="8"/>
        <v>-8.9683000000000124E-4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35.016596999999997</v>
      </c>
      <c r="G81" s="187">
        <v>38.471077000000001</v>
      </c>
      <c r="H81" s="187">
        <v>0.9817863</v>
      </c>
      <c r="I81" s="62">
        <v>0.98839489999999997</v>
      </c>
      <c r="J81" s="62">
        <v>2.1355849E-2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35.097923999999999</v>
      </c>
      <c r="Y81" s="187">
        <v>38.562381999999999</v>
      </c>
      <c r="Z81" s="187">
        <v>0.98208735000000003</v>
      </c>
      <c r="AA81" s="62">
        <v>0.98856367999999994</v>
      </c>
      <c r="AB81" s="62">
        <v>2.0525249999999998E-2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8.1327000000001703E-2</v>
      </c>
      <c r="AN81" s="121">
        <f t="shared" si="5"/>
        <v>9.1304999999998415E-2</v>
      </c>
      <c r="AO81" s="121">
        <f t="shared" si="6"/>
        <v>3.0105000000002491E-4</v>
      </c>
      <c r="AP81" s="121">
        <f t="shared" si="7"/>
        <v>1.687799999999795E-4</v>
      </c>
      <c r="AQ81" s="87">
        <f t="shared" si="8"/>
        <v>-8.3059900000000131E-4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23.170902000000002</v>
      </c>
      <c r="G83" s="96">
        <v>27.814782999999998</v>
      </c>
      <c r="H83" s="96">
        <v>0.83827180000000001</v>
      </c>
      <c r="I83" s="60">
        <v>0.92608873999999997</v>
      </c>
      <c r="J83" s="60">
        <v>0.18024248000000001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23.142574</v>
      </c>
      <c r="Y83" s="96">
        <v>27.785522</v>
      </c>
      <c r="Z83" s="96">
        <v>0.83825634000000004</v>
      </c>
      <c r="AA83" s="60">
        <v>0.92656152000000003</v>
      </c>
      <c r="AB83" s="60">
        <v>0.18009757000000001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-2.8328000000001907E-2</v>
      </c>
      <c r="AN83" s="95">
        <f t="shared" si="5"/>
        <v>-2.9260999999998205E-2</v>
      </c>
      <c r="AO83" s="95">
        <f t="shared" si="6"/>
        <v>-1.5459999999967167E-5</v>
      </c>
      <c r="AP83" s="95">
        <f t="shared" si="7"/>
        <v>4.7278000000006148E-4</v>
      </c>
      <c r="AQ83" s="120">
        <f t="shared" si="8"/>
        <v>-1.449099999999981E-4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26.337553</v>
      </c>
      <c r="G84" s="187">
        <v>30.731515999999999</v>
      </c>
      <c r="H84" s="187">
        <v>0.90697651999999995</v>
      </c>
      <c r="I84" s="62">
        <v>0.95563893</v>
      </c>
      <c r="J84" s="62">
        <v>0.10400721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26.335408999999999</v>
      </c>
      <c r="Y84" s="187">
        <v>30.737849000000001</v>
      </c>
      <c r="Z84" s="187">
        <v>0.90746868999999997</v>
      </c>
      <c r="AA84" s="62">
        <v>0.95607894000000004</v>
      </c>
      <c r="AB84" s="62">
        <v>0.10302724000000001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-2.144000000001256E-3</v>
      </c>
      <c r="AN84" s="121">
        <f t="shared" si="5"/>
        <v>6.3330000000014763E-3</v>
      </c>
      <c r="AO84" s="121">
        <f t="shared" si="6"/>
        <v>4.9217000000001399E-4</v>
      </c>
      <c r="AP84" s="121">
        <f t="shared" si="7"/>
        <v>4.400100000000462E-4</v>
      </c>
      <c r="AQ84" s="87">
        <f t="shared" si="8"/>
        <v>-9.7996999999999668E-4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30.360403999999999</v>
      </c>
      <c r="G85" s="187">
        <v>34.229596999999998</v>
      </c>
      <c r="H85" s="187">
        <v>0.95352426000000001</v>
      </c>
      <c r="I85" s="62">
        <v>0.97444090999999999</v>
      </c>
      <c r="J85" s="62">
        <v>5.3653456000000002E-2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30.396677</v>
      </c>
      <c r="Y85" s="187">
        <v>34.261612</v>
      </c>
      <c r="Z85" s="187">
        <v>0.95390907000000003</v>
      </c>
      <c r="AA85" s="62">
        <v>0.97461059999999999</v>
      </c>
      <c r="AB85" s="62">
        <v>5.2632079999999998E-2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3.6273000000001332E-2</v>
      </c>
      <c r="AN85" s="121">
        <f t="shared" si="5"/>
        <v>3.2015000000001237E-2</v>
      </c>
      <c r="AO85" s="121">
        <f t="shared" si="6"/>
        <v>3.848100000000132E-4</v>
      </c>
      <c r="AP85" s="121">
        <f t="shared" si="7"/>
        <v>1.6969000000000012E-4</v>
      </c>
      <c r="AQ85" s="87">
        <f t="shared" si="8"/>
        <v>-1.0213760000000044E-3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35.643475000000002</v>
      </c>
      <c r="G86" s="187">
        <v>39.064573000000003</v>
      </c>
      <c r="H86" s="187">
        <v>0.98244587999999999</v>
      </c>
      <c r="I86" s="62">
        <v>0.98953462000000003</v>
      </c>
      <c r="J86" s="62">
        <v>2.0922630000000001E-2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35.706282000000002</v>
      </c>
      <c r="Y86" s="187">
        <v>39.092123999999998</v>
      </c>
      <c r="Z86" s="187">
        <v>0.98269147000000001</v>
      </c>
      <c r="AA86" s="62">
        <v>0.98977716999999998</v>
      </c>
      <c r="AB86" s="62">
        <v>2.0504616E-2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6.2806999999999391E-2</v>
      </c>
      <c r="AN86" s="121">
        <f t="shared" si="5"/>
        <v>2.755099999999544E-2</v>
      </c>
      <c r="AO86" s="121">
        <f t="shared" si="6"/>
        <v>2.4559000000001774E-4</v>
      </c>
      <c r="AP86" s="121">
        <f t="shared" si="7"/>
        <v>2.4254999999995253E-4</v>
      </c>
      <c r="AQ86" s="87">
        <f t="shared" si="8"/>
        <v>-4.1801400000000127E-4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23.409189999999999</v>
      </c>
      <c r="G88" s="96">
        <v>28.242111999999999</v>
      </c>
      <c r="H88" s="96">
        <v>0.84517832999999998</v>
      </c>
      <c r="I88" s="60">
        <v>0.92505424000000003</v>
      </c>
      <c r="J88" s="60">
        <v>0.19172873000000001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23.230491000000001</v>
      </c>
      <c r="Y88" s="96">
        <v>28.077567999999999</v>
      </c>
      <c r="Z88" s="96">
        <v>0.84514027999999997</v>
      </c>
      <c r="AA88" s="60">
        <v>0.92508449999999998</v>
      </c>
      <c r="AB88" s="60">
        <v>0.19379342999999999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-0.17869899999999816</v>
      </c>
      <c r="AN88" s="95">
        <f t="shared" si="5"/>
        <v>-0.16454399999999936</v>
      </c>
      <c r="AO88" s="95">
        <f t="shared" si="6"/>
        <v>-3.8050000000011686E-5</v>
      </c>
      <c r="AP88" s="95">
        <f t="shared" si="7"/>
        <v>3.0259999999948661E-5</v>
      </c>
      <c r="AQ88" s="120">
        <f t="shared" si="8"/>
        <v>2.0646999999999749E-3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26.540685</v>
      </c>
      <c r="G89" s="187">
        <v>30.955548</v>
      </c>
      <c r="H89" s="187">
        <v>0.91138874999999997</v>
      </c>
      <c r="I89" s="62">
        <v>0.95554857999999998</v>
      </c>
      <c r="J89" s="62">
        <v>0.10976112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26.454692999999999</v>
      </c>
      <c r="Y89" s="187">
        <v>31.046206000000002</v>
      </c>
      <c r="Z89" s="187">
        <v>0.91134528999999997</v>
      </c>
      <c r="AA89" s="62">
        <v>0.95443001000000005</v>
      </c>
      <c r="AB89" s="62">
        <v>0.10820426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-8.5992000000000957E-2</v>
      </c>
      <c r="AN89" s="121">
        <f t="shared" si="5"/>
        <v>9.0658000000001238E-2</v>
      </c>
      <c r="AO89" s="121">
        <f t="shared" si="6"/>
        <v>-4.3459999999995169E-5</v>
      </c>
      <c r="AP89" s="121">
        <f t="shared" si="7"/>
        <v>-1.1185699999999299E-3</v>
      </c>
      <c r="AQ89" s="87">
        <f t="shared" si="8"/>
        <v>-1.5568600000000071E-3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30.658107999999999</v>
      </c>
      <c r="G90" s="187">
        <v>34.503860000000003</v>
      </c>
      <c r="H90" s="187">
        <v>0.95636093</v>
      </c>
      <c r="I90" s="62">
        <v>0.97598081999999997</v>
      </c>
      <c r="J90" s="62">
        <v>5.9244454000000002E-2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30.585982999999999</v>
      </c>
      <c r="Y90" s="187">
        <v>34.679532000000002</v>
      </c>
      <c r="Z90" s="187">
        <v>0.95646136000000004</v>
      </c>
      <c r="AA90" s="62">
        <v>0.97599358999999997</v>
      </c>
      <c r="AB90" s="62">
        <v>5.7640320000000002E-2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-7.2124999999999773E-2</v>
      </c>
      <c r="AN90" s="121">
        <f t="shared" si="5"/>
        <v>0.17567199999999872</v>
      </c>
      <c r="AO90" s="121">
        <f t="shared" si="6"/>
        <v>1.0043000000004021E-4</v>
      </c>
      <c r="AP90" s="121">
        <f t="shared" si="7"/>
        <v>1.2769999999995285E-5</v>
      </c>
      <c r="AQ90" s="87">
        <f t="shared" si="8"/>
        <v>-1.6041340000000001E-3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35.449112999999997</v>
      </c>
      <c r="G91" s="187">
        <v>38.997869000000001</v>
      </c>
      <c r="H91" s="187">
        <v>0.98329414999999998</v>
      </c>
      <c r="I91" s="62">
        <v>0.98992683000000004</v>
      </c>
      <c r="J91" s="62">
        <v>2.6205728000000001E-2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35.742561000000002</v>
      </c>
      <c r="Y91" s="187">
        <v>39.252536999999997</v>
      </c>
      <c r="Z91" s="187">
        <v>0.98347770000000001</v>
      </c>
      <c r="AA91" s="62">
        <v>0.99004455000000002</v>
      </c>
      <c r="AB91" s="62">
        <v>2.4840879999999999E-2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0.29344800000000504</v>
      </c>
      <c r="AN91" s="121">
        <f t="shared" si="5"/>
        <v>0.25466799999999523</v>
      </c>
      <c r="AO91" s="121">
        <f t="shared" si="6"/>
        <v>1.835500000000323E-4</v>
      </c>
      <c r="AP91" s="121">
        <f t="shared" si="7"/>
        <v>1.1771999999998783E-4</v>
      </c>
      <c r="AQ91" s="87">
        <f t="shared" si="8"/>
        <v>-1.3648480000000018E-3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23.178785000000001</v>
      </c>
      <c r="G93" s="96">
        <v>27.429172999999999</v>
      </c>
      <c r="H93" s="96">
        <v>0.86073524000000001</v>
      </c>
      <c r="I93" s="60">
        <v>0.92412605999999997</v>
      </c>
      <c r="J93" s="60">
        <v>0.18646307000000001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23.161383000000001</v>
      </c>
      <c r="Y93" s="96">
        <v>27.380106999999999</v>
      </c>
      <c r="Z93" s="96">
        <v>0.86084428999999996</v>
      </c>
      <c r="AA93" s="60">
        <v>0.92380260000000003</v>
      </c>
      <c r="AB93" s="60">
        <v>0.18580735000000001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-1.7402000000000584E-2</v>
      </c>
      <c r="AN93" s="95">
        <f t="shared" si="5"/>
        <v>-4.9065999999999832E-2</v>
      </c>
      <c r="AO93" s="95">
        <f t="shared" si="6"/>
        <v>1.0904999999994391E-4</v>
      </c>
      <c r="AP93" s="95">
        <f t="shared" si="7"/>
        <v>-3.2345999999994213E-4</v>
      </c>
      <c r="AQ93" s="120">
        <f t="shared" si="8"/>
        <v>-6.5571999999999853E-4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26.945672999999999</v>
      </c>
      <c r="G94" s="187">
        <v>30.960816000000001</v>
      </c>
      <c r="H94" s="187">
        <v>0.91779222999999999</v>
      </c>
      <c r="I94" s="62">
        <v>0.95561459999999998</v>
      </c>
      <c r="J94" s="62">
        <v>0.1102248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26.955480999999999</v>
      </c>
      <c r="Y94" s="187">
        <v>30.979848</v>
      </c>
      <c r="Z94" s="187">
        <v>0.91796275999999999</v>
      </c>
      <c r="AA94" s="62">
        <v>0.95597472999999999</v>
      </c>
      <c r="AB94" s="62">
        <v>0.10925703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9.8079999999995948E-3</v>
      </c>
      <c r="AN94" s="121">
        <f t="shared" si="5"/>
        <v>1.9031999999999272E-2</v>
      </c>
      <c r="AO94" s="121">
        <f t="shared" si="6"/>
        <v>1.7053000000000207E-4</v>
      </c>
      <c r="AP94" s="121">
        <f t="shared" si="7"/>
        <v>3.6013000000001405E-4</v>
      </c>
      <c r="AQ94" s="87">
        <f t="shared" si="8"/>
        <v>-9.677699999999928E-4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30.900193000000002</v>
      </c>
      <c r="G95" s="187">
        <v>34.516129999999997</v>
      </c>
      <c r="H95" s="187">
        <v>0.95731259000000002</v>
      </c>
      <c r="I95" s="62">
        <v>0.97440380999999998</v>
      </c>
      <c r="J95" s="62">
        <v>5.8154339999999999E-2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30.929368</v>
      </c>
      <c r="Y95" s="187">
        <v>34.570117000000003</v>
      </c>
      <c r="Z95" s="187">
        <v>0.95762208999999998</v>
      </c>
      <c r="AA95" s="62">
        <v>0.97469536000000001</v>
      </c>
      <c r="AB95" s="62">
        <v>5.7190873000000003E-2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2.9174999999998619E-2</v>
      </c>
      <c r="AN95" s="121">
        <f t="shared" si="5"/>
        <v>5.3987000000006446E-2</v>
      </c>
      <c r="AO95" s="121">
        <f t="shared" si="6"/>
        <v>3.0949999999996258E-4</v>
      </c>
      <c r="AP95" s="121">
        <f t="shared" si="7"/>
        <v>2.9155000000002929E-4</v>
      </c>
      <c r="AQ95" s="87">
        <f t="shared" si="8"/>
        <v>-9.6346699999999563E-4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35.643610000000002</v>
      </c>
      <c r="G96" s="187">
        <v>39.076663000000003</v>
      </c>
      <c r="H96" s="187">
        <v>0.98359348000000002</v>
      </c>
      <c r="I96" s="62">
        <v>0.98943174</v>
      </c>
      <c r="J96" s="62">
        <v>2.3841190000000002E-2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35.739187999999999</v>
      </c>
      <c r="Y96" s="187">
        <v>39.121864000000002</v>
      </c>
      <c r="Z96" s="187">
        <v>0.98378136999999999</v>
      </c>
      <c r="AA96" s="62">
        <v>0.98963387000000003</v>
      </c>
      <c r="AB96" s="62">
        <v>2.3477402000000001E-2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9.5577999999996166E-2</v>
      </c>
      <c r="AN96" s="121">
        <f t="shared" si="5"/>
        <v>4.5200999999998714E-2</v>
      </c>
      <c r="AO96" s="121">
        <f t="shared" si="6"/>
        <v>1.8788999999996836E-4</v>
      </c>
      <c r="AP96" s="121">
        <f t="shared" si="7"/>
        <v>2.0213000000002257E-4</v>
      </c>
      <c r="AQ96" s="87">
        <f t="shared" si="8"/>
        <v>-3.6378800000000031E-4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23.123943000000001</v>
      </c>
      <c r="G98" s="96">
        <v>27.521097999999999</v>
      </c>
      <c r="H98" s="96">
        <v>0.85609818000000004</v>
      </c>
      <c r="I98" s="60">
        <v>0.92605183999999996</v>
      </c>
      <c r="J98" s="60">
        <v>0.17152838000000001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22.919212999999999</v>
      </c>
      <c r="Y98" s="96">
        <v>27.442329999999998</v>
      </c>
      <c r="Z98" s="96">
        <v>0.85579505</v>
      </c>
      <c r="AA98" s="60">
        <v>0.92509001999999996</v>
      </c>
      <c r="AB98" s="60">
        <v>0.17214025999999999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-0.20473000000000141</v>
      </c>
      <c r="AN98" s="95">
        <f t="shared" si="15"/>
        <v>-7.8768000000000171E-2</v>
      </c>
      <c r="AO98" s="95">
        <f t="shared" si="16"/>
        <v>-3.0313000000004031E-4</v>
      </c>
      <c r="AP98" s="95">
        <f t="shared" si="17"/>
        <v>-9.6182000000000212E-4</v>
      </c>
      <c r="AQ98" s="120">
        <f t="shared" si="18"/>
        <v>6.1187999999998133E-4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26.71856</v>
      </c>
      <c r="G99" s="187">
        <v>30.819171000000001</v>
      </c>
      <c r="H99" s="187">
        <v>0.91785556000000001</v>
      </c>
      <c r="I99" s="62">
        <v>0.95810508999999999</v>
      </c>
      <c r="J99" s="62">
        <v>9.8063570000000003E-2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26.748677000000001</v>
      </c>
      <c r="Y99" s="187">
        <v>30.853421000000001</v>
      </c>
      <c r="Z99" s="187">
        <v>0.91782501000000005</v>
      </c>
      <c r="AA99" s="62">
        <v>0.95818035000000001</v>
      </c>
      <c r="AB99" s="62">
        <v>9.6323855E-2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3.0117000000000616E-2</v>
      </c>
      <c r="AN99" s="121">
        <f t="shared" si="15"/>
        <v>3.4250000000000114E-2</v>
      </c>
      <c r="AO99" s="121">
        <f t="shared" si="16"/>
        <v>-3.0549999999962552E-5</v>
      </c>
      <c r="AP99" s="121">
        <f t="shared" si="17"/>
        <v>7.5260000000021421E-5</v>
      </c>
      <c r="AQ99" s="87">
        <f t="shared" si="18"/>
        <v>-1.7397150000000028E-3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30.662154999999998</v>
      </c>
      <c r="G100" s="187">
        <v>34.325740000000003</v>
      </c>
      <c r="H100" s="187">
        <v>0.95715152000000003</v>
      </c>
      <c r="I100" s="62">
        <v>0.97604674000000002</v>
      </c>
      <c r="J100" s="62">
        <v>4.8672569999999998E-2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30.766376000000001</v>
      </c>
      <c r="Y100" s="187">
        <v>34.264949999999999</v>
      </c>
      <c r="Z100" s="187">
        <v>0.95713904000000005</v>
      </c>
      <c r="AA100" s="62">
        <v>0.97638559999999996</v>
      </c>
      <c r="AB100" s="62">
        <v>4.8585444999999998E-2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0.10422100000000256</v>
      </c>
      <c r="AN100" s="121">
        <f t="shared" si="15"/>
        <v>-6.0790000000004341E-2</v>
      </c>
      <c r="AO100" s="121">
        <f t="shared" si="16"/>
        <v>-1.2479999999981395E-5</v>
      </c>
      <c r="AP100" s="121">
        <f t="shared" si="17"/>
        <v>3.3885999999994088E-4</v>
      </c>
      <c r="AQ100" s="87">
        <f t="shared" si="18"/>
        <v>-8.7125000000000397E-5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35.814923</v>
      </c>
      <c r="G101" s="187">
        <v>39.204166000000001</v>
      </c>
      <c r="H101" s="187">
        <v>0.98322699999999996</v>
      </c>
      <c r="I101" s="62">
        <v>0.99001190999999999</v>
      </c>
      <c r="J101" s="62">
        <v>2.0977242E-2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35.973142000000003</v>
      </c>
      <c r="Y101" s="187">
        <v>39.219710999999997</v>
      </c>
      <c r="Z101" s="187">
        <v>0.98334763999999997</v>
      </c>
      <c r="AA101" s="62">
        <v>0.99026818000000005</v>
      </c>
      <c r="AB101" s="62">
        <v>2.1042809999999999E-2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0.15821900000000255</v>
      </c>
      <c r="AN101" s="121">
        <f t="shared" si="15"/>
        <v>1.5544999999995923E-2</v>
      </c>
      <c r="AO101" s="121">
        <f t="shared" si="16"/>
        <v>1.2064000000000519E-4</v>
      </c>
      <c r="AP101" s="121">
        <f t="shared" si="17"/>
        <v>2.562700000000584E-4</v>
      </c>
      <c r="AQ101" s="87">
        <f t="shared" si="18"/>
        <v>6.5567999999998489E-5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22.833067</v>
      </c>
      <c r="G103" s="96">
        <v>27.267474</v>
      </c>
      <c r="H103" s="96">
        <v>0.82864092</v>
      </c>
      <c r="I103" s="60">
        <v>0.91921923999999999</v>
      </c>
      <c r="J103" s="60">
        <v>0.17166363000000001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22.750812</v>
      </c>
      <c r="Y103" s="96">
        <v>27.368907</v>
      </c>
      <c r="Z103" s="96">
        <v>0.82870259999999996</v>
      </c>
      <c r="AA103" s="60">
        <v>0.91915208999999998</v>
      </c>
      <c r="AB103" s="60">
        <v>0.17026094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-8.2254999999999967E-2</v>
      </c>
      <c r="AN103" s="95">
        <f t="shared" si="15"/>
        <v>0.10143300000000011</v>
      </c>
      <c r="AO103" s="95">
        <f t="shared" si="16"/>
        <v>6.1679999999952884E-5</v>
      </c>
      <c r="AP103" s="95">
        <f t="shared" si="17"/>
        <v>-6.7150000000015808E-5</v>
      </c>
      <c r="AQ103" s="120">
        <f t="shared" si="18"/>
        <v>-1.402690000000012E-3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25.985129000000001</v>
      </c>
      <c r="G104" s="187">
        <v>30.187913000000002</v>
      </c>
      <c r="H104" s="187">
        <v>0.90339365999999999</v>
      </c>
      <c r="I104" s="62">
        <v>0.95329836999999995</v>
      </c>
      <c r="J104" s="62">
        <v>9.7149059999999995E-2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26.160678999999998</v>
      </c>
      <c r="Y104" s="187">
        <v>30.460370999999999</v>
      </c>
      <c r="Z104" s="187">
        <v>0.90371847999999999</v>
      </c>
      <c r="AA104" s="62">
        <v>0.95407598999999998</v>
      </c>
      <c r="AB104" s="62">
        <v>9.3468120000000002E-2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0.17554999999999765</v>
      </c>
      <c r="AN104" s="121">
        <f t="shared" si="15"/>
        <v>0.27245799999999676</v>
      </c>
      <c r="AO104" s="121">
        <f t="shared" si="16"/>
        <v>3.2482000000000344E-4</v>
      </c>
      <c r="AP104" s="121">
        <f t="shared" si="17"/>
        <v>7.7762000000003439E-4</v>
      </c>
      <c r="AQ104" s="87">
        <f t="shared" si="18"/>
        <v>-3.6809399999999937E-3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29.782214</v>
      </c>
      <c r="G105" s="187">
        <v>33.443449999999999</v>
      </c>
      <c r="H105" s="187">
        <v>0.94963785999999994</v>
      </c>
      <c r="I105" s="62">
        <v>0.97261207000000005</v>
      </c>
      <c r="J105" s="62">
        <v>5.3168010000000002E-2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30.163713999999999</v>
      </c>
      <c r="Y105" s="187">
        <v>33.792952999999997</v>
      </c>
      <c r="Z105" s="187">
        <v>0.95002008999999998</v>
      </c>
      <c r="AA105" s="62">
        <v>0.97305063000000003</v>
      </c>
      <c r="AB105" s="62">
        <v>4.8709475000000002E-2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0.38149999999999906</v>
      </c>
      <c r="AN105" s="121">
        <f t="shared" si="15"/>
        <v>0.34950299999999856</v>
      </c>
      <c r="AO105" s="121">
        <f t="shared" si="16"/>
        <v>3.8223000000003893E-4</v>
      </c>
      <c r="AP105" s="121">
        <f t="shared" si="17"/>
        <v>4.3855999999997675E-4</v>
      </c>
      <c r="AQ105" s="87">
        <f t="shared" si="18"/>
        <v>-4.4585349999999996E-3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34.115746000000001</v>
      </c>
      <c r="G106" s="187">
        <v>37.842626000000003</v>
      </c>
      <c r="H106" s="187">
        <v>0.97980082999999996</v>
      </c>
      <c r="I106" s="62">
        <v>0.98786602000000001</v>
      </c>
      <c r="J106" s="62">
        <v>2.5893454E-2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35.230314</v>
      </c>
      <c r="Y106" s="187">
        <v>38.532254000000002</v>
      </c>
      <c r="Z106" s="187">
        <v>0.98019814999999999</v>
      </c>
      <c r="AA106" s="62">
        <v>0.98821859000000001</v>
      </c>
      <c r="AB106" s="62">
        <v>2.1486806000000001E-2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1.1145679999999984</v>
      </c>
      <c r="AN106" s="121">
        <f t="shared" si="15"/>
        <v>0.68962799999999902</v>
      </c>
      <c r="AO106" s="121">
        <f t="shared" si="16"/>
        <v>3.9732000000003431E-4</v>
      </c>
      <c r="AP106" s="121">
        <f t="shared" si="17"/>
        <v>3.525699999999965E-4</v>
      </c>
      <c r="AQ106" s="87">
        <f t="shared" si="18"/>
        <v>-4.4066479999999991E-3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22.324736000000001</v>
      </c>
      <c r="G108" s="96">
        <v>27.016093000000001</v>
      </c>
      <c r="H108" s="96">
        <v>0.82455577999999996</v>
      </c>
      <c r="I108" s="60">
        <v>0.91511810000000005</v>
      </c>
      <c r="J108" s="60">
        <v>0.17489046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22.331554000000001</v>
      </c>
      <c r="Y108" s="96">
        <v>27.004401000000001</v>
      </c>
      <c r="Z108" s="96">
        <v>0.82367345999999997</v>
      </c>
      <c r="AA108" s="60">
        <v>0.91475260000000003</v>
      </c>
      <c r="AB108" s="60">
        <v>0.17729586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6.8179999999991026E-3</v>
      </c>
      <c r="AN108" s="95">
        <f t="shared" si="15"/>
        <v>-1.1692000000000036E-2</v>
      </c>
      <c r="AO108" s="95">
        <f t="shared" si="16"/>
        <v>-8.82319999999992E-4</v>
      </c>
      <c r="AP108" s="95">
        <f t="shared" si="17"/>
        <v>-3.6550000000001859E-4</v>
      </c>
      <c r="AQ108" s="120">
        <f t="shared" si="18"/>
        <v>2.405400000000002E-3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26.401568999999999</v>
      </c>
      <c r="G109" s="187">
        <v>30.752731000000001</v>
      </c>
      <c r="H109" s="187">
        <v>0.90407793000000003</v>
      </c>
      <c r="I109" s="62">
        <v>0.95518132</v>
      </c>
      <c r="J109" s="62">
        <v>9.0446399999999996E-2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26.572254000000001</v>
      </c>
      <c r="Y109" s="187">
        <v>30.924900000000001</v>
      </c>
      <c r="Z109" s="187">
        <v>0.90379673000000005</v>
      </c>
      <c r="AA109" s="62">
        <v>0.95591024000000002</v>
      </c>
      <c r="AB109" s="62">
        <v>8.860432E-2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0.17068500000000242</v>
      </c>
      <c r="AN109" s="121">
        <f t="shared" si="15"/>
        <v>0.17216900000000024</v>
      </c>
      <c r="AO109" s="121">
        <f t="shared" si="16"/>
        <v>-2.8119999999998146E-4</v>
      </c>
      <c r="AP109" s="121">
        <f t="shared" si="17"/>
        <v>7.2892000000002177E-4</v>
      </c>
      <c r="AQ109" s="87">
        <f t="shared" si="18"/>
        <v>-1.8420799999999959E-3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29.926895999999999</v>
      </c>
      <c r="G110" s="187">
        <v>33.786233000000003</v>
      </c>
      <c r="H110" s="187">
        <v>0.94836480000000001</v>
      </c>
      <c r="I110" s="62">
        <v>0.97303397000000003</v>
      </c>
      <c r="J110" s="62">
        <v>4.9813370000000003E-2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30.251552</v>
      </c>
      <c r="Y110" s="187">
        <v>34.144272999999998</v>
      </c>
      <c r="Z110" s="187">
        <v>0.94838920000000004</v>
      </c>
      <c r="AA110" s="62">
        <v>0.97341628999999996</v>
      </c>
      <c r="AB110" s="62">
        <v>4.7419290000000003E-2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0.32465600000000094</v>
      </c>
      <c r="AN110" s="121">
        <f t="shared" si="15"/>
        <v>0.35803999999999547</v>
      </c>
      <c r="AO110" s="121">
        <f t="shared" si="16"/>
        <v>2.4400000000035504E-5</v>
      </c>
      <c r="AP110" s="121">
        <f t="shared" si="17"/>
        <v>3.8231999999993604E-4</v>
      </c>
      <c r="AQ110" s="87">
        <f t="shared" si="18"/>
        <v>-2.3940799999999998E-3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34.429338000000001</v>
      </c>
      <c r="G111" s="187">
        <v>38.122830999999998</v>
      </c>
      <c r="H111" s="187">
        <v>0.97990264000000005</v>
      </c>
      <c r="I111" s="62">
        <v>0.98828183000000003</v>
      </c>
      <c r="J111" s="62">
        <v>2.1925882000000001E-2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35.273012999999999</v>
      </c>
      <c r="Y111" s="187">
        <v>38.705962999999997</v>
      </c>
      <c r="Z111" s="187">
        <v>0.98002610000000001</v>
      </c>
      <c r="AA111" s="62">
        <v>0.98842006000000004</v>
      </c>
      <c r="AB111" s="62">
        <v>1.9501042E-2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0.84367499999999751</v>
      </c>
      <c r="AN111" s="121">
        <f t="shared" si="15"/>
        <v>0.5831319999999991</v>
      </c>
      <c r="AO111" s="121">
        <f t="shared" si="16"/>
        <v>1.2345999999996415E-4</v>
      </c>
      <c r="AP111" s="121">
        <f t="shared" si="17"/>
        <v>1.3823000000001695E-4</v>
      </c>
      <c r="AQ111" s="87">
        <f t="shared" si="18"/>
        <v>-2.424840000000001E-3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22.158093999999998</v>
      </c>
      <c r="G113" s="96">
        <v>26.747814999999999</v>
      </c>
      <c r="H113" s="96">
        <v>0.81256656999999999</v>
      </c>
      <c r="I113" s="60">
        <v>0.90155797000000004</v>
      </c>
      <c r="J113" s="60">
        <v>0.17175393999999999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22.266884000000001</v>
      </c>
      <c r="Y113" s="96">
        <v>26.809611</v>
      </c>
      <c r="Z113" s="96">
        <v>0.81300857000000004</v>
      </c>
      <c r="AA113" s="60">
        <v>0.90204912000000004</v>
      </c>
      <c r="AB113" s="60">
        <v>0.17241502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0.10879000000000261</v>
      </c>
      <c r="AN113" s="95">
        <f t="shared" si="15"/>
        <v>6.1796000000001072E-2</v>
      </c>
      <c r="AO113" s="95">
        <f t="shared" si="16"/>
        <v>4.4200000000005346E-4</v>
      </c>
      <c r="AP113" s="95">
        <f t="shared" si="17"/>
        <v>4.9114999999999576E-4</v>
      </c>
      <c r="AQ113" s="120">
        <f t="shared" si="18"/>
        <v>6.6108000000000833E-4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25.322617000000001</v>
      </c>
      <c r="G114" s="187">
        <v>29.635467999999999</v>
      </c>
      <c r="H114" s="187">
        <v>0.89254624000000005</v>
      </c>
      <c r="I114" s="62">
        <v>0.94094756000000002</v>
      </c>
      <c r="J114" s="62">
        <v>9.3685076000000006E-2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25.444092999999999</v>
      </c>
      <c r="Y114" s="187">
        <v>29.685285</v>
      </c>
      <c r="Z114" s="187">
        <v>0.89343963999999998</v>
      </c>
      <c r="AA114" s="62">
        <v>0.94155517</v>
      </c>
      <c r="AB114" s="62">
        <v>9.4276263999999999E-2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0.1214759999999977</v>
      </c>
      <c r="AN114" s="121">
        <f t="shared" si="15"/>
        <v>4.9817000000000888E-2</v>
      </c>
      <c r="AO114" s="121">
        <f t="shared" si="16"/>
        <v>8.9339999999993314E-4</v>
      </c>
      <c r="AP114" s="121">
        <f t="shared" si="17"/>
        <v>6.0760999999998067E-4</v>
      </c>
      <c r="AQ114" s="87">
        <f t="shared" si="18"/>
        <v>5.911879999999925E-4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28.632268</v>
      </c>
      <c r="G115" s="187">
        <v>32.511234999999999</v>
      </c>
      <c r="H115" s="187">
        <v>0.93688780999999999</v>
      </c>
      <c r="I115" s="62">
        <v>0.96308766999999995</v>
      </c>
      <c r="J115" s="62">
        <v>5.4520856999999999E-2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28.826055</v>
      </c>
      <c r="Y115" s="187">
        <v>32.553463999999998</v>
      </c>
      <c r="Z115" s="187">
        <v>0.93740259999999997</v>
      </c>
      <c r="AA115" s="62">
        <v>0.96286662999999995</v>
      </c>
      <c r="AB115" s="62">
        <v>5.4597090000000001E-2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0.19378700000000038</v>
      </c>
      <c r="AN115" s="121">
        <f t="shared" si="15"/>
        <v>4.2228999999998962E-2</v>
      </c>
      <c r="AO115" s="121">
        <f t="shared" si="16"/>
        <v>5.147899999999872E-4</v>
      </c>
      <c r="AP115" s="121">
        <f t="shared" si="17"/>
        <v>-2.2104000000000568E-4</v>
      </c>
      <c r="AQ115" s="87">
        <f t="shared" si="18"/>
        <v>7.6233000000001938E-5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33.755870999999999</v>
      </c>
      <c r="G116" s="187">
        <v>37.327551</v>
      </c>
      <c r="H116" s="187">
        <v>0.97387162000000005</v>
      </c>
      <c r="I116" s="62">
        <v>0.98435123999999996</v>
      </c>
      <c r="J116" s="62">
        <v>2.5154874000000001E-2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34.267679999999999</v>
      </c>
      <c r="Y116" s="187">
        <v>37.654907999999999</v>
      </c>
      <c r="Z116" s="187">
        <v>0.97416217999999999</v>
      </c>
      <c r="AA116" s="62">
        <v>0.98445101999999995</v>
      </c>
      <c r="AB116" s="62">
        <v>2.4595056000000001E-2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0.51180899999999951</v>
      </c>
      <c r="AN116" s="121">
        <f t="shared" si="15"/>
        <v>0.32735699999999923</v>
      </c>
      <c r="AO116" s="121">
        <f t="shared" si="16"/>
        <v>2.9055999999993976E-4</v>
      </c>
      <c r="AP116" s="121">
        <f t="shared" si="17"/>
        <v>9.9779999999993763E-5</v>
      </c>
      <c r="AQ116" s="87">
        <f t="shared" si="18"/>
        <v>-5.5981800000000012E-4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22.465776000000002</v>
      </c>
      <c r="G118" s="96">
        <v>27.416983999999999</v>
      </c>
      <c r="H118" s="96">
        <v>0.84461344000000005</v>
      </c>
      <c r="I118" s="60">
        <v>0.91688153999999999</v>
      </c>
      <c r="J118" s="60">
        <v>0.19337153000000001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22.563206999999998</v>
      </c>
      <c r="Y118" s="96">
        <v>27.348427999999998</v>
      </c>
      <c r="Z118" s="96">
        <v>0.84437909</v>
      </c>
      <c r="AA118" s="60">
        <v>0.91572865999999997</v>
      </c>
      <c r="AB118" s="60">
        <v>0.19770989999999999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9.7430999999996715E-2</v>
      </c>
      <c r="AN118" s="95">
        <f t="shared" si="15"/>
        <v>-6.855600000000095E-2</v>
      </c>
      <c r="AO118" s="95">
        <f t="shared" si="16"/>
        <v>-2.343500000000498E-4</v>
      </c>
      <c r="AP118" s="95">
        <f t="shared" si="17"/>
        <v>-1.1528800000000228E-3</v>
      </c>
      <c r="AQ118" s="120">
        <f t="shared" si="18"/>
        <v>4.3383699999999803E-3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26.500153999999998</v>
      </c>
      <c r="G119" s="187">
        <v>30.995191999999999</v>
      </c>
      <c r="H119" s="187">
        <v>0.91416697000000002</v>
      </c>
      <c r="I119" s="62">
        <v>0.95458869000000002</v>
      </c>
      <c r="J119" s="62">
        <v>0.106108814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26.410232000000001</v>
      </c>
      <c r="Y119" s="187">
        <v>30.973006999999999</v>
      </c>
      <c r="Z119" s="187">
        <v>0.91406001999999997</v>
      </c>
      <c r="AA119" s="62">
        <v>0.95386819</v>
      </c>
      <c r="AB119" s="62">
        <v>0.10584956399999999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-8.9921999999997837E-2</v>
      </c>
      <c r="AN119" s="121">
        <f t="shared" si="15"/>
        <v>-2.2185000000000343E-2</v>
      </c>
      <c r="AO119" s="121">
        <f t="shared" si="16"/>
        <v>-1.0695000000005006E-4</v>
      </c>
      <c r="AP119" s="121">
        <f t="shared" si="17"/>
        <v>-7.205000000000128E-4</v>
      </c>
      <c r="AQ119" s="87">
        <f t="shared" si="18"/>
        <v>-2.5925000000000253E-4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30.393073000000001</v>
      </c>
      <c r="G120" s="187">
        <v>34.338079999999998</v>
      </c>
      <c r="H120" s="187">
        <v>0.95680865000000004</v>
      </c>
      <c r="I120" s="62">
        <v>0.97502557999999995</v>
      </c>
      <c r="J120" s="62">
        <v>5.6530740000000003E-2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30.380502</v>
      </c>
      <c r="Y120" s="187">
        <v>34.436900000000001</v>
      </c>
      <c r="Z120" s="187">
        <v>0.95693145999999996</v>
      </c>
      <c r="AA120" s="62">
        <v>0.97498731999999999</v>
      </c>
      <c r="AB120" s="62">
        <v>5.6391437000000003E-2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-1.257100000000122E-2</v>
      </c>
      <c r="AN120" s="121">
        <f t="shared" si="15"/>
        <v>9.8820000000003461E-2</v>
      </c>
      <c r="AO120" s="121">
        <f t="shared" si="16"/>
        <v>1.2280999999991771E-4</v>
      </c>
      <c r="AP120" s="121">
        <f t="shared" si="17"/>
        <v>-3.8259999999956662E-5</v>
      </c>
      <c r="AQ120" s="87">
        <f t="shared" si="18"/>
        <v>-1.3930300000000034E-4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35.035288000000001</v>
      </c>
      <c r="G121" s="187">
        <v>38.673724999999997</v>
      </c>
      <c r="H121" s="187">
        <v>0.98314634000000001</v>
      </c>
      <c r="I121" s="62">
        <v>0.98950576000000001</v>
      </c>
      <c r="J121" s="62">
        <v>2.532036E-2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35.454109000000003</v>
      </c>
      <c r="Y121" s="187">
        <v>38.981639999999999</v>
      </c>
      <c r="Z121" s="187">
        <v>0.98332222999999996</v>
      </c>
      <c r="AA121" s="62">
        <v>0.98965205999999994</v>
      </c>
      <c r="AB121" s="62">
        <v>2.3990456E-2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0.41882100000000122</v>
      </c>
      <c r="AN121" s="121">
        <f t="shared" si="15"/>
        <v>0.30791500000000127</v>
      </c>
      <c r="AO121" s="121">
        <f t="shared" si="16"/>
        <v>1.7588999999995636E-4</v>
      </c>
      <c r="AP121" s="121">
        <f t="shared" si="17"/>
        <v>1.462999999999326E-4</v>
      </c>
      <c r="AQ121" s="87">
        <f t="shared" si="18"/>
        <v>-1.3299039999999998E-3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22.201416999999999</v>
      </c>
      <c r="G123" s="96">
        <v>27.430046999999998</v>
      </c>
      <c r="H123" s="96">
        <v>0.82957007999999999</v>
      </c>
      <c r="I123" s="60">
        <v>0.92135157999999995</v>
      </c>
      <c r="J123" s="60">
        <v>0.20351343999999999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22.091953</v>
      </c>
      <c r="Y123" s="96">
        <v>27.431747000000001</v>
      </c>
      <c r="Z123" s="96">
        <v>0.82894179999999995</v>
      </c>
      <c r="AA123" s="60">
        <v>0.92093581999999996</v>
      </c>
      <c r="AB123" s="60">
        <v>0.20025587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-0.10946399999999912</v>
      </c>
      <c r="AN123" s="95">
        <f t="shared" si="15"/>
        <v>1.7000000000031434E-3</v>
      </c>
      <c r="AO123" s="95">
        <f t="shared" si="16"/>
        <v>-6.2828000000003659E-4</v>
      </c>
      <c r="AP123" s="95">
        <f t="shared" si="17"/>
        <v>-4.1575999999998725E-4</v>
      </c>
      <c r="AQ123" s="120">
        <f t="shared" si="18"/>
        <v>-3.2575699999999874E-3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26.508897000000001</v>
      </c>
      <c r="G124" s="187">
        <v>31.177516000000001</v>
      </c>
      <c r="H124" s="187">
        <v>0.90751892999999995</v>
      </c>
      <c r="I124" s="62">
        <v>0.95963556999999999</v>
      </c>
      <c r="J124" s="62">
        <v>0.1025682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26.593012000000002</v>
      </c>
      <c r="Y124" s="187">
        <v>31.32986</v>
      </c>
      <c r="Z124" s="187">
        <v>0.90766411000000002</v>
      </c>
      <c r="AA124" s="62">
        <v>0.96014646000000003</v>
      </c>
      <c r="AB124" s="62">
        <v>9.8754905000000004E-2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8.4115000000000606E-2</v>
      </c>
      <c r="AN124" s="121">
        <f t="shared" si="15"/>
        <v>0.15234399999999937</v>
      </c>
      <c r="AO124" s="121">
        <f t="shared" si="16"/>
        <v>1.4518000000007802E-4</v>
      </c>
      <c r="AP124" s="121">
        <f t="shared" si="17"/>
        <v>5.1089000000004159E-4</v>
      </c>
      <c r="AQ124" s="87">
        <f t="shared" si="18"/>
        <v>-3.8132949999999943E-3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30.235612</v>
      </c>
      <c r="G125" s="187">
        <v>34.245024999999998</v>
      </c>
      <c r="H125" s="187">
        <v>0.95485564000000001</v>
      </c>
      <c r="I125" s="62">
        <v>0.97691837999999998</v>
      </c>
      <c r="J125" s="62">
        <v>5.0627626000000002E-2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30.486405000000001</v>
      </c>
      <c r="Y125" s="187">
        <v>34.600712000000001</v>
      </c>
      <c r="Z125" s="187">
        <v>0.95475350000000003</v>
      </c>
      <c r="AA125" s="62">
        <v>0.97699163</v>
      </c>
      <c r="AB125" s="62">
        <v>4.6594671999999997E-2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0.2507930000000016</v>
      </c>
      <c r="AN125" s="121">
        <f t="shared" si="15"/>
        <v>0.3556870000000032</v>
      </c>
      <c r="AO125" s="121">
        <f t="shared" si="16"/>
        <v>-1.0213999999997281E-4</v>
      </c>
      <c r="AP125" s="121">
        <f t="shared" si="17"/>
        <v>7.3250000000024684E-5</v>
      </c>
      <c r="AQ125" s="87">
        <f t="shared" si="18"/>
        <v>-4.0329540000000053E-3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35.023105000000001</v>
      </c>
      <c r="G126" s="187">
        <v>38.645290000000003</v>
      </c>
      <c r="H126" s="187">
        <v>0.98273624000000004</v>
      </c>
      <c r="I126" s="62">
        <v>0.98998061000000004</v>
      </c>
      <c r="J126" s="62">
        <v>2.2032772999999999E-2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35.612940000000002</v>
      </c>
      <c r="Y126" s="187">
        <v>39.113869000000001</v>
      </c>
      <c r="Z126" s="187">
        <v>0.98292774000000005</v>
      </c>
      <c r="AA126" s="62">
        <v>0.99019049999999997</v>
      </c>
      <c r="AB126" s="62">
        <v>1.8211424E-2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0.58983500000000078</v>
      </c>
      <c r="AN126" s="121">
        <f t="shared" si="15"/>
        <v>0.4685789999999983</v>
      </c>
      <c r="AO126" s="121">
        <f t="shared" si="16"/>
        <v>1.9150000000001111E-4</v>
      </c>
      <c r="AP126" s="121">
        <f t="shared" si="17"/>
        <v>2.0988999999993485E-4</v>
      </c>
      <c r="AQ126" s="87">
        <f t="shared" si="18"/>
        <v>-3.8213489999999982E-3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23.136295</v>
      </c>
      <c r="G128" s="96">
        <v>27.649032999999999</v>
      </c>
      <c r="H128" s="96">
        <v>0.82999361000000005</v>
      </c>
      <c r="I128" s="60">
        <v>0.92212565000000002</v>
      </c>
      <c r="J128" s="60">
        <v>0.17840502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23.083821</v>
      </c>
      <c r="Y128" s="96">
        <v>27.56701</v>
      </c>
      <c r="Z128" s="96">
        <v>0.82981020999999999</v>
      </c>
      <c r="AA128" s="60">
        <v>0.92097282000000003</v>
      </c>
      <c r="AB128" s="60">
        <v>0.18014828999999999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-5.2474000000000132E-2</v>
      </c>
      <c r="AN128" s="95">
        <f t="shared" si="15"/>
        <v>-8.2022999999999513E-2</v>
      </c>
      <c r="AO128" s="95">
        <f t="shared" si="16"/>
        <v>-1.8340000000005574E-4</v>
      </c>
      <c r="AP128" s="95">
        <f t="shared" si="17"/>
        <v>-1.1528299999999936E-3</v>
      </c>
      <c r="AQ128" s="120">
        <f t="shared" si="18"/>
        <v>1.7432699999999912E-3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26.672352</v>
      </c>
      <c r="G129" s="187">
        <v>30.854227999999999</v>
      </c>
      <c r="H129" s="187">
        <v>0.90347124000000001</v>
      </c>
      <c r="I129" s="62">
        <v>0.95646964000000001</v>
      </c>
      <c r="J129" s="62">
        <v>9.7608700000000007E-2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26.696034999999998</v>
      </c>
      <c r="Y129" s="187">
        <v>30.919373</v>
      </c>
      <c r="Z129" s="187">
        <v>0.90352520000000003</v>
      </c>
      <c r="AA129" s="62">
        <v>0.95654901999999997</v>
      </c>
      <c r="AB129" s="62">
        <v>9.6510894999999999E-2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2.3682999999998344E-2</v>
      </c>
      <c r="AN129" s="121">
        <f t="shared" si="15"/>
        <v>6.5145000000001119E-2</v>
      </c>
      <c r="AO129" s="121">
        <f t="shared" si="16"/>
        <v>5.3960000000019548E-5</v>
      </c>
      <c r="AP129" s="121">
        <f t="shared" si="17"/>
        <v>7.9379999999962259E-5</v>
      </c>
      <c r="AQ129" s="87">
        <f t="shared" si="18"/>
        <v>-1.0978050000000072E-3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30.296900999999998</v>
      </c>
      <c r="G130" s="187">
        <v>34.055321999999997</v>
      </c>
      <c r="H130" s="187">
        <v>0.95088022000000005</v>
      </c>
      <c r="I130" s="62">
        <v>0.97463626999999997</v>
      </c>
      <c r="J130" s="62">
        <v>5.2657463000000002E-2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30.5367</v>
      </c>
      <c r="Y130" s="187">
        <v>34.305197999999997</v>
      </c>
      <c r="Z130" s="187">
        <v>0.95082686999999999</v>
      </c>
      <c r="AA130" s="62">
        <v>0.9747555</v>
      </c>
      <c r="AB130" s="62">
        <v>5.174339E-2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0.23979900000000143</v>
      </c>
      <c r="AN130" s="121">
        <f t="shared" si="15"/>
        <v>0.24987600000000043</v>
      </c>
      <c r="AO130" s="121">
        <f t="shared" si="16"/>
        <v>-5.3350000000063069E-5</v>
      </c>
      <c r="AP130" s="121">
        <f t="shared" si="17"/>
        <v>1.192300000000257E-4</v>
      </c>
      <c r="AQ130" s="87">
        <f t="shared" si="18"/>
        <v>-9.1407300000000136E-4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34.781410000000001</v>
      </c>
      <c r="G131" s="187">
        <v>38.464950999999999</v>
      </c>
      <c r="H131" s="187">
        <v>0.98115333000000005</v>
      </c>
      <c r="I131" s="62">
        <v>0.98885787000000003</v>
      </c>
      <c r="J131" s="62">
        <v>2.3069831999999998E-2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35.513528999999998</v>
      </c>
      <c r="Y131" s="187">
        <v>38.954737000000002</v>
      </c>
      <c r="Z131" s="187">
        <v>0.98130286</v>
      </c>
      <c r="AA131" s="62">
        <v>0.98913642999999996</v>
      </c>
      <c r="AB131" s="62">
        <v>2.2006702E-2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0.7321189999999973</v>
      </c>
      <c r="AN131" s="121">
        <f t="shared" si="15"/>
        <v>0.48978600000000228</v>
      </c>
      <c r="AO131" s="121">
        <f t="shared" si="16"/>
        <v>1.4952999999995331E-4</v>
      </c>
      <c r="AP131" s="121">
        <f t="shared" si="17"/>
        <v>2.7855999999992775E-4</v>
      </c>
      <c r="AQ131" s="87">
        <f t="shared" si="18"/>
        <v>-1.0631299999999989E-3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22.212367</v>
      </c>
      <c r="G133" s="96">
        <v>26.814423000000001</v>
      </c>
      <c r="H133" s="96">
        <v>0.81245566999999996</v>
      </c>
      <c r="I133" s="60">
        <v>0.91338792000000002</v>
      </c>
      <c r="J133" s="60">
        <v>0.18363660000000001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22.146114000000001</v>
      </c>
      <c r="Y133" s="96">
        <v>26.731103000000001</v>
      </c>
      <c r="Z133" s="96">
        <v>0.81162213999999999</v>
      </c>
      <c r="AA133" s="60">
        <v>0.91298723999999998</v>
      </c>
      <c r="AB133" s="60">
        <v>0.18431186999999999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-6.6252999999999673E-2</v>
      </c>
      <c r="AN133" s="95">
        <f t="shared" si="15"/>
        <v>-8.3320000000000505E-2</v>
      </c>
      <c r="AO133" s="95">
        <f t="shared" si="16"/>
        <v>-8.3352999999997124E-4</v>
      </c>
      <c r="AP133" s="95">
        <f t="shared" si="17"/>
        <v>-4.0068000000004211E-4</v>
      </c>
      <c r="AQ133" s="120">
        <f t="shared" si="18"/>
        <v>6.7526999999997783E-4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25.426822000000001</v>
      </c>
      <c r="G134" s="187">
        <v>29.757574000000002</v>
      </c>
      <c r="H134" s="187">
        <v>0.89565574000000003</v>
      </c>
      <c r="I134" s="62">
        <v>0.94973417000000004</v>
      </c>
      <c r="J134" s="62">
        <v>0.10120891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25.387377000000001</v>
      </c>
      <c r="Y134" s="187">
        <v>29.712088000000001</v>
      </c>
      <c r="Z134" s="187">
        <v>0.89547226000000002</v>
      </c>
      <c r="AA134" s="62">
        <v>0.95001637999999999</v>
      </c>
      <c r="AB134" s="62">
        <v>0.10107655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-3.9445000000000618E-2</v>
      </c>
      <c r="AN134" s="121">
        <f t="shared" si="15"/>
        <v>-4.5486000000000359E-2</v>
      </c>
      <c r="AO134" s="121">
        <f t="shared" si="16"/>
        <v>-1.8348000000001363E-4</v>
      </c>
      <c r="AP134" s="121">
        <f t="shared" si="17"/>
        <v>2.8220999999994945E-4</v>
      </c>
      <c r="AQ134" s="87">
        <f t="shared" si="18"/>
        <v>-1.3235999999999803E-4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29.384882000000001</v>
      </c>
      <c r="G135" s="187">
        <v>33.250836999999997</v>
      </c>
      <c r="H135" s="187">
        <v>0.94619469</v>
      </c>
      <c r="I135" s="62">
        <v>0.96991769000000005</v>
      </c>
      <c r="J135" s="62">
        <v>5.0344670000000001E-2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29.527736999999998</v>
      </c>
      <c r="Y135" s="187">
        <v>33.296644999999998</v>
      </c>
      <c r="Z135" s="187">
        <v>0.94621856000000004</v>
      </c>
      <c r="AA135" s="62">
        <v>0.97008059999999996</v>
      </c>
      <c r="AB135" s="62">
        <v>5.0597347000000001E-2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0.14285499999999729</v>
      </c>
      <c r="AN135" s="121">
        <f t="shared" si="15"/>
        <v>4.5808000000000959E-2</v>
      </c>
      <c r="AO135" s="121">
        <f t="shared" si="16"/>
        <v>2.3870000000036917E-5</v>
      </c>
      <c r="AP135" s="121">
        <f t="shared" si="17"/>
        <v>1.6290999999990508E-4</v>
      </c>
      <c r="AQ135" s="87">
        <f t="shared" si="18"/>
        <v>2.5267699999999976E-4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34.810547</v>
      </c>
      <c r="G136" s="187">
        <v>38.265794</v>
      </c>
      <c r="H136" s="187">
        <v>0.97970919999999995</v>
      </c>
      <c r="I136" s="62">
        <v>0.98772510999999996</v>
      </c>
      <c r="J136" s="62">
        <v>2.0112867999999999E-2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34.846732000000003</v>
      </c>
      <c r="Y136" s="187">
        <v>38.248033999999997</v>
      </c>
      <c r="Z136" s="187">
        <v>0.97970020999999996</v>
      </c>
      <c r="AA136" s="62">
        <v>0.98783979</v>
      </c>
      <c r="AB136" s="62">
        <v>2.0073245999999999E-2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3.6185000000003242E-2</v>
      </c>
      <c r="AN136" s="121">
        <f t="shared" si="15"/>
        <v>-1.7760000000002663E-2</v>
      </c>
      <c r="AO136" s="121">
        <f t="shared" si="16"/>
        <v>-8.9899999999865088E-6</v>
      </c>
      <c r="AP136" s="121">
        <f t="shared" si="17"/>
        <v>1.1468000000003364E-4</v>
      </c>
      <c r="AQ136" s="87">
        <f t="shared" si="18"/>
        <v>-3.9621999999999574E-5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24.030549000000001</v>
      </c>
      <c r="G138" s="96">
        <v>28.240534</v>
      </c>
      <c r="H138" s="96">
        <v>0.86425552000000005</v>
      </c>
      <c r="I138" s="60">
        <v>0.93497631000000003</v>
      </c>
      <c r="J138" s="60">
        <v>0.16869244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23.876353999999999</v>
      </c>
      <c r="Y138" s="96">
        <v>28.393954999999998</v>
      </c>
      <c r="Z138" s="96">
        <v>0.86412728999999999</v>
      </c>
      <c r="AA138" s="60">
        <v>0.93499407000000001</v>
      </c>
      <c r="AB138" s="60">
        <v>0.16594042000000001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-0.15419500000000141</v>
      </c>
      <c r="AN138" s="95">
        <f t="shared" si="15"/>
        <v>0.15342099999999803</v>
      </c>
      <c r="AO138" s="95">
        <f t="shared" si="16"/>
        <v>-1.2823000000006246E-4</v>
      </c>
      <c r="AP138" s="95">
        <f t="shared" si="17"/>
        <v>1.7759999999977794E-5</v>
      </c>
      <c r="AQ138" s="120">
        <f t="shared" si="18"/>
        <v>-2.7520199999999939E-3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26.990362999999999</v>
      </c>
      <c r="G139" s="187">
        <v>30.972534</v>
      </c>
      <c r="H139" s="187">
        <v>0.92178300000000002</v>
      </c>
      <c r="I139" s="62">
        <v>0.96120934000000002</v>
      </c>
      <c r="J139" s="62">
        <v>9.9727503999999995E-2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26.886841</v>
      </c>
      <c r="Y139" s="187">
        <v>31.160323000000002</v>
      </c>
      <c r="Z139" s="187">
        <v>0.92223984999999997</v>
      </c>
      <c r="AA139" s="62">
        <v>0.96161571999999995</v>
      </c>
      <c r="AB139" s="62">
        <v>9.4401360000000004E-2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-0.10352199999999812</v>
      </c>
      <c r="AN139" s="121">
        <f t="shared" si="15"/>
        <v>0.1877890000000022</v>
      </c>
      <c r="AO139" s="121">
        <f t="shared" si="16"/>
        <v>4.5684999999995313E-4</v>
      </c>
      <c r="AP139" s="121">
        <f t="shared" si="17"/>
        <v>4.0637999999992847E-4</v>
      </c>
      <c r="AQ139" s="87">
        <f t="shared" si="18"/>
        <v>-5.326143999999991E-3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30.651084999999998</v>
      </c>
      <c r="G140" s="187">
        <v>34.174098999999998</v>
      </c>
      <c r="H140" s="187">
        <v>0.95879230000000004</v>
      </c>
      <c r="I140" s="62">
        <v>0.97684919000000003</v>
      </c>
      <c r="J140" s="62">
        <v>5.3370546999999997E-2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30.676849000000001</v>
      </c>
      <c r="Y140" s="187">
        <v>34.319951000000003</v>
      </c>
      <c r="Z140" s="187">
        <v>0.95916712000000004</v>
      </c>
      <c r="AA140" s="62">
        <v>0.97722556999999999</v>
      </c>
      <c r="AB140" s="62">
        <v>4.9332183000000002E-2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2.5764000000002341E-2</v>
      </c>
      <c r="AN140" s="121">
        <f t="shared" si="15"/>
        <v>0.14585200000000498</v>
      </c>
      <c r="AO140" s="121">
        <f t="shared" si="16"/>
        <v>3.7481999999999793E-4</v>
      </c>
      <c r="AP140" s="121">
        <f t="shared" si="17"/>
        <v>3.7637999999995397E-4</v>
      </c>
      <c r="AQ140" s="87">
        <f t="shared" si="18"/>
        <v>-4.0383639999999957E-3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35.054043999999998</v>
      </c>
      <c r="G141" s="187">
        <v>38.644052000000002</v>
      </c>
      <c r="H141" s="187">
        <v>0.98332794000000001</v>
      </c>
      <c r="I141" s="62">
        <v>0.98987132</v>
      </c>
      <c r="J141" s="62">
        <v>2.6770893E-2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35.755737000000003</v>
      </c>
      <c r="Y141" s="187">
        <v>39.050745999999997</v>
      </c>
      <c r="Z141" s="187">
        <v>0.98366900000000002</v>
      </c>
      <c r="AA141" s="62">
        <v>0.99035538999999995</v>
      </c>
      <c r="AB141" s="62">
        <v>2.3341122999999998E-2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0.7016930000000059</v>
      </c>
      <c r="AN141" s="121">
        <f t="shared" si="15"/>
        <v>0.40669399999999456</v>
      </c>
      <c r="AO141" s="121">
        <f t="shared" si="16"/>
        <v>3.4106000000000414E-4</v>
      </c>
      <c r="AP141" s="121">
        <f t="shared" si="17"/>
        <v>4.840699999999476E-4</v>
      </c>
      <c r="AQ141" s="87">
        <f t="shared" si="18"/>
        <v>-3.4297700000000021E-3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23.567965000000001</v>
      </c>
      <c r="G143" s="96">
        <v>27.713055000000001</v>
      </c>
      <c r="H143" s="96">
        <v>0.85307049000000001</v>
      </c>
      <c r="I143" s="60">
        <v>0.92475843999999996</v>
      </c>
      <c r="J143" s="60">
        <v>0.18243972999999999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23.485430999999998</v>
      </c>
      <c r="Y143" s="96">
        <v>27.741437000000001</v>
      </c>
      <c r="Z143" s="96">
        <v>0.85337081000000004</v>
      </c>
      <c r="AA143" s="60">
        <v>0.92515849999999999</v>
      </c>
      <c r="AB143" s="60">
        <v>0.18008837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-8.253400000000255E-2</v>
      </c>
      <c r="AN143" s="95">
        <f t="shared" si="15"/>
        <v>2.8382000000000573E-2</v>
      </c>
      <c r="AO143" s="95">
        <f t="shared" si="16"/>
        <v>3.0032000000002057E-4</v>
      </c>
      <c r="AP143" s="95">
        <f t="shared" si="17"/>
        <v>4.0006000000003539E-4</v>
      </c>
      <c r="AQ143" s="120">
        <f t="shared" si="18"/>
        <v>-2.3513599999999968E-3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26.889885</v>
      </c>
      <c r="G144" s="187">
        <v>30.721084999999999</v>
      </c>
      <c r="H144" s="187">
        <v>0.91437657000000006</v>
      </c>
      <c r="I144" s="62">
        <v>0.95683646</v>
      </c>
      <c r="J144" s="62">
        <v>0.10669786000000001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26.904418</v>
      </c>
      <c r="Y144" s="187">
        <v>30.776624999999999</v>
      </c>
      <c r="Z144" s="187">
        <v>0.91475066000000005</v>
      </c>
      <c r="AA144" s="62">
        <v>0.95757844999999997</v>
      </c>
      <c r="AB144" s="62">
        <v>0.104981676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1.4533000000000129E-2</v>
      </c>
      <c r="AN144" s="121">
        <f t="shared" si="15"/>
        <v>5.5540000000000589E-2</v>
      </c>
      <c r="AO144" s="121">
        <f t="shared" si="16"/>
        <v>3.7408999999999359E-4</v>
      </c>
      <c r="AP144" s="121">
        <f t="shared" si="17"/>
        <v>7.4198999999997017E-4</v>
      </c>
      <c r="AQ144" s="87">
        <f t="shared" si="18"/>
        <v>-1.7161840000000095E-3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30.759208999999998</v>
      </c>
      <c r="G145" s="187">
        <v>34.346535000000003</v>
      </c>
      <c r="H145" s="187">
        <v>0.95464391000000004</v>
      </c>
      <c r="I145" s="62">
        <v>0.97488523999999999</v>
      </c>
      <c r="J145" s="62">
        <v>5.7412262999999998E-2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30.914252999999999</v>
      </c>
      <c r="Y145" s="187">
        <v>34.362518000000001</v>
      </c>
      <c r="Z145" s="187">
        <v>0.95490688999999995</v>
      </c>
      <c r="AA145" s="62">
        <v>0.97518258999999996</v>
      </c>
      <c r="AB145" s="62">
        <v>5.6482299999999999E-2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0.15504400000000018</v>
      </c>
      <c r="AN145" s="121">
        <f t="shared" si="15"/>
        <v>1.5982999999998526E-2</v>
      </c>
      <c r="AO145" s="121">
        <f t="shared" si="16"/>
        <v>2.6297999999991273E-4</v>
      </c>
      <c r="AP145" s="121">
        <f t="shared" si="17"/>
        <v>2.9734999999997402E-4</v>
      </c>
      <c r="AQ145" s="87">
        <f t="shared" si="18"/>
        <v>-9.2996299999999893E-4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35.129426000000002</v>
      </c>
      <c r="G146" s="187">
        <v>38.700679000000001</v>
      </c>
      <c r="H146" s="187">
        <v>0.98218558</v>
      </c>
      <c r="I146" s="62">
        <v>0.98926676999999996</v>
      </c>
      <c r="J146" s="62">
        <v>2.6608574999999999E-2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35.828893999999998</v>
      </c>
      <c r="Y146" s="187">
        <v>39.136409999999998</v>
      </c>
      <c r="Z146" s="187">
        <v>0.98245541999999997</v>
      </c>
      <c r="AA146" s="62">
        <v>0.98977618999999994</v>
      </c>
      <c r="AB146" s="62">
        <v>2.5808886E-2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0.69946799999999598</v>
      </c>
      <c r="AN146" s="121">
        <f t="shared" si="15"/>
        <v>0.43573099999999698</v>
      </c>
      <c r="AO146" s="121">
        <f t="shared" si="16"/>
        <v>2.6983999999996566E-4</v>
      </c>
      <c r="AP146" s="121">
        <f t="shared" si="17"/>
        <v>5.0941999999998266E-4</v>
      </c>
      <c r="AQ146" s="87">
        <f t="shared" si="18"/>
        <v>-7.9968899999999926E-4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20.960464999999999</v>
      </c>
      <c r="G148" s="96">
        <v>25.889889</v>
      </c>
      <c r="H148" s="96">
        <v>0.82438982000000005</v>
      </c>
      <c r="I148" s="60">
        <v>0.89314318000000004</v>
      </c>
      <c r="J148" s="60">
        <v>0.20467335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20.976305</v>
      </c>
      <c r="Y148" s="96">
        <v>25.849789000000001</v>
      </c>
      <c r="Z148" s="96">
        <v>0.82373399000000003</v>
      </c>
      <c r="AA148" s="60">
        <v>0.89424179000000004</v>
      </c>
      <c r="AB148" s="60">
        <v>0.20442472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1.5840000000000742E-2</v>
      </c>
      <c r="AN148" s="95">
        <f t="shared" si="15"/>
        <v>-4.0099999999998914E-2</v>
      </c>
      <c r="AO148" s="95">
        <f t="shared" si="16"/>
        <v>-6.5583000000002389E-4</v>
      </c>
      <c r="AP148" s="95">
        <f t="shared" si="17"/>
        <v>1.0986099999999999E-3</v>
      </c>
      <c r="AQ148" s="120">
        <f t="shared" si="18"/>
        <v>-2.4862999999999968E-4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25.152715000000001</v>
      </c>
      <c r="G149" s="187">
        <v>29.840243000000001</v>
      </c>
      <c r="H149" s="187">
        <v>0.90287432000000001</v>
      </c>
      <c r="I149" s="62">
        <v>0.94469528999999997</v>
      </c>
      <c r="J149" s="62">
        <v>0.10644077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25.177458000000001</v>
      </c>
      <c r="Y149" s="187">
        <v>29.907125000000001</v>
      </c>
      <c r="Z149" s="187">
        <v>0.90331328</v>
      </c>
      <c r="AA149" s="62">
        <v>0.94564168999999998</v>
      </c>
      <c r="AB149" s="62">
        <v>0.105338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2.4743000000000848E-2</v>
      </c>
      <c r="AN149" s="121">
        <f t="shared" si="15"/>
        <v>6.6881999999999664E-2</v>
      </c>
      <c r="AO149" s="121">
        <f t="shared" si="16"/>
        <v>4.3895999999998825E-4</v>
      </c>
      <c r="AP149" s="121">
        <f t="shared" si="17"/>
        <v>9.464000000000139E-4</v>
      </c>
      <c r="AQ149" s="87">
        <f t="shared" si="18"/>
        <v>-1.1027700000000029E-3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29.312266999999999</v>
      </c>
      <c r="G150" s="187">
        <v>33.390324</v>
      </c>
      <c r="H150" s="187">
        <v>0.95276912000000002</v>
      </c>
      <c r="I150" s="62">
        <v>0.97072301999999999</v>
      </c>
      <c r="J150" s="62">
        <v>5.3442106000000003E-2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29.401665000000001</v>
      </c>
      <c r="Y150" s="187">
        <v>33.496096999999999</v>
      </c>
      <c r="Z150" s="187">
        <v>0.95324085000000003</v>
      </c>
      <c r="AA150" s="62">
        <v>0.97131462999999996</v>
      </c>
      <c r="AB150" s="62">
        <v>5.2509047000000003E-2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8.9398000000002753E-2</v>
      </c>
      <c r="AN150" s="121">
        <f t="shared" si="15"/>
        <v>0.10577299999999923</v>
      </c>
      <c r="AO150" s="121">
        <f t="shared" si="16"/>
        <v>4.7173000000000354E-4</v>
      </c>
      <c r="AP150" s="121">
        <f t="shared" si="17"/>
        <v>5.9160999999996466E-4</v>
      </c>
      <c r="AQ150" s="87">
        <f t="shared" si="18"/>
        <v>-9.3305899999999997E-4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35.137656999999997</v>
      </c>
      <c r="G151" s="187">
        <v>38.644978999999999</v>
      </c>
      <c r="H151" s="187">
        <v>0.98227511000000001</v>
      </c>
      <c r="I151" s="62">
        <v>0.98872742999999996</v>
      </c>
      <c r="J151" s="62">
        <v>2.1276439000000001E-2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35.321100999999999</v>
      </c>
      <c r="Y151" s="187">
        <v>38.774658000000002</v>
      </c>
      <c r="Z151" s="187">
        <v>0.98254333000000005</v>
      </c>
      <c r="AA151" s="62">
        <v>0.98900573000000003</v>
      </c>
      <c r="AB151" s="62">
        <v>2.0413021999999999E-2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0.18344400000000149</v>
      </c>
      <c r="AN151" s="121">
        <f t="shared" si="15"/>
        <v>0.12967900000000299</v>
      </c>
      <c r="AO151" s="121">
        <f t="shared" si="16"/>
        <v>2.682200000000412E-4</v>
      </c>
      <c r="AP151" s="121">
        <f t="shared" si="17"/>
        <v>2.7830000000006461E-4</v>
      </c>
      <c r="AQ151" s="87">
        <f t="shared" si="18"/>
        <v>-8.6341700000000174E-4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22.545221999999999</v>
      </c>
      <c r="G153" s="96">
        <v>27.177032000000001</v>
      </c>
      <c r="H153" s="96">
        <v>0.81279425000000005</v>
      </c>
      <c r="I153" s="60">
        <v>0.91530243</v>
      </c>
      <c r="J153" s="60">
        <v>0.19036697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22.509494</v>
      </c>
      <c r="Y153" s="96">
        <v>27.132028999999999</v>
      </c>
      <c r="Z153" s="96">
        <v>0.81286356999999998</v>
      </c>
      <c r="AA153" s="60">
        <v>0.91595987999999995</v>
      </c>
      <c r="AB153" s="60">
        <v>0.19313611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-3.5727999999998872E-2</v>
      </c>
      <c r="AN153" s="95">
        <f t="shared" si="15"/>
        <v>-4.5003000000001236E-2</v>
      </c>
      <c r="AO153" s="95">
        <f t="shared" si="16"/>
        <v>6.9319999999928328E-5</v>
      </c>
      <c r="AP153" s="95">
        <f t="shared" si="17"/>
        <v>6.5744999999994835E-4</v>
      </c>
      <c r="AQ153" s="120">
        <f t="shared" si="18"/>
        <v>2.7691400000000033E-3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26.037248000000002</v>
      </c>
      <c r="G154" s="187">
        <v>30.319167</v>
      </c>
      <c r="H154" s="187">
        <v>0.89865987000000003</v>
      </c>
      <c r="I154" s="62">
        <v>0.95391923000000001</v>
      </c>
      <c r="J154" s="62">
        <v>9.7585900000000003E-2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26.133997000000001</v>
      </c>
      <c r="Y154" s="187">
        <v>30.43289</v>
      </c>
      <c r="Z154" s="187">
        <v>0.89843574000000004</v>
      </c>
      <c r="AA154" s="62">
        <v>0.95392858999999997</v>
      </c>
      <c r="AB154" s="62">
        <v>9.7203860000000003E-2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9.6748999999999086E-2</v>
      </c>
      <c r="AN154" s="121">
        <f t="shared" si="15"/>
        <v>0.11372300000000024</v>
      </c>
      <c r="AO154" s="121">
        <f t="shared" si="16"/>
        <v>-2.2412999999998906E-4</v>
      </c>
      <c r="AP154" s="121">
        <f t="shared" si="17"/>
        <v>9.3599999999582906E-6</v>
      </c>
      <c r="AQ154" s="87">
        <f t="shared" si="18"/>
        <v>-3.8204000000000016E-4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29.568445000000001</v>
      </c>
      <c r="G155" s="187">
        <v>33.417487000000001</v>
      </c>
      <c r="H155" s="187">
        <v>0.94657879</v>
      </c>
      <c r="I155" s="62">
        <v>0.97247834</v>
      </c>
      <c r="J155" s="62">
        <v>5.1534660000000003E-2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30.060507999999999</v>
      </c>
      <c r="Y155" s="187">
        <v>33.843743000000003</v>
      </c>
      <c r="Z155" s="187">
        <v>0.94680883999999998</v>
      </c>
      <c r="AA155" s="62">
        <v>0.97308972999999999</v>
      </c>
      <c r="AB155" s="62">
        <v>5.0074766999999999E-2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0.49206299999999814</v>
      </c>
      <c r="AN155" s="121">
        <f t="shared" si="15"/>
        <v>0.42625600000000219</v>
      </c>
      <c r="AO155" s="121">
        <f t="shared" si="16"/>
        <v>2.3004999999998166E-4</v>
      </c>
      <c r="AP155" s="121">
        <f t="shared" si="17"/>
        <v>6.1138999999998944E-4</v>
      </c>
      <c r="AQ155" s="87">
        <f t="shared" si="18"/>
        <v>-1.4598930000000038E-3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34.173285</v>
      </c>
      <c r="G156" s="187">
        <v>37.885930000000002</v>
      </c>
      <c r="H156" s="187">
        <v>0.97925119999999999</v>
      </c>
      <c r="I156" s="62">
        <v>0.98798958999999997</v>
      </c>
      <c r="J156" s="62">
        <v>2.1863609999999999E-2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35.013207999999999</v>
      </c>
      <c r="Y156" s="187">
        <v>38.416705</v>
      </c>
      <c r="Z156" s="187">
        <v>0.97948031000000002</v>
      </c>
      <c r="AA156" s="62">
        <v>0.98817173999999997</v>
      </c>
      <c r="AB156" s="62">
        <v>2.0908477000000002E-2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0.83992299999999886</v>
      </c>
      <c r="AN156" s="121">
        <f t="shared" si="15"/>
        <v>0.53077499999999844</v>
      </c>
      <c r="AO156" s="121">
        <f t="shared" si="16"/>
        <v>2.2911000000003234E-4</v>
      </c>
      <c r="AP156" s="121">
        <f t="shared" si="17"/>
        <v>1.8214999999999204E-4</v>
      </c>
      <c r="AQ156" s="87">
        <f t="shared" si="18"/>
        <v>-9.551329999999969E-4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21.842756000000001</v>
      </c>
      <c r="G158" s="96">
        <v>26.425128000000001</v>
      </c>
      <c r="H158" s="96">
        <v>0.81610033999999998</v>
      </c>
      <c r="I158" s="60">
        <v>0.90895464999999998</v>
      </c>
      <c r="J158" s="60">
        <v>0.19014826000000001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21.868124000000002</v>
      </c>
      <c r="Y158" s="96">
        <v>26.410314</v>
      </c>
      <c r="Z158" s="96">
        <v>0.81558162000000001</v>
      </c>
      <c r="AA158" s="60">
        <v>0.90877041999999997</v>
      </c>
      <c r="AB158" s="60">
        <v>0.19051164000000001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2.5368000000000279E-2</v>
      </c>
      <c r="AN158" s="95">
        <f t="shared" si="15"/>
        <v>-1.4814000000001215E-2</v>
      </c>
      <c r="AO158" s="95">
        <f t="shared" si="16"/>
        <v>-5.1871999999997254E-4</v>
      </c>
      <c r="AP158" s="95">
        <f t="shared" si="17"/>
        <v>-1.8423000000000744E-4</v>
      </c>
      <c r="AQ158" s="120">
        <f t="shared" si="18"/>
        <v>3.6337999999999648E-4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25.489464999999999</v>
      </c>
      <c r="G159" s="187">
        <v>29.677876999999999</v>
      </c>
      <c r="H159" s="187">
        <v>0.89542873999999995</v>
      </c>
      <c r="I159" s="62">
        <v>0.94730132</v>
      </c>
      <c r="J159" s="62">
        <v>0.10546926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25.513369999999998</v>
      </c>
      <c r="Y159" s="187">
        <v>29.662796</v>
      </c>
      <c r="Z159" s="187">
        <v>0.89553214000000003</v>
      </c>
      <c r="AA159" s="62">
        <v>0.94753368000000004</v>
      </c>
      <c r="AB159" s="62">
        <v>0.10383402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2.3904999999999177E-2</v>
      </c>
      <c r="AN159" s="121">
        <f t="shared" si="15"/>
        <v>-1.5080999999998568E-2</v>
      </c>
      <c r="AO159" s="121">
        <f t="shared" si="16"/>
        <v>1.0340000000008676E-4</v>
      </c>
      <c r="AP159" s="121">
        <f t="shared" si="17"/>
        <v>2.3236000000004253E-4</v>
      </c>
      <c r="AQ159" s="87">
        <f t="shared" si="18"/>
        <v>-1.6352399999999961E-3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29.509981</v>
      </c>
      <c r="G160" s="187">
        <v>33.163555000000002</v>
      </c>
      <c r="H160" s="187">
        <v>0.94743253000000005</v>
      </c>
      <c r="I160" s="62">
        <v>0.96998876999999994</v>
      </c>
      <c r="J160" s="62">
        <v>4.8664357999999998E-2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29.587246</v>
      </c>
      <c r="Y160" s="187">
        <v>33.137518999999998</v>
      </c>
      <c r="Z160" s="187">
        <v>0.94771941999999998</v>
      </c>
      <c r="AA160" s="62">
        <v>0.97024743000000002</v>
      </c>
      <c r="AB160" s="62">
        <v>4.8517673999999997E-2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7.7265000000000583E-2</v>
      </c>
      <c r="AN160" s="121">
        <f t="shared" si="15"/>
        <v>-2.6036000000004833E-2</v>
      </c>
      <c r="AO160" s="121">
        <f t="shared" si="16"/>
        <v>2.8688999999992859E-4</v>
      </c>
      <c r="AP160" s="121">
        <f t="shared" si="17"/>
        <v>2.5866000000007716E-4</v>
      </c>
      <c r="AQ160" s="87">
        <f t="shared" si="18"/>
        <v>-1.4668400000000109E-4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34.559710000000003</v>
      </c>
      <c r="G161" s="187">
        <v>37.978715999999999</v>
      </c>
      <c r="H161" s="187">
        <v>0.97937996999999999</v>
      </c>
      <c r="I161" s="62">
        <v>0.98709270999999998</v>
      </c>
      <c r="J161" s="62">
        <v>2.0491894E-2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34.793280000000003</v>
      </c>
      <c r="Y161" s="187">
        <v>38.138632000000001</v>
      </c>
      <c r="Z161" s="187">
        <v>0.97957415000000003</v>
      </c>
      <c r="AA161" s="62">
        <v>0.98729334999999996</v>
      </c>
      <c r="AB161" s="62">
        <v>2.0029701E-2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0.23357000000000028</v>
      </c>
      <c r="AN161" s="121">
        <f t="shared" ref="AN161:AN224" si="20">IF(OR(Y161="",G161=""),"",Y161-G161)</f>
        <v>0.15991600000000261</v>
      </c>
      <c r="AO161" s="121">
        <f t="shared" ref="AO161:AO224" si="21">IF(OR(Z161="",H161=""),"",Z161-H161)</f>
        <v>1.9418000000004376E-4</v>
      </c>
      <c r="AP161" s="121">
        <f t="shared" ref="AP161:AP224" si="22">IF(OR(AA161="",I161=""),"",AA161-I161)</f>
        <v>2.0063999999997417E-4</v>
      </c>
      <c r="AQ161" s="87">
        <f t="shared" ref="AQ161:AQ224" si="23">IF(OR(AB161="",J161=""),"",AB161-J161)</f>
        <v>-4.6219299999999963E-4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21.982748000000001</v>
      </c>
      <c r="G163" s="96">
        <v>26.871320000000001</v>
      </c>
      <c r="H163" s="96">
        <v>0.83545440000000004</v>
      </c>
      <c r="I163" s="60">
        <v>0.90960653000000002</v>
      </c>
      <c r="J163" s="60">
        <v>0.19518289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22.009426999999999</v>
      </c>
      <c r="Y163" s="96">
        <v>26.850057</v>
      </c>
      <c r="Z163" s="96">
        <v>0.83516813999999995</v>
      </c>
      <c r="AA163" s="60">
        <v>0.91087518000000001</v>
      </c>
      <c r="AB163" s="60">
        <v>0.19370243000000001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2.6678999999997899E-2</v>
      </c>
      <c r="AN163" s="95">
        <f t="shared" si="20"/>
        <v>-2.1263000000001142E-2</v>
      </c>
      <c r="AO163" s="95">
        <f t="shared" si="21"/>
        <v>-2.8626000000009366E-4</v>
      </c>
      <c r="AP163" s="95">
        <f t="shared" si="22"/>
        <v>1.2686499999999823E-3</v>
      </c>
      <c r="AQ163" s="120">
        <f t="shared" si="23"/>
        <v>-1.480459999999989E-3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25.799381</v>
      </c>
      <c r="G164" s="187">
        <v>30.536241</v>
      </c>
      <c r="H164" s="187">
        <v>0.90812424000000003</v>
      </c>
      <c r="I164" s="62">
        <v>0.95053049000000001</v>
      </c>
      <c r="J164" s="62">
        <v>0.10355583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25.827249999999999</v>
      </c>
      <c r="Y164" s="187">
        <v>30.599564000000001</v>
      </c>
      <c r="Z164" s="187">
        <v>0.9083753</v>
      </c>
      <c r="AA164" s="62">
        <v>0.95120013999999997</v>
      </c>
      <c r="AB164" s="62">
        <v>0.103170976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2.7868999999999033E-2</v>
      </c>
      <c r="AN164" s="121">
        <f t="shared" si="20"/>
        <v>6.3323000000000462E-2</v>
      </c>
      <c r="AO164" s="121">
        <f t="shared" si="21"/>
        <v>2.5105999999996964E-4</v>
      </c>
      <c r="AP164" s="121">
        <f t="shared" si="22"/>
        <v>6.6964999999996611E-4</v>
      </c>
      <c r="AQ164" s="87">
        <f t="shared" si="23"/>
        <v>-3.8485400000000392E-4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29.734954999999999</v>
      </c>
      <c r="G165" s="187">
        <v>33.820748999999999</v>
      </c>
      <c r="H165" s="187">
        <v>0.95350431000000002</v>
      </c>
      <c r="I165" s="62">
        <v>0.97255217999999999</v>
      </c>
      <c r="J165" s="62">
        <v>5.4956336000000001E-2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29.745259999999998</v>
      </c>
      <c r="Y165" s="187">
        <v>33.896389999999997</v>
      </c>
      <c r="Z165" s="187">
        <v>0.95398446000000003</v>
      </c>
      <c r="AA165" s="62">
        <v>0.97295049</v>
      </c>
      <c r="AB165" s="62">
        <v>5.2824665E-2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1.0304999999998898E-2</v>
      </c>
      <c r="AN165" s="121">
        <f t="shared" si="20"/>
        <v>7.5640999999997405E-2</v>
      </c>
      <c r="AO165" s="121">
        <f t="shared" si="21"/>
        <v>4.8015000000001251E-4</v>
      </c>
      <c r="AP165" s="121">
        <f t="shared" si="22"/>
        <v>3.9831000000001282E-4</v>
      </c>
      <c r="AQ165" s="87">
        <f t="shared" si="23"/>
        <v>-2.1316710000000016E-3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35.500529999999998</v>
      </c>
      <c r="G166" s="187">
        <v>38.957847000000001</v>
      </c>
      <c r="H166" s="187">
        <v>0.98215648</v>
      </c>
      <c r="I166" s="62">
        <v>0.98930129</v>
      </c>
      <c r="J166" s="62">
        <v>2.336299E-2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35.626863999999998</v>
      </c>
      <c r="Y166" s="187">
        <v>39.035957000000003</v>
      </c>
      <c r="Z166" s="187">
        <v>0.98243877000000002</v>
      </c>
      <c r="AA166" s="62">
        <v>0.98949843000000004</v>
      </c>
      <c r="AB166" s="62">
        <v>2.2373686E-2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0.12633399999999995</v>
      </c>
      <c r="AN166" s="121">
        <f t="shared" si="20"/>
        <v>7.8110000000002344E-2</v>
      </c>
      <c r="AO166" s="121">
        <f t="shared" si="21"/>
        <v>2.8229000000001836E-4</v>
      </c>
      <c r="AP166" s="121">
        <f t="shared" si="22"/>
        <v>1.9714000000004006E-4</v>
      </c>
      <c r="AQ166" s="87">
        <f t="shared" si="23"/>
        <v>-9.8930399999999988E-4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23.244643</v>
      </c>
      <c r="G168" s="96">
        <v>27.659444000000001</v>
      </c>
      <c r="H168" s="96">
        <v>0.83722624999999995</v>
      </c>
      <c r="I168" s="60">
        <v>0.92389626000000002</v>
      </c>
      <c r="J168" s="60">
        <v>0.16797751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23.137457000000001</v>
      </c>
      <c r="Y168" s="96">
        <v>27.652470999999998</v>
      </c>
      <c r="Z168" s="96">
        <v>0.83706237999999999</v>
      </c>
      <c r="AA168" s="60">
        <v>0.92347981999999995</v>
      </c>
      <c r="AB168" s="60">
        <v>0.16897818000000001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-0.10718599999999867</v>
      </c>
      <c r="AN168" s="95">
        <f t="shared" si="20"/>
        <v>-6.9730000000021164E-3</v>
      </c>
      <c r="AO168" s="95">
        <f t="shared" si="21"/>
        <v>-1.6386999999995489E-4</v>
      </c>
      <c r="AP168" s="95">
        <f t="shared" si="22"/>
        <v>-4.1644000000007342E-4</v>
      </c>
      <c r="AQ168" s="120">
        <f t="shared" si="23"/>
        <v>1.0006700000000091E-3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26.298870999999998</v>
      </c>
      <c r="G169" s="187">
        <v>30.462672000000001</v>
      </c>
      <c r="H169" s="187">
        <v>0.90476796999999998</v>
      </c>
      <c r="I169" s="62">
        <v>0.95537859000000003</v>
      </c>
      <c r="J169" s="62">
        <v>9.7198463999999998E-2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26.357112999999998</v>
      </c>
      <c r="Y169" s="187">
        <v>30.589034000000002</v>
      </c>
      <c r="Z169" s="187">
        <v>0.90515208000000003</v>
      </c>
      <c r="AA169" s="62">
        <v>0.95555886999999995</v>
      </c>
      <c r="AB169" s="62">
        <v>9.4949039999999998E-2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5.8241999999999905E-2</v>
      </c>
      <c r="AN169" s="121">
        <f t="shared" si="20"/>
        <v>0.12636200000000031</v>
      </c>
      <c r="AO169" s="121">
        <f t="shared" si="21"/>
        <v>3.8411000000004858E-4</v>
      </c>
      <c r="AP169" s="121">
        <f t="shared" si="22"/>
        <v>1.8027999999992161E-4</v>
      </c>
      <c r="AQ169" s="87">
        <f t="shared" si="23"/>
        <v>-2.2494239999999999E-3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30.255333</v>
      </c>
      <c r="G170" s="187">
        <v>33.908565000000003</v>
      </c>
      <c r="H170" s="187">
        <v>0.95096535000000004</v>
      </c>
      <c r="I170" s="62">
        <v>0.97390370999999998</v>
      </c>
      <c r="J170" s="62">
        <v>5.0429250000000002E-2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30.374023000000001</v>
      </c>
      <c r="Y170" s="187">
        <v>33.968533999999998</v>
      </c>
      <c r="Z170" s="187">
        <v>0.95106221000000002</v>
      </c>
      <c r="AA170" s="62">
        <v>0.97406380000000004</v>
      </c>
      <c r="AB170" s="62">
        <v>4.9187549999999997E-2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0.11869000000000085</v>
      </c>
      <c r="AN170" s="121">
        <f t="shared" si="20"/>
        <v>5.9968999999995276E-2</v>
      </c>
      <c r="AO170" s="121">
        <f t="shared" si="21"/>
        <v>9.6859999999976409E-5</v>
      </c>
      <c r="AP170" s="121">
        <f t="shared" si="22"/>
        <v>1.6009000000005713E-4</v>
      </c>
      <c r="AQ170" s="87">
        <f t="shared" si="23"/>
        <v>-1.2417000000000053E-3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35.010776999999997</v>
      </c>
      <c r="G171" s="187">
        <v>38.574883999999997</v>
      </c>
      <c r="H171" s="187">
        <v>0.98073712999999996</v>
      </c>
      <c r="I171" s="62">
        <v>0.98877150000000003</v>
      </c>
      <c r="J171" s="62">
        <v>2.3310755999999998E-2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35.624688999999996</v>
      </c>
      <c r="Y171" s="187">
        <v>38.955390000000001</v>
      </c>
      <c r="Z171" s="187">
        <v>0.98101304</v>
      </c>
      <c r="AA171" s="62">
        <v>0.98922476000000004</v>
      </c>
      <c r="AB171" s="62">
        <v>2.2331888000000001E-2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0.61391199999999913</v>
      </c>
      <c r="AN171" s="121">
        <f t="shared" si="20"/>
        <v>0.38050600000000401</v>
      </c>
      <c r="AO171" s="121">
        <f t="shared" si="21"/>
        <v>2.7591000000004584E-4</v>
      </c>
      <c r="AP171" s="121">
        <f t="shared" si="22"/>
        <v>4.5326000000001088E-4</v>
      </c>
      <c r="AQ171" s="87">
        <f t="shared" si="23"/>
        <v>-9.7886799999999732E-4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20.243589</v>
      </c>
      <c r="G173" s="96">
        <v>25.060787000000001</v>
      </c>
      <c r="H173" s="96">
        <v>0.82170558999999999</v>
      </c>
      <c r="I173" s="60">
        <v>0.88564452000000005</v>
      </c>
      <c r="J173" s="60">
        <v>0.19945602000000001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20.290422</v>
      </c>
      <c r="Y173" s="96">
        <v>25.062307000000001</v>
      </c>
      <c r="Z173" s="96">
        <v>0.82167787000000003</v>
      </c>
      <c r="AA173" s="60">
        <v>0.88696061999999998</v>
      </c>
      <c r="AB173" s="60">
        <v>0.19829468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4.6832999999999458E-2</v>
      </c>
      <c r="AN173" s="95">
        <f t="shared" si="20"/>
        <v>1.5199999999992997E-3</v>
      </c>
      <c r="AO173" s="95">
        <f t="shared" si="21"/>
        <v>-2.7719999999953338E-5</v>
      </c>
      <c r="AP173" s="95">
        <f t="shared" si="22"/>
        <v>1.3160999999999312E-3</v>
      </c>
      <c r="AQ173" s="120">
        <f t="shared" si="23"/>
        <v>-1.1613400000000107E-3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25.468340000000001</v>
      </c>
      <c r="G174" s="187">
        <v>30.199389</v>
      </c>
      <c r="H174" s="187">
        <v>0.89388175999999997</v>
      </c>
      <c r="I174" s="62">
        <v>0.94941816000000001</v>
      </c>
      <c r="J174" s="62">
        <v>0.10936467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25.519779</v>
      </c>
      <c r="Y174" s="187">
        <v>30.273678</v>
      </c>
      <c r="Z174" s="187">
        <v>0.89411615</v>
      </c>
      <c r="AA174" s="62">
        <v>0.95014781999999998</v>
      </c>
      <c r="AB174" s="62">
        <v>0.10822867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5.1438999999998458E-2</v>
      </c>
      <c r="AN174" s="121">
        <f t="shared" si="20"/>
        <v>7.4289000000000271E-2</v>
      </c>
      <c r="AO174" s="121">
        <f t="shared" si="21"/>
        <v>2.3439000000002874E-4</v>
      </c>
      <c r="AP174" s="121">
        <f t="shared" si="22"/>
        <v>7.2965999999996534E-4</v>
      </c>
      <c r="AQ174" s="87">
        <f t="shared" si="23"/>
        <v>-1.1359999999999981E-3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29.697129</v>
      </c>
      <c r="G175" s="187">
        <v>33.705781999999999</v>
      </c>
      <c r="H175" s="187">
        <v>0.94942811999999999</v>
      </c>
      <c r="I175" s="62">
        <v>0.97218618999999995</v>
      </c>
      <c r="J175" s="62">
        <v>5.8738970000000001E-2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29.703437999999998</v>
      </c>
      <c r="Y175" s="187">
        <v>33.783163999999999</v>
      </c>
      <c r="Z175" s="187">
        <v>0.94980944</v>
      </c>
      <c r="AA175" s="62">
        <v>0.97260508000000001</v>
      </c>
      <c r="AB175" s="62">
        <v>5.6890719999999999E-2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6.3089999999981217E-3</v>
      </c>
      <c r="AN175" s="121">
        <f t="shared" si="20"/>
        <v>7.7382000000000062E-2</v>
      </c>
      <c r="AO175" s="121">
        <f t="shared" si="21"/>
        <v>3.8132000000001831E-4</v>
      </c>
      <c r="AP175" s="121">
        <f t="shared" si="22"/>
        <v>4.188900000000606E-4</v>
      </c>
      <c r="AQ175" s="87">
        <f t="shared" si="23"/>
        <v>-1.8482500000000027E-3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35.404358000000002</v>
      </c>
      <c r="G176" s="187">
        <v>38.884270999999998</v>
      </c>
      <c r="H176" s="187">
        <v>0.98187053000000002</v>
      </c>
      <c r="I176" s="62">
        <v>0.98915719999999996</v>
      </c>
      <c r="J176" s="62">
        <v>2.3666332000000002E-2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35.549776999999999</v>
      </c>
      <c r="Y176" s="187">
        <v>38.978586</v>
      </c>
      <c r="Z176" s="187">
        <v>0.98203708000000001</v>
      </c>
      <c r="AA176" s="62">
        <v>0.98933572999999997</v>
      </c>
      <c r="AB176" s="62">
        <v>2.2713411999999999E-2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0.14541899999999686</v>
      </c>
      <c r="AN176" s="121">
        <f t="shared" si="20"/>
        <v>9.4315000000001703E-2</v>
      </c>
      <c r="AO176" s="121">
        <f t="shared" si="21"/>
        <v>1.6654999999998754E-4</v>
      </c>
      <c r="AP176" s="121">
        <f t="shared" si="22"/>
        <v>1.7853000000001007E-4</v>
      </c>
      <c r="AQ176" s="87">
        <f t="shared" si="23"/>
        <v>-9.5292000000000293E-4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19.790289999999999</v>
      </c>
      <c r="G178" s="96">
        <v>24.455584000000002</v>
      </c>
      <c r="H178" s="96">
        <v>0.80197669000000005</v>
      </c>
      <c r="I178" s="60">
        <v>0.87155419000000001</v>
      </c>
      <c r="J178" s="60">
        <v>0.20787752000000001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19.772366000000002</v>
      </c>
      <c r="Y178" s="96">
        <v>24.402332000000001</v>
      </c>
      <c r="Z178" s="96">
        <v>0.80141388999999996</v>
      </c>
      <c r="AA178" s="60">
        <v>0.87127969000000005</v>
      </c>
      <c r="AB178" s="60">
        <v>0.20758674999999999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-1.7923999999997164E-2</v>
      </c>
      <c r="AN178" s="95">
        <f t="shared" si="20"/>
        <v>-5.3252000000000521E-2</v>
      </c>
      <c r="AO178" s="95">
        <f t="shared" si="21"/>
        <v>-5.6280000000008545E-4</v>
      </c>
      <c r="AP178" s="95">
        <f t="shared" si="22"/>
        <v>-2.7449999999995534E-4</v>
      </c>
      <c r="AQ178" s="120">
        <f t="shared" si="23"/>
        <v>-2.9077000000002351E-4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24.99438</v>
      </c>
      <c r="G179" s="187">
        <v>29.499842999999998</v>
      </c>
      <c r="H179" s="187">
        <v>0.88993029999999995</v>
      </c>
      <c r="I179" s="62">
        <v>0.94170723000000001</v>
      </c>
      <c r="J179" s="62">
        <v>0.1069943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25.012060000000002</v>
      </c>
      <c r="Y179" s="187">
        <v>29.519628999999998</v>
      </c>
      <c r="Z179" s="187">
        <v>0.89014596999999995</v>
      </c>
      <c r="AA179" s="62">
        <v>0.94221489000000003</v>
      </c>
      <c r="AB179" s="62">
        <v>0.10610783999999999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1.7680000000002138E-2</v>
      </c>
      <c r="AN179" s="121">
        <f t="shared" si="20"/>
        <v>1.9785999999999859E-2</v>
      </c>
      <c r="AO179" s="121">
        <f t="shared" si="21"/>
        <v>2.1567000000000114E-4</v>
      </c>
      <c r="AP179" s="121">
        <f t="shared" si="22"/>
        <v>5.0766000000002087E-4</v>
      </c>
      <c r="AQ179" s="87">
        <f t="shared" si="23"/>
        <v>-8.8646000000000558E-4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28.968420999999999</v>
      </c>
      <c r="G180" s="187">
        <v>32.900280000000002</v>
      </c>
      <c r="H180" s="187">
        <v>0.94411045999999998</v>
      </c>
      <c r="I180" s="62">
        <v>0.96639903999999999</v>
      </c>
      <c r="J180" s="62">
        <v>5.2586984000000003E-2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29.024132999999999</v>
      </c>
      <c r="Y180" s="187">
        <v>32.962339</v>
      </c>
      <c r="Z180" s="187">
        <v>0.94440557999999997</v>
      </c>
      <c r="AA180" s="62">
        <v>0.96680745000000001</v>
      </c>
      <c r="AB180" s="62">
        <v>5.1877162999999997E-2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5.5711999999999762E-2</v>
      </c>
      <c r="AN180" s="121">
        <f t="shared" si="20"/>
        <v>6.2058999999997866E-2</v>
      </c>
      <c r="AO180" s="121">
        <f t="shared" si="21"/>
        <v>2.9511999999998206E-4</v>
      </c>
      <c r="AP180" s="121">
        <f t="shared" si="22"/>
        <v>4.084100000000257E-4</v>
      </c>
      <c r="AQ180" s="87">
        <f t="shared" si="23"/>
        <v>-7.0982100000000631E-4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34.75168</v>
      </c>
      <c r="G181" s="187">
        <v>38.163756999999997</v>
      </c>
      <c r="H181" s="187">
        <v>0.97937282000000003</v>
      </c>
      <c r="I181" s="62">
        <v>0.98703065000000001</v>
      </c>
      <c r="J181" s="62">
        <v>2.0385692E-2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34.866556000000003</v>
      </c>
      <c r="Y181" s="187">
        <v>38.274934000000002</v>
      </c>
      <c r="Z181" s="187">
        <v>0.97962744999999996</v>
      </c>
      <c r="AA181" s="62">
        <v>0.98722412000000004</v>
      </c>
      <c r="AB181" s="62">
        <v>1.9780558E-2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0.11487600000000242</v>
      </c>
      <c r="AN181" s="121">
        <f t="shared" si="20"/>
        <v>0.11117700000000497</v>
      </c>
      <c r="AO181" s="121">
        <f t="shared" si="21"/>
        <v>2.5462999999992242E-4</v>
      </c>
      <c r="AP181" s="121">
        <f t="shared" si="22"/>
        <v>1.934700000000289E-4</v>
      </c>
      <c r="AQ181" s="87">
        <f t="shared" si="23"/>
        <v>-6.0513400000000023E-4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18.838650999999999</v>
      </c>
      <c r="G183" s="96">
        <v>23.595915000000002</v>
      </c>
      <c r="H183" s="96">
        <v>0.80361800000000005</v>
      </c>
      <c r="I183" s="60">
        <v>0.84665612999999995</v>
      </c>
      <c r="J183" s="60">
        <v>0.22762067999999999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18.799956999999999</v>
      </c>
      <c r="Y183" s="96">
        <v>23.523004</v>
      </c>
      <c r="Z183" s="96">
        <v>0.80265617</v>
      </c>
      <c r="AA183" s="60">
        <v>0.84510317999999995</v>
      </c>
      <c r="AB183" s="60">
        <v>0.22794685000000001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-3.8693999999999562E-2</v>
      </c>
      <c r="AN183" s="95">
        <f t="shared" si="20"/>
        <v>-7.291100000000128E-2</v>
      </c>
      <c r="AO183" s="95">
        <f t="shared" si="21"/>
        <v>-9.6183000000005237E-4</v>
      </c>
      <c r="AP183" s="95">
        <f t="shared" si="22"/>
        <v>-1.5529499999999974E-3</v>
      </c>
      <c r="AQ183" s="120">
        <f t="shared" si="23"/>
        <v>3.261700000000145E-4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24.170286000000001</v>
      </c>
      <c r="G184" s="187">
        <v>29.006622</v>
      </c>
      <c r="H184" s="187">
        <v>0.89123059000000004</v>
      </c>
      <c r="I184" s="62">
        <v>0.94078002999999999</v>
      </c>
      <c r="J184" s="62">
        <v>0.11479531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24.386240999999998</v>
      </c>
      <c r="Y184" s="187">
        <v>29.14584</v>
      </c>
      <c r="Z184" s="187">
        <v>0.88999729000000005</v>
      </c>
      <c r="AA184" s="62">
        <v>0.9407449</v>
      </c>
      <c r="AB184" s="62">
        <v>0.1162662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0.21595499999999745</v>
      </c>
      <c r="AN184" s="121">
        <f t="shared" si="20"/>
        <v>0.13921799999999962</v>
      </c>
      <c r="AO184" s="121">
        <f t="shared" si="21"/>
        <v>-1.2332999999999927E-3</v>
      </c>
      <c r="AP184" s="121">
        <f t="shared" si="22"/>
        <v>-3.5129999999994332E-5</v>
      </c>
      <c r="AQ184" s="87">
        <f t="shared" si="23"/>
        <v>1.4708900000000025E-3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28.701436000000001</v>
      </c>
      <c r="G185" s="187">
        <v>32.677801000000002</v>
      </c>
      <c r="H185" s="187">
        <v>0.94715950000000004</v>
      </c>
      <c r="I185" s="62">
        <v>0.96933694000000004</v>
      </c>
      <c r="J185" s="62">
        <v>5.9389398000000003E-2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28.788495999999999</v>
      </c>
      <c r="Y185" s="187">
        <v>32.732709999999997</v>
      </c>
      <c r="Z185" s="187">
        <v>0.94738199000000001</v>
      </c>
      <c r="AA185" s="62">
        <v>0.96988125000000003</v>
      </c>
      <c r="AB185" s="62">
        <v>5.7963964E-2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8.7059999999997473E-2</v>
      </c>
      <c r="AN185" s="121">
        <f t="shared" si="20"/>
        <v>5.490899999999499E-2</v>
      </c>
      <c r="AO185" s="121">
        <f t="shared" si="21"/>
        <v>2.2248999999996411E-4</v>
      </c>
      <c r="AP185" s="121">
        <f t="shared" si="22"/>
        <v>5.443099999999923E-4</v>
      </c>
      <c r="AQ185" s="87">
        <f t="shared" si="23"/>
        <v>-1.4254340000000032E-3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34.549329999999998</v>
      </c>
      <c r="G186" s="187">
        <v>38.134715999999997</v>
      </c>
      <c r="H186" s="187">
        <v>0.97974834</v>
      </c>
      <c r="I186" s="62">
        <v>0.98800790999999999</v>
      </c>
      <c r="J186" s="62">
        <v>2.4455202999999998E-2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34.199029000000003</v>
      </c>
      <c r="Y186" s="187">
        <v>37.878053999999999</v>
      </c>
      <c r="Z186" s="187">
        <v>0.98014299000000005</v>
      </c>
      <c r="AA186" s="62">
        <v>0.98787206000000005</v>
      </c>
      <c r="AB186" s="62">
        <v>2.4163588999999999E-2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-0.35030099999999464</v>
      </c>
      <c r="AN186" s="121">
        <f t="shared" si="20"/>
        <v>-0.25666199999999861</v>
      </c>
      <c r="AO186" s="121">
        <f t="shared" si="21"/>
        <v>3.946500000000519E-4</v>
      </c>
      <c r="AP186" s="121">
        <f t="shared" si="22"/>
        <v>-1.3584999999993741E-4</v>
      </c>
      <c r="AQ186" s="87">
        <f t="shared" si="23"/>
        <v>-2.9161399999999907E-4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23.058785</v>
      </c>
      <c r="G188" s="96">
        <v>27.413122999999999</v>
      </c>
      <c r="H188" s="96">
        <v>0.81930868000000001</v>
      </c>
      <c r="I188" s="60">
        <v>0.92079138000000005</v>
      </c>
      <c r="J188" s="60">
        <v>0.18573210000000001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22.974920000000001</v>
      </c>
      <c r="Y188" s="96">
        <v>27.464037000000001</v>
      </c>
      <c r="Z188" s="96">
        <v>0.81981314999999999</v>
      </c>
      <c r="AA188" s="60">
        <v>0.92115835999999995</v>
      </c>
      <c r="AB188" s="60">
        <v>0.18608174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-8.3864999999999412E-2</v>
      </c>
      <c r="AN188" s="95">
        <f t="shared" si="20"/>
        <v>5.0914000000002346E-2</v>
      </c>
      <c r="AO188" s="95">
        <f t="shared" si="21"/>
        <v>5.044699999999791E-4</v>
      </c>
      <c r="AP188" s="95">
        <f t="shared" si="22"/>
        <v>3.6697999999990571E-4</v>
      </c>
      <c r="AQ188" s="120">
        <f t="shared" si="23"/>
        <v>3.4963999999998441E-4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26.172678999999999</v>
      </c>
      <c r="G189" s="187">
        <v>30.249835999999998</v>
      </c>
      <c r="H189" s="187">
        <v>0.89887585999999997</v>
      </c>
      <c r="I189" s="62">
        <v>0.95339562</v>
      </c>
      <c r="J189" s="62">
        <v>0.10564591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26.294138</v>
      </c>
      <c r="Y189" s="187">
        <v>30.450444000000001</v>
      </c>
      <c r="Z189" s="187">
        <v>0.89915606000000003</v>
      </c>
      <c r="AA189" s="62">
        <v>0.95407169999999997</v>
      </c>
      <c r="AB189" s="62">
        <v>0.10325409000000001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0.12145900000000154</v>
      </c>
      <c r="AN189" s="121">
        <f t="shared" si="20"/>
        <v>0.20060800000000256</v>
      </c>
      <c r="AO189" s="121">
        <f t="shared" si="21"/>
        <v>2.8020000000006373E-4</v>
      </c>
      <c r="AP189" s="121">
        <f t="shared" si="22"/>
        <v>6.7607999999996782E-4</v>
      </c>
      <c r="AQ189" s="87">
        <f t="shared" si="23"/>
        <v>-2.391819999999989E-3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29.863136999999998</v>
      </c>
      <c r="G190" s="187">
        <v>33.528320999999998</v>
      </c>
      <c r="H190" s="187">
        <v>0.9485808</v>
      </c>
      <c r="I190" s="62">
        <v>0.97226855999999995</v>
      </c>
      <c r="J190" s="62">
        <v>5.7672306999999999E-2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30.229714000000001</v>
      </c>
      <c r="Y190" s="187">
        <v>33.921875</v>
      </c>
      <c r="Z190" s="187">
        <v>0.94884261000000003</v>
      </c>
      <c r="AA190" s="62">
        <v>0.97294312000000005</v>
      </c>
      <c r="AB190" s="62">
        <v>5.4355519999999997E-2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0.36657700000000304</v>
      </c>
      <c r="AN190" s="121">
        <f t="shared" si="20"/>
        <v>0.39355400000000174</v>
      </c>
      <c r="AO190" s="121">
        <f t="shared" si="21"/>
        <v>2.6181000000002896E-4</v>
      </c>
      <c r="AP190" s="121">
        <f t="shared" si="22"/>
        <v>6.7456000000010174E-4</v>
      </c>
      <c r="AQ190" s="87">
        <f t="shared" si="23"/>
        <v>-3.3167870000000016E-3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34.397644999999997</v>
      </c>
      <c r="G191" s="187">
        <v>38.138300999999998</v>
      </c>
      <c r="H191" s="187">
        <v>0.97984837000000002</v>
      </c>
      <c r="I191" s="62">
        <v>0.98800233999999998</v>
      </c>
      <c r="J191" s="62">
        <v>2.6316967E-2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35.277009999999997</v>
      </c>
      <c r="Y191" s="187">
        <v>38.660167000000001</v>
      </c>
      <c r="Z191" s="187">
        <v>0.98007407999999996</v>
      </c>
      <c r="AA191" s="62">
        <v>0.98826512</v>
      </c>
      <c r="AB191" s="62">
        <v>2.3978181000000001E-2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0.87936499999999995</v>
      </c>
      <c r="AN191" s="121">
        <f t="shared" si="20"/>
        <v>0.52186600000000283</v>
      </c>
      <c r="AO191" s="121">
        <f t="shared" si="21"/>
        <v>2.2570999999993457E-4</v>
      </c>
      <c r="AP191" s="121">
        <f t="shared" si="22"/>
        <v>2.62780000000018E-4</v>
      </c>
      <c r="AQ191" s="87">
        <f t="shared" si="23"/>
        <v>-2.3387859999999989E-3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18.838650999999999</v>
      </c>
      <c r="G641" s="135">
        <f t="shared" si="59"/>
        <v>23.595915000000002</v>
      </c>
      <c r="H641" s="135">
        <f t="shared" si="59"/>
        <v>0.80197669000000005</v>
      </c>
      <c r="I641" s="135">
        <f t="shared" si="59"/>
        <v>0.84665612999999995</v>
      </c>
      <c r="J641" s="135">
        <f t="shared" si="59"/>
        <v>0.16797751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18.799956999999999</v>
      </c>
      <c r="Y641" s="135">
        <f t="shared" si="60"/>
        <v>23.523004</v>
      </c>
      <c r="Z641" s="135">
        <f t="shared" si="60"/>
        <v>0.80141388999999996</v>
      </c>
      <c r="AA641" s="135">
        <f t="shared" si="60"/>
        <v>0.84510317999999995</v>
      </c>
      <c r="AB641" s="135">
        <f t="shared" si="60"/>
        <v>0.16594042000000001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24.170286000000001</v>
      </c>
      <c r="G642" s="18">
        <f t="shared" si="59"/>
        <v>29.006622</v>
      </c>
      <c r="H642" s="18">
        <f t="shared" si="59"/>
        <v>0.88599834</v>
      </c>
      <c r="I642" s="18">
        <f t="shared" si="59"/>
        <v>0.93965323999999995</v>
      </c>
      <c r="J642" s="18">
        <f t="shared" si="59"/>
        <v>9.0446399999999996E-2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24.386240999999998</v>
      </c>
      <c r="Y642" s="18">
        <f t="shared" si="60"/>
        <v>29.14584</v>
      </c>
      <c r="Z642" s="18">
        <f t="shared" si="60"/>
        <v>0.88614643999999998</v>
      </c>
      <c r="AA642" s="18">
        <f t="shared" si="60"/>
        <v>0.94031772999999996</v>
      </c>
      <c r="AB642" s="18">
        <f t="shared" si="60"/>
        <v>8.860432E-2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28.632268</v>
      </c>
      <c r="G643" s="18">
        <f t="shared" si="59"/>
        <v>32.511234999999999</v>
      </c>
      <c r="H643" s="18">
        <f t="shared" si="59"/>
        <v>0.93688780999999999</v>
      </c>
      <c r="I643" s="18">
        <f t="shared" si="59"/>
        <v>0.96308766999999995</v>
      </c>
      <c r="J643" s="18">
        <f t="shared" si="59"/>
        <v>4.8664357999999998E-2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28.788495999999999</v>
      </c>
      <c r="Y643" s="18">
        <f t="shared" si="60"/>
        <v>32.553463999999998</v>
      </c>
      <c r="Z643" s="18">
        <f t="shared" si="60"/>
        <v>0.93740259999999997</v>
      </c>
      <c r="AA643" s="18">
        <f t="shared" si="60"/>
        <v>0.96286662999999995</v>
      </c>
      <c r="AB643" s="18">
        <f t="shared" si="60"/>
        <v>4.6594671999999997E-2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33.557797999999998</v>
      </c>
      <c r="G644" s="18">
        <f t="shared" si="59"/>
        <v>37.198390000000003</v>
      </c>
      <c r="H644" s="18">
        <f t="shared" si="59"/>
        <v>0.97387162000000005</v>
      </c>
      <c r="I644" s="18">
        <f t="shared" si="59"/>
        <v>0.98435123999999996</v>
      </c>
      <c r="J644" s="18">
        <f t="shared" si="59"/>
        <v>1.9833084000000001E-2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34.199029000000003</v>
      </c>
      <c r="Y644" s="18">
        <f t="shared" si="60"/>
        <v>37.636322999999997</v>
      </c>
      <c r="Z644" s="18">
        <f t="shared" si="60"/>
        <v>0.97416217999999999</v>
      </c>
      <c r="AA644" s="18">
        <f t="shared" si="60"/>
        <v>0.98445101999999995</v>
      </c>
      <c r="AB644" s="18">
        <f t="shared" si="60"/>
        <v>1.8211424E-2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24.163215999999998</v>
      </c>
      <c r="G646" s="135">
        <f t="shared" si="61"/>
        <v>28.595632999999999</v>
      </c>
      <c r="H646" s="135">
        <f t="shared" si="61"/>
        <v>0.86425552000000005</v>
      </c>
      <c r="I646" s="135">
        <f t="shared" si="61"/>
        <v>0.93497631000000003</v>
      </c>
      <c r="J646" s="135">
        <f t="shared" si="61"/>
        <v>0.22768611999999999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23.897832000000001</v>
      </c>
      <c r="Y646" s="135">
        <f t="shared" si="62"/>
        <v>28.725228999999999</v>
      </c>
      <c r="Z646" s="135">
        <f t="shared" si="62"/>
        <v>0.86412728999999999</v>
      </c>
      <c r="AA646" s="135">
        <f t="shared" si="62"/>
        <v>0.93499407000000001</v>
      </c>
      <c r="AB646" s="135">
        <f t="shared" si="62"/>
        <v>0.22826003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26.990362999999999</v>
      </c>
      <c r="G647" s="18">
        <f t="shared" si="61"/>
        <v>31.275248000000001</v>
      </c>
      <c r="H647" s="18">
        <f t="shared" si="61"/>
        <v>0.92178300000000002</v>
      </c>
      <c r="I647" s="18">
        <f t="shared" si="61"/>
        <v>0.96120934000000002</v>
      </c>
      <c r="J647" s="18">
        <f t="shared" si="61"/>
        <v>0.117406726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27.093005000000002</v>
      </c>
      <c r="Y647" s="18">
        <f t="shared" si="62"/>
        <v>31.706033999999999</v>
      </c>
      <c r="Z647" s="18">
        <f t="shared" si="62"/>
        <v>0.92223984999999997</v>
      </c>
      <c r="AA647" s="18">
        <f t="shared" si="62"/>
        <v>0.96161571999999995</v>
      </c>
      <c r="AB647" s="18">
        <f t="shared" si="62"/>
        <v>0.11645659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30.900193000000002</v>
      </c>
      <c r="G648" s="18">
        <f t="shared" si="61"/>
        <v>34.516129999999997</v>
      </c>
      <c r="H648" s="18">
        <f t="shared" si="61"/>
        <v>0.95879230000000004</v>
      </c>
      <c r="I648" s="18">
        <f t="shared" si="61"/>
        <v>0.97691837999999998</v>
      </c>
      <c r="J648" s="18">
        <f t="shared" si="61"/>
        <v>5.9389398000000003E-2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30.929368</v>
      </c>
      <c r="Y648" s="18">
        <f t="shared" si="62"/>
        <v>34.834882999999998</v>
      </c>
      <c r="Z648" s="18">
        <f t="shared" si="62"/>
        <v>0.95916712000000004</v>
      </c>
      <c r="AA648" s="18">
        <f t="shared" si="62"/>
        <v>0.97722556999999999</v>
      </c>
      <c r="AB648" s="18">
        <f t="shared" si="62"/>
        <v>5.7963964E-2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35.814923</v>
      </c>
      <c r="G649" s="18">
        <f t="shared" si="61"/>
        <v>39.204166000000001</v>
      </c>
      <c r="H649" s="18">
        <f t="shared" si="61"/>
        <v>0.98359348000000002</v>
      </c>
      <c r="I649" s="18">
        <f t="shared" si="61"/>
        <v>0.99020154000000005</v>
      </c>
      <c r="J649" s="18">
        <f t="shared" si="61"/>
        <v>2.6770893E-2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36.154150000000001</v>
      </c>
      <c r="Y649" s="18">
        <f t="shared" si="62"/>
        <v>39.517418999999997</v>
      </c>
      <c r="Z649" s="18">
        <f t="shared" si="62"/>
        <v>0.98378136999999999</v>
      </c>
      <c r="AA649" s="18">
        <f t="shared" si="62"/>
        <v>0.99038417000000001</v>
      </c>
      <c r="AB649" s="18">
        <f t="shared" si="62"/>
        <v>2.5808886E-2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5.3245649999999998</v>
      </c>
      <c r="G651" s="135">
        <f t="shared" si="63"/>
        <v>4.9997179999999979</v>
      </c>
      <c r="H651" s="135">
        <f t="shared" si="63"/>
        <v>6.2278830000000007E-2</v>
      </c>
      <c r="I651" s="135">
        <f t="shared" si="63"/>
        <v>8.8320180000000081E-2</v>
      </c>
      <c r="J651" s="135">
        <f t="shared" si="63"/>
        <v>5.9708609999999995E-2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5.0978750000000019</v>
      </c>
      <c r="Y651" s="135">
        <f t="shared" si="64"/>
        <v>5.2022249999999985</v>
      </c>
      <c r="Z651" s="135">
        <f t="shared" si="64"/>
        <v>6.271340000000003E-2</v>
      </c>
      <c r="AA651" s="135">
        <f t="shared" si="64"/>
        <v>8.9890890000000057E-2</v>
      </c>
      <c r="AB651" s="135">
        <f t="shared" si="64"/>
        <v>6.2319609999999998E-2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2.8200769999999977</v>
      </c>
      <c r="G652" s="18">
        <f t="shared" si="63"/>
        <v>2.2686260000000011</v>
      </c>
      <c r="H652" s="18">
        <f t="shared" si="63"/>
        <v>3.5784660000000024E-2</v>
      </c>
      <c r="I652" s="18">
        <f t="shared" si="63"/>
        <v>2.1556100000000078E-2</v>
      </c>
      <c r="J652" s="18">
        <f t="shared" si="63"/>
        <v>2.6960326000000007E-2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2.7067640000000033</v>
      </c>
      <c r="Y652" s="18">
        <f t="shared" si="64"/>
        <v>2.5601939999999992</v>
      </c>
      <c r="Z652" s="18">
        <f t="shared" si="64"/>
        <v>3.6093409999999992E-2</v>
      </c>
      <c r="AA652" s="18">
        <f t="shared" si="64"/>
        <v>2.1297989999999989E-2</v>
      </c>
      <c r="AB652" s="18">
        <f t="shared" si="64"/>
        <v>2.7852269999999998E-2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2.2679250000000017</v>
      </c>
      <c r="G653" s="18">
        <f t="shared" si="63"/>
        <v>2.0048949999999977</v>
      </c>
      <c r="H653" s="18">
        <f t="shared" si="63"/>
        <v>2.1904490000000054E-2</v>
      </c>
      <c r="I653" s="18">
        <f t="shared" si="63"/>
        <v>1.3830710000000024E-2</v>
      </c>
      <c r="J653" s="18">
        <f t="shared" si="63"/>
        <v>1.0725040000000005E-2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2.1408720000000017</v>
      </c>
      <c r="Y653" s="18">
        <f t="shared" si="64"/>
        <v>2.2814189999999996</v>
      </c>
      <c r="Z653" s="18">
        <f t="shared" si="64"/>
        <v>2.1764520000000065E-2</v>
      </c>
      <c r="AA653" s="18">
        <f t="shared" si="64"/>
        <v>1.4358940000000042E-2</v>
      </c>
      <c r="AB653" s="18">
        <f t="shared" si="64"/>
        <v>1.1369292000000003E-2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2.257125000000002</v>
      </c>
      <c r="G654" s="18">
        <f t="shared" si="63"/>
        <v>2.0057759999999973</v>
      </c>
      <c r="H654" s="18">
        <f t="shared" si="63"/>
        <v>9.7218599999999711E-3</v>
      </c>
      <c r="I654" s="18">
        <f t="shared" si="63"/>
        <v>5.850300000000086E-3</v>
      </c>
      <c r="J654" s="18">
        <f t="shared" si="63"/>
        <v>6.9378089999999996E-3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1.9551209999999983</v>
      </c>
      <c r="Y654" s="18">
        <f t="shared" si="64"/>
        <v>1.8810959999999994</v>
      </c>
      <c r="Z654" s="18">
        <f t="shared" si="64"/>
        <v>9.6191899999999997E-3</v>
      </c>
      <c r="AA654" s="18">
        <f t="shared" si="64"/>
        <v>5.9331500000000537E-3</v>
      </c>
      <c r="AB654" s="18">
        <f t="shared" si="64"/>
        <v>7.5974619999999993E-3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21743.672000000002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27.74521985714285</v>
      </c>
      <c r="G5" s="30">
        <f t="shared" si="0"/>
        <v>31.169977380952382</v>
      </c>
      <c r="H5" s="30">
        <f t="shared" si="0"/>
        <v>0.92798850333333338</v>
      </c>
      <c r="I5" s="90">
        <f t="shared" si="0"/>
        <v>0.95021327523809518</v>
      </c>
      <c r="J5" s="90">
        <f t="shared" si="0"/>
        <v>0.14364860714285715</v>
      </c>
      <c r="K5" s="55"/>
      <c r="L5" s="55"/>
      <c r="M5" s="55"/>
      <c r="N5" s="26"/>
      <c r="O5" s="56"/>
      <c r="P5" s="130">
        <f t="shared" ref="P5:Q8" si="1">P16</f>
        <v>31.155999999999999</v>
      </c>
      <c r="Q5" s="151">
        <f t="shared" si="1"/>
        <v>10.265000000000001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21715.608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27.205492809523815</v>
      </c>
      <c r="Y5" s="30">
        <f t="shared" si="2"/>
        <v>31.252365666666666</v>
      </c>
      <c r="Z5" s="30">
        <f t="shared" si="2"/>
        <v>0.92772127238095214</v>
      </c>
      <c r="AA5" s="90">
        <f t="shared" si="2"/>
        <v>0.94741886428571442</v>
      </c>
      <c r="AB5" s="90">
        <f t="shared" si="2"/>
        <v>0.14051405095238093</v>
      </c>
      <c r="AC5" s="55"/>
      <c r="AD5" s="55"/>
      <c r="AE5" s="55"/>
      <c r="AF5" s="26"/>
      <c r="AG5" s="238"/>
      <c r="AH5" s="130">
        <f t="shared" ref="AH5:AI8" si="3">AH16</f>
        <v>31.452999999999999</v>
      </c>
      <c r="AI5" s="151">
        <f t="shared" si="3"/>
        <v>10.436999999999999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5.0305949057823929E-2</v>
      </c>
      <c r="AN5" s="240">
        <f>bdrate($E5:$E8,G5:G8,$W5:$W8,Y5:Y8)</f>
        <v>-1.4229455580854755E-2</v>
      </c>
      <c r="AO5" s="240">
        <f>bdrate($E5:$E8,H5:H8,$W5:$W8,Z5:Z8)</f>
        <v>-2.2980865628416947E-3</v>
      </c>
      <c r="AP5" s="240">
        <f>bdrate($E5:$E8,I5:I8,$W5:$W8,AA5:AA8)</f>
        <v>8.2009561941889242E-3</v>
      </c>
      <c r="AQ5" s="241">
        <f>bdrateInverted($E5:$E8,J5:J8,$W5:$W8,AB5:AB8)</f>
        <v>-1.5435625736826442E-2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31539.16</v>
      </c>
      <c r="F6" s="90">
        <f t="shared" si="0"/>
        <v>30.761314666666667</v>
      </c>
      <c r="G6" s="90">
        <f t="shared" si="0"/>
        <v>34.314860047619042</v>
      </c>
      <c r="H6" s="90">
        <f t="shared" si="0"/>
        <v>0.96238198190476187</v>
      </c>
      <c r="I6" s="90">
        <f t="shared" si="0"/>
        <v>0.97060602952380914</v>
      </c>
      <c r="J6" s="90">
        <f t="shared" si="0"/>
        <v>7.2198190619047614E-2</v>
      </c>
      <c r="K6" s="56"/>
      <c r="L6" s="56"/>
      <c r="M6" s="56"/>
      <c r="N6" s="28"/>
      <c r="O6" s="56"/>
      <c r="P6" s="130">
        <f t="shared" si="1"/>
        <v>31.280999999999999</v>
      </c>
      <c r="Q6" s="130">
        <f t="shared" si="1"/>
        <v>10.436999999999999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31503.624</v>
      </c>
      <c r="X6" s="90">
        <f t="shared" si="2"/>
        <v>30.187849190476193</v>
      </c>
      <c r="Y6" s="90">
        <f t="shared" si="2"/>
        <v>34.458885142857149</v>
      </c>
      <c r="Z6" s="90">
        <f t="shared" si="2"/>
        <v>0.96243709095238061</v>
      </c>
      <c r="AA6" s="90">
        <f t="shared" si="2"/>
        <v>0.97025469714285706</v>
      </c>
      <c r="AB6" s="90">
        <f t="shared" si="2"/>
        <v>7.0619731952380957E-2</v>
      </c>
      <c r="AC6" s="56"/>
      <c r="AD6" s="56"/>
      <c r="AE6" s="56"/>
      <c r="AF6" s="28"/>
      <c r="AG6" s="238"/>
      <c r="AH6" s="130">
        <f t="shared" si="3"/>
        <v>31.734000000000002</v>
      </c>
      <c r="AI6" s="130">
        <f t="shared" si="3"/>
        <v>10.436999999999999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45780.448000000004</v>
      </c>
      <c r="F7" s="90">
        <f t="shared" si="0"/>
        <v>33.444002999999995</v>
      </c>
      <c r="G7" s="90">
        <f t="shared" si="0"/>
        <v>36.853805999999999</v>
      </c>
      <c r="H7" s="90">
        <f t="shared" si="0"/>
        <v>0.97535605904761891</v>
      </c>
      <c r="I7" s="90">
        <f t="shared" si="0"/>
        <v>0.9809683366666665</v>
      </c>
      <c r="J7" s="90">
        <f t="shared" si="0"/>
        <v>4.9049467571428564E-2</v>
      </c>
      <c r="K7" s="56"/>
      <c r="L7" s="56"/>
      <c r="M7" s="56"/>
      <c r="N7" s="28"/>
      <c r="O7" s="56"/>
      <c r="P7" s="130">
        <f t="shared" si="1"/>
        <v>31.343</v>
      </c>
      <c r="Q7" s="130">
        <f t="shared" si="1"/>
        <v>10.765000000000001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45728.392</v>
      </c>
      <c r="X7" s="90">
        <f t="shared" si="2"/>
        <v>33.056410476190479</v>
      </c>
      <c r="Y7" s="90">
        <f t="shared" si="2"/>
        <v>36.89398104761905</v>
      </c>
      <c r="Z7" s="90">
        <f t="shared" si="2"/>
        <v>0.97546239571428561</v>
      </c>
      <c r="AA7" s="90">
        <f t="shared" si="2"/>
        <v>0.98094503952380951</v>
      </c>
      <c r="AB7" s="90">
        <f t="shared" si="2"/>
        <v>4.8253361333333335E-2</v>
      </c>
      <c r="AC7" s="56"/>
      <c r="AD7" s="56"/>
      <c r="AE7" s="56"/>
      <c r="AF7" s="28"/>
      <c r="AG7" s="238"/>
      <c r="AH7" s="130">
        <f t="shared" si="3"/>
        <v>31.875</v>
      </c>
      <c r="AI7" s="130">
        <f t="shared" si="3"/>
        <v>10.656000000000001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68288.44</v>
      </c>
      <c r="F8" s="90">
        <f t="shared" si="0"/>
        <v>36.492374999999996</v>
      </c>
      <c r="G8" s="90">
        <f t="shared" si="0"/>
        <v>40.001150666666661</v>
      </c>
      <c r="H8" s="90">
        <f t="shared" si="0"/>
        <v>0.98554816523809508</v>
      </c>
      <c r="I8" s="90">
        <f t="shared" si="0"/>
        <v>0.98939366666666662</v>
      </c>
      <c r="J8" s="90">
        <f t="shared" si="0"/>
        <v>2.968544714285714E-2</v>
      </c>
      <c r="K8" s="56"/>
      <c r="L8" s="56"/>
      <c r="M8" s="56"/>
      <c r="N8" s="28"/>
      <c r="O8" s="56"/>
      <c r="P8" s="130">
        <f t="shared" si="1"/>
        <v>31.218</v>
      </c>
      <c r="Q8" s="130">
        <f t="shared" si="1"/>
        <v>10.625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68218.16</v>
      </c>
      <c r="X8" s="90">
        <f t="shared" si="2"/>
        <v>36.70098457142857</v>
      </c>
      <c r="Y8" s="90">
        <f t="shared" si="2"/>
        <v>40.19838276190476</v>
      </c>
      <c r="Z8" s="90">
        <f t="shared" si="2"/>
        <v>0.98571094238095247</v>
      </c>
      <c r="AA8" s="90">
        <f t="shared" si="2"/>
        <v>0.98966352809523817</v>
      </c>
      <c r="AB8" s="90">
        <f t="shared" si="2"/>
        <v>2.8396940809523808E-2</v>
      </c>
      <c r="AC8" s="56"/>
      <c r="AD8" s="56"/>
      <c r="AE8" s="56"/>
      <c r="AF8" s="28"/>
      <c r="AG8" s="238"/>
      <c r="AH8" s="130">
        <f t="shared" si="3"/>
        <v>32.015000000000001</v>
      </c>
      <c r="AI8" s="130">
        <f t="shared" si="3"/>
        <v>10.781000000000001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31.249422122533907</v>
      </c>
      <c r="Q10" s="154">
        <f>GEOMEAN(Q5:Q8)</f>
        <v>10.521299962275982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31.768568656655741</v>
      </c>
      <c r="AI10" s="154">
        <f>GEOMEAN(AI5:AI8)</f>
        <v>10.576723625667915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5841.6</v>
      </c>
      <c r="F16" s="166">
        <v>4082.4560000000001</v>
      </c>
      <c r="G16" s="166">
        <v>158.75200000000001</v>
      </c>
      <c r="H16" s="166">
        <v>28.751999999999999</v>
      </c>
      <c r="I16" s="166">
        <v>4.7919999999999998</v>
      </c>
      <c r="J16" s="166">
        <v>6628.6639999999998</v>
      </c>
      <c r="K16" s="60">
        <v>3692.1680000000001</v>
      </c>
      <c r="L16" s="60">
        <v>1306.4880000000001</v>
      </c>
      <c r="M16" s="60">
        <v>7.8879999999999999</v>
      </c>
      <c r="N16" s="55"/>
      <c r="O16" s="252"/>
      <c r="P16" s="129">
        <v>31.155999999999999</v>
      </c>
      <c r="Q16" s="129">
        <v>10.265000000000001</v>
      </c>
      <c r="R16" s="142"/>
      <c r="S16" s="214"/>
      <c r="T16" s="300"/>
      <c r="U16" s="25" t="s">
        <v>31</v>
      </c>
      <c r="V16" s="26"/>
      <c r="W16" s="128">
        <v>5841.6</v>
      </c>
      <c r="X16" s="166">
        <v>4054.3359999999998</v>
      </c>
      <c r="Y16" s="166">
        <v>158.84</v>
      </c>
      <c r="Z16" s="166">
        <v>28.68</v>
      </c>
      <c r="AA16" s="166">
        <v>4.8079999999999998</v>
      </c>
      <c r="AB16" s="166">
        <v>6628.72</v>
      </c>
      <c r="AC16" s="60">
        <v>3692.0720000000001</v>
      </c>
      <c r="AD16" s="60">
        <v>1306.5519999999999</v>
      </c>
      <c r="AE16" s="60">
        <v>7.8879999999999999</v>
      </c>
      <c r="AF16" s="55"/>
      <c r="AG16" s="252"/>
      <c r="AH16" s="129">
        <v>31.452999999999999</v>
      </c>
      <c r="AI16" s="129">
        <v>10.436999999999999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5841.6</v>
      </c>
      <c r="F17" s="167">
        <v>6410.6319999999996</v>
      </c>
      <c r="G17" s="167">
        <v>1103.0640000000001</v>
      </c>
      <c r="H17" s="167">
        <v>299.64800000000002</v>
      </c>
      <c r="I17" s="167">
        <v>60.8</v>
      </c>
      <c r="J17" s="167">
        <v>9785.232</v>
      </c>
      <c r="K17" s="62">
        <v>5976.7920000000004</v>
      </c>
      <c r="L17" s="62">
        <v>2061.3919999999998</v>
      </c>
      <c r="M17" s="62">
        <v>7.88</v>
      </c>
      <c r="N17" s="56"/>
      <c r="O17" s="238"/>
      <c r="P17" s="144">
        <v>31.280999999999999</v>
      </c>
      <c r="Q17" s="144">
        <v>10.436999999999999</v>
      </c>
      <c r="R17" s="145"/>
      <c r="S17" s="214"/>
      <c r="T17" s="285"/>
      <c r="U17" s="27" t="s">
        <v>32</v>
      </c>
      <c r="V17" s="28"/>
      <c r="W17" s="143">
        <v>5841.6</v>
      </c>
      <c r="X17" s="167">
        <v>6374.72</v>
      </c>
      <c r="Y17" s="167">
        <v>1103.4079999999999</v>
      </c>
      <c r="Z17" s="167">
        <v>299.91199999999998</v>
      </c>
      <c r="AA17" s="167">
        <v>60.415999999999997</v>
      </c>
      <c r="AB17" s="167">
        <v>9785.3680000000004</v>
      </c>
      <c r="AC17" s="62">
        <v>5976.8</v>
      </c>
      <c r="AD17" s="62">
        <v>2061.4</v>
      </c>
      <c r="AE17" s="62">
        <v>7.88</v>
      </c>
      <c r="AF17" s="56"/>
      <c r="AG17" s="238"/>
      <c r="AH17" s="144">
        <v>31.734000000000002</v>
      </c>
      <c r="AI17" s="144">
        <v>10.436999999999999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5841.6</v>
      </c>
      <c r="F18" s="167">
        <v>8846.3919999999998</v>
      </c>
      <c r="G18" s="167">
        <v>4224.3519999999999</v>
      </c>
      <c r="H18" s="167">
        <v>1773.48</v>
      </c>
      <c r="I18" s="167">
        <v>748.24</v>
      </c>
      <c r="J18" s="167">
        <v>13084.272000000001</v>
      </c>
      <c r="K18" s="62">
        <v>8412.32</v>
      </c>
      <c r="L18" s="62">
        <v>2849.7919999999999</v>
      </c>
      <c r="M18" s="62">
        <v>7.8639999999999999</v>
      </c>
      <c r="N18" s="56"/>
      <c r="O18" s="238"/>
      <c r="P18" s="144">
        <v>31.343</v>
      </c>
      <c r="Q18" s="144">
        <v>10.765000000000001</v>
      </c>
      <c r="R18" s="145"/>
      <c r="S18" s="214"/>
      <c r="T18" s="285"/>
      <c r="U18" s="27" t="s">
        <v>33</v>
      </c>
      <c r="V18" s="28"/>
      <c r="W18" s="143">
        <v>5841.6</v>
      </c>
      <c r="X18" s="167">
        <v>8797.4639999999999</v>
      </c>
      <c r="Y18" s="167">
        <v>4223.2960000000003</v>
      </c>
      <c r="Z18" s="167">
        <v>1773.2639999999999</v>
      </c>
      <c r="AA18" s="167">
        <v>747.20799999999997</v>
      </c>
      <c r="AB18" s="167">
        <v>13083.871999999999</v>
      </c>
      <c r="AC18" s="62">
        <v>8411.8880000000008</v>
      </c>
      <c r="AD18" s="62">
        <v>2849.8</v>
      </c>
      <c r="AE18" s="62">
        <v>7.8639999999999999</v>
      </c>
      <c r="AF18" s="56"/>
      <c r="AG18" s="238"/>
      <c r="AH18" s="144">
        <v>31.875</v>
      </c>
      <c r="AI18" s="144">
        <v>10.656000000000001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5841.6</v>
      </c>
      <c r="F19" s="167">
        <v>11154.704</v>
      </c>
      <c r="G19" s="167">
        <v>9564.6640000000007</v>
      </c>
      <c r="H19" s="167">
        <v>6120.1840000000002</v>
      </c>
      <c r="I19" s="167">
        <v>4446.8159999999998</v>
      </c>
      <c r="J19" s="167">
        <v>16521.288</v>
      </c>
      <c r="K19" s="62">
        <v>10963.575999999999</v>
      </c>
      <c r="L19" s="62">
        <v>3675.6080000000002</v>
      </c>
      <c r="M19" s="62">
        <v>7.7359999999999998</v>
      </c>
      <c r="N19" s="56"/>
      <c r="O19" s="238"/>
      <c r="P19" s="144">
        <v>31.218</v>
      </c>
      <c r="Q19" s="144">
        <v>10.625</v>
      </c>
      <c r="R19" s="145"/>
      <c r="S19" s="214"/>
      <c r="T19" s="285"/>
      <c r="U19" s="27" t="s">
        <v>35</v>
      </c>
      <c r="V19" s="28"/>
      <c r="W19" s="143">
        <v>5841.6</v>
      </c>
      <c r="X19" s="167">
        <v>11091.727999999999</v>
      </c>
      <c r="Y19" s="167">
        <v>9561.3040000000001</v>
      </c>
      <c r="Z19" s="167">
        <v>6119.0320000000002</v>
      </c>
      <c r="AA19" s="167">
        <v>4444.6719999999996</v>
      </c>
      <c r="AB19" s="167">
        <v>16520.8</v>
      </c>
      <c r="AC19" s="62">
        <v>10963.4</v>
      </c>
      <c r="AD19" s="62">
        <v>3675.6239999999998</v>
      </c>
      <c r="AE19" s="62">
        <v>7.7359999999999998</v>
      </c>
      <c r="AF19" s="56"/>
      <c r="AG19" s="238"/>
      <c r="AH19" s="144">
        <v>32.015000000000001</v>
      </c>
      <c r="AI19" s="144">
        <v>10.781000000000001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21743.672000000002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21715.608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31539.16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31503.624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45780.448000000004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45728.392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68288.44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68218.16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26.847944999999999</v>
      </c>
      <c r="G33" s="96">
        <v>30.054074</v>
      </c>
      <c r="H33" s="96">
        <v>0.92644256999999997</v>
      </c>
      <c r="I33" s="60">
        <v>0.94575929999999997</v>
      </c>
      <c r="J33" s="60">
        <v>0.15833285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26.151888</v>
      </c>
      <c r="Y33" s="96">
        <v>30.153244999999998</v>
      </c>
      <c r="Z33" s="96">
        <v>0.92619503999999997</v>
      </c>
      <c r="AA33" s="60">
        <v>0.94122757999999995</v>
      </c>
      <c r="AB33" s="60">
        <v>0.15030650000000001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-0.6960569999999997</v>
      </c>
      <c r="AN33" s="95">
        <f t="shared" ref="AN33:AN96" si="5">IF(OR(Y33="",G33=""),"",Y33-G33)</f>
        <v>9.9170999999998344E-2</v>
      </c>
      <c r="AO33" s="95">
        <f t="shared" ref="AO33:AO96" si="6">IF(OR(Z33="",H33=""),"",Z33-H33)</f>
        <v>-2.4752999999999581E-4</v>
      </c>
      <c r="AP33" s="95">
        <f t="shared" ref="AP33:AP96" si="7">IF(OR(AA33="",I33=""),"",AA33-I33)</f>
        <v>-4.5317200000000168E-3</v>
      </c>
      <c r="AQ33" s="120">
        <f t="shared" ref="AQ33:AQ96" si="8">IF(OR(AB33="",J33=""),"",AB33-J33)</f>
        <v>-8.0263499999999877E-3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30.275527</v>
      </c>
      <c r="G34" s="187">
        <v>33.585048999999998</v>
      </c>
      <c r="H34" s="187">
        <v>0.96138698</v>
      </c>
      <c r="I34" s="62">
        <v>0.96842097000000005</v>
      </c>
      <c r="J34" s="62">
        <v>7.8438160000000007E-2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29.440076999999999</v>
      </c>
      <c r="Y34" s="187">
        <v>33.824961999999999</v>
      </c>
      <c r="Z34" s="187">
        <v>0.96143464999999995</v>
      </c>
      <c r="AA34" s="62">
        <v>0.96784163000000001</v>
      </c>
      <c r="AB34" s="62">
        <v>7.5325489999999995E-2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-0.83545000000000158</v>
      </c>
      <c r="AN34" s="121">
        <f t="shared" si="5"/>
        <v>0.23991300000000138</v>
      </c>
      <c r="AO34" s="121">
        <f t="shared" si="6"/>
        <v>4.7669999999944146E-5</v>
      </c>
      <c r="AP34" s="121">
        <f t="shared" si="7"/>
        <v>-5.7934000000003927E-4</v>
      </c>
      <c r="AQ34" s="87">
        <f t="shared" si="8"/>
        <v>-3.1126700000000118E-3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32.499397999999999</v>
      </c>
      <c r="G35" s="187">
        <v>35.776429</v>
      </c>
      <c r="H35" s="187">
        <v>0.97515627999999999</v>
      </c>
      <c r="I35" s="62">
        <v>0.97765564999999999</v>
      </c>
      <c r="J35" s="62">
        <v>5.2952513E-2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31.939261999999999</v>
      </c>
      <c r="Y35" s="187">
        <v>36.045355999999998</v>
      </c>
      <c r="Z35" s="187">
        <v>0.97508191</v>
      </c>
      <c r="AA35" s="62">
        <v>0.97658250999999996</v>
      </c>
      <c r="AB35" s="62">
        <v>5.1615982999999997E-2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-0.56013599999999997</v>
      </c>
      <c r="AN35" s="121">
        <f t="shared" si="5"/>
        <v>0.26892699999999792</v>
      </c>
      <c r="AO35" s="121">
        <f t="shared" si="6"/>
        <v>-7.4369999999990277E-5</v>
      </c>
      <c r="AP35" s="121">
        <f t="shared" si="7"/>
        <v>-1.073140000000028E-3</v>
      </c>
      <c r="AQ35" s="87">
        <f t="shared" si="8"/>
        <v>-1.3365300000000024E-3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35.959769000000001</v>
      </c>
      <c r="G36" s="187">
        <v>39.312182</v>
      </c>
      <c r="H36" s="187">
        <v>0.98548479</v>
      </c>
      <c r="I36" s="62">
        <v>0.98790237000000003</v>
      </c>
      <c r="J36" s="62">
        <v>3.1397420000000002E-2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35.751739999999998</v>
      </c>
      <c r="Y36" s="187">
        <v>39.431258999999997</v>
      </c>
      <c r="Z36" s="187">
        <v>0.98568465000000005</v>
      </c>
      <c r="AA36" s="62">
        <v>0.98821842999999998</v>
      </c>
      <c r="AB36" s="62">
        <v>2.98696E-2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-0.20802900000000335</v>
      </c>
      <c r="AN36" s="121">
        <f t="shared" si="5"/>
        <v>0.11907699999999721</v>
      </c>
      <c r="AO36" s="121">
        <f t="shared" si="6"/>
        <v>1.9986000000005166E-4</v>
      </c>
      <c r="AP36" s="121">
        <f t="shared" si="7"/>
        <v>3.1605999999995138E-4</v>
      </c>
      <c r="AQ36" s="87">
        <f t="shared" si="8"/>
        <v>-1.5278200000000026E-3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27.126056999999999</v>
      </c>
      <c r="G38" s="96">
        <v>30.371516</v>
      </c>
      <c r="H38" s="96">
        <v>0.92882500000000001</v>
      </c>
      <c r="I38" s="60">
        <v>0.94985797000000005</v>
      </c>
      <c r="J38" s="60">
        <v>0.15044093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26.336641</v>
      </c>
      <c r="Y38" s="96">
        <v>30.400848</v>
      </c>
      <c r="Z38" s="96">
        <v>0.92849035999999996</v>
      </c>
      <c r="AA38" s="60">
        <v>0.94637362999999997</v>
      </c>
      <c r="AB38" s="60">
        <v>0.14276554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-0.78941599999999923</v>
      </c>
      <c r="AN38" s="95">
        <f t="shared" si="5"/>
        <v>2.9332000000000136E-2</v>
      </c>
      <c r="AO38" s="95">
        <f t="shared" si="6"/>
        <v>-3.3464000000005267E-4</v>
      </c>
      <c r="AP38" s="95">
        <f t="shared" si="7"/>
        <v>-3.4843400000000857E-3</v>
      </c>
      <c r="AQ38" s="120">
        <f t="shared" si="8"/>
        <v>-7.6753900000000042E-3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30.593450000000001</v>
      </c>
      <c r="G39" s="187">
        <v>34.079242000000001</v>
      </c>
      <c r="H39" s="187">
        <v>0.96372088</v>
      </c>
      <c r="I39" s="62">
        <v>0.97060628000000004</v>
      </c>
      <c r="J39" s="62">
        <v>7.0904949999999994E-2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29.663029000000002</v>
      </c>
      <c r="Y39" s="187">
        <v>34.111907000000002</v>
      </c>
      <c r="Z39" s="187">
        <v>0.96383468999999999</v>
      </c>
      <c r="AA39" s="62">
        <v>0.97073319999999996</v>
      </c>
      <c r="AB39" s="62">
        <v>6.8640709999999994E-2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-0.93042099999999905</v>
      </c>
      <c r="AN39" s="121">
        <f t="shared" si="5"/>
        <v>3.2665000000001498E-2</v>
      </c>
      <c r="AO39" s="121">
        <f t="shared" si="6"/>
        <v>1.1380999999999197E-4</v>
      </c>
      <c r="AP39" s="121">
        <f t="shared" si="7"/>
        <v>1.2691999999991932E-4</v>
      </c>
      <c r="AQ39" s="87">
        <f t="shared" si="8"/>
        <v>-2.2642400000000007E-3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32.902164999999997</v>
      </c>
      <c r="G40" s="187">
        <v>36.329436999999999</v>
      </c>
      <c r="H40" s="187">
        <v>0.97609592000000001</v>
      </c>
      <c r="I40" s="62">
        <v>0.97935278000000003</v>
      </c>
      <c r="J40" s="62">
        <v>4.8820849999999999E-2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32.222465</v>
      </c>
      <c r="Y40" s="187">
        <v>36.266404999999999</v>
      </c>
      <c r="Z40" s="187">
        <v>0.97605507000000002</v>
      </c>
      <c r="AA40" s="62">
        <v>0.97893368999999997</v>
      </c>
      <c r="AB40" s="62">
        <v>4.8680220000000003E-2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-0.67969999999999686</v>
      </c>
      <c r="AN40" s="121">
        <f t="shared" si="5"/>
        <v>-6.3031999999999755E-2</v>
      </c>
      <c r="AO40" s="121">
        <f t="shared" si="6"/>
        <v>-4.0849999999981179E-5</v>
      </c>
      <c r="AP40" s="121">
        <f t="shared" si="7"/>
        <v>-4.1909000000006635E-4</v>
      </c>
      <c r="AQ40" s="87">
        <f t="shared" si="8"/>
        <v>-1.4062999999999576E-4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36.078583999999999</v>
      </c>
      <c r="G41" s="187">
        <v>39.483088000000002</v>
      </c>
      <c r="H41" s="187">
        <v>0.98556867999999997</v>
      </c>
      <c r="I41" s="62">
        <v>0.98836553000000005</v>
      </c>
      <c r="J41" s="62">
        <v>3.0615300000000002E-2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36.082774000000001</v>
      </c>
      <c r="Y41" s="187">
        <v>39.653269000000002</v>
      </c>
      <c r="Z41" s="187">
        <v>0.98581176999999998</v>
      </c>
      <c r="AA41" s="62">
        <v>0.98870661000000004</v>
      </c>
      <c r="AB41" s="62">
        <v>2.9352303999999999E-2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4.1900000000012483E-3</v>
      </c>
      <c r="AN41" s="121">
        <f t="shared" si="5"/>
        <v>0.17018099999999947</v>
      </c>
      <c r="AO41" s="121">
        <f t="shared" si="6"/>
        <v>2.4309000000000136E-4</v>
      </c>
      <c r="AP41" s="121">
        <f t="shared" si="7"/>
        <v>3.4107999999999361E-4</v>
      </c>
      <c r="AQ41" s="87">
        <f t="shared" si="8"/>
        <v>-1.2629960000000023E-3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27.238868</v>
      </c>
      <c r="G43" s="96">
        <v>30.186008000000001</v>
      </c>
      <c r="H43" s="96">
        <v>0.93005294000000005</v>
      </c>
      <c r="I43" s="60">
        <v>0.95135738000000003</v>
      </c>
      <c r="J43" s="60">
        <v>0.14816095000000001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26.593063999999998</v>
      </c>
      <c r="Y43" s="96">
        <v>30.301174</v>
      </c>
      <c r="Z43" s="96">
        <v>0.92989365000000002</v>
      </c>
      <c r="AA43" s="60">
        <v>0.94744090999999997</v>
      </c>
      <c r="AB43" s="60">
        <v>0.13871183000000001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-0.64580400000000182</v>
      </c>
      <c r="AN43" s="95">
        <f t="shared" si="5"/>
        <v>0.11516599999999855</v>
      </c>
      <c r="AO43" s="95">
        <f t="shared" si="6"/>
        <v>-1.5929000000003413E-4</v>
      </c>
      <c r="AP43" s="95">
        <f t="shared" si="7"/>
        <v>-3.9164700000000607E-3</v>
      </c>
      <c r="AQ43" s="120">
        <f t="shared" si="8"/>
        <v>-9.4491200000000053E-3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30.491242</v>
      </c>
      <c r="G44" s="187">
        <v>33.816913999999997</v>
      </c>
      <c r="H44" s="187">
        <v>0.96479568999999998</v>
      </c>
      <c r="I44" s="62">
        <v>0.97085434999999998</v>
      </c>
      <c r="J44" s="62">
        <v>6.9159745999999994E-2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29.888076999999999</v>
      </c>
      <c r="Y44" s="187">
        <v>33.933045</v>
      </c>
      <c r="Z44" s="187">
        <v>0.96492107999999999</v>
      </c>
      <c r="AA44" s="62">
        <v>0.97074285000000005</v>
      </c>
      <c r="AB44" s="62">
        <v>6.5737900000000002E-2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-0.60316500000000062</v>
      </c>
      <c r="AN44" s="121">
        <f t="shared" si="5"/>
        <v>0.11613100000000287</v>
      </c>
      <c r="AO44" s="121">
        <f t="shared" si="6"/>
        <v>1.25390000000003E-4</v>
      </c>
      <c r="AP44" s="121">
        <f t="shared" si="7"/>
        <v>-1.114999999999311E-4</v>
      </c>
      <c r="AQ44" s="87">
        <f t="shared" si="8"/>
        <v>-3.4218459999999923E-3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32.794535000000003</v>
      </c>
      <c r="G45" s="187">
        <v>36.072592999999998</v>
      </c>
      <c r="H45" s="187">
        <v>0.97664202</v>
      </c>
      <c r="I45" s="62">
        <v>0.98049237</v>
      </c>
      <c r="J45" s="62">
        <v>4.7333500000000001E-2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32.464103999999999</v>
      </c>
      <c r="Y45" s="187">
        <v>36.188647000000003</v>
      </c>
      <c r="Z45" s="187">
        <v>0.97666039000000004</v>
      </c>
      <c r="AA45" s="62">
        <v>0.97962640000000001</v>
      </c>
      <c r="AB45" s="62">
        <v>4.5486867E-2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-0.33043100000000436</v>
      </c>
      <c r="AN45" s="121">
        <f t="shared" si="5"/>
        <v>0.11605400000000543</v>
      </c>
      <c r="AO45" s="121">
        <f t="shared" si="6"/>
        <v>1.8370000000045295E-5</v>
      </c>
      <c r="AP45" s="121">
        <f t="shared" si="7"/>
        <v>-8.6596999999999369E-4</v>
      </c>
      <c r="AQ45" s="87">
        <f t="shared" si="8"/>
        <v>-1.8466330000000003E-3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35.644959</v>
      </c>
      <c r="G46" s="187">
        <v>39.123102000000003</v>
      </c>
      <c r="H46" s="187">
        <v>0.98544061999999999</v>
      </c>
      <c r="I46" s="62">
        <v>0.98815978000000004</v>
      </c>
      <c r="J46" s="62">
        <v>3.0873936000000001E-2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36.059846</v>
      </c>
      <c r="Y46" s="187">
        <v>39.368203999999999</v>
      </c>
      <c r="Z46" s="187">
        <v>0.98565018000000004</v>
      </c>
      <c r="AA46" s="62">
        <v>0.98851053</v>
      </c>
      <c r="AB46" s="62">
        <v>2.8614976E-2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0.41488700000000023</v>
      </c>
      <c r="AN46" s="121">
        <f t="shared" si="5"/>
        <v>0.24510199999999571</v>
      </c>
      <c r="AO46" s="121">
        <f t="shared" si="6"/>
        <v>2.0956000000005304E-4</v>
      </c>
      <c r="AP46" s="121">
        <f t="shared" si="7"/>
        <v>3.5074999999995526E-4</v>
      </c>
      <c r="AQ46" s="87">
        <f t="shared" si="8"/>
        <v>-2.2589600000000008E-3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27.144568</v>
      </c>
      <c r="G48" s="96">
        <v>30.274892000000001</v>
      </c>
      <c r="H48" s="96">
        <v>0.92801657000000004</v>
      </c>
      <c r="I48" s="60">
        <v>0.94958774999999995</v>
      </c>
      <c r="J48" s="60">
        <v>0.13679754999999999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26.232403999999999</v>
      </c>
      <c r="Y48" s="96">
        <v>30.394669</v>
      </c>
      <c r="Z48" s="96">
        <v>0.92787704999999998</v>
      </c>
      <c r="AA48" s="60">
        <v>0.94393293</v>
      </c>
      <c r="AB48" s="60">
        <v>0.13080040000000001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-0.91216400000000064</v>
      </c>
      <c r="AN48" s="95">
        <f t="shared" si="5"/>
        <v>0.11977699999999913</v>
      </c>
      <c r="AO48" s="95">
        <f t="shared" si="6"/>
        <v>-1.395200000000596E-4</v>
      </c>
      <c r="AP48" s="95">
        <f t="shared" si="7"/>
        <v>-5.6548199999999493E-3</v>
      </c>
      <c r="AQ48" s="120">
        <f t="shared" si="8"/>
        <v>-5.9971499999999789E-3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30.347199</v>
      </c>
      <c r="G49" s="187">
        <v>33.776411000000003</v>
      </c>
      <c r="H49" s="187">
        <v>0.96387897</v>
      </c>
      <c r="I49" s="62">
        <v>0.97231723999999997</v>
      </c>
      <c r="J49" s="62">
        <v>6.4769566000000001E-2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29.214922999999999</v>
      </c>
      <c r="Y49" s="187">
        <v>33.852207</v>
      </c>
      <c r="Z49" s="187">
        <v>0.96392290999999997</v>
      </c>
      <c r="AA49" s="62">
        <v>0.97005395000000005</v>
      </c>
      <c r="AB49" s="62">
        <v>6.3797389999999995E-2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-1.1322760000000009</v>
      </c>
      <c r="AN49" s="121">
        <f t="shared" si="5"/>
        <v>7.5795999999996866E-2</v>
      </c>
      <c r="AO49" s="121">
        <f t="shared" si="6"/>
        <v>4.3939999999964563E-5</v>
      </c>
      <c r="AP49" s="121">
        <f t="shared" si="7"/>
        <v>-2.2632899999999179E-3</v>
      </c>
      <c r="AQ49" s="87">
        <f t="shared" si="8"/>
        <v>-9.7217600000000515E-4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33.110643000000003</v>
      </c>
      <c r="G50" s="187">
        <v>36.303061</v>
      </c>
      <c r="H50" s="187">
        <v>0.97578096999999997</v>
      </c>
      <c r="I50" s="62">
        <v>0.98141118999999999</v>
      </c>
      <c r="J50" s="62">
        <v>4.3635234000000002E-2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31.974229999999999</v>
      </c>
      <c r="Y50" s="187">
        <v>36.163615</v>
      </c>
      <c r="Z50" s="187">
        <v>0.97577756999999998</v>
      </c>
      <c r="AA50" s="62">
        <v>0.98103991000000001</v>
      </c>
      <c r="AB50" s="62">
        <v>4.3423419999999997E-2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-1.1364130000000046</v>
      </c>
      <c r="AN50" s="121">
        <f t="shared" si="5"/>
        <v>-0.13944599999999951</v>
      </c>
      <c r="AO50" s="121">
        <f t="shared" si="6"/>
        <v>-3.399999999986747E-6</v>
      </c>
      <c r="AP50" s="121">
        <f t="shared" si="7"/>
        <v>-3.7127999999997385E-4</v>
      </c>
      <c r="AQ50" s="87">
        <f t="shared" si="8"/>
        <v>-2.1181400000000461E-4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36.597256999999999</v>
      </c>
      <c r="G51" s="187">
        <v>39.726013000000002</v>
      </c>
      <c r="H51" s="187">
        <v>0.98508448000000004</v>
      </c>
      <c r="I51" s="62">
        <v>0.98863500999999998</v>
      </c>
      <c r="J51" s="62">
        <v>2.7220747999999999E-2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35.745589000000002</v>
      </c>
      <c r="Y51" s="187">
        <v>39.457552</v>
      </c>
      <c r="Z51" s="187">
        <v>0.98527809</v>
      </c>
      <c r="AA51" s="62">
        <v>0.98896187999999996</v>
      </c>
      <c r="AB51" s="62">
        <v>2.6944099999999999E-2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-0.85166799999999654</v>
      </c>
      <c r="AN51" s="121">
        <f t="shared" si="5"/>
        <v>-0.26846100000000206</v>
      </c>
      <c r="AO51" s="121">
        <f t="shared" si="6"/>
        <v>1.9360999999995521E-4</v>
      </c>
      <c r="AP51" s="121">
        <f t="shared" si="7"/>
        <v>3.2686999999997912E-4</v>
      </c>
      <c r="AQ51" s="87">
        <f t="shared" si="8"/>
        <v>-2.7664800000000087E-4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27.452399</v>
      </c>
      <c r="G53" s="96">
        <v>30.480364000000002</v>
      </c>
      <c r="H53" s="96">
        <v>0.92967157</v>
      </c>
      <c r="I53" s="60">
        <v>0.95168501000000005</v>
      </c>
      <c r="J53" s="60">
        <v>0.13358118999999999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26.653396000000001</v>
      </c>
      <c r="Y53" s="96">
        <v>30.601886</v>
      </c>
      <c r="Z53" s="96">
        <v>0.92951426999999998</v>
      </c>
      <c r="AA53" s="60">
        <v>0.94650297999999999</v>
      </c>
      <c r="AB53" s="60">
        <v>0.12756724999999999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-0.79900299999999902</v>
      </c>
      <c r="AN53" s="95">
        <f t="shared" si="5"/>
        <v>0.1215219999999988</v>
      </c>
      <c r="AO53" s="95">
        <f t="shared" si="6"/>
        <v>-1.5730000000002686E-4</v>
      </c>
      <c r="AP53" s="95">
        <f t="shared" si="7"/>
        <v>-5.1820300000000596E-3</v>
      </c>
      <c r="AQ53" s="120">
        <f t="shared" si="8"/>
        <v>-6.0139399999999954E-3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30.570452</v>
      </c>
      <c r="G54" s="187">
        <v>33.597352000000001</v>
      </c>
      <c r="H54" s="187">
        <v>0.96466730999999994</v>
      </c>
      <c r="I54" s="62">
        <v>0.97313174000000002</v>
      </c>
      <c r="J54" s="62">
        <v>6.6962850000000004E-2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29.578406000000001</v>
      </c>
      <c r="Y54" s="187">
        <v>33.785964999999997</v>
      </c>
      <c r="Z54" s="187">
        <v>0.96453593000000004</v>
      </c>
      <c r="AA54" s="62">
        <v>0.97019133999999996</v>
      </c>
      <c r="AB54" s="62">
        <v>6.5184123999999996E-2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-0.99204599999999843</v>
      </c>
      <c r="AN54" s="121">
        <f t="shared" si="5"/>
        <v>0.18861299999999659</v>
      </c>
      <c r="AO54" s="121">
        <f t="shared" si="6"/>
        <v>-1.3137999999990324E-4</v>
      </c>
      <c r="AP54" s="121">
        <f t="shared" si="7"/>
        <v>-2.9404000000000652E-3</v>
      </c>
      <c r="AQ54" s="87">
        <f t="shared" si="8"/>
        <v>-1.7787260000000082E-3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33.259523999999999</v>
      </c>
      <c r="G55" s="187">
        <v>36.141419999999997</v>
      </c>
      <c r="H55" s="187">
        <v>0.97583792999999996</v>
      </c>
      <c r="I55" s="62">
        <v>0.98178253999999998</v>
      </c>
      <c r="J55" s="62">
        <v>4.4586726E-2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32.176774000000002</v>
      </c>
      <c r="Y55" s="187">
        <v>36.119179000000003</v>
      </c>
      <c r="Z55" s="187">
        <v>0.97585323999999996</v>
      </c>
      <c r="AA55" s="62">
        <v>0.98139776999999995</v>
      </c>
      <c r="AB55" s="62">
        <v>4.3688826E-2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-1.0827499999999972</v>
      </c>
      <c r="AN55" s="121">
        <f t="shared" si="5"/>
        <v>-2.224099999999396E-2</v>
      </c>
      <c r="AO55" s="121">
        <f t="shared" si="6"/>
        <v>1.5309999999990609E-5</v>
      </c>
      <c r="AP55" s="121">
        <f t="shared" si="7"/>
        <v>-3.8477000000003425E-4</v>
      </c>
      <c r="AQ55" s="87">
        <f t="shared" si="8"/>
        <v>-8.9790000000000009E-4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36.534433</v>
      </c>
      <c r="G56" s="187">
        <v>39.596094999999998</v>
      </c>
      <c r="H56" s="187">
        <v>0.98523744000000002</v>
      </c>
      <c r="I56" s="62">
        <v>0.98874775000000004</v>
      </c>
      <c r="J56" s="62">
        <v>2.7596486999999999E-2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36.164431999999998</v>
      </c>
      <c r="Y56" s="187">
        <v>39.531776000000001</v>
      </c>
      <c r="Z56" s="187">
        <v>0.98540731999999998</v>
      </c>
      <c r="AA56" s="62">
        <v>0.98890973999999998</v>
      </c>
      <c r="AB56" s="62">
        <v>2.6805103E-2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-0.37000100000000202</v>
      </c>
      <c r="AN56" s="121">
        <f t="shared" si="5"/>
        <v>-6.4318999999997573E-2</v>
      </c>
      <c r="AO56" s="121">
        <f t="shared" si="6"/>
        <v>1.6987999999995562E-4</v>
      </c>
      <c r="AP56" s="121">
        <f t="shared" si="7"/>
        <v>1.6198999999994523E-4</v>
      </c>
      <c r="AQ56" s="87">
        <f t="shared" si="8"/>
        <v>-7.9138399999999914E-4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27.810406</v>
      </c>
      <c r="G58" s="96">
        <v>30.698920000000001</v>
      </c>
      <c r="H58" s="96">
        <v>0.92988724</v>
      </c>
      <c r="I58" s="60">
        <v>0.95439954000000005</v>
      </c>
      <c r="J58" s="60">
        <v>0.13570836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27.371941</v>
      </c>
      <c r="Y58" s="96">
        <v>30.878762999999999</v>
      </c>
      <c r="Z58" s="96">
        <v>0.92955491000000001</v>
      </c>
      <c r="AA58" s="60">
        <v>0.95079270999999999</v>
      </c>
      <c r="AB58" s="60">
        <v>0.12930596999999999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-0.43846500000000077</v>
      </c>
      <c r="AN58" s="95">
        <f t="shared" si="5"/>
        <v>0.1798429999999982</v>
      </c>
      <c r="AO58" s="95">
        <f t="shared" si="6"/>
        <v>-3.323299999999918E-4</v>
      </c>
      <c r="AP58" s="95">
        <f t="shared" si="7"/>
        <v>-3.6068300000000608E-3</v>
      </c>
      <c r="AQ58" s="120">
        <f t="shared" si="8"/>
        <v>-6.4023900000000078E-3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30.356097999999999</v>
      </c>
      <c r="G59" s="187">
        <v>33.115411999999999</v>
      </c>
      <c r="H59" s="187">
        <v>0.96445409000000004</v>
      </c>
      <c r="I59" s="62">
        <v>0.97214451000000002</v>
      </c>
      <c r="J59" s="62">
        <v>7.263211E-2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29.986756</v>
      </c>
      <c r="Y59" s="187">
        <v>33.336610999999998</v>
      </c>
      <c r="Z59" s="187">
        <v>0.96430159000000004</v>
      </c>
      <c r="AA59" s="62">
        <v>0.97007447000000002</v>
      </c>
      <c r="AB59" s="62">
        <v>6.8429859999999995E-2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-0.36934199999999962</v>
      </c>
      <c r="AN59" s="121">
        <f t="shared" si="5"/>
        <v>0.22119899999999859</v>
      </c>
      <c r="AO59" s="121">
        <f t="shared" si="6"/>
        <v>-1.5249999999999986E-4</v>
      </c>
      <c r="AP59" s="121">
        <f t="shared" si="7"/>
        <v>-2.0700399999999952E-3</v>
      </c>
      <c r="AQ59" s="87">
        <f t="shared" si="8"/>
        <v>-4.2022500000000046E-3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33.097062000000001</v>
      </c>
      <c r="G60" s="187">
        <v>36.006363</v>
      </c>
      <c r="H60" s="187">
        <v>0.97595739000000004</v>
      </c>
      <c r="I60" s="62">
        <v>0.98227330999999996</v>
      </c>
      <c r="J60" s="62">
        <v>4.853304E-2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32.914323000000003</v>
      </c>
      <c r="Y60" s="187">
        <v>35.982160999999998</v>
      </c>
      <c r="Z60" s="187">
        <v>0.97598048000000004</v>
      </c>
      <c r="AA60" s="62">
        <v>0.98196278999999997</v>
      </c>
      <c r="AB60" s="62">
        <v>4.6421659999999997E-2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-0.18273899999999799</v>
      </c>
      <c r="AN60" s="121">
        <f t="shared" si="5"/>
        <v>-2.4202000000002499E-2</v>
      </c>
      <c r="AO60" s="121">
        <f t="shared" si="6"/>
        <v>2.3090000000003386E-5</v>
      </c>
      <c r="AP60" s="121">
        <f t="shared" si="7"/>
        <v>-3.1051999999998081E-4</v>
      </c>
      <c r="AQ60" s="87">
        <f t="shared" si="8"/>
        <v>-2.111380000000003E-3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35.937278999999997</v>
      </c>
      <c r="G61" s="187">
        <v>39.493191000000003</v>
      </c>
      <c r="H61" s="187">
        <v>0.98557958999999995</v>
      </c>
      <c r="I61" s="62">
        <v>0.98897579999999996</v>
      </c>
      <c r="J61" s="62">
        <v>2.9386234000000001E-2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36.414355999999998</v>
      </c>
      <c r="Y61" s="187">
        <v>39.463410000000003</v>
      </c>
      <c r="Z61" s="187">
        <v>0.98572225000000002</v>
      </c>
      <c r="AA61" s="62">
        <v>0.98932580999999997</v>
      </c>
      <c r="AB61" s="62">
        <v>2.7833084000000001E-2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0.47707700000000131</v>
      </c>
      <c r="AN61" s="121">
        <f t="shared" si="5"/>
        <v>-2.9780999999999835E-2</v>
      </c>
      <c r="AO61" s="121">
        <f t="shared" si="6"/>
        <v>1.4266000000007217E-4</v>
      </c>
      <c r="AP61" s="121">
        <f t="shared" si="7"/>
        <v>3.500100000000117E-4</v>
      </c>
      <c r="AQ61" s="87">
        <f t="shared" si="8"/>
        <v>-1.5531499999999997E-3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28.249510000000001</v>
      </c>
      <c r="G63" s="96">
        <v>31.811261999999999</v>
      </c>
      <c r="H63" s="96">
        <v>0.92675088000000005</v>
      </c>
      <c r="I63" s="60">
        <v>0.95640493000000004</v>
      </c>
      <c r="J63" s="60">
        <v>0.13544823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27.718627999999999</v>
      </c>
      <c r="Y63" s="96">
        <v>31.910440999999999</v>
      </c>
      <c r="Z63" s="96">
        <v>0.92643120000000001</v>
      </c>
      <c r="AA63" s="60">
        <v>0.95452636999999996</v>
      </c>
      <c r="AB63" s="60">
        <v>0.13187236999999999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-0.53088200000000185</v>
      </c>
      <c r="AN63" s="95">
        <f t="shared" si="5"/>
        <v>9.9178999999999462E-2</v>
      </c>
      <c r="AO63" s="95">
        <f t="shared" si="6"/>
        <v>-3.1968000000004437E-4</v>
      </c>
      <c r="AP63" s="95">
        <f t="shared" si="7"/>
        <v>-1.8785600000000846E-3</v>
      </c>
      <c r="AQ63" s="120">
        <f t="shared" si="8"/>
        <v>-3.575860000000014E-3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31.147273999999999</v>
      </c>
      <c r="G64" s="187">
        <v>34.729027000000002</v>
      </c>
      <c r="H64" s="187">
        <v>0.96170643</v>
      </c>
      <c r="I64" s="62">
        <v>0.97287062000000002</v>
      </c>
      <c r="J64" s="62">
        <v>7.2654380000000005E-2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30.708145999999999</v>
      </c>
      <c r="Y64" s="187">
        <v>34.930081999999999</v>
      </c>
      <c r="Z64" s="187">
        <v>0.96157086999999997</v>
      </c>
      <c r="AA64" s="62">
        <v>0.97235238000000002</v>
      </c>
      <c r="AB64" s="62">
        <v>7.1994450000000001E-2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-0.43912800000000018</v>
      </c>
      <c r="AN64" s="121">
        <f t="shared" si="5"/>
        <v>0.20105499999999665</v>
      </c>
      <c r="AO64" s="121">
        <f t="shared" si="6"/>
        <v>-1.3556000000003454E-4</v>
      </c>
      <c r="AP64" s="121">
        <f t="shared" si="7"/>
        <v>-5.1824000000000314E-4</v>
      </c>
      <c r="AQ64" s="87">
        <f t="shared" si="8"/>
        <v>-6.5993000000000301E-4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33.978600999999998</v>
      </c>
      <c r="G65" s="187">
        <v>37.431618</v>
      </c>
      <c r="H65" s="187">
        <v>0.97470491999999997</v>
      </c>
      <c r="I65" s="62">
        <v>0.98209310000000005</v>
      </c>
      <c r="J65" s="62">
        <v>4.9012027999999999E-2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33.525677999999999</v>
      </c>
      <c r="Y65" s="187">
        <v>37.359316999999997</v>
      </c>
      <c r="Z65" s="187">
        <v>0.97479079000000002</v>
      </c>
      <c r="AA65" s="62">
        <v>0.98219080999999997</v>
      </c>
      <c r="AB65" s="62">
        <v>4.9456715999999998E-2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-0.45292299999999841</v>
      </c>
      <c r="AN65" s="121">
        <f t="shared" si="5"/>
        <v>-7.2301000000003057E-2</v>
      </c>
      <c r="AO65" s="121">
        <f t="shared" si="6"/>
        <v>8.5870000000043412E-5</v>
      </c>
      <c r="AP65" s="121">
        <f t="shared" si="7"/>
        <v>9.7709999999917585E-5</v>
      </c>
      <c r="AQ65" s="87">
        <f t="shared" si="8"/>
        <v>4.4468799999999864E-4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37.218300999999997</v>
      </c>
      <c r="G66" s="187">
        <v>40.587609</v>
      </c>
      <c r="H66" s="187">
        <v>0.98519615000000005</v>
      </c>
      <c r="I66" s="62">
        <v>0.98948296000000002</v>
      </c>
      <c r="J66" s="62">
        <v>2.8774793999999999E-2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36.936900999999999</v>
      </c>
      <c r="Y66" s="187">
        <v>40.486870000000003</v>
      </c>
      <c r="Z66" s="187">
        <v>0.98529946000000002</v>
      </c>
      <c r="AA66" s="62">
        <v>0.98953539999999995</v>
      </c>
      <c r="AB66" s="62">
        <v>2.9274176999999998E-2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-0.28139999999999787</v>
      </c>
      <c r="AN66" s="121">
        <f t="shared" si="5"/>
        <v>-0.10073899999999725</v>
      </c>
      <c r="AO66" s="121">
        <f t="shared" si="6"/>
        <v>1.0330999999996759E-4</v>
      </c>
      <c r="AP66" s="121">
        <f t="shared" si="7"/>
        <v>5.243999999993143E-5</v>
      </c>
      <c r="AQ66" s="87">
        <f t="shared" si="8"/>
        <v>4.9938299999999908E-4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26.861742</v>
      </c>
      <c r="G68" s="96">
        <v>30.095492</v>
      </c>
      <c r="H68" s="96">
        <v>0.92268362000000004</v>
      </c>
      <c r="I68" s="60">
        <v>0.94336945000000005</v>
      </c>
      <c r="J68" s="60">
        <v>0.15138967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26.343078999999999</v>
      </c>
      <c r="Y68" s="96">
        <v>30.179480000000002</v>
      </c>
      <c r="Z68" s="96">
        <v>0.92238418</v>
      </c>
      <c r="AA68" s="60">
        <v>0.94021129000000003</v>
      </c>
      <c r="AB68" s="60">
        <v>0.1470774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-0.5186630000000001</v>
      </c>
      <c r="AN68" s="95">
        <f t="shared" si="5"/>
        <v>8.3988000000001506E-2</v>
      </c>
      <c r="AO68" s="95">
        <f t="shared" si="6"/>
        <v>-2.9944000000003967E-4</v>
      </c>
      <c r="AP68" s="95">
        <f t="shared" si="7"/>
        <v>-3.158160000000021E-3</v>
      </c>
      <c r="AQ68" s="120">
        <f t="shared" si="8"/>
        <v>-4.3122700000000069E-3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29.829763</v>
      </c>
      <c r="G69" s="187">
        <v>33.224780000000003</v>
      </c>
      <c r="H69" s="187">
        <v>0.95734503999999998</v>
      </c>
      <c r="I69" s="62">
        <v>0.96367382999999995</v>
      </c>
      <c r="J69" s="62">
        <v>7.9569009999999996E-2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29.374161000000001</v>
      </c>
      <c r="Y69" s="187">
        <v>33.467184000000003</v>
      </c>
      <c r="Z69" s="187">
        <v>0.95723603000000002</v>
      </c>
      <c r="AA69" s="62">
        <v>0.96411705000000003</v>
      </c>
      <c r="AB69" s="62">
        <v>7.744616E-2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-0.45560199999999895</v>
      </c>
      <c r="AN69" s="121">
        <f t="shared" si="5"/>
        <v>0.24240400000000051</v>
      </c>
      <c r="AO69" s="121">
        <f t="shared" si="6"/>
        <v>-1.0900999999996497E-4</v>
      </c>
      <c r="AP69" s="121">
        <f t="shared" si="7"/>
        <v>4.4322000000007744E-4</v>
      </c>
      <c r="AQ69" s="87">
        <f t="shared" si="8"/>
        <v>-2.1228499999999956E-3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32.236998</v>
      </c>
      <c r="G70" s="187">
        <v>35.734743000000002</v>
      </c>
      <c r="H70" s="187">
        <v>0.97318320000000003</v>
      </c>
      <c r="I70" s="62">
        <v>0.97666498000000002</v>
      </c>
      <c r="J70" s="62">
        <v>5.2963830000000003E-2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32.484402000000003</v>
      </c>
      <c r="Y70" s="187">
        <v>36.234504999999999</v>
      </c>
      <c r="Z70" s="187">
        <v>0.97318492999999995</v>
      </c>
      <c r="AA70" s="62">
        <v>0.97607690999999996</v>
      </c>
      <c r="AB70" s="62">
        <v>5.0585072000000002E-2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0.24740400000000307</v>
      </c>
      <c r="AN70" s="121">
        <f t="shared" si="5"/>
        <v>0.49976199999999693</v>
      </c>
      <c r="AO70" s="121">
        <f t="shared" si="6"/>
        <v>1.7299999999220717E-6</v>
      </c>
      <c r="AP70" s="121">
        <f t="shared" si="7"/>
        <v>-5.8807000000005161E-4</v>
      </c>
      <c r="AQ70" s="87">
        <f t="shared" si="8"/>
        <v>-2.3787580000000016E-3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35.258792999999997</v>
      </c>
      <c r="G71" s="187">
        <v>39.116416999999998</v>
      </c>
      <c r="H71" s="187">
        <v>0.98533499000000002</v>
      </c>
      <c r="I71" s="62">
        <v>0.98848371000000002</v>
      </c>
      <c r="J71" s="62">
        <v>3.1931492999999998E-2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36.410645000000002</v>
      </c>
      <c r="Y71" s="187">
        <v>39.822673999999999</v>
      </c>
      <c r="Z71" s="187">
        <v>0.98556495</v>
      </c>
      <c r="AA71" s="62">
        <v>0.98878345999999995</v>
      </c>
      <c r="AB71" s="62">
        <v>2.7536524E-2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1.1518520000000052</v>
      </c>
      <c r="AN71" s="121">
        <f t="shared" si="5"/>
        <v>0.7062570000000008</v>
      </c>
      <c r="AO71" s="121">
        <f t="shared" si="6"/>
        <v>2.2995999999997352E-4</v>
      </c>
      <c r="AP71" s="121">
        <f t="shared" si="7"/>
        <v>2.9974999999993202E-4</v>
      </c>
      <c r="AQ71" s="87">
        <f t="shared" si="8"/>
        <v>-4.3949689999999986E-3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27.050076000000001</v>
      </c>
      <c r="G73" s="96">
        <v>30.682721999999998</v>
      </c>
      <c r="H73" s="96">
        <v>0.92692898999999995</v>
      </c>
      <c r="I73" s="60">
        <v>0.94895527000000002</v>
      </c>
      <c r="J73" s="60">
        <v>0.13957700000000001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26.166063000000001</v>
      </c>
      <c r="Y73" s="96">
        <v>30.697248999999999</v>
      </c>
      <c r="Z73" s="96">
        <v>0.92648849</v>
      </c>
      <c r="AA73" s="60">
        <v>0.94524878999999995</v>
      </c>
      <c r="AB73" s="60">
        <v>0.13738354999999999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-0.88401299999999949</v>
      </c>
      <c r="AN73" s="95">
        <f t="shared" si="5"/>
        <v>1.4527000000001067E-2</v>
      </c>
      <c r="AO73" s="95">
        <f t="shared" si="6"/>
        <v>-4.4049999999995482E-4</v>
      </c>
      <c r="AP73" s="95">
        <f t="shared" si="7"/>
        <v>-3.7064800000000675E-3</v>
      </c>
      <c r="AQ73" s="120">
        <f t="shared" si="8"/>
        <v>-2.1934500000000134E-3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30.459244999999999</v>
      </c>
      <c r="G74" s="187">
        <v>34.314053000000001</v>
      </c>
      <c r="H74" s="187">
        <v>0.96096561000000003</v>
      </c>
      <c r="I74" s="62">
        <v>0.96978092999999999</v>
      </c>
      <c r="J74" s="62">
        <v>6.7812639999999993E-2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29.243463999999999</v>
      </c>
      <c r="Y74" s="187">
        <v>34.028675</v>
      </c>
      <c r="Z74" s="187">
        <v>0.96098192999999998</v>
      </c>
      <c r="AA74" s="62">
        <v>0.96988951000000001</v>
      </c>
      <c r="AB74" s="62">
        <v>6.9082850000000001E-2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-1.2157809999999998</v>
      </c>
      <c r="AN74" s="121">
        <f t="shared" si="5"/>
        <v>-0.28537800000000146</v>
      </c>
      <c r="AO74" s="121">
        <f t="shared" si="6"/>
        <v>1.631999999995859E-5</v>
      </c>
      <c r="AP74" s="121">
        <f t="shared" si="7"/>
        <v>1.0858000000002477E-4</v>
      </c>
      <c r="AQ74" s="87">
        <f t="shared" si="8"/>
        <v>1.2702100000000077E-3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33.487063999999997</v>
      </c>
      <c r="G75" s="187">
        <v>37.025500999999998</v>
      </c>
      <c r="H75" s="187">
        <v>0.97502228999999996</v>
      </c>
      <c r="I75" s="62">
        <v>0.98033245999999996</v>
      </c>
      <c r="J75" s="62">
        <v>4.7278889999999997E-2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32.404752999999999</v>
      </c>
      <c r="Y75" s="187">
        <v>36.517265999999999</v>
      </c>
      <c r="Z75" s="187">
        <v>0.97515699</v>
      </c>
      <c r="AA75" s="62">
        <v>0.98038512</v>
      </c>
      <c r="AB75" s="62">
        <v>4.8606798E-2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-1.0823109999999971</v>
      </c>
      <c r="AN75" s="121">
        <f t="shared" si="5"/>
        <v>-0.5082349999999991</v>
      </c>
      <c r="AO75" s="121">
        <f t="shared" si="6"/>
        <v>1.3470000000004312E-4</v>
      </c>
      <c r="AP75" s="121">
        <f t="shared" si="7"/>
        <v>5.2660000000037677E-5</v>
      </c>
      <c r="AQ75" s="87">
        <f t="shared" si="8"/>
        <v>1.3279080000000026E-3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37.030752</v>
      </c>
      <c r="G76" s="187">
        <v>40.462992</v>
      </c>
      <c r="H76" s="187">
        <v>0.98577391999999997</v>
      </c>
      <c r="I76" s="62">
        <v>0.98965924999999999</v>
      </c>
      <c r="J76" s="62">
        <v>2.7408169999999999E-2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36.123489999999997</v>
      </c>
      <c r="Y76" s="187">
        <v>39.934086999999998</v>
      </c>
      <c r="Z76" s="187">
        <v>0.98598646999999995</v>
      </c>
      <c r="AA76" s="62">
        <v>0.98989811000000005</v>
      </c>
      <c r="AB76" s="62">
        <v>2.8484588000000002E-2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-0.9072620000000029</v>
      </c>
      <c r="AN76" s="121">
        <f t="shared" si="5"/>
        <v>-0.52890500000000173</v>
      </c>
      <c r="AO76" s="121">
        <f t="shared" si="6"/>
        <v>2.1254999999997803E-4</v>
      </c>
      <c r="AP76" s="121">
        <f t="shared" si="7"/>
        <v>2.3886000000006291E-4</v>
      </c>
      <c r="AQ76" s="87">
        <f t="shared" si="8"/>
        <v>1.0764180000000026E-3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27.467611000000002</v>
      </c>
      <c r="G78" s="96">
        <v>30.770689999999998</v>
      </c>
      <c r="H78" s="96">
        <v>0.92712607999999996</v>
      </c>
      <c r="I78" s="60">
        <v>0.95142736999999999</v>
      </c>
      <c r="J78" s="60">
        <v>0.13877835999999999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26.788129999999999</v>
      </c>
      <c r="Y78" s="96">
        <v>30.917159999999999</v>
      </c>
      <c r="Z78" s="96">
        <v>0.92678749999999999</v>
      </c>
      <c r="AA78" s="60">
        <v>0.94814248999999995</v>
      </c>
      <c r="AB78" s="60">
        <v>0.13478765000000001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-0.67948100000000267</v>
      </c>
      <c r="AN78" s="95">
        <f t="shared" si="5"/>
        <v>0.14647000000000077</v>
      </c>
      <c r="AO78" s="95">
        <f t="shared" si="6"/>
        <v>-3.3857999999997723E-4</v>
      </c>
      <c r="AP78" s="95">
        <f t="shared" si="7"/>
        <v>-3.2848800000000455E-3</v>
      </c>
      <c r="AQ78" s="120">
        <f t="shared" si="8"/>
        <v>-3.9907099999999807E-3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30.500211</v>
      </c>
      <c r="G79" s="187">
        <v>34.112603</v>
      </c>
      <c r="H79" s="187">
        <v>0.96144823000000001</v>
      </c>
      <c r="I79" s="62">
        <v>0.96954804000000006</v>
      </c>
      <c r="J79" s="62">
        <v>6.8093130000000002E-2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29.772680000000001</v>
      </c>
      <c r="Y79" s="187">
        <v>34.249108</v>
      </c>
      <c r="Z79" s="187">
        <v>0.96148599999999995</v>
      </c>
      <c r="AA79" s="62">
        <v>0.96983973000000001</v>
      </c>
      <c r="AB79" s="62">
        <v>6.7215696000000005E-2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-0.72753099999999904</v>
      </c>
      <c r="AN79" s="121">
        <f t="shared" si="5"/>
        <v>0.13650499999999965</v>
      </c>
      <c r="AO79" s="121">
        <f t="shared" si="6"/>
        <v>3.7769999999937021E-5</v>
      </c>
      <c r="AP79" s="121">
        <f t="shared" si="7"/>
        <v>2.916899999999556E-4</v>
      </c>
      <c r="AQ79" s="87">
        <f t="shared" si="8"/>
        <v>-8.7743399999999638E-4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33.248299000000003</v>
      </c>
      <c r="G80" s="187">
        <v>36.732329</v>
      </c>
      <c r="H80" s="187">
        <v>0.97495540999999997</v>
      </c>
      <c r="I80" s="62">
        <v>0.98056774000000002</v>
      </c>
      <c r="J80" s="62">
        <v>4.5972735000000001E-2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32.854877999999999</v>
      </c>
      <c r="Y80" s="187">
        <v>36.785552000000003</v>
      </c>
      <c r="Z80" s="187">
        <v>0.97512005999999996</v>
      </c>
      <c r="AA80" s="62">
        <v>0.98070550000000001</v>
      </c>
      <c r="AB80" s="62">
        <v>4.5286371999999998E-2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-0.39342100000000357</v>
      </c>
      <c r="AN80" s="121">
        <f t="shared" si="5"/>
        <v>5.3223000000002685E-2</v>
      </c>
      <c r="AO80" s="121">
        <f t="shared" si="6"/>
        <v>1.6464999999998842E-4</v>
      </c>
      <c r="AP80" s="121">
        <f t="shared" si="7"/>
        <v>1.3775999999998678E-4</v>
      </c>
      <c r="AQ80" s="87">
        <f t="shared" si="8"/>
        <v>-6.8636300000000233E-4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36.201152999999998</v>
      </c>
      <c r="G81" s="187">
        <v>39.91093</v>
      </c>
      <c r="H81" s="187">
        <v>0.98535391999999999</v>
      </c>
      <c r="I81" s="62">
        <v>0.98942752</v>
      </c>
      <c r="J81" s="62">
        <v>2.8611491999999999E-2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36.780079999999998</v>
      </c>
      <c r="Y81" s="187">
        <v>40.346617999999999</v>
      </c>
      <c r="Z81" s="187">
        <v>0.98557450999999996</v>
      </c>
      <c r="AA81" s="62">
        <v>0.98971865999999997</v>
      </c>
      <c r="AB81" s="62">
        <v>2.6919625999999999E-2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0.57892700000000019</v>
      </c>
      <c r="AN81" s="121">
        <f t="shared" si="5"/>
        <v>0.43568799999999896</v>
      </c>
      <c r="AO81" s="121">
        <f t="shared" si="6"/>
        <v>2.2058999999996498E-4</v>
      </c>
      <c r="AP81" s="121">
        <f t="shared" si="7"/>
        <v>2.9113999999996754E-4</v>
      </c>
      <c r="AQ81" s="87">
        <f t="shared" si="8"/>
        <v>-1.6918660000000002E-3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27.624939000000001</v>
      </c>
      <c r="G83" s="96">
        <v>30.760774000000001</v>
      </c>
      <c r="H83" s="96">
        <v>0.92827565999999995</v>
      </c>
      <c r="I83" s="60">
        <v>0.95163209999999998</v>
      </c>
      <c r="J83" s="60">
        <v>0.13272300000000001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26.917822999999999</v>
      </c>
      <c r="Y83" s="96">
        <v>30.874984999999999</v>
      </c>
      <c r="Z83" s="96">
        <v>0.92804657999999995</v>
      </c>
      <c r="AA83" s="60">
        <v>0.94762754000000005</v>
      </c>
      <c r="AB83" s="60">
        <v>0.12892667999999999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-0.70711600000000274</v>
      </c>
      <c r="AN83" s="95">
        <f t="shared" si="5"/>
        <v>0.1142109999999974</v>
      </c>
      <c r="AO83" s="95">
        <f t="shared" si="6"/>
        <v>-2.2907999999999262E-4</v>
      </c>
      <c r="AP83" s="95">
        <f t="shared" si="7"/>
        <v>-4.0045599999999348E-3</v>
      </c>
      <c r="AQ83" s="120">
        <f t="shared" si="8"/>
        <v>-3.7963200000000197E-3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30.421022000000001</v>
      </c>
      <c r="G84" s="187">
        <v>33.772942999999998</v>
      </c>
      <c r="H84" s="187">
        <v>0.96164570000000005</v>
      </c>
      <c r="I84" s="62">
        <v>0.96989033999999996</v>
      </c>
      <c r="J84" s="62">
        <v>6.8760544000000007E-2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29.647102</v>
      </c>
      <c r="Y84" s="187">
        <v>33.972051</v>
      </c>
      <c r="Z84" s="187">
        <v>0.96169716000000005</v>
      </c>
      <c r="AA84" s="62">
        <v>0.96929465000000004</v>
      </c>
      <c r="AB84" s="62">
        <v>6.7418110000000003E-2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-0.77392000000000039</v>
      </c>
      <c r="AN84" s="121">
        <f t="shared" si="5"/>
        <v>0.19910800000000251</v>
      </c>
      <c r="AO84" s="121">
        <f t="shared" si="6"/>
        <v>5.146000000000317E-5</v>
      </c>
      <c r="AP84" s="121">
        <f t="shared" si="7"/>
        <v>-5.9568999999992656E-4</v>
      </c>
      <c r="AQ84" s="87">
        <f t="shared" si="8"/>
        <v>-1.3424340000000035E-3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33.297212999999999</v>
      </c>
      <c r="G85" s="187">
        <v>36.430447999999998</v>
      </c>
      <c r="H85" s="187">
        <v>0.97465858999999999</v>
      </c>
      <c r="I85" s="62">
        <v>0.98077968999999998</v>
      </c>
      <c r="J85" s="62">
        <v>4.6640965999999999E-2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32.700094</v>
      </c>
      <c r="Y85" s="187">
        <v>36.446545999999998</v>
      </c>
      <c r="Z85" s="187">
        <v>0.97481074000000001</v>
      </c>
      <c r="AA85" s="62">
        <v>0.98082024999999995</v>
      </c>
      <c r="AB85" s="62">
        <v>4.5820206000000002E-2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-0.59711899999999929</v>
      </c>
      <c r="AN85" s="121">
        <f t="shared" si="5"/>
        <v>1.6097999999999502E-2</v>
      </c>
      <c r="AO85" s="121">
        <f t="shared" si="6"/>
        <v>1.5215000000001755E-4</v>
      </c>
      <c r="AP85" s="121">
        <f t="shared" si="7"/>
        <v>4.0559999999967289E-5</v>
      </c>
      <c r="AQ85" s="87">
        <f t="shared" si="8"/>
        <v>-8.2075999999999677E-4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36.514594000000002</v>
      </c>
      <c r="G86" s="187">
        <v>40.012238000000004</v>
      </c>
      <c r="H86" s="187">
        <v>0.98527907000000003</v>
      </c>
      <c r="I86" s="62">
        <v>0.98967141999999997</v>
      </c>
      <c r="J86" s="62">
        <v>2.8162812999999998E-2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36.807619000000003</v>
      </c>
      <c r="Y86" s="187">
        <v>40.255465000000001</v>
      </c>
      <c r="Z86" s="187">
        <v>0.98552465</v>
      </c>
      <c r="AA86" s="62">
        <v>0.98990944999999997</v>
      </c>
      <c r="AB86" s="62">
        <v>2.6408244000000001E-2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0.29302500000000009</v>
      </c>
      <c r="AN86" s="121">
        <f t="shared" si="5"/>
        <v>0.24322699999999742</v>
      </c>
      <c r="AO86" s="121">
        <f t="shared" si="6"/>
        <v>2.4557999999996749E-4</v>
      </c>
      <c r="AP86" s="121">
        <f t="shared" si="7"/>
        <v>2.3803000000000019E-4</v>
      </c>
      <c r="AQ86" s="87">
        <f t="shared" si="8"/>
        <v>-1.7545689999999975E-3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27.752880999999999</v>
      </c>
      <c r="G88" s="96">
        <v>31.146623000000002</v>
      </c>
      <c r="H88" s="96">
        <v>0.93016785000000002</v>
      </c>
      <c r="I88" s="60">
        <v>0.95251967999999998</v>
      </c>
      <c r="J88" s="60">
        <v>0.13105812999999999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26.987048999999999</v>
      </c>
      <c r="Y88" s="96">
        <v>31.200482000000001</v>
      </c>
      <c r="Z88" s="96">
        <v>0.92988609</v>
      </c>
      <c r="AA88" s="60">
        <v>0.94845062999999996</v>
      </c>
      <c r="AB88" s="60">
        <v>0.12885680999999999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-0.76583199999999962</v>
      </c>
      <c r="AN88" s="95">
        <f t="shared" si="5"/>
        <v>5.3858999999999213E-2</v>
      </c>
      <c r="AO88" s="95">
        <f t="shared" si="6"/>
        <v>-2.8176000000001977E-4</v>
      </c>
      <c r="AP88" s="95">
        <f t="shared" si="7"/>
        <v>-4.0690500000000185E-3</v>
      </c>
      <c r="AQ88" s="120">
        <f t="shared" si="8"/>
        <v>-2.2013200000000066E-3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30.518007999999998</v>
      </c>
      <c r="G89" s="187">
        <v>34.027330999999997</v>
      </c>
      <c r="H89" s="187">
        <v>0.96263843999999998</v>
      </c>
      <c r="I89" s="62">
        <v>0.97032138999999995</v>
      </c>
      <c r="J89" s="62">
        <v>6.9044190000000005E-2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29.668818999999999</v>
      </c>
      <c r="Y89" s="187">
        <v>34.181854000000001</v>
      </c>
      <c r="Z89" s="187">
        <v>0.9626458</v>
      </c>
      <c r="AA89" s="62">
        <v>0.96965146999999996</v>
      </c>
      <c r="AB89" s="62">
        <v>6.8269856000000004E-2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-0.84918899999999908</v>
      </c>
      <c r="AN89" s="121">
        <f t="shared" si="5"/>
        <v>0.15452300000000463</v>
      </c>
      <c r="AO89" s="121">
        <f t="shared" si="6"/>
        <v>7.3600000000118015E-6</v>
      </c>
      <c r="AP89" s="121">
        <f t="shared" si="7"/>
        <v>-6.6991999999999052E-4</v>
      </c>
      <c r="AQ89" s="87">
        <f t="shared" si="8"/>
        <v>-7.7433400000000152E-4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33.524042000000001</v>
      </c>
      <c r="G90" s="187">
        <v>36.790303999999999</v>
      </c>
      <c r="H90" s="187">
        <v>0.97488211999999996</v>
      </c>
      <c r="I90" s="62">
        <v>0.98124831000000001</v>
      </c>
      <c r="J90" s="62">
        <v>4.6647580000000001E-2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32.549055000000003</v>
      </c>
      <c r="Y90" s="187">
        <v>36.584603999999999</v>
      </c>
      <c r="Z90" s="187">
        <v>0.97495668999999996</v>
      </c>
      <c r="AA90" s="62">
        <v>0.98120786000000004</v>
      </c>
      <c r="AB90" s="62">
        <v>4.6540324000000001E-2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-0.97498699999999872</v>
      </c>
      <c r="AN90" s="121">
        <f t="shared" si="5"/>
        <v>-0.20570000000000022</v>
      </c>
      <c r="AO90" s="121">
        <f t="shared" si="6"/>
        <v>7.4569999999996028E-5</v>
      </c>
      <c r="AP90" s="121">
        <f t="shared" si="7"/>
        <v>-4.0449999999969677E-5</v>
      </c>
      <c r="AQ90" s="87">
        <f t="shared" si="8"/>
        <v>-1.0725600000000002E-4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37.190359000000001</v>
      </c>
      <c r="G91" s="187">
        <v>40.611127000000003</v>
      </c>
      <c r="H91" s="187">
        <v>0.98556308999999997</v>
      </c>
      <c r="I91" s="62">
        <v>0.98984452999999994</v>
      </c>
      <c r="J91" s="62">
        <v>2.7508134E-2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37.020660999999997</v>
      </c>
      <c r="Y91" s="187">
        <v>40.566603000000001</v>
      </c>
      <c r="Z91" s="187">
        <v>0.98575035</v>
      </c>
      <c r="AA91" s="62">
        <v>0.99004656000000002</v>
      </c>
      <c r="AB91" s="62">
        <v>2.7497181999999998E-2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-0.1696980000000039</v>
      </c>
      <c r="AN91" s="121">
        <f t="shared" si="5"/>
        <v>-4.4524000000002673E-2</v>
      </c>
      <c r="AO91" s="121">
        <f t="shared" si="6"/>
        <v>1.8726000000002241E-4</v>
      </c>
      <c r="AP91" s="121">
        <f t="shared" si="7"/>
        <v>2.020300000000752E-4</v>
      </c>
      <c r="AQ91" s="87">
        <f t="shared" si="8"/>
        <v>-1.0952000000001572E-5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28.011385000000001</v>
      </c>
      <c r="G93" s="96">
        <v>31.329179</v>
      </c>
      <c r="H93" s="96">
        <v>0.9291817</v>
      </c>
      <c r="I93" s="60">
        <v>0.95331891000000002</v>
      </c>
      <c r="J93" s="60">
        <v>0.13318552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27.626452</v>
      </c>
      <c r="Y93" s="96">
        <v>31.524920000000002</v>
      </c>
      <c r="Z93" s="96">
        <v>0.92864599000000003</v>
      </c>
      <c r="AA93" s="60">
        <v>0.95076000000000005</v>
      </c>
      <c r="AB93" s="60">
        <v>0.13105813999999999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-0.38493300000000019</v>
      </c>
      <c r="AN93" s="95">
        <f t="shared" si="5"/>
        <v>0.19574100000000172</v>
      </c>
      <c r="AO93" s="95">
        <f t="shared" si="6"/>
        <v>-5.3570999999996705E-4</v>
      </c>
      <c r="AP93" s="95">
        <f t="shared" si="7"/>
        <v>-2.5589099999999698E-3</v>
      </c>
      <c r="AQ93" s="120">
        <f t="shared" si="8"/>
        <v>-2.127380000000012E-3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30.662710000000001</v>
      </c>
      <c r="G94" s="187">
        <v>34.020871999999997</v>
      </c>
      <c r="H94" s="187">
        <v>0.96179022000000003</v>
      </c>
      <c r="I94" s="62">
        <v>0.96998951</v>
      </c>
      <c r="J94" s="62">
        <v>7.1707989999999999E-2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30.413474000000001</v>
      </c>
      <c r="Y94" s="187">
        <v>34.335793000000002</v>
      </c>
      <c r="Z94" s="187">
        <v>0.96183739000000001</v>
      </c>
      <c r="AA94" s="62">
        <v>0.96992853999999995</v>
      </c>
      <c r="AB94" s="62">
        <v>6.9770924999999998E-2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-0.24923599999999979</v>
      </c>
      <c r="AN94" s="121">
        <f t="shared" si="5"/>
        <v>0.31492100000000534</v>
      </c>
      <c r="AO94" s="121">
        <f t="shared" si="6"/>
        <v>4.7169999999985279E-5</v>
      </c>
      <c r="AP94" s="121">
        <f t="shared" si="7"/>
        <v>-6.0970000000049041E-5</v>
      </c>
      <c r="AQ94" s="87">
        <f t="shared" si="8"/>
        <v>-1.9370650000000017E-3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33.524130999999997</v>
      </c>
      <c r="G95" s="187">
        <v>36.915942999999999</v>
      </c>
      <c r="H95" s="187">
        <v>0.97459695000000002</v>
      </c>
      <c r="I95" s="62">
        <v>0.98056854000000004</v>
      </c>
      <c r="J95" s="62">
        <v>4.8211365999999999E-2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33.417138000000001</v>
      </c>
      <c r="Y95" s="187">
        <v>36.948757999999998</v>
      </c>
      <c r="Z95" s="187">
        <v>0.97472108999999996</v>
      </c>
      <c r="AA95" s="62">
        <v>0.98099475000000003</v>
      </c>
      <c r="AB95" s="62">
        <v>4.7562618000000001E-2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-0.10699299999999567</v>
      </c>
      <c r="AN95" s="121">
        <f t="shared" si="5"/>
        <v>3.2814999999999372E-2</v>
      </c>
      <c r="AO95" s="121">
        <f t="shared" si="6"/>
        <v>1.241399999999393E-4</v>
      </c>
      <c r="AP95" s="121">
        <f t="shared" si="7"/>
        <v>4.2620999999998244E-4</v>
      </c>
      <c r="AQ95" s="87">
        <f t="shared" si="8"/>
        <v>-6.487479999999976E-4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36.595855</v>
      </c>
      <c r="G96" s="187">
        <v>40.243856999999998</v>
      </c>
      <c r="H96" s="187">
        <v>0.98543904999999998</v>
      </c>
      <c r="I96" s="62">
        <v>0.98953840999999998</v>
      </c>
      <c r="J96" s="62">
        <v>2.7877176E-2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37.038857999999998</v>
      </c>
      <c r="Y96" s="187">
        <v>40.560533</v>
      </c>
      <c r="Z96" s="187">
        <v>0.98561240000000006</v>
      </c>
      <c r="AA96" s="62">
        <v>0.98984404000000004</v>
      </c>
      <c r="AB96" s="62">
        <v>2.7590321000000001E-2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0.44300299999999737</v>
      </c>
      <c r="AN96" s="121">
        <f t="shared" si="5"/>
        <v>0.31667600000000107</v>
      </c>
      <c r="AO96" s="121">
        <f t="shared" si="6"/>
        <v>1.7335000000007206E-4</v>
      </c>
      <c r="AP96" s="121">
        <f t="shared" si="7"/>
        <v>3.0563000000005669E-4</v>
      </c>
      <c r="AQ96" s="87">
        <f t="shared" si="8"/>
        <v>-2.8685499999999906E-4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28.227247999999999</v>
      </c>
      <c r="G98" s="96">
        <v>31.826364000000002</v>
      </c>
      <c r="H98" s="96">
        <v>0.92546028000000002</v>
      </c>
      <c r="I98" s="60">
        <v>0.95169018999999999</v>
      </c>
      <c r="J98" s="60">
        <v>0.13557203000000001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27.868044000000001</v>
      </c>
      <c r="Y98" s="96">
        <v>31.968681</v>
      </c>
      <c r="Z98" s="96">
        <v>0.92510892</v>
      </c>
      <c r="AA98" s="60">
        <v>0.95043513000000002</v>
      </c>
      <c r="AB98" s="60">
        <v>0.13449512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-0.3592039999999983</v>
      </c>
      <c r="AN98" s="95">
        <f t="shared" si="15"/>
        <v>0.14231699999999847</v>
      </c>
      <c r="AO98" s="95">
        <f t="shared" si="16"/>
        <v>-3.5136000000002277E-4</v>
      </c>
      <c r="AP98" s="95">
        <f t="shared" si="17"/>
        <v>-1.2550599999999745E-3</v>
      </c>
      <c r="AQ98" s="120">
        <f t="shared" si="18"/>
        <v>-1.0769100000000142E-3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30.922643999999998</v>
      </c>
      <c r="G99" s="187">
        <v>34.651046999999998</v>
      </c>
      <c r="H99" s="187">
        <v>0.95952886000000004</v>
      </c>
      <c r="I99" s="62">
        <v>0.96932419000000003</v>
      </c>
      <c r="J99" s="62">
        <v>7.4356556000000004E-2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30.760939</v>
      </c>
      <c r="Y99" s="187">
        <v>34.943978999999999</v>
      </c>
      <c r="Z99" s="187">
        <v>0.95950232999999996</v>
      </c>
      <c r="AA99" s="62">
        <v>0.96932483999999997</v>
      </c>
      <c r="AB99" s="62">
        <v>7.3985460000000003E-2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-0.16170499999999777</v>
      </c>
      <c r="AN99" s="121">
        <f t="shared" si="15"/>
        <v>0.29293200000000041</v>
      </c>
      <c r="AO99" s="121">
        <f t="shared" si="16"/>
        <v>-2.6530000000080101E-5</v>
      </c>
      <c r="AP99" s="121">
        <f t="shared" si="17"/>
        <v>6.4999999993542446E-7</v>
      </c>
      <c r="AQ99" s="87">
        <f t="shared" si="18"/>
        <v>-3.7109600000000131E-4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33.823808</v>
      </c>
      <c r="G100" s="187">
        <v>37.358823999999998</v>
      </c>
      <c r="H100" s="187">
        <v>0.97372426999999995</v>
      </c>
      <c r="I100" s="62">
        <v>0.98077108999999996</v>
      </c>
      <c r="J100" s="62">
        <v>4.9766156999999998E-2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33.735655000000001</v>
      </c>
      <c r="Y100" s="187">
        <v>37.442495999999998</v>
      </c>
      <c r="Z100" s="187">
        <v>0.97392571999999999</v>
      </c>
      <c r="AA100" s="62">
        <v>0.98104002000000001</v>
      </c>
      <c r="AB100" s="62">
        <v>4.9485090000000002E-2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-8.8152999999998372E-2</v>
      </c>
      <c r="AN100" s="121">
        <f t="shared" si="15"/>
        <v>8.3671999999999969E-2</v>
      </c>
      <c r="AO100" s="121">
        <f t="shared" si="16"/>
        <v>2.0145000000004742E-4</v>
      </c>
      <c r="AP100" s="121">
        <f t="shared" si="17"/>
        <v>2.6893000000005607E-4</v>
      </c>
      <c r="AQ100" s="87">
        <f t="shared" si="18"/>
        <v>-2.8106699999999596E-4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37.059403000000003</v>
      </c>
      <c r="G101" s="187">
        <v>40.506408</v>
      </c>
      <c r="H101" s="187">
        <v>0.98495562999999997</v>
      </c>
      <c r="I101" s="62">
        <v>0.98933556</v>
      </c>
      <c r="J101" s="62">
        <v>2.8637543000000001E-2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37.151490000000003</v>
      </c>
      <c r="Y101" s="187">
        <v>40.626199999999997</v>
      </c>
      <c r="Z101" s="187">
        <v>0.98509550000000001</v>
      </c>
      <c r="AA101" s="62">
        <v>0.98952594999999999</v>
      </c>
      <c r="AB101" s="62">
        <v>2.8392937E-2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9.2086999999999364E-2</v>
      </c>
      <c r="AN101" s="121">
        <f t="shared" si="15"/>
        <v>0.11979199999999679</v>
      </c>
      <c r="AO101" s="121">
        <f t="shared" si="16"/>
        <v>1.3987000000004191E-4</v>
      </c>
      <c r="AP101" s="121">
        <f t="shared" si="17"/>
        <v>1.9038999999998474E-4</v>
      </c>
      <c r="AQ101" s="87">
        <f t="shared" si="18"/>
        <v>-2.4460600000000138E-4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27.667311000000002</v>
      </c>
      <c r="G103" s="96">
        <v>31.439874</v>
      </c>
      <c r="H103" s="96">
        <v>0.92552747999999996</v>
      </c>
      <c r="I103" s="60">
        <v>0.94528975000000004</v>
      </c>
      <c r="J103" s="60">
        <v>0.15627745000000001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27.151136999999999</v>
      </c>
      <c r="Y103" s="96">
        <v>31.434058</v>
      </c>
      <c r="Z103" s="96">
        <v>0.92536421000000002</v>
      </c>
      <c r="AA103" s="60">
        <v>0.94443522000000002</v>
      </c>
      <c r="AB103" s="60">
        <v>0.15634700000000001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-0.51617400000000302</v>
      </c>
      <c r="AN103" s="95">
        <f t="shared" si="15"/>
        <v>-5.8159999999993772E-3</v>
      </c>
      <c r="AO103" s="95">
        <f t="shared" si="16"/>
        <v>-1.6326999999993763E-4</v>
      </c>
      <c r="AP103" s="95">
        <f t="shared" si="17"/>
        <v>-8.5453000000002E-4</v>
      </c>
      <c r="AQ103" s="120">
        <f t="shared" si="18"/>
        <v>6.9550000000001555E-5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30.912859000000001</v>
      </c>
      <c r="G104" s="187">
        <v>34.574536000000002</v>
      </c>
      <c r="H104" s="187">
        <v>0.96098633</v>
      </c>
      <c r="I104" s="62">
        <v>0.96875407000000002</v>
      </c>
      <c r="J104" s="62">
        <v>7.6677439999999999E-2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30.309148</v>
      </c>
      <c r="Y104" s="187">
        <v>34.791927999999999</v>
      </c>
      <c r="Z104" s="187">
        <v>0.96103386999999996</v>
      </c>
      <c r="AA104" s="62">
        <v>0.96906130999999995</v>
      </c>
      <c r="AB104" s="62">
        <v>7.4404360000000003E-2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-0.60371100000000055</v>
      </c>
      <c r="AN104" s="121">
        <f t="shared" si="15"/>
        <v>0.2173919999999967</v>
      </c>
      <c r="AO104" s="121">
        <f t="shared" si="16"/>
        <v>4.7539999999957061E-5</v>
      </c>
      <c r="AP104" s="121">
        <f t="shared" si="17"/>
        <v>3.072399999999309E-4</v>
      </c>
      <c r="AQ104" s="87">
        <f t="shared" si="18"/>
        <v>-2.2730799999999968E-3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33.562033</v>
      </c>
      <c r="G105" s="187">
        <v>37.077190999999999</v>
      </c>
      <c r="H105" s="187">
        <v>0.97540543999999996</v>
      </c>
      <c r="I105" s="62">
        <v>0.98047625999999999</v>
      </c>
      <c r="J105" s="62">
        <v>4.9233145999999998E-2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33.335113</v>
      </c>
      <c r="Y105" s="187">
        <v>37.337376999999996</v>
      </c>
      <c r="Z105" s="187">
        <v>0.97547824000000005</v>
      </c>
      <c r="AA105" s="62">
        <v>0.98012891999999996</v>
      </c>
      <c r="AB105" s="62">
        <v>4.7758147000000001E-2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-0.22691999999999979</v>
      </c>
      <c r="AN105" s="121">
        <f t="shared" si="15"/>
        <v>0.26018599999999736</v>
      </c>
      <c r="AO105" s="121">
        <f t="shared" si="16"/>
        <v>7.2800000000095011E-5</v>
      </c>
      <c r="AP105" s="121">
        <f t="shared" si="17"/>
        <v>-3.4734000000002929E-4</v>
      </c>
      <c r="AQ105" s="87">
        <f t="shared" si="18"/>
        <v>-1.4749989999999977E-3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35.921253</v>
      </c>
      <c r="G106" s="187">
        <v>39.698222000000001</v>
      </c>
      <c r="H106" s="187">
        <v>0.98604601000000003</v>
      </c>
      <c r="I106" s="62">
        <v>0.98995158000000005</v>
      </c>
      <c r="J106" s="62">
        <v>3.2464474E-2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37.145857999999997</v>
      </c>
      <c r="Y106" s="187">
        <v>40.472085</v>
      </c>
      <c r="Z106" s="187">
        <v>0.98622465000000004</v>
      </c>
      <c r="AA106" s="62">
        <v>0.99034310999999997</v>
      </c>
      <c r="AB106" s="62">
        <v>2.8389566000000001E-2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1.2246049999999968</v>
      </c>
      <c r="AN106" s="121">
        <f t="shared" si="15"/>
        <v>0.77386299999999864</v>
      </c>
      <c r="AO106" s="121">
        <f t="shared" si="16"/>
        <v>1.7864000000000768E-4</v>
      </c>
      <c r="AP106" s="121">
        <f t="shared" si="17"/>
        <v>3.9152999999991778E-4</v>
      </c>
      <c r="AQ106" s="87">
        <f t="shared" si="18"/>
        <v>-4.0749079999999986E-3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28.190137</v>
      </c>
      <c r="G108" s="96">
        <v>31.984829000000001</v>
      </c>
      <c r="H108" s="96">
        <v>0.92624593</v>
      </c>
      <c r="I108" s="60">
        <v>0.94904626999999997</v>
      </c>
      <c r="J108" s="60">
        <v>0.14940402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27.640841999999999</v>
      </c>
      <c r="Y108" s="96">
        <v>31.929203000000001</v>
      </c>
      <c r="Z108" s="96">
        <v>0.92601199000000001</v>
      </c>
      <c r="AA108" s="60">
        <v>0.94865381999999998</v>
      </c>
      <c r="AB108" s="60">
        <v>0.14961902999999999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-0.54929500000000075</v>
      </c>
      <c r="AN108" s="95">
        <f t="shared" si="15"/>
        <v>-5.5626000000000175E-2</v>
      </c>
      <c r="AO108" s="95">
        <f t="shared" si="16"/>
        <v>-2.3393999999998805E-4</v>
      </c>
      <c r="AP108" s="95">
        <f t="shared" si="17"/>
        <v>-3.9244999999998864E-4</v>
      </c>
      <c r="AQ108" s="120">
        <f t="shared" si="18"/>
        <v>2.1500999999998771E-4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31.228551</v>
      </c>
      <c r="G109" s="187">
        <v>35.164715999999999</v>
      </c>
      <c r="H109" s="187">
        <v>0.96242623999999999</v>
      </c>
      <c r="I109" s="62">
        <v>0.97096532999999996</v>
      </c>
      <c r="J109" s="62">
        <v>7.0902936E-2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30.573674</v>
      </c>
      <c r="Y109" s="187">
        <v>35.170223999999997</v>
      </c>
      <c r="Z109" s="187">
        <v>0.96250469000000005</v>
      </c>
      <c r="AA109" s="62">
        <v>0.97125605000000004</v>
      </c>
      <c r="AB109" s="62">
        <v>6.9510563999999997E-2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-0.65487699999999904</v>
      </c>
      <c r="AN109" s="121">
        <f t="shared" si="15"/>
        <v>5.5079999999989582E-3</v>
      </c>
      <c r="AO109" s="121">
        <f t="shared" si="16"/>
        <v>7.8450000000063191E-5</v>
      </c>
      <c r="AP109" s="121">
        <f t="shared" si="17"/>
        <v>2.9072000000007758E-4</v>
      </c>
      <c r="AQ109" s="87">
        <f t="shared" si="18"/>
        <v>-1.3923720000000028E-3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33.874540000000003</v>
      </c>
      <c r="G110" s="187">
        <v>37.614082000000003</v>
      </c>
      <c r="H110" s="187">
        <v>0.97605375000000005</v>
      </c>
      <c r="I110" s="62">
        <v>0.98180257000000004</v>
      </c>
      <c r="J110" s="62">
        <v>4.6300872999999999E-2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33.515594999999998</v>
      </c>
      <c r="Y110" s="187">
        <v>37.545411000000001</v>
      </c>
      <c r="Z110" s="187">
        <v>0.97634776999999995</v>
      </c>
      <c r="AA110" s="62">
        <v>0.98217931000000003</v>
      </c>
      <c r="AB110" s="62">
        <v>4.5622434000000003E-2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-0.35894500000000562</v>
      </c>
      <c r="AN110" s="121">
        <f t="shared" si="15"/>
        <v>-6.8671000000001925E-2</v>
      </c>
      <c r="AO110" s="121">
        <f t="shared" si="16"/>
        <v>2.9401999999989492E-4</v>
      </c>
      <c r="AP110" s="121">
        <f t="shared" si="17"/>
        <v>3.7673999999998653E-4</v>
      </c>
      <c r="AQ110" s="87">
        <f t="shared" si="18"/>
        <v>-6.7843899999999596E-4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36.733625000000004</v>
      </c>
      <c r="G111" s="187">
        <v>40.326062999999998</v>
      </c>
      <c r="H111" s="187">
        <v>0.98608856</v>
      </c>
      <c r="I111" s="62">
        <v>0.99013501999999998</v>
      </c>
      <c r="J111" s="62">
        <v>2.8929275000000001E-2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36.736842000000003</v>
      </c>
      <c r="Y111" s="187">
        <v>40.403517999999998</v>
      </c>
      <c r="Z111" s="187">
        <v>0.98623654999999999</v>
      </c>
      <c r="AA111" s="62">
        <v>0.99045804999999998</v>
      </c>
      <c r="AB111" s="62">
        <v>2.8239420000000001E-2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3.2169999999993593E-3</v>
      </c>
      <c r="AN111" s="121">
        <f t="shared" si="15"/>
        <v>7.7455000000000496E-2</v>
      </c>
      <c r="AO111" s="121">
        <f t="shared" si="16"/>
        <v>1.4798999999998674E-4</v>
      </c>
      <c r="AP111" s="121">
        <f t="shared" si="17"/>
        <v>3.2303000000000193E-4</v>
      </c>
      <c r="AQ111" s="87">
        <f t="shared" si="18"/>
        <v>-6.8985499999999964E-4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28.421807000000001</v>
      </c>
      <c r="G113" s="96">
        <v>32.162469999999999</v>
      </c>
      <c r="H113" s="96">
        <v>0.92719428999999998</v>
      </c>
      <c r="I113" s="60">
        <v>0.95205353000000004</v>
      </c>
      <c r="J113" s="60">
        <v>0.14680117000000001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28.305644999999998</v>
      </c>
      <c r="Y113" s="96">
        <v>32.403922000000001</v>
      </c>
      <c r="Z113" s="96">
        <v>0.92707276999999999</v>
      </c>
      <c r="AA113" s="60">
        <v>0.95143263</v>
      </c>
      <c r="AB113" s="60">
        <v>0.14527602000000001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-0.11616200000000276</v>
      </c>
      <c r="AN113" s="95">
        <f t="shared" si="15"/>
        <v>0.24145200000000244</v>
      </c>
      <c r="AO113" s="95">
        <f t="shared" si="16"/>
        <v>-1.2151999999998608E-4</v>
      </c>
      <c r="AP113" s="95">
        <f t="shared" si="17"/>
        <v>-6.2090000000003531E-4</v>
      </c>
      <c r="AQ113" s="120">
        <f t="shared" si="18"/>
        <v>-1.5251500000000029E-3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31.098981999999999</v>
      </c>
      <c r="G114" s="187">
        <v>35.170408999999999</v>
      </c>
      <c r="H114" s="187">
        <v>0.96299409999999996</v>
      </c>
      <c r="I114" s="62">
        <v>0.97139078000000001</v>
      </c>
      <c r="J114" s="62">
        <v>7.0651920000000007E-2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31.079951999999999</v>
      </c>
      <c r="Y114" s="187">
        <v>35.543574999999997</v>
      </c>
      <c r="Z114" s="187">
        <v>0.96306729999999996</v>
      </c>
      <c r="AA114" s="62">
        <v>0.97152841999999995</v>
      </c>
      <c r="AB114" s="62">
        <v>6.9290610000000002E-2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-1.9030000000000769E-2</v>
      </c>
      <c r="AN114" s="121">
        <f t="shared" si="15"/>
        <v>0.37316599999999767</v>
      </c>
      <c r="AO114" s="121">
        <f t="shared" si="16"/>
        <v>7.3199999999995491E-5</v>
      </c>
      <c r="AP114" s="121">
        <f t="shared" si="17"/>
        <v>1.3763999999993892E-4</v>
      </c>
      <c r="AQ114" s="87">
        <f t="shared" si="18"/>
        <v>-1.3613100000000045E-3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33.526668000000001</v>
      </c>
      <c r="G115" s="187">
        <v>37.454662999999996</v>
      </c>
      <c r="H115" s="187">
        <v>0.97630572999999998</v>
      </c>
      <c r="I115" s="62">
        <v>0.98189725999999999</v>
      </c>
      <c r="J115" s="62">
        <v>4.7406530000000002E-2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34.002431999999999</v>
      </c>
      <c r="Y115" s="187">
        <v>37.980663999999997</v>
      </c>
      <c r="Z115" s="187">
        <v>0.97656286000000003</v>
      </c>
      <c r="AA115" s="62">
        <v>0.98262976000000002</v>
      </c>
      <c r="AB115" s="62">
        <v>4.5722086000000002E-2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0.47576399999999808</v>
      </c>
      <c r="AN115" s="121">
        <f t="shared" si="15"/>
        <v>0.52600100000000083</v>
      </c>
      <c r="AO115" s="121">
        <f t="shared" si="16"/>
        <v>2.5713000000004982E-4</v>
      </c>
      <c r="AP115" s="121">
        <f t="shared" si="17"/>
        <v>7.325000000000248E-4</v>
      </c>
      <c r="AQ115" s="87">
        <f t="shared" si="18"/>
        <v>-1.6844440000000002E-3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36.044189000000003</v>
      </c>
      <c r="G116" s="187">
        <v>39.839308000000003</v>
      </c>
      <c r="H116" s="187">
        <v>0.98599161999999996</v>
      </c>
      <c r="I116" s="62">
        <v>0.99006397999999995</v>
      </c>
      <c r="J116" s="62">
        <v>3.0147279999999999E-2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37.227820999999999</v>
      </c>
      <c r="Y116" s="187">
        <v>40.727457999999999</v>
      </c>
      <c r="Z116" s="187">
        <v>0.98615638999999999</v>
      </c>
      <c r="AA116" s="62">
        <v>0.99057105999999995</v>
      </c>
      <c r="AB116" s="62">
        <v>2.7718525000000001E-2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1.1836319999999958</v>
      </c>
      <c r="AN116" s="121">
        <f t="shared" si="15"/>
        <v>0.888149999999996</v>
      </c>
      <c r="AO116" s="121">
        <f t="shared" si="16"/>
        <v>1.6477000000003628E-4</v>
      </c>
      <c r="AP116" s="121">
        <f t="shared" si="17"/>
        <v>5.0707999999999309E-4</v>
      </c>
      <c r="AQ116" s="87">
        <f t="shared" si="18"/>
        <v>-2.4287549999999977E-3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28.807780000000001</v>
      </c>
      <c r="G118" s="96">
        <v>32.579487999999998</v>
      </c>
      <c r="H118" s="96">
        <v>0.93100748</v>
      </c>
      <c r="I118" s="60">
        <v>0.95431697000000004</v>
      </c>
      <c r="J118" s="60">
        <v>0.14625576000000001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28.37406</v>
      </c>
      <c r="Y118" s="96">
        <v>32.494205000000001</v>
      </c>
      <c r="Z118" s="96">
        <v>0.93104693000000005</v>
      </c>
      <c r="AA118" s="60">
        <v>0.95309414000000003</v>
      </c>
      <c r="AB118" s="60">
        <v>0.14597963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-0.43372000000000099</v>
      </c>
      <c r="AN118" s="95">
        <f t="shared" si="15"/>
        <v>-8.5282999999996889E-2</v>
      </c>
      <c r="AO118" s="95">
        <f t="shared" si="16"/>
        <v>3.9450000000051944E-5</v>
      </c>
      <c r="AP118" s="95">
        <f t="shared" si="17"/>
        <v>-1.2228300000000081E-3</v>
      </c>
      <c r="AQ118" s="120">
        <f t="shared" si="18"/>
        <v>-2.7613000000001331E-4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31.123882999999999</v>
      </c>
      <c r="G119" s="187">
        <v>35.265279</v>
      </c>
      <c r="H119" s="187">
        <v>0.96481298999999998</v>
      </c>
      <c r="I119" s="62">
        <v>0.97238382999999995</v>
      </c>
      <c r="J119" s="62">
        <v>7.2612380000000004E-2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30.449947000000002</v>
      </c>
      <c r="Y119" s="187">
        <v>34.964736000000002</v>
      </c>
      <c r="Z119" s="187">
        <v>0.96499522000000004</v>
      </c>
      <c r="AA119" s="62">
        <v>0.97268639999999995</v>
      </c>
      <c r="AB119" s="62">
        <v>7.2741433999999994E-2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-0.67393599999999765</v>
      </c>
      <c r="AN119" s="121">
        <f t="shared" si="15"/>
        <v>-0.30054299999999756</v>
      </c>
      <c r="AO119" s="121">
        <f t="shared" si="16"/>
        <v>1.8223000000006095E-4</v>
      </c>
      <c r="AP119" s="121">
        <f t="shared" si="17"/>
        <v>3.02570000000002E-4</v>
      </c>
      <c r="AQ119" s="87">
        <f t="shared" si="18"/>
        <v>1.2905399999998957E-4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34.110244000000002</v>
      </c>
      <c r="G120" s="187">
        <v>37.836278</v>
      </c>
      <c r="H120" s="187">
        <v>0.97684488999999997</v>
      </c>
      <c r="I120" s="62">
        <v>0.98298574000000005</v>
      </c>
      <c r="J120" s="62">
        <v>5.1924854999999999E-2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33.676146000000003</v>
      </c>
      <c r="Y120" s="187">
        <v>37.689329000000001</v>
      </c>
      <c r="Z120" s="187">
        <v>0.97707765999999996</v>
      </c>
      <c r="AA120" s="62">
        <v>0.98348466000000001</v>
      </c>
      <c r="AB120" s="62">
        <v>5.1306947999999998E-2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-0.43409799999999876</v>
      </c>
      <c r="AN120" s="121">
        <f t="shared" si="15"/>
        <v>-0.14694899999999933</v>
      </c>
      <c r="AO120" s="121">
        <f t="shared" si="16"/>
        <v>2.3276999999999326E-4</v>
      </c>
      <c r="AP120" s="121">
        <f t="shared" si="17"/>
        <v>4.9891999999995829E-4</v>
      </c>
      <c r="AQ120" s="87">
        <f t="shared" si="18"/>
        <v>-6.1790700000000087E-4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37.148479999999999</v>
      </c>
      <c r="G121" s="187">
        <v>40.666642000000003</v>
      </c>
      <c r="H121" s="187">
        <v>0.98635006000000003</v>
      </c>
      <c r="I121" s="62">
        <v>0.99052558000000002</v>
      </c>
      <c r="J121" s="62">
        <v>3.0041854999999999E-2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37.058824000000001</v>
      </c>
      <c r="Y121" s="187">
        <v>40.685794000000001</v>
      </c>
      <c r="Z121" s="187">
        <v>0.98649628</v>
      </c>
      <c r="AA121" s="62">
        <v>0.99098902</v>
      </c>
      <c r="AB121" s="62">
        <v>2.8626794000000001E-2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-8.965599999999796E-2</v>
      </c>
      <c r="AN121" s="121">
        <f t="shared" si="15"/>
        <v>1.9151999999998282E-2</v>
      </c>
      <c r="AO121" s="121">
        <f t="shared" si="16"/>
        <v>1.462199999999747E-4</v>
      </c>
      <c r="AP121" s="121">
        <f t="shared" si="17"/>
        <v>4.6343999999998164E-4</v>
      </c>
      <c r="AQ121" s="87">
        <f t="shared" si="18"/>
        <v>-1.4150609999999987E-3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28.401026000000002</v>
      </c>
      <c r="G123" s="96">
        <v>32.145322</v>
      </c>
      <c r="H123" s="96">
        <v>0.93033898000000004</v>
      </c>
      <c r="I123" s="60">
        <v>0.94937185000000002</v>
      </c>
      <c r="J123" s="60">
        <v>0.15063470000000001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28.099675999999999</v>
      </c>
      <c r="Y123" s="96">
        <v>32.125962999999999</v>
      </c>
      <c r="Z123" s="96">
        <v>0.93009505000000003</v>
      </c>
      <c r="AA123" s="60">
        <v>0.94673194999999999</v>
      </c>
      <c r="AB123" s="60">
        <v>0.15112627000000001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-0.30135000000000289</v>
      </c>
      <c r="AN123" s="95">
        <f t="shared" si="15"/>
        <v>-1.9359000000001458E-2</v>
      </c>
      <c r="AO123" s="95">
        <f t="shared" si="16"/>
        <v>-2.4393000000000331E-4</v>
      </c>
      <c r="AP123" s="95">
        <f t="shared" si="17"/>
        <v>-2.6399000000000283E-3</v>
      </c>
      <c r="AQ123" s="120">
        <f t="shared" si="18"/>
        <v>4.9156999999999673E-4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31.492242999999998</v>
      </c>
      <c r="G124" s="187">
        <v>35.343235999999997</v>
      </c>
      <c r="H124" s="187">
        <v>0.96367274999999997</v>
      </c>
      <c r="I124" s="62">
        <v>0.97164740000000005</v>
      </c>
      <c r="J124" s="62">
        <v>7.4923160000000003E-2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31.311022999999999</v>
      </c>
      <c r="Y124" s="187">
        <v>35.543506000000001</v>
      </c>
      <c r="Z124" s="187">
        <v>0.96392549999999999</v>
      </c>
      <c r="AA124" s="62">
        <v>0.97205041999999997</v>
      </c>
      <c r="AB124" s="62">
        <v>7.3432356000000004E-2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-0.18121999999999971</v>
      </c>
      <c r="AN124" s="121">
        <f t="shared" si="15"/>
        <v>0.20027000000000328</v>
      </c>
      <c r="AO124" s="121">
        <f t="shared" si="16"/>
        <v>2.5275000000002379E-4</v>
      </c>
      <c r="AP124" s="121">
        <f t="shared" si="17"/>
        <v>4.0301999999992066E-4</v>
      </c>
      <c r="AQ124" s="87">
        <f t="shared" si="18"/>
        <v>-1.4908039999999984E-3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34.353121999999999</v>
      </c>
      <c r="G125" s="187">
        <v>37.932613000000003</v>
      </c>
      <c r="H125" s="187">
        <v>0.97578396999999994</v>
      </c>
      <c r="I125" s="62">
        <v>0.98249951000000002</v>
      </c>
      <c r="J125" s="62">
        <v>5.3320556999999998E-2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34.336959</v>
      </c>
      <c r="Y125" s="187">
        <v>38.096473000000003</v>
      </c>
      <c r="Z125" s="187">
        <v>0.97589002999999996</v>
      </c>
      <c r="AA125" s="62">
        <v>0.98305439999999999</v>
      </c>
      <c r="AB125" s="62">
        <v>5.2810553000000003E-2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-1.6162999999998817E-2</v>
      </c>
      <c r="AN125" s="121">
        <f t="shared" si="15"/>
        <v>0.16385999999999967</v>
      </c>
      <c r="AO125" s="121">
        <f t="shared" si="16"/>
        <v>1.0606000000001892E-4</v>
      </c>
      <c r="AP125" s="121">
        <f t="shared" si="17"/>
        <v>5.5488999999997457E-4</v>
      </c>
      <c r="AQ125" s="87">
        <f t="shared" si="18"/>
        <v>-5.1000399999999446E-4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37.041901000000003</v>
      </c>
      <c r="G126" s="187">
        <v>40.561020999999997</v>
      </c>
      <c r="H126" s="187">
        <v>0.98569348000000001</v>
      </c>
      <c r="I126" s="62">
        <v>0.99010061999999999</v>
      </c>
      <c r="J126" s="62">
        <v>3.1651569999999997E-2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37.566251000000001</v>
      </c>
      <c r="Y126" s="187">
        <v>40.975999999999999</v>
      </c>
      <c r="Z126" s="187">
        <v>0.98581417999999998</v>
      </c>
      <c r="AA126" s="62">
        <v>0.99021192999999996</v>
      </c>
      <c r="AB126" s="62">
        <v>2.9830143E-2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0.52434999999999832</v>
      </c>
      <c r="AN126" s="121">
        <f t="shared" si="15"/>
        <v>0.41497900000000243</v>
      </c>
      <c r="AO126" s="121">
        <f t="shared" si="16"/>
        <v>1.2069999999997361E-4</v>
      </c>
      <c r="AP126" s="121">
        <f t="shared" si="17"/>
        <v>1.113099999999756E-4</v>
      </c>
      <c r="AQ126" s="87">
        <f t="shared" si="18"/>
        <v>-1.821426999999997E-3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27.803107000000001</v>
      </c>
      <c r="G128" s="96">
        <v>31.505427999999998</v>
      </c>
      <c r="H128" s="96">
        <v>0.92889171000000004</v>
      </c>
      <c r="I128" s="60">
        <v>0.94428075</v>
      </c>
      <c r="J128" s="60">
        <v>0.15287480000000001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27.758233000000001</v>
      </c>
      <c r="Y128" s="96">
        <v>31.679151000000001</v>
      </c>
      <c r="Z128" s="96">
        <v>0.92848436000000001</v>
      </c>
      <c r="AA128" s="60">
        <v>0.94334667000000005</v>
      </c>
      <c r="AB128" s="60">
        <v>0.15316123000000001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-4.487400000000008E-2</v>
      </c>
      <c r="AN128" s="95">
        <f t="shared" si="15"/>
        <v>0.17372300000000251</v>
      </c>
      <c r="AO128" s="95">
        <f t="shared" si="16"/>
        <v>-4.0735000000002852E-4</v>
      </c>
      <c r="AP128" s="95">
        <f t="shared" si="17"/>
        <v>-9.3407999999994828E-4</v>
      </c>
      <c r="AQ128" s="120">
        <f t="shared" si="18"/>
        <v>2.8643000000000418E-4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31.254249000000002</v>
      </c>
      <c r="G129" s="187">
        <v>34.873074000000003</v>
      </c>
      <c r="H129" s="187">
        <v>0.96250676999999996</v>
      </c>
      <c r="I129" s="62">
        <v>0.97145630999999999</v>
      </c>
      <c r="J129" s="62">
        <v>7.8513995000000003E-2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31.404368000000002</v>
      </c>
      <c r="Y129" s="187">
        <v>35.210317000000003</v>
      </c>
      <c r="Z129" s="187">
        <v>0.96284866999999996</v>
      </c>
      <c r="AA129" s="62">
        <v>0.97160179000000002</v>
      </c>
      <c r="AB129" s="62">
        <v>7.5506485999999998E-2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0.15011900000000011</v>
      </c>
      <c r="AN129" s="121">
        <f t="shared" si="15"/>
        <v>0.33724300000000085</v>
      </c>
      <c r="AO129" s="121">
        <f t="shared" si="16"/>
        <v>3.4190000000000609E-4</v>
      </c>
      <c r="AP129" s="121">
        <f t="shared" si="17"/>
        <v>1.4548000000003114E-4</v>
      </c>
      <c r="AQ129" s="87">
        <f t="shared" si="18"/>
        <v>-3.0075090000000054E-3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33.930695</v>
      </c>
      <c r="G130" s="187">
        <v>37.381751000000001</v>
      </c>
      <c r="H130" s="187">
        <v>0.97506906999999998</v>
      </c>
      <c r="I130" s="62">
        <v>0.98190045000000004</v>
      </c>
      <c r="J130" s="62">
        <v>5.5036880000000003E-2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34.092115999999997</v>
      </c>
      <c r="Y130" s="187">
        <v>37.516772000000003</v>
      </c>
      <c r="Z130" s="187">
        <v>0.97525317</v>
      </c>
      <c r="AA130" s="62">
        <v>0.98230708</v>
      </c>
      <c r="AB130" s="62">
        <v>5.3778621999999998E-2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0.16142099999999715</v>
      </c>
      <c r="AN130" s="121">
        <f t="shared" si="15"/>
        <v>0.13502100000000183</v>
      </c>
      <c r="AO130" s="121">
        <f t="shared" si="16"/>
        <v>1.8410000000002036E-4</v>
      </c>
      <c r="AP130" s="121">
        <f t="shared" si="17"/>
        <v>4.0662999999996341E-4</v>
      </c>
      <c r="AQ130" s="87">
        <f t="shared" si="18"/>
        <v>-1.2582580000000052E-3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36.455860000000001</v>
      </c>
      <c r="G131" s="187">
        <v>40.192416000000001</v>
      </c>
      <c r="H131" s="187">
        <v>0.98540391000000005</v>
      </c>
      <c r="I131" s="62">
        <v>0.99003600000000003</v>
      </c>
      <c r="J131" s="62">
        <v>3.2714385999999998E-2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37.159235000000002</v>
      </c>
      <c r="Y131" s="187">
        <v>40.626645000000003</v>
      </c>
      <c r="Z131" s="187">
        <v>0.98537505000000003</v>
      </c>
      <c r="AA131" s="62">
        <v>0.99015514999999998</v>
      </c>
      <c r="AB131" s="62">
        <v>3.1084034999999999E-2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0.70337500000000119</v>
      </c>
      <c r="AN131" s="121">
        <f t="shared" si="15"/>
        <v>0.43422900000000197</v>
      </c>
      <c r="AO131" s="121">
        <f t="shared" si="16"/>
        <v>-2.8860000000019426E-5</v>
      </c>
      <c r="AP131" s="121">
        <f t="shared" si="17"/>
        <v>1.1914999999995679E-4</v>
      </c>
      <c r="AQ131" s="87">
        <f t="shared" si="18"/>
        <v>-1.6303509999999986E-3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28.492813999999999</v>
      </c>
      <c r="G133" s="96">
        <v>32.263233999999997</v>
      </c>
      <c r="H133" s="96">
        <v>0.92908175000000004</v>
      </c>
      <c r="I133" s="60">
        <v>0.94815481000000001</v>
      </c>
      <c r="J133" s="60">
        <v>0.15361907999999999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28.231154</v>
      </c>
      <c r="Y133" s="96">
        <v>32.229194</v>
      </c>
      <c r="Z133" s="96">
        <v>0.92876718000000003</v>
      </c>
      <c r="AA133" s="60">
        <v>0.94642873999999999</v>
      </c>
      <c r="AB133" s="60">
        <v>0.15537068000000001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-0.26165999999999912</v>
      </c>
      <c r="AN133" s="95">
        <f t="shared" si="15"/>
        <v>-3.4039999999997406E-2</v>
      </c>
      <c r="AO133" s="95">
        <f t="shared" si="16"/>
        <v>-3.1457000000001401E-4</v>
      </c>
      <c r="AP133" s="95">
        <f t="shared" si="17"/>
        <v>-1.726070000000024E-3</v>
      </c>
      <c r="AQ133" s="120">
        <f t="shared" si="18"/>
        <v>1.7516000000000198E-3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31.781995999999999</v>
      </c>
      <c r="G134" s="187">
        <v>35.397775000000003</v>
      </c>
      <c r="H134" s="187">
        <v>0.96264998999999996</v>
      </c>
      <c r="I134" s="62">
        <v>0.97325496</v>
      </c>
      <c r="J134" s="62">
        <v>7.7014349999999995E-2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31.456668000000001</v>
      </c>
      <c r="Y134" s="187">
        <v>35.458879000000003</v>
      </c>
      <c r="Z134" s="187">
        <v>0.96289530000000001</v>
      </c>
      <c r="AA134" s="62">
        <v>0.97312863999999999</v>
      </c>
      <c r="AB134" s="62">
        <v>7.5829579999999994E-2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-0.32532799999999895</v>
      </c>
      <c r="AN134" s="121">
        <f t="shared" si="15"/>
        <v>6.1104000000000269E-2</v>
      </c>
      <c r="AO134" s="121">
        <f t="shared" si="16"/>
        <v>2.453100000000541E-4</v>
      </c>
      <c r="AP134" s="121">
        <f t="shared" si="17"/>
        <v>-1.2632000000001309E-4</v>
      </c>
      <c r="AQ134" s="87">
        <f t="shared" si="18"/>
        <v>-1.1847700000000017E-3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34.183278000000001</v>
      </c>
      <c r="G135" s="187">
        <v>37.584335000000003</v>
      </c>
      <c r="H135" s="187">
        <v>0.97581613</v>
      </c>
      <c r="I135" s="62">
        <v>0.98277952999999996</v>
      </c>
      <c r="J135" s="62">
        <v>5.4460562999999997E-2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33.863447999999998</v>
      </c>
      <c r="Y135" s="187">
        <v>37.523169000000003</v>
      </c>
      <c r="Z135" s="187">
        <v>0.97602491000000002</v>
      </c>
      <c r="AA135" s="62">
        <v>0.98309740999999995</v>
      </c>
      <c r="AB135" s="62">
        <v>5.3661625999999997E-2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-0.31983000000000317</v>
      </c>
      <c r="AN135" s="121">
        <f t="shared" si="15"/>
        <v>-6.1166000000000054E-2</v>
      </c>
      <c r="AO135" s="121">
        <f t="shared" si="16"/>
        <v>2.0878000000001951E-4</v>
      </c>
      <c r="AP135" s="121">
        <f t="shared" si="17"/>
        <v>3.1787999999999261E-4</v>
      </c>
      <c r="AQ135" s="87">
        <f t="shared" si="18"/>
        <v>-7.9893699999999956E-4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37.173076000000002</v>
      </c>
      <c r="G136" s="187">
        <v>40.555242999999997</v>
      </c>
      <c r="H136" s="187">
        <v>0.98564640999999997</v>
      </c>
      <c r="I136" s="62">
        <v>0.99022462</v>
      </c>
      <c r="J136" s="62">
        <v>3.1443810000000003E-2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37.337364000000001</v>
      </c>
      <c r="Y136" s="187">
        <v>40.770018</v>
      </c>
      <c r="Z136" s="187">
        <v>0.98566414000000002</v>
      </c>
      <c r="AA136" s="62">
        <v>0.99031113999999998</v>
      </c>
      <c r="AB136" s="62">
        <v>3.0924508E-2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0.1642879999999991</v>
      </c>
      <c r="AN136" s="121">
        <f t="shared" si="15"/>
        <v>0.21477500000000305</v>
      </c>
      <c r="AO136" s="121">
        <f t="shared" si="16"/>
        <v>1.7730000000049095E-5</v>
      </c>
      <c r="AP136" s="121">
        <f t="shared" si="17"/>
        <v>8.6519999999978836E-5</v>
      </c>
      <c r="AQ136" s="87">
        <f t="shared" si="18"/>
        <v>-5.1930200000000273E-4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26.847944999999999</v>
      </c>
      <c r="G641" s="135">
        <f t="shared" si="59"/>
        <v>30.054074</v>
      </c>
      <c r="H641" s="135">
        <f t="shared" si="59"/>
        <v>0.92268362000000004</v>
      </c>
      <c r="I641" s="135">
        <f t="shared" si="59"/>
        <v>0.94336945000000005</v>
      </c>
      <c r="J641" s="135">
        <f t="shared" si="59"/>
        <v>0.13105812999999999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26.151888</v>
      </c>
      <c r="Y641" s="135">
        <f t="shared" si="60"/>
        <v>30.153244999999998</v>
      </c>
      <c r="Z641" s="135">
        <f t="shared" si="60"/>
        <v>0.92238418</v>
      </c>
      <c r="AA641" s="135">
        <f t="shared" si="60"/>
        <v>0.94021129000000003</v>
      </c>
      <c r="AB641" s="135">
        <f t="shared" si="60"/>
        <v>0.12756724999999999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29.829763</v>
      </c>
      <c r="G642" s="18">
        <f t="shared" si="59"/>
        <v>33.115411999999999</v>
      </c>
      <c r="H642" s="18">
        <f t="shared" si="59"/>
        <v>0.95734503999999998</v>
      </c>
      <c r="I642" s="18">
        <f t="shared" si="59"/>
        <v>0.96367382999999995</v>
      </c>
      <c r="J642" s="18">
        <f t="shared" si="59"/>
        <v>6.4769566000000001E-2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29.214922999999999</v>
      </c>
      <c r="Y642" s="18">
        <f t="shared" si="60"/>
        <v>33.336610999999998</v>
      </c>
      <c r="Z642" s="18">
        <f t="shared" si="60"/>
        <v>0.95723603000000002</v>
      </c>
      <c r="AA642" s="18">
        <f t="shared" si="60"/>
        <v>0.96411705000000003</v>
      </c>
      <c r="AB642" s="18">
        <f t="shared" si="60"/>
        <v>6.3797389999999995E-2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32.236998</v>
      </c>
      <c r="G643" s="18">
        <f t="shared" si="59"/>
        <v>35.734743000000002</v>
      </c>
      <c r="H643" s="18">
        <f t="shared" si="59"/>
        <v>0.97318320000000003</v>
      </c>
      <c r="I643" s="18">
        <f t="shared" si="59"/>
        <v>0.97666498000000002</v>
      </c>
      <c r="J643" s="18">
        <f t="shared" si="59"/>
        <v>4.3635234000000002E-2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31.939261999999999</v>
      </c>
      <c r="Y643" s="18">
        <f t="shared" si="60"/>
        <v>35.982160999999998</v>
      </c>
      <c r="Z643" s="18">
        <f t="shared" si="60"/>
        <v>0.97318492999999995</v>
      </c>
      <c r="AA643" s="18">
        <f t="shared" si="60"/>
        <v>0.97607690999999996</v>
      </c>
      <c r="AB643" s="18">
        <f t="shared" si="60"/>
        <v>4.3423419999999997E-2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35.258792999999997</v>
      </c>
      <c r="G644" s="18">
        <f t="shared" si="59"/>
        <v>39.116416999999998</v>
      </c>
      <c r="H644" s="18">
        <f t="shared" si="59"/>
        <v>0.98495562999999997</v>
      </c>
      <c r="I644" s="18">
        <f t="shared" si="59"/>
        <v>0.98790237000000003</v>
      </c>
      <c r="J644" s="18">
        <f t="shared" si="59"/>
        <v>2.7220747999999999E-2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35.745589000000002</v>
      </c>
      <c r="Y644" s="18">
        <f t="shared" si="60"/>
        <v>39.368203999999999</v>
      </c>
      <c r="Z644" s="18">
        <f t="shared" si="60"/>
        <v>0.98509550000000001</v>
      </c>
      <c r="AA644" s="18">
        <f t="shared" si="60"/>
        <v>0.98821842999999998</v>
      </c>
      <c r="AB644" s="18">
        <f t="shared" si="60"/>
        <v>2.6408244000000001E-2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28.807780000000001</v>
      </c>
      <c r="G646" s="135">
        <f t="shared" si="61"/>
        <v>32.579487999999998</v>
      </c>
      <c r="H646" s="135">
        <f t="shared" si="61"/>
        <v>0.93100748</v>
      </c>
      <c r="I646" s="135">
        <f t="shared" si="61"/>
        <v>0.95640493000000004</v>
      </c>
      <c r="J646" s="135">
        <f t="shared" si="61"/>
        <v>0.15833285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28.37406</v>
      </c>
      <c r="Y646" s="135">
        <f t="shared" si="62"/>
        <v>32.494205000000001</v>
      </c>
      <c r="Z646" s="135">
        <f t="shared" si="62"/>
        <v>0.93104693000000005</v>
      </c>
      <c r="AA646" s="135">
        <f t="shared" si="62"/>
        <v>0.95452636999999996</v>
      </c>
      <c r="AB646" s="135">
        <f t="shared" si="62"/>
        <v>0.15634700000000001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31.781995999999999</v>
      </c>
      <c r="G647" s="18">
        <f t="shared" si="61"/>
        <v>35.397775000000003</v>
      </c>
      <c r="H647" s="18">
        <f t="shared" si="61"/>
        <v>0.96481298999999998</v>
      </c>
      <c r="I647" s="18">
        <f t="shared" si="61"/>
        <v>0.97325496</v>
      </c>
      <c r="J647" s="18">
        <f t="shared" si="61"/>
        <v>7.9569009999999996E-2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31.456668000000001</v>
      </c>
      <c r="Y647" s="18">
        <f t="shared" si="62"/>
        <v>35.543574999999997</v>
      </c>
      <c r="Z647" s="18">
        <f t="shared" si="62"/>
        <v>0.96499522000000004</v>
      </c>
      <c r="AA647" s="18">
        <f t="shared" si="62"/>
        <v>0.97312863999999999</v>
      </c>
      <c r="AB647" s="18">
        <f t="shared" si="62"/>
        <v>7.744616E-2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34.353121999999999</v>
      </c>
      <c r="G648" s="18">
        <f t="shared" si="61"/>
        <v>37.932613000000003</v>
      </c>
      <c r="H648" s="18">
        <f t="shared" si="61"/>
        <v>0.97684488999999997</v>
      </c>
      <c r="I648" s="18">
        <f t="shared" si="61"/>
        <v>0.98298574000000005</v>
      </c>
      <c r="J648" s="18">
        <f t="shared" si="61"/>
        <v>5.5036880000000003E-2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34.336959</v>
      </c>
      <c r="Y648" s="18">
        <f t="shared" si="62"/>
        <v>38.096473000000003</v>
      </c>
      <c r="Z648" s="18">
        <f t="shared" si="62"/>
        <v>0.97707765999999996</v>
      </c>
      <c r="AA648" s="18">
        <f t="shared" si="62"/>
        <v>0.98348466000000001</v>
      </c>
      <c r="AB648" s="18">
        <f t="shared" si="62"/>
        <v>5.3778621999999998E-2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37.218300999999997</v>
      </c>
      <c r="G649" s="18">
        <f t="shared" si="61"/>
        <v>40.666642000000003</v>
      </c>
      <c r="H649" s="18">
        <f t="shared" si="61"/>
        <v>0.98635006000000003</v>
      </c>
      <c r="I649" s="18">
        <f t="shared" si="61"/>
        <v>0.99052558000000002</v>
      </c>
      <c r="J649" s="18">
        <f t="shared" si="61"/>
        <v>3.2714385999999998E-2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37.566251000000001</v>
      </c>
      <c r="Y649" s="18">
        <f t="shared" si="62"/>
        <v>40.975999999999999</v>
      </c>
      <c r="Z649" s="18">
        <f t="shared" si="62"/>
        <v>0.98649628</v>
      </c>
      <c r="AA649" s="18">
        <f t="shared" si="62"/>
        <v>0.99098902</v>
      </c>
      <c r="AB649" s="18">
        <f t="shared" si="62"/>
        <v>3.1084034999999999E-2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1.9598350000000018</v>
      </c>
      <c r="G651" s="135">
        <f t="shared" si="63"/>
        <v>2.5254139999999978</v>
      </c>
      <c r="H651" s="135">
        <f t="shared" si="63"/>
        <v>8.3238599999999607E-3</v>
      </c>
      <c r="I651" s="135">
        <f t="shared" si="63"/>
        <v>1.3035479999999988E-2</v>
      </c>
      <c r="J651" s="135">
        <f t="shared" si="63"/>
        <v>2.7274720000000002E-2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2.2221720000000005</v>
      </c>
      <c r="Y651" s="135">
        <f t="shared" si="64"/>
        <v>2.3409600000000026</v>
      </c>
      <c r="Z651" s="135">
        <f t="shared" si="64"/>
        <v>8.6627500000000524E-3</v>
      </c>
      <c r="AA651" s="135">
        <f t="shared" si="64"/>
        <v>1.4315079999999925E-2</v>
      </c>
      <c r="AB651" s="135">
        <f t="shared" si="64"/>
        <v>2.8779750000000021E-2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1.9522329999999997</v>
      </c>
      <c r="G652" s="18">
        <f t="shared" si="63"/>
        <v>2.2823630000000037</v>
      </c>
      <c r="H652" s="18">
        <f t="shared" si="63"/>
        <v>7.467950000000001E-3</v>
      </c>
      <c r="I652" s="18">
        <f t="shared" si="63"/>
        <v>9.5811300000000488E-3</v>
      </c>
      <c r="J652" s="18">
        <f t="shared" si="63"/>
        <v>1.4799443999999995E-2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2.2417450000000017</v>
      </c>
      <c r="Y652" s="18">
        <f t="shared" si="64"/>
        <v>2.2069639999999993</v>
      </c>
      <c r="Z652" s="18">
        <f t="shared" si="64"/>
        <v>7.7591900000000269E-3</v>
      </c>
      <c r="AA652" s="18">
        <f t="shared" si="64"/>
        <v>9.0115899999999582E-3</v>
      </c>
      <c r="AB652" s="18">
        <f t="shared" si="64"/>
        <v>1.3648770000000005E-2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2.1161239999999992</v>
      </c>
      <c r="G653" s="18">
        <f t="shared" si="63"/>
        <v>2.1978700000000018</v>
      </c>
      <c r="H653" s="18">
        <f t="shared" si="63"/>
        <v>3.6616899999999397E-3</v>
      </c>
      <c r="I653" s="18">
        <f t="shared" si="63"/>
        <v>6.3207600000000363E-3</v>
      </c>
      <c r="J653" s="18">
        <f t="shared" si="63"/>
        <v>1.1401646000000001E-2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2.3976970000000009</v>
      </c>
      <c r="Y653" s="18">
        <f t="shared" si="64"/>
        <v>2.1143120000000053</v>
      </c>
      <c r="Z653" s="18">
        <f t="shared" si="64"/>
        <v>3.8927300000000109E-3</v>
      </c>
      <c r="AA653" s="18">
        <f t="shared" si="64"/>
        <v>7.4077500000000462E-3</v>
      </c>
      <c r="AB653" s="18">
        <f t="shared" si="64"/>
        <v>1.0355202000000001E-2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1.9595079999999996</v>
      </c>
      <c r="G654" s="18">
        <f t="shared" si="63"/>
        <v>1.5502250000000046</v>
      </c>
      <c r="H654" s="18">
        <f t="shared" si="63"/>
        <v>1.3944300000000576E-3</v>
      </c>
      <c r="I654" s="18">
        <f t="shared" si="63"/>
        <v>2.6232099999999869E-3</v>
      </c>
      <c r="J654" s="18">
        <f t="shared" si="63"/>
        <v>5.4936379999999986E-3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1.8206619999999987</v>
      </c>
      <c r="Y654" s="18">
        <f t="shared" si="64"/>
        <v>1.6077960000000004</v>
      </c>
      <c r="Z654" s="18">
        <f t="shared" si="64"/>
        <v>1.4007799999999904E-3</v>
      </c>
      <c r="AA654" s="18">
        <f t="shared" si="64"/>
        <v>2.7705900000000172E-3</v>
      </c>
      <c r="AB654" s="18">
        <f t="shared" si="64"/>
        <v>4.6757909999999986E-3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bartender_semitrack</v>
      </c>
      <c r="U2" s="288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bartender_semitrack</v>
      </c>
      <c r="AM2" s="304" t="s">
        <v>47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22517.056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27.631909238095236</v>
      </c>
      <c r="G5" s="30">
        <f t="shared" si="0"/>
        <v>30.832436476190477</v>
      </c>
      <c r="H5" s="30">
        <f t="shared" si="0"/>
        <v>0.92398346285714283</v>
      </c>
      <c r="I5" s="90">
        <f t="shared" si="0"/>
        <v>0.94646549476190467</v>
      </c>
      <c r="J5" s="90">
        <f t="shared" si="0"/>
        <v>0.14863861428571423</v>
      </c>
      <c r="K5" s="55"/>
      <c r="L5" s="55"/>
      <c r="M5" s="55"/>
      <c r="N5" s="26"/>
      <c r="O5" s="56"/>
      <c r="P5" s="130">
        <f t="shared" ref="P5:Q8" si="1">P16</f>
        <v>27.920999999999999</v>
      </c>
      <c r="Q5" s="151">
        <f t="shared" si="1"/>
        <v>9.75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22485.768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27.107390047619052</v>
      </c>
      <c r="Y5" s="30">
        <f t="shared" si="2"/>
        <v>31.116989380952379</v>
      </c>
      <c r="Z5" s="30">
        <f t="shared" si="2"/>
        <v>0.92334932095238065</v>
      </c>
      <c r="AA5" s="90">
        <f t="shared" si="2"/>
        <v>0.94567946619047605</v>
      </c>
      <c r="AB5" s="90">
        <f t="shared" si="2"/>
        <v>0.14698196952380954</v>
      </c>
      <c r="AC5" s="55"/>
      <c r="AD5" s="55"/>
      <c r="AE5" s="55"/>
      <c r="AF5" s="26"/>
      <c r="AG5" s="238"/>
      <c r="AH5" s="130">
        <f t="shared" ref="AH5:AI8" si="3">AH16</f>
        <v>27.515000000000001</v>
      </c>
      <c r="AI5" s="151">
        <f t="shared" si="3"/>
        <v>9.718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4.0911318805188168E-2</v>
      </c>
      <c r="AN5" s="240">
        <f>bdrate($E5:$E8,G5:G8,$W5:$W8,Y5:Y8)</f>
        <v>-1.7838756331839067E-2</v>
      </c>
      <c r="AO5" s="240">
        <f>bdrate($E5:$E8,H5:H8,$W5:$W8,Z5:Z8)</f>
        <v>-1.5742917334735651E-3</v>
      </c>
      <c r="AP5" s="240">
        <f>bdrate($E5:$E8,I5:I8,$W5:$W8,AA5:AA8)</f>
        <v>6.2741590057480146E-4</v>
      </c>
      <c r="AQ5" s="241">
        <f>bdrateInverted($E5:$E8,J5:J8,$W5:$W8,AB5:AB8)</f>
        <v>-1.2462131594213055E-2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32529.119999999999</v>
      </c>
      <c r="F6" s="90">
        <f t="shared" si="0"/>
        <v>30.508410714285716</v>
      </c>
      <c r="G6" s="90">
        <f t="shared" si="0"/>
        <v>34.135962619047618</v>
      </c>
      <c r="H6" s="90">
        <f t="shared" si="0"/>
        <v>0.96016062571428573</v>
      </c>
      <c r="I6" s="90">
        <f t="shared" si="0"/>
        <v>0.9692677480952383</v>
      </c>
      <c r="J6" s="90">
        <f t="shared" si="0"/>
        <v>7.4654081523809535E-2</v>
      </c>
      <c r="K6" s="56"/>
      <c r="L6" s="56"/>
      <c r="M6" s="56"/>
      <c r="N6" s="28"/>
      <c r="O6" s="56"/>
      <c r="P6" s="130">
        <f t="shared" si="1"/>
        <v>28.062000000000001</v>
      </c>
      <c r="Q6" s="130">
        <f t="shared" si="1"/>
        <v>9.89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32490.903999999999</v>
      </c>
      <c r="X6" s="90">
        <f t="shared" si="2"/>
        <v>29.973847285714285</v>
      </c>
      <c r="Y6" s="90">
        <f t="shared" si="2"/>
        <v>34.212408523809529</v>
      </c>
      <c r="Z6" s="90">
        <f t="shared" si="2"/>
        <v>0.96020890380952384</v>
      </c>
      <c r="AA6" s="90">
        <f t="shared" si="2"/>
        <v>0.96909598952380938</v>
      </c>
      <c r="AB6" s="90">
        <f t="shared" si="2"/>
        <v>7.3529500476190501E-2</v>
      </c>
      <c r="AC6" s="56"/>
      <c r="AD6" s="56"/>
      <c r="AE6" s="56"/>
      <c r="AF6" s="28"/>
      <c r="AG6" s="238"/>
      <c r="AH6" s="130">
        <f t="shared" si="3"/>
        <v>27.093</v>
      </c>
      <c r="AI6" s="130">
        <f t="shared" si="3"/>
        <v>9.9209999999999994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47236.735999999997</v>
      </c>
      <c r="F7" s="90">
        <f t="shared" si="0"/>
        <v>33.259723571428573</v>
      </c>
      <c r="G7" s="90">
        <f t="shared" si="0"/>
        <v>36.641449857142852</v>
      </c>
      <c r="H7" s="90">
        <f t="shared" si="0"/>
        <v>0.9740198552380952</v>
      </c>
      <c r="I7" s="90">
        <f t="shared" si="0"/>
        <v>0.980350231904762</v>
      </c>
      <c r="J7" s="90">
        <f t="shared" si="0"/>
        <v>5.067556061904762E-2</v>
      </c>
      <c r="K7" s="56"/>
      <c r="L7" s="56"/>
      <c r="M7" s="56"/>
      <c r="N7" s="28"/>
      <c r="O7" s="56"/>
      <c r="P7" s="130">
        <f t="shared" si="1"/>
        <v>27.984000000000002</v>
      </c>
      <c r="Q7" s="130">
        <f t="shared" si="1"/>
        <v>10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47181.775999999998</v>
      </c>
      <c r="X7" s="90">
        <f t="shared" si="2"/>
        <v>32.973605809523811</v>
      </c>
      <c r="Y7" s="90">
        <f t="shared" si="2"/>
        <v>36.747377761904772</v>
      </c>
      <c r="Z7" s="90">
        <f t="shared" si="2"/>
        <v>0.97409616523809495</v>
      </c>
      <c r="AA7" s="90">
        <f t="shared" si="2"/>
        <v>0.98049294809523824</v>
      </c>
      <c r="AB7" s="90">
        <f t="shared" si="2"/>
        <v>4.9795606809523808E-2</v>
      </c>
      <c r="AC7" s="56"/>
      <c r="AD7" s="56"/>
      <c r="AE7" s="56"/>
      <c r="AF7" s="28"/>
      <c r="AG7" s="238"/>
      <c r="AH7" s="130">
        <f t="shared" si="3"/>
        <v>27.343</v>
      </c>
      <c r="AI7" s="130">
        <f t="shared" si="3"/>
        <v>9.984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70686.040000000008</v>
      </c>
      <c r="F8" s="90">
        <f t="shared" si="0"/>
        <v>36.307101619047614</v>
      </c>
      <c r="G8" s="90">
        <f t="shared" si="0"/>
        <v>39.854737809523812</v>
      </c>
      <c r="H8" s="90">
        <f t="shared" si="0"/>
        <v>0.98471605238095228</v>
      </c>
      <c r="I8" s="90">
        <f t="shared" si="0"/>
        <v>0.98911807666666651</v>
      </c>
      <c r="J8" s="90">
        <f t="shared" si="0"/>
        <v>3.155924123809524E-2</v>
      </c>
      <c r="K8" s="56"/>
      <c r="L8" s="56"/>
      <c r="M8" s="56"/>
      <c r="N8" s="28"/>
      <c r="O8" s="56"/>
      <c r="P8" s="130">
        <f t="shared" si="1"/>
        <v>28.062000000000001</v>
      </c>
      <c r="Q8" s="130">
        <f t="shared" si="1"/>
        <v>10.170999999999999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70612.167999999991</v>
      </c>
      <c r="X8" s="90">
        <f t="shared" si="2"/>
        <v>36.629772857142861</v>
      </c>
      <c r="Y8" s="90">
        <f t="shared" si="2"/>
        <v>40.132273380952384</v>
      </c>
      <c r="Z8" s="90">
        <f t="shared" si="2"/>
        <v>0.98495557380952381</v>
      </c>
      <c r="AA8" s="90">
        <f t="shared" si="2"/>
        <v>0.98932362571428578</v>
      </c>
      <c r="AB8" s="90">
        <f t="shared" si="2"/>
        <v>2.9886609809523807E-2</v>
      </c>
      <c r="AC8" s="56"/>
      <c r="AD8" s="56"/>
      <c r="AE8" s="56"/>
      <c r="AF8" s="28"/>
      <c r="AG8" s="238"/>
      <c r="AH8" s="130">
        <f t="shared" si="3"/>
        <v>27.968</v>
      </c>
      <c r="AI8" s="130">
        <f t="shared" si="3"/>
        <v>10.202999999999999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28.007187594104156</v>
      </c>
      <c r="Q10" s="154">
        <f>GEOMEAN(Q5:Q8)</f>
        <v>9.9515594180296549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27.477900519686756</v>
      </c>
      <c r="AI10" s="154">
        <f>GEOMEAN(AI5:AI8)</f>
        <v>9.9549985438500972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5908.1840000000002</v>
      </c>
      <c r="F16" s="166">
        <v>4317.1760000000004</v>
      </c>
      <c r="G16" s="166">
        <v>171.43199999999999</v>
      </c>
      <c r="H16" s="166">
        <v>30.704000000000001</v>
      </c>
      <c r="I16" s="166">
        <v>5.0640000000000001</v>
      </c>
      <c r="J16" s="166">
        <v>6847.0959999999995</v>
      </c>
      <c r="K16" s="60">
        <v>3897.2640000000001</v>
      </c>
      <c r="L16" s="60">
        <v>1340.136</v>
      </c>
      <c r="M16" s="60">
        <v>7.8879999999999999</v>
      </c>
      <c r="N16" s="55"/>
      <c r="O16" s="252"/>
      <c r="P16" s="129">
        <v>27.920999999999999</v>
      </c>
      <c r="Q16" s="129">
        <v>9.75</v>
      </c>
      <c r="R16" s="142"/>
      <c r="S16" s="214"/>
      <c r="T16" s="300"/>
      <c r="U16" s="25" t="s">
        <v>31</v>
      </c>
      <c r="V16" s="26"/>
      <c r="W16" s="128">
        <v>5908.1840000000002</v>
      </c>
      <c r="X16" s="166">
        <v>4285.9679999999998</v>
      </c>
      <c r="Y16" s="166">
        <v>171.2</v>
      </c>
      <c r="Z16" s="166">
        <v>30.72</v>
      </c>
      <c r="AA16" s="166">
        <v>5.1120000000000001</v>
      </c>
      <c r="AB16" s="166">
        <v>6847.2079999999996</v>
      </c>
      <c r="AC16" s="60">
        <v>3897.1680000000001</v>
      </c>
      <c r="AD16" s="60">
        <v>1340.2080000000001</v>
      </c>
      <c r="AE16" s="60">
        <v>7.8879999999999999</v>
      </c>
      <c r="AF16" s="55"/>
      <c r="AG16" s="252"/>
      <c r="AH16" s="129">
        <v>27.515000000000001</v>
      </c>
      <c r="AI16" s="129">
        <v>9.718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5908.1840000000002</v>
      </c>
      <c r="F17" s="167">
        <v>6681.8879999999999</v>
      </c>
      <c r="G17" s="167">
        <v>1199.664</v>
      </c>
      <c r="H17" s="167">
        <v>327.024</v>
      </c>
      <c r="I17" s="167">
        <v>66.888000000000005</v>
      </c>
      <c r="J17" s="167">
        <v>10028.824000000001</v>
      </c>
      <c r="K17" s="62">
        <v>6217.3519999999999</v>
      </c>
      <c r="L17" s="62">
        <v>2099.2959999999998</v>
      </c>
      <c r="M17" s="62">
        <v>7.88</v>
      </c>
      <c r="N17" s="56"/>
      <c r="O17" s="238"/>
      <c r="P17" s="144">
        <v>28.062000000000001</v>
      </c>
      <c r="Q17" s="144">
        <v>9.89</v>
      </c>
      <c r="R17" s="145"/>
      <c r="S17" s="214"/>
      <c r="T17" s="285"/>
      <c r="U17" s="27" t="s">
        <v>32</v>
      </c>
      <c r="V17" s="28"/>
      <c r="W17" s="143">
        <v>5908.1840000000002</v>
      </c>
      <c r="X17" s="167">
        <v>6642.9279999999999</v>
      </c>
      <c r="Y17" s="167">
        <v>1200.336</v>
      </c>
      <c r="Z17" s="167">
        <v>327.00799999999998</v>
      </c>
      <c r="AA17" s="167">
        <v>66.823999999999998</v>
      </c>
      <c r="AB17" s="167">
        <v>10028.936</v>
      </c>
      <c r="AC17" s="62">
        <v>6217.3519999999999</v>
      </c>
      <c r="AD17" s="62">
        <v>2099.3359999999998</v>
      </c>
      <c r="AE17" s="62">
        <v>7.88</v>
      </c>
      <c r="AF17" s="56"/>
      <c r="AG17" s="238"/>
      <c r="AH17" s="144">
        <v>27.093</v>
      </c>
      <c r="AI17" s="144">
        <v>9.9209999999999994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5908.1840000000002</v>
      </c>
      <c r="F18" s="167">
        <v>9142.1759999999995</v>
      </c>
      <c r="G18" s="167">
        <v>4528.152</v>
      </c>
      <c r="H18" s="167">
        <v>1917.6320000000001</v>
      </c>
      <c r="I18" s="167">
        <v>829.26400000000001</v>
      </c>
      <c r="J18" s="167">
        <v>13348.343999999999</v>
      </c>
      <c r="K18" s="62">
        <v>8671.0159999999996</v>
      </c>
      <c r="L18" s="62">
        <v>2891.9679999999998</v>
      </c>
      <c r="M18" s="62">
        <v>7.8639999999999999</v>
      </c>
      <c r="N18" s="56"/>
      <c r="O18" s="238"/>
      <c r="P18" s="144">
        <v>27.984000000000002</v>
      </c>
      <c r="Q18" s="144">
        <v>10</v>
      </c>
      <c r="R18" s="145"/>
      <c r="S18" s="214"/>
      <c r="T18" s="285"/>
      <c r="U18" s="27" t="s">
        <v>33</v>
      </c>
      <c r="V18" s="28"/>
      <c r="W18" s="143">
        <v>5908.1840000000002</v>
      </c>
      <c r="X18" s="167">
        <v>9089.8639999999996</v>
      </c>
      <c r="Y18" s="167">
        <v>4526.8879999999999</v>
      </c>
      <c r="Z18" s="167">
        <v>1917.3440000000001</v>
      </c>
      <c r="AA18" s="167">
        <v>829.024</v>
      </c>
      <c r="AB18" s="167">
        <v>13347.928</v>
      </c>
      <c r="AC18" s="62">
        <v>8670.56</v>
      </c>
      <c r="AD18" s="62">
        <v>2891.9839999999999</v>
      </c>
      <c r="AE18" s="62">
        <v>7.8639999999999999</v>
      </c>
      <c r="AF18" s="56"/>
      <c r="AG18" s="238"/>
      <c r="AH18" s="144">
        <v>27.343</v>
      </c>
      <c r="AI18" s="144">
        <v>9.984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5908.1840000000002</v>
      </c>
      <c r="F19" s="167">
        <v>11468.848</v>
      </c>
      <c r="G19" s="167">
        <v>10107.136</v>
      </c>
      <c r="H19" s="167">
        <v>6585.9040000000005</v>
      </c>
      <c r="I19" s="167">
        <v>4838.12</v>
      </c>
      <c r="J19" s="167">
        <v>16815.776000000002</v>
      </c>
      <c r="K19" s="62">
        <v>11244.023999999999</v>
      </c>
      <c r="L19" s="62">
        <v>3718.0479999999998</v>
      </c>
      <c r="M19" s="62">
        <v>7.7359999999999998</v>
      </c>
      <c r="N19" s="56"/>
      <c r="O19" s="238"/>
      <c r="P19" s="144">
        <v>28.062000000000001</v>
      </c>
      <c r="Q19" s="144">
        <v>10.170999999999999</v>
      </c>
      <c r="R19" s="145"/>
      <c r="S19" s="214"/>
      <c r="T19" s="285"/>
      <c r="U19" s="27" t="s">
        <v>35</v>
      </c>
      <c r="V19" s="28"/>
      <c r="W19" s="143">
        <v>5908.1840000000002</v>
      </c>
      <c r="X19" s="167">
        <v>11402.92</v>
      </c>
      <c r="Y19" s="167">
        <v>10104.064</v>
      </c>
      <c r="Z19" s="167">
        <v>6585.0159999999996</v>
      </c>
      <c r="AA19" s="167">
        <v>4834.84</v>
      </c>
      <c r="AB19" s="167">
        <v>16815.344000000001</v>
      </c>
      <c r="AC19" s="62">
        <v>11243.768</v>
      </c>
      <c r="AD19" s="62">
        <v>3718.0320000000002</v>
      </c>
      <c r="AE19" s="62">
        <v>7.7359999999999998</v>
      </c>
      <c r="AF19" s="56"/>
      <c r="AG19" s="238"/>
      <c r="AH19" s="144">
        <v>27.968</v>
      </c>
      <c r="AI19" s="144">
        <v>10.202999999999999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22517.056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22485.768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32529.119999999999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32490.903999999999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47236.735999999997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47181.775999999998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70686.040000000008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70612.167999999991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27.002375000000001</v>
      </c>
      <c r="G33" s="96">
        <v>29.776896000000001</v>
      </c>
      <c r="H33" s="96">
        <v>0.92136755999999997</v>
      </c>
      <c r="I33" s="60">
        <v>0.94082144000000001</v>
      </c>
      <c r="J33" s="60">
        <v>0.16542198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26.298431000000001</v>
      </c>
      <c r="Y33" s="96">
        <v>30.052268000000002</v>
      </c>
      <c r="Z33" s="96">
        <v>0.92110097000000002</v>
      </c>
      <c r="AA33" s="60">
        <v>0.93959731999999996</v>
      </c>
      <c r="AB33" s="60">
        <v>0.16484356999999999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-0.7039439999999999</v>
      </c>
      <c r="AN33" s="95">
        <f t="shared" ref="AN33:AN96" si="5">IF(OR(Y33="",G33=""),"",Y33-G33)</f>
        <v>0.27537200000000084</v>
      </c>
      <c r="AO33" s="95">
        <f t="shared" ref="AO33:AO96" si="6">IF(OR(Z33="",H33=""),"",Z33-H33)</f>
        <v>-2.6658999999995547E-4</v>
      </c>
      <c r="AP33" s="95">
        <f t="shared" ref="AP33:AP96" si="7">IF(OR(AA33="",I33=""),"",AA33-I33)</f>
        <v>-1.2241200000000507E-3</v>
      </c>
      <c r="AQ33" s="120">
        <f t="shared" ref="AQ33:AQ96" si="8">IF(OR(AB33="",J33=""),"",AB33-J33)</f>
        <v>-5.7841000000000142E-4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29.934619000000001</v>
      </c>
      <c r="G34" s="187">
        <v>33.329042999999999</v>
      </c>
      <c r="H34" s="187">
        <v>0.95942534000000002</v>
      </c>
      <c r="I34" s="62">
        <v>0.96706166999999998</v>
      </c>
      <c r="J34" s="62">
        <v>8.2284524999999997E-2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29.305264999999999</v>
      </c>
      <c r="Y34" s="187">
        <v>33.704366999999998</v>
      </c>
      <c r="Z34" s="187">
        <v>0.95946721000000001</v>
      </c>
      <c r="AA34" s="62">
        <v>0.96704237000000004</v>
      </c>
      <c r="AB34" s="62">
        <v>8.0196480000000001E-2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-0.62935400000000286</v>
      </c>
      <c r="AN34" s="121">
        <f t="shared" si="5"/>
        <v>0.3753239999999991</v>
      </c>
      <c r="AO34" s="121">
        <f t="shared" si="6"/>
        <v>4.1869999999999408E-5</v>
      </c>
      <c r="AP34" s="121">
        <f t="shared" si="7"/>
        <v>-1.9299999999944362E-5</v>
      </c>
      <c r="AQ34" s="87">
        <f t="shared" si="8"/>
        <v>-2.0880449999999967E-3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32.356279000000001</v>
      </c>
      <c r="G35" s="187">
        <v>35.693944999999999</v>
      </c>
      <c r="H35" s="187">
        <v>0.97369899000000004</v>
      </c>
      <c r="I35" s="62">
        <v>0.97774890999999997</v>
      </c>
      <c r="J35" s="62">
        <v>5.4857448000000003E-2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32.120519999999999</v>
      </c>
      <c r="Y35" s="187">
        <v>36.074258</v>
      </c>
      <c r="Z35" s="187">
        <v>0.97383377000000004</v>
      </c>
      <c r="AA35" s="62">
        <v>0.97780067000000004</v>
      </c>
      <c r="AB35" s="62">
        <v>5.318643E-2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-0.23575900000000161</v>
      </c>
      <c r="AN35" s="121">
        <f t="shared" si="5"/>
        <v>0.38031300000000101</v>
      </c>
      <c r="AO35" s="121">
        <f t="shared" si="6"/>
        <v>1.3478000000000101E-4</v>
      </c>
      <c r="AP35" s="121">
        <f t="shared" si="7"/>
        <v>5.1760000000067308E-5</v>
      </c>
      <c r="AQ35" s="87">
        <f t="shared" si="8"/>
        <v>-1.6710180000000033E-3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35.800133000000002</v>
      </c>
      <c r="G36" s="187">
        <v>39.347299</v>
      </c>
      <c r="H36" s="187">
        <v>0.98478122999999995</v>
      </c>
      <c r="I36" s="62">
        <v>0.98781198000000003</v>
      </c>
      <c r="J36" s="62">
        <v>3.1890667999999997E-2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36.282349000000004</v>
      </c>
      <c r="Y36" s="187">
        <v>39.784582999999998</v>
      </c>
      <c r="Z36" s="187">
        <v>0.98509632000000003</v>
      </c>
      <c r="AA36" s="62">
        <v>0.98823203999999998</v>
      </c>
      <c r="AB36" s="62">
        <v>2.9815694E-2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0.48221600000000109</v>
      </c>
      <c r="AN36" s="121">
        <f t="shared" si="5"/>
        <v>0.43728399999999823</v>
      </c>
      <c r="AO36" s="121">
        <f t="shared" si="6"/>
        <v>3.1509000000007337E-4</v>
      </c>
      <c r="AP36" s="121">
        <f t="shared" si="7"/>
        <v>4.2005999999994437E-4</v>
      </c>
      <c r="AQ36" s="87">
        <f t="shared" si="8"/>
        <v>-2.0749739999999968E-3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27.063499</v>
      </c>
      <c r="G38" s="96">
        <v>29.978943999999998</v>
      </c>
      <c r="H38" s="96">
        <v>0.92342588999999997</v>
      </c>
      <c r="I38" s="60">
        <v>0.94375865999999997</v>
      </c>
      <c r="J38" s="60">
        <v>0.15718815999999999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26.362701000000001</v>
      </c>
      <c r="Y38" s="96">
        <v>30.310772</v>
      </c>
      <c r="Z38" s="96">
        <v>0.92334521000000003</v>
      </c>
      <c r="AA38" s="60">
        <v>0.94314867000000002</v>
      </c>
      <c r="AB38" s="60">
        <v>0.15614291999999999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-0.70079799999999892</v>
      </c>
      <c r="AN38" s="95">
        <f t="shared" si="5"/>
        <v>0.33182800000000157</v>
      </c>
      <c r="AO38" s="95">
        <f t="shared" si="6"/>
        <v>-8.067999999994413E-5</v>
      </c>
      <c r="AP38" s="95">
        <f t="shared" si="7"/>
        <v>-6.0998999999994918E-4</v>
      </c>
      <c r="AQ38" s="120">
        <f t="shared" si="8"/>
        <v>-1.0452400000000028E-3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30.321662</v>
      </c>
      <c r="G39" s="187">
        <v>33.855091999999999</v>
      </c>
      <c r="H39" s="187">
        <v>0.96144505999999996</v>
      </c>
      <c r="I39" s="62">
        <v>0.96900390000000003</v>
      </c>
      <c r="J39" s="62">
        <v>7.4633225999999997E-2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29.628101000000001</v>
      </c>
      <c r="Y39" s="187">
        <v>33.954824000000002</v>
      </c>
      <c r="Z39" s="187">
        <v>0.96135267000000002</v>
      </c>
      <c r="AA39" s="62">
        <v>0.96951962000000003</v>
      </c>
      <c r="AB39" s="62">
        <v>7.3379260000000002E-2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-0.69356099999999898</v>
      </c>
      <c r="AN39" s="121">
        <f t="shared" si="5"/>
        <v>9.973200000000304E-2</v>
      </c>
      <c r="AO39" s="121">
        <f t="shared" si="6"/>
        <v>-9.2389999999942241E-5</v>
      </c>
      <c r="AP39" s="121">
        <f t="shared" si="7"/>
        <v>5.1571999999999729E-4</v>
      </c>
      <c r="AQ39" s="87">
        <f t="shared" si="8"/>
        <v>-1.2539659999999953E-3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32.824907000000003</v>
      </c>
      <c r="G40" s="187">
        <v>36.218955999999999</v>
      </c>
      <c r="H40" s="187">
        <v>0.97465895999999996</v>
      </c>
      <c r="I40" s="62">
        <v>0.97968812999999999</v>
      </c>
      <c r="J40" s="62">
        <v>5.1531382000000001E-2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32.459299999999999</v>
      </c>
      <c r="Y40" s="187">
        <v>36.348196000000002</v>
      </c>
      <c r="Z40" s="187">
        <v>0.97474004999999997</v>
      </c>
      <c r="AA40" s="62">
        <v>0.97932531</v>
      </c>
      <c r="AB40" s="62">
        <v>5.0755769999999999E-2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-0.36560700000000423</v>
      </c>
      <c r="AN40" s="121">
        <f t="shared" si="5"/>
        <v>0.12924000000000291</v>
      </c>
      <c r="AO40" s="121">
        <f t="shared" si="6"/>
        <v>8.109000000000588E-5</v>
      </c>
      <c r="AP40" s="121">
        <f t="shared" si="7"/>
        <v>-3.6281999999998593E-4</v>
      </c>
      <c r="AQ40" s="87">
        <f t="shared" si="8"/>
        <v>-7.7561200000000191E-4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35.985878999999997</v>
      </c>
      <c r="G41" s="187">
        <v>39.522660000000002</v>
      </c>
      <c r="H41" s="187">
        <v>0.98498198000000003</v>
      </c>
      <c r="I41" s="62">
        <v>0.98845371000000004</v>
      </c>
      <c r="J41" s="62">
        <v>3.0764058E-2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36.460348000000003</v>
      </c>
      <c r="Y41" s="187">
        <v>39.935709000000003</v>
      </c>
      <c r="Z41" s="187">
        <v>0.98526270000000005</v>
      </c>
      <c r="AA41" s="62">
        <v>0.98872733999999995</v>
      </c>
      <c r="AB41" s="62">
        <v>2.8661918000000002E-2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0.47446900000000625</v>
      </c>
      <c r="AN41" s="121">
        <f t="shared" si="5"/>
        <v>0.41304900000000089</v>
      </c>
      <c r="AO41" s="121">
        <f t="shared" si="6"/>
        <v>2.8072000000001207E-4</v>
      </c>
      <c r="AP41" s="121">
        <f t="shared" si="7"/>
        <v>2.7362999999991366E-4</v>
      </c>
      <c r="AQ41" s="87">
        <f t="shared" si="8"/>
        <v>-2.1021399999999989E-3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27.105111000000001</v>
      </c>
      <c r="G43" s="96">
        <v>29.709038</v>
      </c>
      <c r="H43" s="96">
        <v>0.92350867000000003</v>
      </c>
      <c r="I43" s="60">
        <v>0.94267632000000001</v>
      </c>
      <c r="J43" s="60">
        <v>0.15467528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26.495844000000002</v>
      </c>
      <c r="Y43" s="96">
        <v>30.190622999999999</v>
      </c>
      <c r="Z43" s="96">
        <v>0.92355264999999997</v>
      </c>
      <c r="AA43" s="60">
        <v>0.94229043999999995</v>
      </c>
      <c r="AB43" s="60">
        <v>0.1491574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-0.60926699999999911</v>
      </c>
      <c r="AN43" s="95">
        <f t="shared" si="5"/>
        <v>0.48158499999999904</v>
      </c>
      <c r="AO43" s="95">
        <f t="shared" si="6"/>
        <v>4.3979999999943509E-5</v>
      </c>
      <c r="AP43" s="95">
        <f t="shared" si="7"/>
        <v>-3.8588000000006062E-4</v>
      </c>
      <c r="AQ43" s="120">
        <f t="shared" si="8"/>
        <v>-5.5178800000000028E-3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30.171126000000001</v>
      </c>
      <c r="G44" s="187">
        <v>33.474701000000003</v>
      </c>
      <c r="H44" s="187">
        <v>0.96273445999999996</v>
      </c>
      <c r="I44" s="62">
        <v>0.96831272999999995</v>
      </c>
      <c r="J44" s="62">
        <v>7.4579044999999997E-2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29.796168000000002</v>
      </c>
      <c r="Y44" s="187">
        <v>33.627017000000002</v>
      </c>
      <c r="Z44" s="187">
        <v>0.96270018999999996</v>
      </c>
      <c r="AA44" s="62">
        <v>0.96879386000000001</v>
      </c>
      <c r="AB44" s="62">
        <v>7.1391046E-2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-0.37495799999999946</v>
      </c>
      <c r="AN44" s="121">
        <f t="shared" si="5"/>
        <v>0.15231599999999901</v>
      </c>
      <c r="AO44" s="121">
        <f t="shared" si="6"/>
        <v>-3.4270000000002909E-5</v>
      </c>
      <c r="AP44" s="121">
        <f t="shared" si="7"/>
        <v>4.8113000000005179E-4</v>
      </c>
      <c r="AQ44" s="87">
        <f t="shared" si="8"/>
        <v>-3.1879989999999969E-3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32.634498999999998</v>
      </c>
      <c r="G45" s="187">
        <v>35.863460000000003</v>
      </c>
      <c r="H45" s="187">
        <v>0.97520936999999996</v>
      </c>
      <c r="I45" s="62">
        <v>0.98021751000000001</v>
      </c>
      <c r="J45" s="62">
        <v>5.0362169999999998E-2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32.582549999999998</v>
      </c>
      <c r="Y45" s="187">
        <v>36.141221000000002</v>
      </c>
      <c r="Z45" s="187">
        <v>0.97531062999999996</v>
      </c>
      <c r="AA45" s="62">
        <v>0.97989645999999997</v>
      </c>
      <c r="AB45" s="62">
        <v>4.7606233999999997E-2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-5.1949000000000467E-2</v>
      </c>
      <c r="AN45" s="121">
        <f t="shared" si="5"/>
        <v>0.27776099999999815</v>
      </c>
      <c r="AO45" s="121">
        <f t="shared" si="6"/>
        <v>1.0125999999999191E-4</v>
      </c>
      <c r="AP45" s="121">
        <f t="shared" si="7"/>
        <v>-3.2105000000004491E-4</v>
      </c>
      <c r="AQ45" s="87">
        <f t="shared" si="8"/>
        <v>-2.7559360000000005E-3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35.641714</v>
      </c>
      <c r="G46" s="187">
        <v>39.243572999999998</v>
      </c>
      <c r="H46" s="187">
        <v>0.98498620000000003</v>
      </c>
      <c r="I46" s="62">
        <v>0.98863009999999996</v>
      </c>
      <c r="J46" s="62">
        <v>3.1910059999999997E-2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36.325640999999997</v>
      </c>
      <c r="Y46" s="187">
        <v>39.643202000000002</v>
      </c>
      <c r="Z46" s="187">
        <v>0.98527111000000001</v>
      </c>
      <c r="AA46" s="62">
        <v>0.98891556000000003</v>
      </c>
      <c r="AB46" s="62">
        <v>2.8595846000000001E-2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0.68392699999999707</v>
      </c>
      <c r="AN46" s="121">
        <f t="shared" si="5"/>
        <v>0.39962900000000445</v>
      </c>
      <c r="AO46" s="121">
        <f t="shared" si="6"/>
        <v>2.8490999999997157E-4</v>
      </c>
      <c r="AP46" s="121">
        <f t="shared" si="7"/>
        <v>2.8546000000007066E-4</v>
      </c>
      <c r="AQ46" s="87">
        <f t="shared" si="8"/>
        <v>-3.3142139999999959E-3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26.762943</v>
      </c>
      <c r="G48" s="96">
        <v>29.830275</v>
      </c>
      <c r="H48" s="96">
        <v>0.92205632000000004</v>
      </c>
      <c r="I48" s="60">
        <v>0.93971287999999997</v>
      </c>
      <c r="J48" s="60">
        <v>0.14513144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25.856021999999999</v>
      </c>
      <c r="Y48" s="96">
        <v>30.071743000000001</v>
      </c>
      <c r="Z48" s="96">
        <v>0.92153003</v>
      </c>
      <c r="AA48" s="60">
        <v>0.93637718999999997</v>
      </c>
      <c r="AB48" s="60">
        <v>0.14290099000000001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-0.90692100000000053</v>
      </c>
      <c r="AN48" s="95">
        <f t="shared" si="5"/>
        <v>0.24146800000000113</v>
      </c>
      <c r="AO48" s="95">
        <f t="shared" si="6"/>
        <v>-5.2629000000004034E-4</v>
      </c>
      <c r="AP48" s="95">
        <f t="shared" si="7"/>
        <v>-3.3356900000000023E-3</v>
      </c>
      <c r="AQ48" s="120">
        <f t="shared" si="8"/>
        <v>-2.2304499999999949E-3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30.083545000000001</v>
      </c>
      <c r="G49" s="187">
        <v>33.603614999999998</v>
      </c>
      <c r="H49" s="187">
        <v>0.96173640000000005</v>
      </c>
      <c r="I49" s="62">
        <v>0.96941054999999998</v>
      </c>
      <c r="J49" s="62">
        <v>6.9826410000000005E-2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29.241544999999999</v>
      </c>
      <c r="Y49" s="187">
        <v>33.719875999999999</v>
      </c>
      <c r="Z49" s="187">
        <v>0.96173730999999996</v>
      </c>
      <c r="AA49" s="62">
        <v>0.96858440000000001</v>
      </c>
      <c r="AB49" s="62">
        <v>6.7658060000000006E-2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-0.8420000000000023</v>
      </c>
      <c r="AN49" s="121">
        <f t="shared" si="5"/>
        <v>0.1162610000000015</v>
      </c>
      <c r="AO49" s="121">
        <f t="shared" si="6"/>
        <v>9.0999999990959424E-7</v>
      </c>
      <c r="AP49" s="121">
        <f t="shared" si="7"/>
        <v>-8.2614999999996996E-4</v>
      </c>
      <c r="AQ49" s="87">
        <f t="shared" si="8"/>
        <v>-2.1683499999999994E-3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33.099606000000001</v>
      </c>
      <c r="G50" s="187">
        <v>36.258484000000003</v>
      </c>
      <c r="H50" s="187">
        <v>0.97438729999999996</v>
      </c>
      <c r="I50" s="62">
        <v>0.98110224999999995</v>
      </c>
      <c r="J50" s="62">
        <v>4.6116962999999997E-2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32.160446</v>
      </c>
      <c r="Y50" s="187">
        <v>36.228110000000001</v>
      </c>
      <c r="Z50" s="187">
        <v>0.97447848999999997</v>
      </c>
      <c r="AA50" s="62">
        <v>0.98091041000000001</v>
      </c>
      <c r="AB50" s="62">
        <v>4.4905487000000001E-2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-0.93916000000000111</v>
      </c>
      <c r="AN50" s="121">
        <f t="shared" si="5"/>
        <v>-3.0374000000001899E-2</v>
      </c>
      <c r="AO50" s="121">
        <f t="shared" si="6"/>
        <v>9.1190000000018756E-5</v>
      </c>
      <c r="AP50" s="121">
        <f t="shared" si="7"/>
        <v>-1.9183999999994317E-4</v>
      </c>
      <c r="AQ50" s="87">
        <f t="shared" si="8"/>
        <v>-1.2114759999999961E-3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36.644522000000002</v>
      </c>
      <c r="G51" s="187">
        <v>39.871119</v>
      </c>
      <c r="H51" s="187">
        <v>0.98451310999999997</v>
      </c>
      <c r="I51" s="62">
        <v>0.98898554999999999</v>
      </c>
      <c r="J51" s="62">
        <v>2.8314643E-2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36.015459999999997</v>
      </c>
      <c r="Y51" s="187">
        <v>39.709727000000001</v>
      </c>
      <c r="Z51" s="187">
        <v>0.98481669999999999</v>
      </c>
      <c r="AA51" s="62">
        <v>0.98900063000000005</v>
      </c>
      <c r="AB51" s="62">
        <v>2.7762334999999999E-2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-0.62906200000000467</v>
      </c>
      <c r="AN51" s="121">
        <f t="shared" si="5"/>
        <v>-0.16139199999999931</v>
      </c>
      <c r="AO51" s="121">
        <f t="shared" si="6"/>
        <v>3.0359000000002023E-4</v>
      </c>
      <c r="AP51" s="121">
        <f t="shared" si="7"/>
        <v>1.508000000005616E-5</v>
      </c>
      <c r="AQ51" s="87">
        <f t="shared" si="8"/>
        <v>-5.5230800000000135E-4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27.051124999999999</v>
      </c>
      <c r="G53" s="96">
        <v>30.050604</v>
      </c>
      <c r="H53" s="96">
        <v>0.92395596999999996</v>
      </c>
      <c r="I53" s="60">
        <v>0.94269831999999998</v>
      </c>
      <c r="J53" s="60">
        <v>0.14251507999999999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26.307559999999999</v>
      </c>
      <c r="Y53" s="96">
        <v>30.368352999999999</v>
      </c>
      <c r="Z53" s="96">
        <v>0.92359530000000001</v>
      </c>
      <c r="AA53" s="60">
        <v>0.94058704999999998</v>
      </c>
      <c r="AB53" s="60">
        <v>0.13943538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-0.74356500000000025</v>
      </c>
      <c r="AN53" s="95">
        <f t="shared" si="5"/>
        <v>0.31774899999999917</v>
      </c>
      <c r="AO53" s="95">
        <f t="shared" si="6"/>
        <v>-3.6066999999995186E-4</v>
      </c>
      <c r="AP53" s="95">
        <f t="shared" si="7"/>
        <v>-2.1112699999999984E-3</v>
      </c>
      <c r="AQ53" s="120">
        <f t="shared" si="8"/>
        <v>-3.0796999999999908E-3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30.054379999999998</v>
      </c>
      <c r="G54" s="187">
        <v>33.423644000000003</v>
      </c>
      <c r="H54" s="187">
        <v>0.96243458000000004</v>
      </c>
      <c r="I54" s="62">
        <v>0.97133897000000002</v>
      </c>
      <c r="J54" s="62">
        <v>7.027883E-2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29.271152000000001</v>
      </c>
      <c r="Y54" s="187">
        <v>33.582011999999999</v>
      </c>
      <c r="Z54" s="187">
        <v>0.96242514999999995</v>
      </c>
      <c r="AA54" s="62">
        <v>0.96952263999999999</v>
      </c>
      <c r="AB54" s="62">
        <v>6.7812300000000006E-2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-0.78322799999999759</v>
      </c>
      <c r="AN54" s="121">
        <f t="shared" si="5"/>
        <v>0.15836799999999585</v>
      </c>
      <c r="AO54" s="121">
        <f t="shared" si="6"/>
        <v>-9.4300000000879791E-6</v>
      </c>
      <c r="AP54" s="121">
        <f t="shared" si="7"/>
        <v>-1.8163300000000326E-3</v>
      </c>
      <c r="AQ54" s="87">
        <f t="shared" si="8"/>
        <v>-2.4665299999999946E-3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33.038428000000003</v>
      </c>
      <c r="G55" s="187">
        <v>35.926704000000001</v>
      </c>
      <c r="H55" s="187">
        <v>0.9748078</v>
      </c>
      <c r="I55" s="62">
        <v>0.98163436999999998</v>
      </c>
      <c r="J55" s="62">
        <v>4.6207310000000001E-2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32.143394999999998</v>
      </c>
      <c r="Y55" s="187">
        <v>35.984203000000001</v>
      </c>
      <c r="Z55" s="187">
        <v>0.97486656999999999</v>
      </c>
      <c r="AA55" s="62">
        <v>0.98163937999999995</v>
      </c>
      <c r="AB55" s="62">
        <v>4.4732936000000001E-2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-0.89503300000000507</v>
      </c>
      <c r="AN55" s="121">
        <f t="shared" si="5"/>
        <v>5.7498999999999967E-2</v>
      </c>
      <c r="AO55" s="121">
        <f t="shared" si="6"/>
        <v>5.8769999999985778E-5</v>
      </c>
      <c r="AP55" s="121">
        <f t="shared" si="7"/>
        <v>5.0099999999719813E-6</v>
      </c>
      <c r="AQ55" s="87">
        <f t="shared" si="8"/>
        <v>-1.4743740000000005E-3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36.542794000000001</v>
      </c>
      <c r="G56" s="187">
        <v>39.699354</v>
      </c>
      <c r="H56" s="187">
        <v>0.98448727000000003</v>
      </c>
      <c r="I56" s="62">
        <v>0.98898854000000003</v>
      </c>
      <c r="J56" s="62">
        <v>2.9302459999999999E-2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36.399816999999999</v>
      </c>
      <c r="Y56" s="187">
        <v>39.812474999999999</v>
      </c>
      <c r="Z56" s="187">
        <v>0.98470886999999996</v>
      </c>
      <c r="AA56" s="62">
        <v>0.98900549999999998</v>
      </c>
      <c r="AB56" s="62">
        <v>2.7991893E-2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-0.14297700000000191</v>
      </c>
      <c r="AN56" s="121">
        <f t="shared" si="5"/>
        <v>0.11312099999999958</v>
      </c>
      <c r="AO56" s="121">
        <f t="shared" si="6"/>
        <v>2.2159999999993296E-4</v>
      </c>
      <c r="AP56" s="121">
        <f t="shared" si="7"/>
        <v>1.6959999999954789E-5</v>
      </c>
      <c r="AQ56" s="87">
        <f t="shared" si="8"/>
        <v>-1.3105669999999986E-3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27.455307000000001</v>
      </c>
      <c r="G58" s="96">
        <v>30.264681</v>
      </c>
      <c r="H58" s="96">
        <v>0.92472189999999999</v>
      </c>
      <c r="I58" s="60">
        <v>0.94751052999999996</v>
      </c>
      <c r="J58" s="60">
        <v>0.14255193999999999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27.042560999999999</v>
      </c>
      <c r="Y58" s="96">
        <v>30.658203</v>
      </c>
      <c r="Z58" s="96">
        <v>0.92447953000000005</v>
      </c>
      <c r="AA58" s="60">
        <v>0.94694418999999996</v>
      </c>
      <c r="AB58" s="60">
        <v>0.13806993000000001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-0.41274600000000206</v>
      </c>
      <c r="AN58" s="95">
        <f t="shared" si="5"/>
        <v>0.39352200000000082</v>
      </c>
      <c r="AO58" s="95">
        <f t="shared" si="6"/>
        <v>-2.4236999999993625E-4</v>
      </c>
      <c r="AP58" s="95">
        <f t="shared" si="7"/>
        <v>-5.6633999999999851E-4</v>
      </c>
      <c r="AQ58" s="120">
        <f t="shared" si="8"/>
        <v>-4.4820099999999807E-3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30.206747</v>
      </c>
      <c r="G59" s="187">
        <v>33.142724999999999</v>
      </c>
      <c r="H59" s="187">
        <v>0.96223632999999997</v>
      </c>
      <c r="I59" s="62">
        <v>0.97121228999999998</v>
      </c>
      <c r="J59" s="62">
        <v>7.2088410000000006E-2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29.653420000000001</v>
      </c>
      <c r="Y59" s="187">
        <v>33.148308</v>
      </c>
      <c r="Z59" s="187">
        <v>0.96218400000000004</v>
      </c>
      <c r="AA59" s="62">
        <v>0.96931811000000001</v>
      </c>
      <c r="AB59" s="62">
        <v>6.9154195000000002E-2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-0.55332699999999946</v>
      </c>
      <c r="AN59" s="121">
        <f t="shared" si="5"/>
        <v>5.5830000000014479E-3</v>
      </c>
      <c r="AO59" s="121">
        <f t="shared" si="6"/>
        <v>-5.2329999999933818E-5</v>
      </c>
      <c r="AP59" s="121">
        <f t="shared" si="7"/>
        <v>-1.8941799999999676E-3</v>
      </c>
      <c r="AQ59" s="87">
        <f t="shared" si="8"/>
        <v>-2.9342150000000039E-3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32.980156000000001</v>
      </c>
      <c r="G60" s="187">
        <v>35.740580000000001</v>
      </c>
      <c r="H60" s="187">
        <v>0.97507876000000004</v>
      </c>
      <c r="I60" s="62">
        <v>0.98125477000000005</v>
      </c>
      <c r="J60" s="62">
        <v>4.8234455000000002E-2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32.833362000000001</v>
      </c>
      <c r="Y60" s="187">
        <v>35.819479999999999</v>
      </c>
      <c r="Z60" s="187">
        <v>0.97502221</v>
      </c>
      <c r="AA60" s="62">
        <v>0.98173960999999998</v>
      </c>
      <c r="AB60" s="62">
        <v>4.6668609999999999E-2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-0.14679399999999987</v>
      </c>
      <c r="AN60" s="121">
        <f t="shared" si="5"/>
        <v>7.8899999999997306E-2</v>
      </c>
      <c r="AO60" s="121">
        <f t="shared" si="6"/>
        <v>-5.6550000000044065E-5</v>
      </c>
      <c r="AP60" s="121">
        <f t="shared" si="7"/>
        <v>4.8483999999993088E-4</v>
      </c>
      <c r="AQ60" s="87">
        <f t="shared" si="8"/>
        <v>-1.5658450000000032E-3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35.932772</v>
      </c>
      <c r="G61" s="187">
        <v>39.571894999999998</v>
      </c>
      <c r="H61" s="187">
        <v>0.98486958000000002</v>
      </c>
      <c r="I61" s="62">
        <v>0.98927246999999996</v>
      </c>
      <c r="J61" s="62">
        <v>3.1369870000000001E-2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36.514688999999997</v>
      </c>
      <c r="Y61" s="187">
        <v>39.672199999999997</v>
      </c>
      <c r="Z61" s="187">
        <v>0.98510063999999997</v>
      </c>
      <c r="AA61" s="62">
        <v>0.98961942999999997</v>
      </c>
      <c r="AB61" s="62">
        <v>2.9075228000000002E-2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0.58191699999999713</v>
      </c>
      <c r="AN61" s="121">
        <f t="shared" si="5"/>
        <v>0.10030499999999876</v>
      </c>
      <c r="AO61" s="121">
        <f t="shared" si="6"/>
        <v>2.3105999999994964E-4</v>
      </c>
      <c r="AP61" s="121">
        <f t="shared" si="7"/>
        <v>3.4696000000000726E-4</v>
      </c>
      <c r="AQ61" s="87">
        <f t="shared" si="8"/>
        <v>-2.2946419999999995E-3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27.702845</v>
      </c>
      <c r="G63" s="96">
        <v>31.450026999999999</v>
      </c>
      <c r="H63" s="96">
        <v>0.92140991999999999</v>
      </c>
      <c r="I63" s="60">
        <v>0.95201004</v>
      </c>
      <c r="J63" s="60">
        <v>0.14056784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27.280438</v>
      </c>
      <c r="Y63" s="96">
        <v>31.599799000000001</v>
      </c>
      <c r="Z63" s="96">
        <v>0.92129631000000001</v>
      </c>
      <c r="AA63" s="60">
        <v>0.95204948</v>
      </c>
      <c r="AB63" s="60">
        <v>0.1389764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-0.42240699999999975</v>
      </c>
      <c r="AN63" s="95">
        <f t="shared" si="5"/>
        <v>0.14977200000000224</v>
      </c>
      <c r="AO63" s="95">
        <f t="shared" si="6"/>
        <v>-1.1360999999998622E-4</v>
      </c>
      <c r="AP63" s="95">
        <f t="shared" si="7"/>
        <v>3.9440000000001696E-5</v>
      </c>
      <c r="AQ63" s="120">
        <f t="shared" si="8"/>
        <v>-1.5914399999999995E-3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30.970262000000002</v>
      </c>
      <c r="G64" s="187">
        <v>34.642775</v>
      </c>
      <c r="H64" s="187">
        <v>0.95918972000000002</v>
      </c>
      <c r="I64" s="62">
        <v>0.97189104000000004</v>
      </c>
      <c r="J64" s="62">
        <v>7.2215379999999996E-2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30.355736</v>
      </c>
      <c r="Y64" s="187">
        <v>34.675652999999997</v>
      </c>
      <c r="Z64" s="187">
        <v>0.95916908000000001</v>
      </c>
      <c r="AA64" s="62">
        <v>0.97208689999999998</v>
      </c>
      <c r="AB64" s="62">
        <v>7.2546970000000002E-2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-0.61452600000000146</v>
      </c>
      <c r="AN64" s="121">
        <f t="shared" si="5"/>
        <v>3.2877999999996632E-2</v>
      </c>
      <c r="AO64" s="121">
        <f t="shared" si="6"/>
        <v>-2.0640000000016201E-5</v>
      </c>
      <c r="AP64" s="121">
        <f t="shared" si="7"/>
        <v>1.9585999999993664E-4</v>
      </c>
      <c r="AQ64" s="87">
        <f t="shared" si="8"/>
        <v>3.315900000000066E-4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33.741999</v>
      </c>
      <c r="G65" s="187">
        <v>37.102769000000002</v>
      </c>
      <c r="H65" s="187">
        <v>0.97366688000000001</v>
      </c>
      <c r="I65" s="62">
        <v>0.98135333999999996</v>
      </c>
      <c r="J65" s="62">
        <v>5.0614673999999998E-2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33.401155000000003</v>
      </c>
      <c r="Y65" s="187">
        <v>37.158461000000003</v>
      </c>
      <c r="Z65" s="187">
        <v>0.97363529999999998</v>
      </c>
      <c r="AA65" s="62">
        <v>0.98162212000000004</v>
      </c>
      <c r="AB65" s="62">
        <v>5.0705474E-2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-0.34084399999999704</v>
      </c>
      <c r="AN65" s="121">
        <f t="shared" si="5"/>
        <v>5.5692000000000519E-2</v>
      </c>
      <c r="AO65" s="121">
        <f t="shared" si="6"/>
        <v>-3.1580000000031028E-5</v>
      </c>
      <c r="AP65" s="121">
        <f t="shared" si="7"/>
        <v>2.6878000000007951E-4</v>
      </c>
      <c r="AQ65" s="87">
        <f t="shared" si="8"/>
        <v>9.080000000000199E-5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37.160677999999997</v>
      </c>
      <c r="G66" s="187">
        <v>40.547406000000002</v>
      </c>
      <c r="H66" s="187">
        <v>0.98441520999999998</v>
      </c>
      <c r="I66" s="62">
        <v>0.98968825999999999</v>
      </c>
      <c r="J66" s="62">
        <v>3.1555947000000001E-2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36.993406999999998</v>
      </c>
      <c r="Y66" s="187">
        <v>40.585937000000001</v>
      </c>
      <c r="Z66" s="187">
        <v>0.98467347000000005</v>
      </c>
      <c r="AA66" s="62">
        <v>0.98969211000000001</v>
      </c>
      <c r="AB66" s="62">
        <v>3.1506899999999997E-2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-0.1672709999999995</v>
      </c>
      <c r="AN66" s="121">
        <f t="shared" si="5"/>
        <v>3.8530999999998983E-2</v>
      </c>
      <c r="AO66" s="121">
        <f t="shared" si="6"/>
        <v>2.5826000000006566E-4</v>
      </c>
      <c r="AP66" s="121">
        <f t="shared" si="7"/>
        <v>3.8500000000274426E-6</v>
      </c>
      <c r="AQ66" s="87">
        <f t="shared" si="8"/>
        <v>-4.9047000000003449E-5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26.835106</v>
      </c>
      <c r="G68" s="96">
        <v>29.693247</v>
      </c>
      <c r="H68" s="96">
        <v>0.91792512000000004</v>
      </c>
      <c r="I68" s="60">
        <v>0.93872292000000002</v>
      </c>
      <c r="J68" s="60">
        <v>0.16370757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26.283121999999999</v>
      </c>
      <c r="Y68" s="96">
        <v>29.937394000000001</v>
      </c>
      <c r="Z68" s="96">
        <v>0.91748841999999997</v>
      </c>
      <c r="AA68" s="60">
        <v>0.93782681999999995</v>
      </c>
      <c r="AB68" s="60">
        <v>0.16142906000000001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-0.55198400000000092</v>
      </c>
      <c r="AN68" s="95">
        <f t="shared" si="5"/>
        <v>0.24414700000000167</v>
      </c>
      <c r="AO68" s="95">
        <f t="shared" si="6"/>
        <v>-4.3670000000006759E-4</v>
      </c>
      <c r="AP68" s="95">
        <f t="shared" si="7"/>
        <v>-8.9610000000006629E-4</v>
      </c>
      <c r="AQ68" s="120">
        <f t="shared" si="8"/>
        <v>-2.2785099999999836E-3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29.451301999999998</v>
      </c>
      <c r="G69" s="187">
        <v>32.892384</v>
      </c>
      <c r="H69" s="187">
        <v>0.95511071999999997</v>
      </c>
      <c r="I69" s="62">
        <v>0.96271194999999998</v>
      </c>
      <c r="J69" s="62">
        <v>8.4353410000000004E-2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29.055074999999999</v>
      </c>
      <c r="Y69" s="187">
        <v>33.194437000000001</v>
      </c>
      <c r="Z69" s="187">
        <v>0.95527870999999998</v>
      </c>
      <c r="AA69" s="62">
        <v>0.96368779999999998</v>
      </c>
      <c r="AB69" s="62">
        <v>8.2077554999999996E-2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-0.39622699999999966</v>
      </c>
      <c r="AN69" s="121">
        <f t="shared" si="5"/>
        <v>0.30205300000000079</v>
      </c>
      <c r="AO69" s="121">
        <f t="shared" si="6"/>
        <v>1.6799000000000675E-4</v>
      </c>
      <c r="AP69" s="121">
        <f t="shared" si="7"/>
        <v>9.7585000000000033E-4</v>
      </c>
      <c r="AQ69" s="87">
        <f t="shared" si="8"/>
        <v>-2.2758550000000072E-3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32.173310000000001</v>
      </c>
      <c r="G70" s="187">
        <v>35.691229</v>
      </c>
      <c r="H70" s="187">
        <v>0.97204584999999999</v>
      </c>
      <c r="I70" s="62">
        <v>0.97674695</v>
      </c>
      <c r="J70" s="62">
        <v>5.4400990000000003E-2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32.410330000000002</v>
      </c>
      <c r="Y70" s="187">
        <v>36.135708999999999</v>
      </c>
      <c r="Z70" s="187">
        <v>0.97208985000000003</v>
      </c>
      <c r="AA70" s="62">
        <v>0.97673984999999997</v>
      </c>
      <c r="AB70" s="62">
        <v>5.2218663999999998E-2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0.23702000000000112</v>
      </c>
      <c r="AN70" s="121">
        <f t="shared" si="5"/>
        <v>0.44447999999999865</v>
      </c>
      <c r="AO70" s="121">
        <f t="shared" si="6"/>
        <v>4.4000000000044004E-5</v>
      </c>
      <c r="AP70" s="121">
        <f t="shared" si="7"/>
        <v>-7.1000000000376318E-6</v>
      </c>
      <c r="AQ70" s="87">
        <f t="shared" si="8"/>
        <v>-2.1823260000000053E-3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35.184815999999998</v>
      </c>
      <c r="G71" s="187">
        <v>39.064368999999999</v>
      </c>
      <c r="H71" s="187">
        <v>0.98439533000000001</v>
      </c>
      <c r="I71" s="62">
        <v>0.98770703999999998</v>
      </c>
      <c r="J71" s="62">
        <v>3.3346012000000001E-2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36.298506000000003</v>
      </c>
      <c r="Y71" s="187">
        <v>39.750960999999997</v>
      </c>
      <c r="Z71" s="187">
        <v>0.98469680000000004</v>
      </c>
      <c r="AA71" s="62">
        <v>0.98820609999999998</v>
      </c>
      <c r="AB71" s="62">
        <v>2.9165436999999999E-2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1.1136900000000054</v>
      </c>
      <c r="AN71" s="121">
        <f t="shared" si="5"/>
        <v>0.68659199999999743</v>
      </c>
      <c r="AO71" s="121">
        <f t="shared" si="6"/>
        <v>3.0147000000002588E-4</v>
      </c>
      <c r="AP71" s="121">
        <f t="shared" si="7"/>
        <v>4.9905999999999562E-4</v>
      </c>
      <c r="AQ71" s="87">
        <f t="shared" si="8"/>
        <v>-4.1805750000000023E-3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26.755942000000001</v>
      </c>
      <c r="G73" s="96">
        <v>30.154997000000002</v>
      </c>
      <c r="H73" s="96">
        <v>0.92150659000000001</v>
      </c>
      <c r="I73" s="60">
        <v>0.94113055000000001</v>
      </c>
      <c r="J73" s="60">
        <v>0.15163636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25.900621999999998</v>
      </c>
      <c r="Y73" s="96">
        <v>30.392536</v>
      </c>
      <c r="Z73" s="96">
        <v>0.92143478999999995</v>
      </c>
      <c r="AA73" s="60">
        <v>0.94023710999999999</v>
      </c>
      <c r="AB73" s="60">
        <v>0.15066761000000001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-0.85532000000000252</v>
      </c>
      <c r="AN73" s="95">
        <f t="shared" si="5"/>
        <v>0.23753899999999817</v>
      </c>
      <c r="AO73" s="95">
        <f t="shared" si="6"/>
        <v>-7.1800000000066255E-5</v>
      </c>
      <c r="AP73" s="95">
        <f t="shared" si="7"/>
        <v>-8.934400000000231E-4</v>
      </c>
      <c r="AQ73" s="120">
        <f t="shared" si="8"/>
        <v>-9.6874999999999045E-4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29.855041</v>
      </c>
      <c r="G74" s="187">
        <v>33.786847000000002</v>
      </c>
      <c r="H74" s="187">
        <v>0.95845756999999998</v>
      </c>
      <c r="I74" s="62">
        <v>0.96838097000000001</v>
      </c>
      <c r="J74" s="62">
        <v>7.5275030000000007E-2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28.932447</v>
      </c>
      <c r="Y74" s="187">
        <v>33.628897000000002</v>
      </c>
      <c r="Z74" s="187">
        <v>0.95861019000000003</v>
      </c>
      <c r="AA74" s="62">
        <v>0.96830322000000002</v>
      </c>
      <c r="AB74" s="62">
        <v>7.5569674000000003E-2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-0.92259400000000014</v>
      </c>
      <c r="AN74" s="121">
        <f t="shared" si="5"/>
        <v>-0.15794999999999959</v>
      </c>
      <c r="AO74" s="121">
        <f t="shared" si="6"/>
        <v>1.5262000000004772E-4</v>
      </c>
      <c r="AP74" s="121">
        <f t="shared" si="7"/>
        <v>-7.7749999999987551E-5</v>
      </c>
      <c r="AQ74" s="87">
        <f t="shared" si="8"/>
        <v>2.9464399999999669E-4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33.389256000000003</v>
      </c>
      <c r="G75" s="187">
        <v>36.869590000000002</v>
      </c>
      <c r="H75" s="187">
        <v>0.97373874999999999</v>
      </c>
      <c r="I75" s="62">
        <v>0.98036396999999997</v>
      </c>
      <c r="J75" s="62">
        <v>4.9055836999999998E-2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32.371431999999999</v>
      </c>
      <c r="Y75" s="187">
        <v>36.425420000000003</v>
      </c>
      <c r="Z75" s="187">
        <v>0.97382857</v>
      </c>
      <c r="AA75" s="62">
        <v>0.98026181999999995</v>
      </c>
      <c r="AB75" s="62">
        <v>5.0271521999999999E-2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-1.0178240000000045</v>
      </c>
      <c r="AN75" s="121">
        <f t="shared" si="5"/>
        <v>-0.44416999999999973</v>
      </c>
      <c r="AO75" s="121">
        <f t="shared" si="6"/>
        <v>8.9820000000018219E-5</v>
      </c>
      <c r="AP75" s="121">
        <f t="shared" si="7"/>
        <v>-1.0215000000002306E-4</v>
      </c>
      <c r="AQ75" s="87">
        <f t="shared" si="8"/>
        <v>1.2156850000000011E-3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36.722414000000001</v>
      </c>
      <c r="G76" s="187">
        <v>40.211663999999999</v>
      </c>
      <c r="H76" s="187">
        <v>0.98492955999999998</v>
      </c>
      <c r="I76" s="62">
        <v>0.98914139999999995</v>
      </c>
      <c r="J76" s="62">
        <v>2.8927973999999999E-2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36.149040999999997</v>
      </c>
      <c r="Y76" s="187">
        <v>39.931142999999999</v>
      </c>
      <c r="Z76" s="187">
        <v>0.98526351000000001</v>
      </c>
      <c r="AA76" s="62">
        <v>0.98954916000000004</v>
      </c>
      <c r="AB76" s="62">
        <v>2.8782940999999999E-2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-0.57337300000000369</v>
      </c>
      <c r="AN76" s="121">
        <f t="shared" si="5"/>
        <v>-0.28052100000000024</v>
      </c>
      <c r="AO76" s="121">
        <f t="shared" si="6"/>
        <v>3.3395000000002728E-4</v>
      </c>
      <c r="AP76" s="121">
        <f t="shared" si="7"/>
        <v>4.0776000000009027E-4</v>
      </c>
      <c r="AQ76" s="87">
        <f t="shared" si="8"/>
        <v>-1.4503299999999927E-4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27.264963000000002</v>
      </c>
      <c r="G78" s="96">
        <v>30.243255999999999</v>
      </c>
      <c r="H78" s="96">
        <v>0.92091109000000004</v>
      </c>
      <c r="I78" s="60">
        <v>0.94360761999999998</v>
      </c>
      <c r="J78" s="60">
        <v>0.15036622999999999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26.611084000000002</v>
      </c>
      <c r="Y78" s="96">
        <v>30.692205999999999</v>
      </c>
      <c r="Z78" s="96">
        <v>0.92111312000000001</v>
      </c>
      <c r="AA78" s="60">
        <v>0.9431891</v>
      </c>
      <c r="AB78" s="60">
        <v>0.14555567999999999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-0.65387899999999988</v>
      </c>
      <c r="AN78" s="95">
        <f t="shared" si="5"/>
        <v>0.44894999999999996</v>
      </c>
      <c r="AO78" s="95">
        <f t="shared" si="6"/>
        <v>2.0202999999996418E-4</v>
      </c>
      <c r="AP78" s="95">
        <f t="shared" si="7"/>
        <v>-4.185199999999778E-4</v>
      </c>
      <c r="AQ78" s="120">
        <f t="shared" si="8"/>
        <v>-4.8105499999999968E-3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30.119008000000001</v>
      </c>
      <c r="G79" s="187">
        <v>33.762602999999999</v>
      </c>
      <c r="H79" s="187">
        <v>0.95895490999999999</v>
      </c>
      <c r="I79" s="62">
        <v>0.96725013000000004</v>
      </c>
      <c r="J79" s="62">
        <v>7.387312E-2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29.668588</v>
      </c>
      <c r="Y79" s="187">
        <v>33.943185</v>
      </c>
      <c r="Z79" s="187">
        <v>0.95901822000000003</v>
      </c>
      <c r="AA79" s="62">
        <v>0.96751746999999999</v>
      </c>
      <c r="AB79" s="62">
        <v>7.2333894999999995E-2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-0.45042000000000115</v>
      </c>
      <c r="AN79" s="121">
        <f t="shared" si="5"/>
        <v>0.18058200000000113</v>
      </c>
      <c r="AO79" s="121">
        <f t="shared" si="6"/>
        <v>6.3310000000038613E-5</v>
      </c>
      <c r="AP79" s="121">
        <f t="shared" si="7"/>
        <v>2.6733999999994928E-4</v>
      </c>
      <c r="AQ79" s="87">
        <f t="shared" si="8"/>
        <v>-1.5392250000000052E-3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33.065556000000001</v>
      </c>
      <c r="G80" s="187">
        <v>36.580545000000001</v>
      </c>
      <c r="H80" s="187">
        <v>0.97345519999999996</v>
      </c>
      <c r="I80" s="62">
        <v>0.98010244000000002</v>
      </c>
      <c r="J80" s="62">
        <v>4.8856932999999998E-2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32.938510999999998</v>
      </c>
      <c r="Y80" s="187">
        <v>36.802593000000002</v>
      </c>
      <c r="Z80" s="187">
        <v>0.97349158000000002</v>
      </c>
      <c r="AA80" s="62">
        <v>0.98020116999999995</v>
      </c>
      <c r="AB80" s="62">
        <v>4.7351527999999997E-2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-0.12704500000000252</v>
      </c>
      <c r="AN80" s="121">
        <f t="shared" si="5"/>
        <v>0.22204800000000091</v>
      </c>
      <c r="AO80" s="121">
        <f t="shared" si="6"/>
        <v>3.6380000000058033E-5</v>
      </c>
      <c r="AP80" s="121">
        <f t="shared" si="7"/>
        <v>9.8729999999935814E-5</v>
      </c>
      <c r="AQ80" s="87">
        <f t="shared" si="8"/>
        <v>-1.5054050000000013E-3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35.888793</v>
      </c>
      <c r="G81" s="187">
        <v>39.720440000000004</v>
      </c>
      <c r="H81" s="187">
        <v>0.98458283000000002</v>
      </c>
      <c r="I81" s="62">
        <v>0.98926546999999998</v>
      </c>
      <c r="J81" s="62">
        <v>3.0591489999999999E-2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36.789743000000001</v>
      </c>
      <c r="Y81" s="187">
        <v>40.394544000000003</v>
      </c>
      <c r="Z81" s="187">
        <v>0.98489340999999997</v>
      </c>
      <c r="AA81" s="62">
        <v>0.98970992999999996</v>
      </c>
      <c r="AB81" s="62">
        <v>2.8073467000000001E-2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0.90095000000000169</v>
      </c>
      <c r="AN81" s="121">
        <f t="shared" si="5"/>
        <v>0.67410399999999981</v>
      </c>
      <c r="AO81" s="121">
        <f t="shared" si="6"/>
        <v>3.1057999999994923E-4</v>
      </c>
      <c r="AP81" s="121">
        <f t="shared" si="7"/>
        <v>4.4445999999997987E-4</v>
      </c>
      <c r="AQ81" s="87">
        <f t="shared" si="8"/>
        <v>-2.5180229999999977E-3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27.241249</v>
      </c>
      <c r="G83" s="96">
        <v>30.180211</v>
      </c>
      <c r="H83" s="96">
        <v>0.92250019000000005</v>
      </c>
      <c r="I83" s="60">
        <v>0.94322815000000004</v>
      </c>
      <c r="J83" s="60">
        <v>0.14069997000000001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26.504587999999998</v>
      </c>
      <c r="Y83" s="96">
        <v>30.470942000000001</v>
      </c>
      <c r="Z83" s="96">
        <v>0.92176815000000001</v>
      </c>
      <c r="AA83" s="60">
        <v>0.94085231999999996</v>
      </c>
      <c r="AB83" s="60">
        <v>0.13807362000000001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-0.73666100000000156</v>
      </c>
      <c r="AN83" s="95">
        <f t="shared" si="5"/>
        <v>0.29073100000000096</v>
      </c>
      <c r="AO83" s="95">
        <f t="shared" si="6"/>
        <v>-7.3204000000004488E-4</v>
      </c>
      <c r="AP83" s="95">
        <f t="shared" si="7"/>
        <v>-2.3758300000000787E-3</v>
      </c>
      <c r="AQ83" s="120">
        <f t="shared" si="8"/>
        <v>-2.6263499999999995E-3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29.991985</v>
      </c>
      <c r="G84" s="187">
        <v>33.462093000000003</v>
      </c>
      <c r="H84" s="187">
        <v>0.95949945999999997</v>
      </c>
      <c r="I84" s="62">
        <v>0.96788620999999997</v>
      </c>
      <c r="J84" s="62">
        <v>7.2426779999999996E-2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29.359750999999999</v>
      </c>
      <c r="Y84" s="187">
        <v>33.639648000000001</v>
      </c>
      <c r="Z84" s="187">
        <v>0.95949534000000003</v>
      </c>
      <c r="AA84" s="62">
        <v>0.96760358000000002</v>
      </c>
      <c r="AB84" s="62">
        <v>7.0847670000000001E-2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-0.63223400000000041</v>
      </c>
      <c r="AN84" s="121">
        <f t="shared" si="5"/>
        <v>0.17755499999999813</v>
      </c>
      <c r="AO84" s="121">
        <f t="shared" si="6"/>
        <v>-4.1199999999408377E-6</v>
      </c>
      <c r="AP84" s="121">
        <f t="shared" si="7"/>
        <v>-2.8262999999995042E-4</v>
      </c>
      <c r="AQ84" s="87">
        <f t="shared" si="8"/>
        <v>-1.5791099999999947E-3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33.018545000000003</v>
      </c>
      <c r="G85" s="187">
        <v>36.193201000000002</v>
      </c>
      <c r="H85" s="187">
        <v>0.97338314999999997</v>
      </c>
      <c r="I85" s="62">
        <v>0.97998556000000003</v>
      </c>
      <c r="J85" s="62">
        <v>4.9224610000000002E-2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32.581100999999997</v>
      </c>
      <c r="Y85" s="187">
        <v>36.268864000000001</v>
      </c>
      <c r="Z85" s="187">
        <v>0.97345510000000002</v>
      </c>
      <c r="AA85" s="62">
        <v>0.98017341000000002</v>
      </c>
      <c r="AB85" s="62">
        <v>4.7333790000000001E-2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-0.43744400000000638</v>
      </c>
      <c r="AN85" s="121">
        <f t="shared" si="5"/>
        <v>7.5662999999998704E-2</v>
      </c>
      <c r="AO85" s="121">
        <f t="shared" si="6"/>
        <v>7.1950000000042813E-5</v>
      </c>
      <c r="AP85" s="121">
        <f t="shared" si="7"/>
        <v>1.8784999999998941E-4</v>
      </c>
      <c r="AQ85" s="87">
        <f t="shared" si="8"/>
        <v>-1.8908200000000014E-3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36.289205000000003</v>
      </c>
      <c r="G86" s="187">
        <v>39.851812000000002</v>
      </c>
      <c r="H86" s="187">
        <v>0.98445150999999997</v>
      </c>
      <c r="I86" s="62">
        <v>0.98926314000000004</v>
      </c>
      <c r="J86" s="62">
        <v>3.0061675E-2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36.712254999999999</v>
      </c>
      <c r="Y86" s="187">
        <v>40.232289000000002</v>
      </c>
      <c r="Z86" s="187">
        <v>0.98472097999999997</v>
      </c>
      <c r="AA86" s="62">
        <v>0.98963473999999996</v>
      </c>
      <c r="AB86" s="62">
        <v>2.7620450000000001E-2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0.42304999999999637</v>
      </c>
      <c r="AN86" s="121">
        <f t="shared" si="5"/>
        <v>0.38047699999999907</v>
      </c>
      <c r="AO86" s="121">
        <f t="shared" si="6"/>
        <v>2.6946999999999388E-4</v>
      </c>
      <c r="AP86" s="121">
        <f t="shared" si="7"/>
        <v>3.7159999999991644E-4</v>
      </c>
      <c r="AQ86" s="87">
        <f t="shared" si="8"/>
        <v>-2.4412249999999983E-3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27.403388</v>
      </c>
      <c r="G88" s="96">
        <v>30.78359</v>
      </c>
      <c r="H88" s="96">
        <v>0.92450261</v>
      </c>
      <c r="I88" s="60">
        <v>0.94635988999999998</v>
      </c>
      <c r="J88" s="60">
        <v>0.13774011999999999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26.666250000000002</v>
      </c>
      <c r="Y88" s="96">
        <v>31.005248999999999</v>
      </c>
      <c r="Z88" s="96">
        <v>0.92376192999999995</v>
      </c>
      <c r="AA88" s="60">
        <v>0.94456684000000002</v>
      </c>
      <c r="AB88" s="60">
        <v>0.13706705999999999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-0.73713799999999807</v>
      </c>
      <c r="AN88" s="95">
        <f t="shared" si="5"/>
        <v>0.22165899999999894</v>
      </c>
      <c r="AO88" s="95">
        <f t="shared" si="6"/>
        <v>-7.4068000000004908E-4</v>
      </c>
      <c r="AP88" s="95">
        <f t="shared" si="7"/>
        <v>-1.7930499999999627E-3</v>
      </c>
      <c r="AQ88" s="120">
        <f t="shared" si="8"/>
        <v>-6.730600000000031E-4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30.239868000000001</v>
      </c>
      <c r="G89" s="187">
        <v>34.006610999999999</v>
      </c>
      <c r="H89" s="187">
        <v>0.96047477999999997</v>
      </c>
      <c r="I89" s="62">
        <v>0.96894340999999995</v>
      </c>
      <c r="J89" s="62">
        <v>7.1941055000000004E-2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29.435713</v>
      </c>
      <c r="Y89" s="187">
        <v>33.958325000000002</v>
      </c>
      <c r="Z89" s="187">
        <v>0.96043025999999998</v>
      </c>
      <c r="AA89" s="62">
        <v>0.96850849000000006</v>
      </c>
      <c r="AB89" s="62">
        <v>7.1466975000000002E-2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-0.80415500000000151</v>
      </c>
      <c r="AN89" s="121">
        <f t="shared" si="5"/>
        <v>-4.8285999999997387E-2</v>
      </c>
      <c r="AO89" s="121">
        <f t="shared" si="6"/>
        <v>-4.4519999999992343E-5</v>
      </c>
      <c r="AP89" s="121">
        <f t="shared" si="7"/>
        <v>-4.3491999999989428E-4</v>
      </c>
      <c r="AQ89" s="87">
        <f t="shared" si="8"/>
        <v>-4.7408000000000172E-4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33.434665000000003</v>
      </c>
      <c r="G90" s="187">
        <v>36.741025</v>
      </c>
      <c r="H90" s="187">
        <v>0.97410876999999996</v>
      </c>
      <c r="I90" s="62">
        <v>0.98058171999999999</v>
      </c>
      <c r="J90" s="62">
        <v>4.8144492999999997E-2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32.606555999999998</v>
      </c>
      <c r="Y90" s="187">
        <v>36.508575999999998</v>
      </c>
      <c r="Z90" s="187">
        <v>0.97412633000000004</v>
      </c>
      <c r="AA90" s="62">
        <v>0.98103574000000004</v>
      </c>
      <c r="AB90" s="62">
        <v>4.8004307000000003E-2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-0.82810900000000487</v>
      </c>
      <c r="AN90" s="121">
        <f t="shared" si="5"/>
        <v>-0.23244900000000257</v>
      </c>
      <c r="AO90" s="121">
        <f t="shared" si="6"/>
        <v>1.7560000000083065E-5</v>
      </c>
      <c r="AP90" s="121">
        <f t="shared" si="7"/>
        <v>4.5402000000005494E-4</v>
      </c>
      <c r="AQ90" s="87">
        <f t="shared" si="8"/>
        <v>-1.4018599999999354E-4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36.986412999999999</v>
      </c>
      <c r="G91" s="187">
        <v>40.425792000000001</v>
      </c>
      <c r="H91" s="187">
        <v>0.98481794</v>
      </c>
      <c r="I91" s="62">
        <v>0.98949392999999997</v>
      </c>
      <c r="J91" s="62">
        <v>2.9572923000000001E-2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37.025888999999999</v>
      </c>
      <c r="Y91" s="187">
        <v>40.618200000000002</v>
      </c>
      <c r="Z91" s="187">
        <v>0.98504172999999995</v>
      </c>
      <c r="AA91" s="62">
        <v>0.9897378</v>
      </c>
      <c r="AB91" s="62">
        <v>2.8870779999999999E-2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3.9476000000000511E-2</v>
      </c>
      <c r="AN91" s="121">
        <f t="shared" si="5"/>
        <v>0.19240800000000036</v>
      </c>
      <c r="AO91" s="121">
        <f t="shared" si="6"/>
        <v>2.2378999999994598E-4</v>
      </c>
      <c r="AP91" s="121">
        <f t="shared" si="7"/>
        <v>2.4387000000003489E-4</v>
      </c>
      <c r="AQ91" s="87">
        <f t="shared" si="8"/>
        <v>-7.0214300000000229E-4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27.780681999999999</v>
      </c>
      <c r="G93" s="96">
        <v>30.91375</v>
      </c>
      <c r="H93" s="96">
        <v>0.92315437</v>
      </c>
      <c r="I93" s="60">
        <v>0.94824412999999996</v>
      </c>
      <c r="J93" s="60">
        <v>0.14029747000000001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27.395220999999999</v>
      </c>
      <c r="Y93" s="96">
        <v>31.316085999999999</v>
      </c>
      <c r="Z93" s="96">
        <v>0.92241638000000004</v>
      </c>
      <c r="AA93" s="60">
        <v>0.94807757000000004</v>
      </c>
      <c r="AB93" s="60">
        <v>0.13772854000000001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-0.38546099999999939</v>
      </c>
      <c r="AN93" s="95">
        <f t="shared" si="5"/>
        <v>0.40233599999999825</v>
      </c>
      <c r="AO93" s="95">
        <f t="shared" si="6"/>
        <v>-7.3798999999996617E-4</v>
      </c>
      <c r="AP93" s="95">
        <f t="shared" si="7"/>
        <v>-1.6655999999992677E-4</v>
      </c>
      <c r="AQ93" s="120">
        <f t="shared" si="8"/>
        <v>-2.568929999999997E-3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30.606276000000001</v>
      </c>
      <c r="G94" s="187">
        <v>34.048718999999998</v>
      </c>
      <c r="H94" s="187">
        <v>0.95932379999999995</v>
      </c>
      <c r="I94" s="62">
        <v>0.96900390000000003</v>
      </c>
      <c r="J94" s="62">
        <v>7.2497405000000001E-2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30.168747</v>
      </c>
      <c r="Y94" s="187">
        <v>34.031632999999999</v>
      </c>
      <c r="Z94" s="187">
        <v>0.95932223000000005</v>
      </c>
      <c r="AA94" s="62">
        <v>0.96905437000000005</v>
      </c>
      <c r="AB94" s="62">
        <v>7.129684E-2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-0.43752900000000139</v>
      </c>
      <c r="AN94" s="121">
        <f t="shared" si="5"/>
        <v>-1.7085999999999046E-2</v>
      </c>
      <c r="AO94" s="121">
        <f t="shared" si="6"/>
        <v>-1.5699999998952663E-6</v>
      </c>
      <c r="AP94" s="121">
        <f t="shared" si="7"/>
        <v>5.0470000000024662E-5</v>
      </c>
      <c r="AQ94" s="87">
        <f t="shared" si="8"/>
        <v>-1.2005650000000007E-3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33.358213999999997</v>
      </c>
      <c r="G95" s="187">
        <v>36.726041000000002</v>
      </c>
      <c r="H95" s="187">
        <v>0.97373664000000004</v>
      </c>
      <c r="I95" s="62">
        <v>0.98011303999999999</v>
      </c>
      <c r="J95" s="62">
        <v>4.8973463000000002E-2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33.332515000000001</v>
      </c>
      <c r="Y95" s="187">
        <v>36.852725999999997</v>
      </c>
      <c r="Z95" s="187">
        <v>0.97377532</v>
      </c>
      <c r="AA95" s="62">
        <v>0.98083387</v>
      </c>
      <c r="AB95" s="62">
        <v>4.8103817E-2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-2.569899999999592E-2</v>
      </c>
      <c r="AN95" s="121">
        <f t="shared" si="5"/>
        <v>0.12668499999999483</v>
      </c>
      <c r="AO95" s="121">
        <f t="shared" si="6"/>
        <v>3.8679999999957637E-5</v>
      </c>
      <c r="AP95" s="121">
        <f t="shared" si="7"/>
        <v>7.2083000000000563E-4</v>
      </c>
      <c r="AQ95" s="87">
        <f t="shared" si="8"/>
        <v>-8.696460000000017E-4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36.410445000000003</v>
      </c>
      <c r="G96" s="187">
        <v>40.093811000000002</v>
      </c>
      <c r="H96" s="187">
        <v>0.98470970000000002</v>
      </c>
      <c r="I96" s="62">
        <v>0.98937043000000002</v>
      </c>
      <c r="J96" s="62">
        <v>3.0367086000000001E-2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37.021628999999997</v>
      </c>
      <c r="Y96" s="187">
        <v>40.565821999999997</v>
      </c>
      <c r="Z96" s="187">
        <v>0.98489167</v>
      </c>
      <c r="AA96" s="62">
        <v>0.98969728999999995</v>
      </c>
      <c r="AB96" s="62">
        <v>2.9031560000000001E-2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0.6111839999999944</v>
      </c>
      <c r="AN96" s="121">
        <f t="shared" si="5"/>
        <v>0.47201099999999485</v>
      </c>
      <c r="AO96" s="121">
        <f t="shared" si="6"/>
        <v>1.8196999999997576E-4</v>
      </c>
      <c r="AP96" s="121">
        <f t="shared" si="7"/>
        <v>3.2685999999992887E-4</v>
      </c>
      <c r="AQ96" s="87">
        <f t="shared" si="8"/>
        <v>-1.3355260000000001E-3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27.924026999999999</v>
      </c>
      <c r="G98" s="96">
        <v>31.496120000000001</v>
      </c>
      <c r="H98" s="96">
        <v>0.92009708999999995</v>
      </c>
      <c r="I98" s="60">
        <v>0.94899102000000002</v>
      </c>
      <c r="J98" s="60">
        <v>0.13881916999999999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27.582647999999999</v>
      </c>
      <c r="Y98" s="96">
        <v>31.769848</v>
      </c>
      <c r="Z98" s="96">
        <v>0.91935546000000001</v>
      </c>
      <c r="AA98" s="60">
        <v>0.94882224999999998</v>
      </c>
      <c r="AB98" s="60">
        <v>0.13806525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-0.34137899999999988</v>
      </c>
      <c r="AN98" s="95">
        <f t="shared" si="15"/>
        <v>0.27372799999999842</v>
      </c>
      <c r="AO98" s="95">
        <f t="shared" si="16"/>
        <v>-7.4162999999993762E-4</v>
      </c>
      <c r="AP98" s="95">
        <f t="shared" si="17"/>
        <v>-1.6877000000004028E-4</v>
      </c>
      <c r="AQ98" s="120">
        <f t="shared" si="18"/>
        <v>-7.5391999999999126E-4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30.983250000000002</v>
      </c>
      <c r="G99" s="187">
        <v>34.719017999999998</v>
      </c>
      <c r="H99" s="187">
        <v>0.95688143000000003</v>
      </c>
      <c r="I99" s="62">
        <v>0.96889071999999998</v>
      </c>
      <c r="J99" s="62">
        <v>7.4306120000000003E-2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30.597019</v>
      </c>
      <c r="Y99" s="187">
        <v>34.787618999999999</v>
      </c>
      <c r="Z99" s="187">
        <v>0.95686457999999996</v>
      </c>
      <c r="AA99" s="62">
        <v>0.96884311999999995</v>
      </c>
      <c r="AB99" s="62">
        <v>7.442704E-2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-0.38623100000000221</v>
      </c>
      <c r="AN99" s="121">
        <f t="shared" si="15"/>
        <v>6.8601000000001022E-2</v>
      </c>
      <c r="AO99" s="121">
        <f t="shared" si="16"/>
        <v>-1.6850000000068199E-5</v>
      </c>
      <c r="AP99" s="121">
        <f t="shared" si="17"/>
        <v>-4.7600000000036502E-5</v>
      </c>
      <c r="AQ99" s="87">
        <f t="shared" si="18"/>
        <v>1.2091999999999659E-4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33.615830000000003</v>
      </c>
      <c r="G100" s="187">
        <v>37.033633000000002</v>
      </c>
      <c r="H100" s="187">
        <v>0.97267959000000004</v>
      </c>
      <c r="I100" s="62">
        <v>0.98018954000000003</v>
      </c>
      <c r="J100" s="62">
        <v>5.1096431999999997E-2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33.583486999999998</v>
      </c>
      <c r="Y100" s="187">
        <v>37.193342999999999</v>
      </c>
      <c r="Z100" s="187">
        <v>0.97266171999999995</v>
      </c>
      <c r="AA100" s="62">
        <v>0.98038996</v>
      </c>
      <c r="AB100" s="62">
        <v>5.0980613000000001E-2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-3.2343000000004452E-2</v>
      </c>
      <c r="AN100" s="121">
        <f t="shared" si="15"/>
        <v>0.15970999999999691</v>
      </c>
      <c r="AO100" s="121">
        <f t="shared" si="16"/>
        <v>-1.7870000000086428E-5</v>
      </c>
      <c r="AP100" s="121">
        <f t="shared" si="17"/>
        <v>2.0041999999997895E-4</v>
      </c>
      <c r="AQ100" s="87">
        <f t="shared" si="18"/>
        <v>-1.1581899999999618E-4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36.894437000000003</v>
      </c>
      <c r="G101" s="187">
        <v>40.320720999999999</v>
      </c>
      <c r="H101" s="187">
        <v>0.98418855999999999</v>
      </c>
      <c r="I101" s="62">
        <v>0.98920039000000004</v>
      </c>
      <c r="J101" s="62">
        <v>3.0775435E-2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37.027863000000004</v>
      </c>
      <c r="Y101" s="187">
        <v>40.514919999999996</v>
      </c>
      <c r="Z101" s="187">
        <v>0.98435125999999995</v>
      </c>
      <c r="AA101" s="62">
        <v>0.98953941999999995</v>
      </c>
      <c r="AB101" s="62">
        <v>3.0374344000000001E-2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0.13342600000000004</v>
      </c>
      <c r="AN101" s="121">
        <f t="shared" si="15"/>
        <v>0.19419899999999757</v>
      </c>
      <c r="AO101" s="121">
        <f t="shared" si="16"/>
        <v>1.626999999999601E-4</v>
      </c>
      <c r="AP101" s="121">
        <f t="shared" si="17"/>
        <v>3.3902999999990691E-4</v>
      </c>
      <c r="AQ101" s="87">
        <f t="shared" si="18"/>
        <v>-4.0109099999999925E-4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27.819175000000001</v>
      </c>
      <c r="G103" s="96">
        <v>31.031089999999999</v>
      </c>
      <c r="H103" s="96">
        <v>0.92436426000000005</v>
      </c>
      <c r="I103" s="60">
        <v>0.94633643999999995</v>
      </c>
      <c r="J103" s="60">
        <v>0.15979823000000001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27.258163</v>
      </c>
      <c r="Y103" s="96">
        <v>31.244886999999999</v>
      </c>
      <c r="Z103" s="96">
        <v>0.92317090000000002</v>
      </c>
      <c r="AA103" s="60">
        <v>0.94575980000000004</v>
      </c>
      <c r="AB103" s="60">
        <v>0.15814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-0.56101200000000162</v>
      </c>
      <c r="AN103" s="95">
        <f t="shared" si="15"/>
        <v>0.21379699999999957</v>
      </c>
      <c r="AO103" s="95">
        <f t="shared" si="16"/>
        <v>-1.1933600000000322E-3</v>
      </c>
      <c r="AP103" s="95">
        <f t="shared" si="17"/>
        <v>-5.7663999999990612E-4</v>
      </c>
      <c r="AQ103" s="120">
        <f t="shared" si="18"/>
        <v>-1.6582300000000105E-3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30.519266999999999</v>
      </c>
      <c r="G104" s="187">
        <v>34.275033999999998</v>
      </c>
      <c r="H104" s="187">
        <v>0.95838734000000003</v>
      </c>
      <c r="I104" s="62">
        <v>0.96787915000000002</v>
      </c>
      <c r="J104" s="62">
        <v>7.9347365000000003E-2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30.058765999999999</v>
      </c>
      <c r="Y104" s="187">
        <v>34.543757999999997</v>
      </c>
      <c r="Z104" s="187">
        <v>0.95854435000000004</v>
      </c>
      <c r="AA104" s="62">
        <v>0.96803450000000002</v>
      </c>
      <c r="AB104" s="62">
        <v>7.8660815999999995E-2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-0.46050100000000072</v>
      </c>
      <c r="AN104" s="121">
        <f t="shared" si="15"/>
        <v>0.26872399999999885</v>
      </c>
      <c r="AO104" s="121">
        <f t="shared" si="16"/>
        <v>1.5701000000001297E-4</v>
      </c>
      <c r="AP104" s="121">
        <f t="shared" si="17"/>
        <v>1.5534999999999854E-4</v>
      </c>
      <c r="AQ104" s="87">
        <f t="shared" si="18"/>
        <v>-6.8654900000000851E-4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33.268090999999998</v>
      </c>
      <c r="G105" s="187">
        <v>36.814619</v>
      </c>
      <c r="H105" s="187">
        <v>0.97376119999999999</v>
      </c>
      <c r="I105" s="62">
        <v>0.97935691999999996</v>
      </c>
      <c r="J105" s="62">
        <v>5.1597226000000003E-2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33.264876000000001</v>
      </c>
      <c r="Y105" s="187">
        <v>37.225774000000001</v>
      </c>
      <c r="Z105" s="187">
        <v>0.97376706000000002</v>
      </c>
      <c r="AA105" s="62">
        <v>0.97981783</v>
      </c>
      <c r="AB105" s="62">
        <v>5.0819885000000002E-2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-3.2149999999973033E-3</v>
      </c>
      <c r="AN105" s="121">
        <f t="shared" si="15"/>
        <v>0.41115500000000083</v>
      </c>
      <c r="AO105" s="121">
        <f t="shared" si="16"/>
        <v>5.8600000000241792E-6</v>
      </c>
      <c r="AP105" s="121">
        <f t="shared" si="17"/>
        <v>4.6091000000003657E-4</v>
      </c>
      <c r="AQ105" s="87">
        <f t="shared" si="18"/>
        <v>-7.7734100000000084E-4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35.707208000000001</v>
      </c>
      <c r="G106" s="187">
        <v>39.415819999999997</v>
      </c>
      <c r="H106" s="187">
        <v>0.98472451000000005</v>
      </c>
      <c r="I106" s="62">
        <v>0.98894954999999996</v>
      </c>
      <c r="J106" s="62">
        <v>3.3928350000000003E-2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36.569155000000002</v>
      </c>
      <c r="Y106" s="187">
        <v>39.916893999999999</v>
      </c>
      <c r="Z106" s="187">
        <v>0.98496550000000005</v>
      </c>
      <c r="AA106" s="62">
        <v>0.98919811000000002</v>
      </c>
      <c r="AB106" s="62">
        <v>3.074085E-2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0.86194700000000068</v>
      </c>
      <c r="AN106" s="121">
        <f t="shared" si="15"/>
        <v>0.50107400000000268</v>
      </c>
      <c r="AO106" s="121">
        <f t="shared" si="16"/>
        <v>2.4098999999999648E-4</v>
      </c>
      <c r="AP106" s="121">
        <f t="shared" si="17"/>
        <v>2.4856000000006429E-4</v>
      </c>
      <c r="AQ106" s="87">
        <f t="shared" si="18"/>
        <v>-3.1875000000000028E-3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28.08277</v>
      </c>
      <c r="G108" s="96">
        <v>31.527380999999998</v>
      </c>
      <c r="H108" s="96">
        <v>0.92600844999999998</v>
      </c>
      <c r="I108" s="60">
        <v>0.94894413</v>
      </c>
      <c r="J108" s="60">
        <v>0.14883837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27.492076000000001</v>
      </c>
      <c r="Y108" s="96">
        <v>31.799979</v>
      </c>
      <c r="Z108" s="96">
        <v>0.92495428000000002</v>
      </c>
      <c r="AA108" s="60">
        <v>0.94896999000000004</v>
      </c>
      <c r="AB108" s="60">
        <v>0.14803563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-0.59069399999999916</v>
      </c>
      <c r="AN108" s="95">
        <f t="shared" si="15"/>
        <v>0.27259800000000212</v>
      </c>
      <c r="AO108" s="95">
        <f t="shared" si="16"/>
        <v>-1.0541699999999654E-3</v>
      </c>
      <c r="AP108" s="95">
        <f t="shared" si="17"/>
        <v>2.5860000000044181E-5</v>
      </c>
      <c r="AQ108" s="120">
        <f t="shared" si="18"/>
        <v>-8.0273999999999623E-4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30.718184999999998</v>
      </c>
      <c r="G109" s="187">
        <v>34.740499999999997</v>
      </c>
      <c r="H109" s="187">
        <v>0.96032357999999995</v>
      </c>
      <c r="I109" s="62">
        <v>0.96964039000000002</v>
      </c>
      <c r="J109" s="62">
        <v>7.3087600000000003E-2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30.145068999999999</v>
      </c>
      <c r="Y109" s="187">
        <v>34.813741999999998</v>
      </c>
      <c r="Z109" s="187">
        <v>0.96051626999999995</v>
      </c>
      <c r="AA109" s="62">
        <v>0.97022849</v>
      </c>
      <c r="AB109" s="62">
        <v>7.2220859999999998E-2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-0.57311599999999885</v>
      </c>
      <c r="AN109" s="121">
        <f t="shared" si="15"/>
        <v>7.3242000000000473E-2</v>
      </c>
      <c r="AO109" s="121">
        <f t="shared" si="16"/>
        <v>1.9268999999999536E-4</v>
      </c>
      <c r="AP109" s="121">
        <f t="shared" si="17"/>
        <v>5.8809999999998031E-4</v>
      </c>
      <c r="AQ109" s="87">
        <f t="shared" si="18"/>
        <v>-8.6674000000000473E-4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33.650799999999997</v>
      </c>
      <c r="G110" s="187">
        <v>37.340359999999997</v>
      </c>
      <c r="H110" s="187">
        <v>0.97469870000000003</v>
      </c>
      <c r="I110" s="62">
        <v>0.98080844</v>
      </c>
      <c r="J110" s="62">
        <v>4.8044589999999998E-2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33.293765999999998</v>
      </c>
      <c r="Y110" s="187">
        <v>37.347487000000001</v>
      </c>
      <c r="Z110" s="187">
        <v>0.97480126</v>
      </c>
      <c r="AA110" s="62">
        <v>0.98134136000000005</v>
      </c>
      <c r="AB110" s="62">
        <v>4.7685638000000002E-2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-0.35703399999999874</v>
      </c>
      <c r="AN110" s="121">
        <f t="shared" si="15"/>
        <v>7.1270000000041023E-3</v>
      </c>
      <c r="AO110" s="121">
        <f t="shared" si="16"/>
        <v>1.0255999999997378E-4</v>
      </c>
      <c r="AP110" s="121">
        <f t="shared" si="17"/>
        <v>5.329200000000478E-4</v>
      </c>
      <c r="AQ110" s="87">
        <f t="shared" si="18"/>
        <v>-3.5895199999999572E-4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36.426552999999998</v>
      </c>
      <c r="G111" s="187">
        <v>39.955488000000003</v>
      </c>
      <c r="H111" s="187">
        <v>0.98493478999999995</v>
      </c>
      <c r="I111" s="62">
        <v>0.98921857999999996</v>
      </c>
      <c r="J111" s="62">
        <v>3.0560553000000001E-2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36.257188999999997</v>
      </c>
      <c r="Y111" s="187">
        <v>39.857733000000003</v>
      </c>
      <c r="Z111" s="187">
        <v>0.98522094999999998</v>
      </c>
      <c r="AA111" s="62">
        <v>0.98923132000000003</v>
      </c>
      <c r="AB111" s="62">
        <v>2.9651754999999998E-2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-0.16936400000000162</v>
      </c>
      <c r="AN111" s="121">
        <f t="shared" si="15"/>
        <v>-9.775499999999937E-2</v>
      </c>
      <c r="AO111" s="121">
        <f t="shared" si="16"/>
        <v>2.8616000000003528E-4</v>
      </c>
      <c r="AP111" s="121">
        <f t="shared" si="17"/>
        <v>1.2740000000066587E-5</v>
      </c>
      <c r="AQ111" s="87">
        <f t="shared" si="18"/>
        <v>-9.0879800000000233E-4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28.35782</v>
      </c>
      <c r="G113" s="96">
        <v>31.825313999999999</v>
      </c>
      <c r="H113" s="96">
        <v>0.92719854999999995</v>
      </c>
      <c r="I113" s="60">
        <v>0.95119284000000004</v>
      </c>
      <c r="J113" s="60">
        <v>0.14476976999999999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28.372817000000001</v>
      </c>
      <c r="Y113" s="96">
        <v>32.417924999999997</v>
      </c>
      <c r="Z113" s="96">
        <v>0.92611878000000003</v>
      </c>
      <c r="AA113" s="60">
        <v>0.95176461000000001</v>
      </c>
      <c r="AB113" s="60">
        <v>0.14248909000000001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1.4997000000001037E-2</v>
      </c>
      <c r="AN113" s="95">
        <f t="shared" si="15"/>
        <v>0.592610999999998</v>
      </c>
      <c r="AO113" s="95">
        <f t="shared" si="16"/>
        <v>-1.0797699999999244E-3</v>
      </c>
      <c r="AP113" s="95">
        <f t="shared" si="17"/>
        <v>5.7176999999997147E-4</v>
      </c>
      <c r="AQ113" s="120">
        <f t="shared" si="18"/>
        <v>-2.2806799999999794E-3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30.911307999999998</v>
      </c>
      <c r="G114" s="187">
        <v>34.881687999999997</v>
      </c>
      <c r="H114" s="187">
        <v>0.96112428999999999</v>
      </c>
      <c r="I114" s="62">
        <v>0.96969733999999996</v>
      </c>
      <c r="J114" s="62">
        <v>7.108362E-2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30.782699000000001</v>
      </c>
      <c r="Y114" s="187">
        <v>35.140180999999998</v>
      </c>
      <c r="Z114" s="187">
        <v>0.96125121999999996</v>
      </c>
      <c r="AA114" s="62">
        <v>0.96999935999999998</v>
      </c>
      <c r="AB114" s="62">
        <v>7.0253990000000002E-2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-0.12860899999999731</v>
      </c>
      <c r="AN114" s="121">
        <f t="shared" si="15"/>
        <v>0.25849300000000142</v>
      </c>
      <c r="AO114" s="121">
        <f t="shared" si="16"/>
        <v>1.2692999999996957E-4</v>
      </c>
      <c r="AP114" s="121">
        <f t="shared" si="17"/>
        <v>3.0202000000001394E-4</v>
      </c>
      <c r="AQ114" s="87">
        <f t="shared" si="18"/>
        <v>-8.2962999999999787E-4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33.299683000000002</v>
      </c>
      <c r="G115" s="187">
        <v>37.127310999999999</v>
      </c>
      <c r="H115" s="187">
        <v>0.97479369999999999</v>
      </c>
      <c r="I115" s="62">
        <v>0.98091212000000005</v>
      </c>
      <c r="J115" s="62">
        <v>4.8789039999999999E-2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33.646199000000003</v>
      </c>
      <c r="Y115" s="187">
        <v>37.597538999999998</v>
      </c>
      <c r="Z115" s="187">
        <v>0.97488589999999997</v>
      </c>
      <c r="AA115" s="62">
        <v>0.98131802000000001</v>
      </c>
      <c r="AB115" s="62">
        <v>4.7851942000000001E-2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0.34651600000000116</v>
      </c>
      <c r="AN115" s="121">
        <f t="shared" si="15"/>
        <v>0.47022799999999876</v>
      </c>
      <c r="AO115" s="121">
        <f t="shared" si="16"/>
        <v>9.2199999999986737E-5</v>
      </c>
      <c r="AP115" s="121">
        <f t="shared" si="17"/>
        <v>4.0589999999995907E-4</v>
      </c>
      <c r="AQ115" s="87">
        <f t="shared" si="18"/>
        <v>-9.3709799999999732E-4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35.470401000000003</v>
      </c>
      <c r="G116" s="187">
        <v>39.299909999999997</v>
      </c>
      <c r="H116" s="187">
        <v>0.98506545000000001</v>
      </c>
      <c r="I116" s="62">
        <v>0.98940751999999998</v>
      </c>
      <c r="J116" s="62">
        <v>3.2156743000000002E-2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36.539745000000003</v>
      </c>
      <c r="Y116" s="187">
        <v>40.072251999999999</v>
      </c>
      <c r="Z116" s="187">
        <v>0.98532434000000002</v>
      </c>
      <c r="AA116" s="62">
        <v>0.98933139999999997</v>
      </c>
      <c r="AB116" s="62">
        <v>2.9798344000000001E-2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1.069344000000001</v>
      </c>
      <c r="AN116" s="121">
        <f t="shared" si="15"/>
        <v>0.77234200000000186</v>
      </c>
      <c r="AO116" s="121">
        <f t="shared" si="16"/>
        <v>2.5889000000001161E-4</v>
      </c>
      <c r="AP116" s="121">
        <f t="shared" si="17"/>
        <v>-7.6120000000012844E-5</v>
      </c>
      <c r="AQ116" s="87">
        <f t="shared" si="18"/>
        <v>-2.3583990000000006E-3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28.800542</v>
      </c>
      <c r="G118" s="96">
        <v>32.325969999999998</v>
      </c>
      <c r="H118" s="96">
        <v>0.93111098999999997</v>
      </c>
      <c r="I118" s="60">
        <v>0.95485856000000002</v>
      </c>
      <c r="J118" s="60">
        <v>0.14367240000000001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28.393032999999999</v>
      </c>
      <c r="Y118" s="96">
        <v>32.547656000000003</v>
      </c>
      <c r="Z118" s="96">
        <v>0.92968150999999999</v>
      </c>
      <c r="AA118" s="60">
        <v>0.95456415999999999</v>
      </c>
      <c r="AB118" s="60">
        <v>0.14406009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-0.40750900000000101</v>
      </c>
      <c r="AN118" s="95">
        <f t="shared" si="15"/>
        <v>0.22168600000000538</v>
      </c>
      <c r="AO118" s="95">
        <f t="shared" si="16"/>
        <v>-1.429479999999983E-3</v>
      </c>
      <c r="AP118" s="95">
        <f t="shared" si="17"/>
        <v>-2.9440000000002797E-4</v>
      </c>
      <c r="AQ118" s="120">
        <f t="shared" si="18"/>
        <v>3.8768999999999609E-4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30.918033999999999</v>
      </c>
      <c r="G119" s="187">
        <v>35.030701000000001</v>
      </c>
      <c r="H119" s="187">
        <v>0.96311234000000001</v>
      </c>
      <c r="I119" s="62">
        <v>0.97203074</v>
      </c>
      <c r="J119" s="62">
        <v>7.4590530000000002E-2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30.335194999999999</v>
      </c>
      <c r="Y119" s="187">
        <v>34.861463000000001</v>
      </c>
      <c r="Z119" s="187">
        <v>0.96316272000000003</v>
      </c>
      <c r="AA119" s="62">
        <v>0.97202334000000001</v>
      </c>
      <c r="AB119" s="62">
        <v>7.4625090000000005E-2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-0.58283899999999988</v>
      </c>
      <c r="AN119" s="121">
        <f t="shared" si="15"/>
        <v>-0.169238</v>
      </c>
      <c r="AO119" s="121">
        <f t="shared" si="16"/>
        <v>5.0380000000016523E-5</v>
      </c>
      <c r="AP119" s="121">
        <f t="shared" si="17"/>
        <v>-7.3999999999907473E-6</v>
      </c>
      <c r="AQ119" s="87">
        <f t="shared" si="18"/>
        <v>3.4560000000002922E-5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34.022697000000001</v>
      </c>
      <c r="G120" s="187">
        <v>37.636093000000002</v>
      </c>
      <c r="H120" s="187">
        <v>0.97519440999999996</v>
      </c>
      <c r="I120" s="62">
        <v>0.98208302999999997</v>
      </c>
      <c r="J120" s="62">
        <v>5.1394670000000003E-2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33.467109000000001</v>
      </c>
      <c r="Y120" s="187">
        <v>37.434690000000003</v>
      </c>
      <c r="Z120" s="187">
        <v>0.97539350999999996</v>
      </c>
      <c r="AA120" s="62">
        <v>0.98216893999999999</v>
      </c>
      <c r="AB120" s="62">
        <v>5.144928E-2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-0.55558800000000019</v>
      </c>
      <c r="AN120" s="121">
        <f t="shared" si="15"/>
        <v>-0.20140299999999911</v>
      </c>
      <c r="AO120" s="121">
        <f t="shared" si="16"/>
        <v>1.991000000000076E-4</v>
      </c>
      <c r="AP120" s="121">
        <f t="shared" si="17"/>
        <v>8.5910000000022357E-5</v>
      </c>
      <c r="AQ120" s="87">
        <f t="shared" si="18"/>
        <v>5.4609999999996606E-5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37.073253000000001</v>
      </c>
      <c r="G121" s="187">
        <v>40.464382000000001</v>
      </c>
      <c r="H121" s="187">
        <v>0.98541948000000001</v>
      </c>
      <c r="I121" s="62">
        <v>0.99005297999999997</v>
      </c>
      <c r="J121" s="62">
        <v>3.1902253999999998E-2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36.775545999999999</v>
      </c>
      <c r="Y121" s="187">
        <v>40.362442000000001</v>
      </c>
      <c r="Z121" s="187">
        <v>0.98568500000000003</v>
      </c>
      <c r="AA121" s="62">
        <v>0.98986282999999997</v>
      </c>
      <c r="AB121" s="62">
        <v>3.0819694000000002E-2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-0.29770700000000261</v>
      </c>
      <c r="AN121" s="121">
        <f t="shared" si="15"/>
        <v>-0.10193999999999903</v>
      </c>
      <c r="AO121" s="121">
        <f t="shared" si="16"/>
        <v>2.6552000000001907E-4</v>
      </c>
      <c r="AP121" s="121">
        <f t="shared" si="17"/>
        <v>-1.9015000000000004E-4</v>
      </c>
      <c r="AQ121" s="87">
        <f t="shared" si="18"/>
        <v>-1.0825599999999963E-3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28.756171999999999</v>
      </c>
      <c r="G123" s="96">
        <v>32.263810999999997</v>
      </c>
      <c r="H123" s="96">
        <v>0.92977732000000002</v>
      </c>
      <c r="I123" s="60">
        <v>0.95253019999999999</v>
      </c>
      <c r="J123" s="60">
        <v>0.14706145000000001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28.458769</v>
      </c>
      <c r="Y123" s="96">
        <v>32.442315000000001</v>
      </c>
      <c r="Z123" s="96">
        <v>0.92842382999999995</v>
      </c>
      <c r="AA123" s="60">
        <v>0.95192387999999994</v>
      </c>
      <c r="AB123" s="60">
        <v>0.14785181999999999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-0.2974029999999992</v>
      </c>
      <c r="AN123" s="95">
        <f t="shared" si="15"/>
        <v>0.17850400000000377</v>
      </c>
      <c r="AO123" s="95">
        <f t="shared" si="16"/>
        <v>-1.3534900000000682E-3</v>
      </c>
      <c r="AP123" s="95">
        <f t="shared" si="17"/>
        <v>-6.0632000000004904E-4</v>
      </c>
      <c r="AQ123" s="120">
        <f t="shared" si="18"/>
        <v>7.903699999999847E-4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31.419605000000001</v>
      </c>
      <c r="G124" s="187">
        <v>35.303145999999998</v>
      </c>
      <c r="H124" s="187">
        <v>0.96170089999999997</v>
      </c>
      <c r="I124" s="62">
        <v>0.97074866000000004</v>
      </c>
      <c r="J124" s="62">
        <v>7.5355305999999997E-2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31.096609999999998</v>
      </c>
      <c r="Y124" s="187">
        <v>35.277475000000003</v>
      </c>
      <c r="Z124" s="187">
        <v>0.96194228999999998</v>
      </c>
      <c r="AA124" s="62">
        <v>0.97072917000000003</v>
      </c>
      <c r="AB124" s="62">
        <v>7.4998363999999998E-2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-0.32299500000000236</v>
      </c>
      <c r="AN124" s="121">
        <f t="shared" si="15"/>
        <v>-2.5670999999995558E-2</v>
      </c>
      <c r="AO124" s="121">
        <f t="shared" si="16"/>
        <v>2.4139000000000799E-4</v>
      </c>
      <c r="AP124" s="121">
        <f t="shared" si="17"/>
        <v>-1.9490000000010888E-5</v>
      </c>
      <c r="AQ124" s="87">
        <f t="shared" si="18"/>
        <v>-3.5694199999999898E-4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33.951797999999997</v>
      </c>
      <c r="G125" s="187">
        <v>37.498792999999999</v>
      </c>
      <c r="H125" s="187">
        <v>0.97417951999999997</v>
      </c>
      <c r="I125" s="62">
        <v>0.98105882</v>
      </c>
      <c r="J125" s="62">
        <v>5.3921666E-2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33.846049000000001</v>
      </c>
      <c r="Y125" s="187">
        <v>37.583157</v>
      </c>
      <c r="Z125" s="187">
        <v>0.97436681999999997</v>
      </c>
      <c r="AA125" s="62">
        <v>0.98124199999999995</v>
      </c>
      <c r="AB125" s="62">
        <v>5.3828000000000001E-2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-0.10574899999999587</v>
      </c>
      <c r="AN125" s="121">
        <f t="shared" si="15"/>
        <v>8.4364000000000772E-2</v>
      </c>
      <c r="AO125" s="121">
        <f t="shared" si="16"/>
        <v>1.8730000000000135E-4</v>
      </c>
      <c r="AP125" s="121">
        <f t="shared" si="17"/>
        <v>1.8317999999994949E-4</v>
      </c>
      <c r="AQ125" s="87">
        <f t="shared" si="18"/>
        <v>-9.3665999999999194E-5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36.611573999999997</v>
      </c>
      <c r="G126" s="187">
        <v>40.106898999999999</v>
      </c>
      <c r="H126" s="187">
        <v>0.98483602000000003</v>
      </c>
      <c r="I126" s="62">
        <v>0.98916974999999996</v>
      </c>
      <c r="J126" s="62">
        <v>3.4257118000000003E-2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37.105820999999999</v>
      </c>
      <c r="Y126" s="187">
        <v>40.527169999999998</v>
      </c>
      <c r="Z126" s="187">
        <v>0.98503394</v>
      </c>
      <c r="AA126" s="62">
        <v>0.98945357</v>
      </c>
      <c r="AB126" s="62">
        <v>3.2855323999999998E-2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0.49424700000000144</v>
      </c>
      <c r="AN126" s="121">
        <f t="shared" si="15"/>
        <v>0.42027099999999962</v>
      </c>
      <c r="AO126" s="121">
        <f t="shared" si="16"/>
        <v>1.9791999999996257E-4</v>
      </c>
      <c r="AP126" s="121">
        <f t="shared" si="17"/>
        <v>2.838200000000457E-4</v>
      </c>
      <c r="AQ126" s="87">
        <f t="shared" si="18"/>
        <v>-1.4017940000000048E-3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28.458832000000001</v>
      </c>
      <c r="G128" s="96">
        <v>31.763760999999999</v>
      </c>
      <c r="H128" s="96">
        <v>0.92742595000000005</v>
      </c>
      <c r="I128" s="60">
        <v>0.95000837000000005</v>
      </c>
      <c r="J128" s="60">
        <v>0.15321968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28.398181999999998</v>
      </c>
      <c r="Y128" s="96">
        <v>31.969384000000002</v>
      </c>
      <c r="Z128" s="96">
        <v>0.92614364999999998</v>
      </c>
      <c r="AA128" s="60">
        <v>0.95023652999999997</v>
      </c>
      <c r="AB128" s="60">
        <v>0.15304646999999999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-6.0650000000002535E-2</v>
      </c>
      <c r="AN128" s="95">
        <f t="shared" si="15"/>
        <v>0.20562300000000278</v>
      </c>
      <c r="AO128" s="95">
        <f t="shared" si="16"/>
        <v>-1.2823000000000695E-3</v>
      </c>
      <c r="AP128" s="95">
        <f t="shared" si="17"/>
        <v>2.2815999999992176E-4</v>
      </c>
      <c r="AQ128" s="120">
        <f t="shared" si="18"/>
        <v>-1.7321000000000697E-4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31.447400999999999</v>
      </c>
      <c r="G129" s="187">
        <v>35.023384</v>
      </c>
      <c r="H129" s="187">
        <v>0.96043235000000005</v>
      </c>
      <c r="I129" s="62">
        <v>0.97080321000000003</v>
      </c>
      <c r="J129" s="62">
        <v>7.7131660000000005E-2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31.234252000000001</v>
      </c>
      <c r="Y129" s="187">
        <v>34.957140000000003</v>
      </c>
      <c r="Z129" s="187">
        <v>0.96046198000000005</v>
      </c>
      <c r="AA129" s="62">
        <v>0.97006132</v>
      </c>
      <c r="AB129" s="62">
        <v>7.6657710000000004E-2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-0.21314899999999781</v>
      </c>
      <c r="AN129" s="121">
        <f t="shared" si="15"/>
        <v>-6.6243999999997527E-2</v>
      </c>
      <c r="AO129" s="121">
        <f t="shared" si="16"/>
        <v>2.963000000000271E-5</v>
      </c>
      <c r="AP129" s="121">
        <f t="shared" si="17"/>
        <v>-7.4189000000002281E-4</v>
      </c>
      <c r="AQ129" s="87">
        <f t="shared" si="18"/>
        <v>-4.7395000000000076E-4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33.415300999999999</v>
      </c>
      <c r="G130" s="187">
        <v>36.938549000000002</v>
      </c>
      <c r="H130" s="187">
        <v>0.97320306000000001</v>
      </c>
      <c r="I130" s="62">
        <v>0.98041118999999999</v>
      </c>
      <c r="J130" s="62">
        <v>5.7297226E-2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33.632896000000002</v>
      </c>
      <c r="Y130" s="187">
        <v>37.147863000000001</v>
      </c>
      <c r="Z130" s="187">
        <v>0.97340842000000005</v>
      </c>
      <c r="AA130" s="62">
        <v>0.98043630000000004</v>
      </c>
      <c r="AB130" s="62">
        <v>5.6183916E-2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0.21759500000000287</v>
      </c>
      <c r="AN130" s="121">
        <f t="shared" si="15"/>
        <v>0.20931399999999911</v>
      </c>
      <c r="AO130" s="121">
        <f t="shared" si="16"/>
        <v>2.0536000000004329E-4</v>
      </c>
      <c r="AP130" s="121">
        <f t="shared" si="17"/>
        <v>2.511000000005037E-5</v>
      </c>
      <c r="AQ130" s="87">
        <f t="shared" si="18"/>
        <v>-1.1133099999999993E-3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35.931258999999997</v>
      </c>
      <c r="G131" s="187">
        <v>39.708150000000003</v>
      </c>
      <c r="H131" s="187">
        <v>0.98432165000000005</v>
      </c>
      <c r="I131" s="62">
        <v>0.98944416999999996</v>
      </c>
      <c r="J131" s="62">
        <v>3.5923730000000001E-2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36.700606000000001</v>
      </c>
      <c r="Y131" s="187">
        <v>40.224614000000003</v>
      </c>
      <c r="Z131" s="187">
        <v>0.98438917000000004</v>
      </c>
      <c r="AA131" s="62">
        <v>0.98956668000000003</v>
      </c>
      <c r="AB131" s="62">
        <v>3.4008622000000002E-2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0.76934700000000333</v>
      </c>
      <c r="AN131" s="121">
        <f t="shared" si="15"/>
        <v>0.51646399999999915</v>
      </c>
      <c r="AO131" s="121">
        <f t="shared" si="16"/>
        <v>6.751999999998759E-5</v>
      </c>
      <c r="AP131" s="121">
        <f t="shared" si="17"/>
        <v>1.2251000000007561E-4</v>
      </c>
      <c r="AQ131" s="87">
        <f t="shared" si="18"/>
        <v>-1.9151079999999987E-3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28.646221000000001</v>
      </c>
      <c r="G133" s="96">
        <v>32.218203000000003</v>
      </c>
      <c r="H133" s="96">
        <v>0.92672390999999998</v>
      </c>
      <c r="I133" s="60">
        <v>0.95243237999999997</v>
      </c>
      <c r="J133" s="60">
        <v>0.15273239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28.295058999999998</v>
      </c>
      <c r="Y133" s="96">
        <v>32.198608999999998</v>
      </c>
      <c r="Z133" s="96">
        <v>0.92560454000000003</v>
      </c>
      <c r="AA133" s="60">
        <v>0.95148347</v>
      </c>
      <c r="AB133" s="60">
        <v>0.15488484999999999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-0.35116200000000219</v>
      </c>
      <c r="AN133" s="95">
        <f t="shared" si="15"/>
        <v>-1.9594000000004996E-2</v>
      </c>
      <c r="AO133" s="95">
        <f t="shared" si="16"/>
        <v>-1.1193699999999529E-3</v>
      </c>
      <c r="AP133" s="95">
        <f t="shared" si="17"/>
        <v>-9.489099999999695E-4</v>
      </c>
      <c r="AQ133" s="120">
        <f t="shared" si="18"/>
        <v>2.1524599999999949E-3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31.753754000000001</v>
      </c>
      <c r="G134" s="187">
        <v>35.450892000000003</v>
      </c>
      <c r="H134" s="187">
        <v>0.96038778000000002</v>
      </c>
      <c r="I134" s="62">
        <v>0.97252477999999998</v>
      </c>
      <c r="J134" s="62">
        <v>7.6560884999999995E-2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31.329474999999999</v>
      </c>
      <c r="Y134" s="187">
        <v>35.271019000000003</v>
      </c>
      <c r="Z134" s="187">
        <v>0.96045301000000005</v>
      </c>
      <c r="AA134" s="62">
        <v>0.97155365000000005</v>
      </c>
      <c r="AB134" s="62">
        <v>7.6544719999999997E-2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-0.42427900000000207</v>
      </c>
      <c r="AN134" s="121">
        <f t="shared" si="15"/>
        <v>-0.17987300000000062</v>
      </c>
      <c r="AO134" s="121">
        <f t="shared" si="16"/>
        <v>6.5230000000027211E-5</v>
      </c>
      <c r="AP134" s="121">
        <f t="shared" si="17"/>
        <v>-9.7112999999993121E-4</v>
      </c>
      <c r="AQ134" s="87">
        <f t="shared" si="18"/>
        <v>-1.6164999999998542E-5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34.114575000000002</v>
      </c>
      <c r="G135" s="187">
        <v>37.474559999999997</v>
      </c>
      <c r="H135" s="187">
        <v>0.97393035999999999</v>
      </c>
      <c r="I135" s="62">
        <v>0.98164185000000004</v>
      </c>
      <c r="J135" s="62">
        <v>5.5465195000000002E-2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33.770167000000001</v>
      </c>
      <c r="Y135" s="187">
        <v>37.417262999999998</v>
      </c>
      <c r="Z135" s="187">
        <v>0.97408101000000002</v>
      </c>
      <c r="AA135" s="62">
        <v>0.98145768</v>
      </c>
      <c r="AB135" s="62">
        <v>5.5063899999999999E-2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-0.34440800000000138</v>
      </c>
      <c r="AN135" s="121">
        <f t="shared" si="15"/>
        <v>-5.7296999999998377E-2</v>
      </c>
      <c r="AO135" s="121">
        <f t="shared" si="16"/>
        <v>1.5065000000002993E-4</v>
      </c>
      <c r="AP135" s="121">
        <f t="shared" si="17"/>
        <v>-1.8417000000003902E-4</v>
      </c>
      <c r="AQ135" s="87">
        <f t="shared" si="18"/>
        <v>-4.012950000000029E-4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37.143870999999997</v>
      </c>
      <c r="G136" s="187">
        <v>40.506929999999997</v>
      </c>
      <c r="H136" s="187">
        <v>0.98462519000000004</v>
      </c>
      <c r="I136" s="62">
        <v>0.98996465</v>
      </c>
      <c r="J136" s="62">
        <v>3.5265017000000003E-2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37.260531</v>
      </c>
      <c r="Y136" s="187">
        <v>40.664923999999999</v>
      </c>
      <c r="Z136" s="187">
        <v>0.98465897999999996</v>
      </c>
      <c r="AA136" s="62">
        <v>0.98988518000000003</v>
      </c>
      <c r="AB136" s="62">
        <v>3.4415424E-2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0.11666000000000309</v>
      </c>
      <c r="AN136" s="121">
        <f t="shared" si="15"/>
        <v>0.15799400000000219</v>
      </c>
      <c r="AO136" s="121">
        <f t="shared" si="16"/>
        <v>3.3789999999922493E-5</v>
      </c>
      <c r="AP136" s="121">
        <f t="shared" si="17"/>
        <v>-7.9469999999970398E-5</v>
      </c>
      <c r="AQ136" s="87">
        <f t="shared" si="18"/>
        <v>-8.4959300000000265E-4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26.755942000000001</v>
      </c>
      <c r="G641" s="135">
        <f t="shared" si="59"/>
        <v>29.693247</v>
      </c>
      <c r="H641" s="135">
        <f t="shared" si="59"/>
        <v>0.91792512000000004</v>
      </c>
      <c r="I641" s="135">
        <f t="shared" si="59"/>
        <v>0.93872292000000002</v>
      </c>
      <c r="J641" s="135">
        <f t="shared" si="59"/>
        <v>0.13774011999999999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25.856021999999999</v>
      </c>
      <c r="Y641" s="135">
        <f t="shared" si="60"/>
        <v>29.937394000000001</v>
      </c>
      <c r="Z641" s="135">
        <f t="shared" si="60"/>
        <v>0.91748841999999997</v>
      </c>
      <c r="AA641" s="135">
        <f t="shared" si="60"/>
        <v>0.93637718999999997</v>
      </c>
      <c r="AB641" s="135">
        <f t="shared" si="60"/>
        <v>0.13706705999999999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29.451301999999998</v>
      </c>
      <c r="G642" s="18">
        <f t="shared" si="59"/>
        <v>32.892384</v>
      </c>
      <c r="H642" s="18">
        <f t="shared" si="59"/>
        <v>0.95511071999999997</v>
      </c>
      <c r="I642" s="18">
        <f t="shared" si="59"/>
        <v>0.96271194999999998</v>
      </c>
      <c r="J642" s="18">
        <f t="shared" si="59"/>
        <v>6.9826410000000005E-2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28.932447</v>
      </c>
      <c r="Y642" s="18">
        <f t="shared" si="60"/>
        <v>33.148308</v>
      </c>
      <c r="Z642" s="18">
        <f t="shared" si="60"/>
        <v>0.95527870999999998</v>
      </c>
      <c r="AA642" s="18">
        <f t="shared" si="60"/>
        <v>0.96368779999999998</v>
      </c>
      <c r="AB642" s="18">
        <f t="shared" si="60"/>
        <v>6.7658060000000006E-2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32.173310000000001</v>
      </c>
      <c r="G643" s="18">
        <f t="shared" si="59"/>
        <v>35.691229</v>
      </c>
      <c r="H643" s="18">
        <f t="shared" si="59"/>
        <v>0.97204584999999999</v>
      </c>
      <c r="I643" s="18">
        <f t="shared" si="59"/>
        <v>0.97674695</v>
      </c>
      <c r="J643" s="18">
        <f t="shared" si="59"/>
        <v>4.6116962999999997E-2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32.120519999999999</v>
      </c>
      <c r="Y643" s="18">
        <f t="shared" si="60"/>
        <v>35.819479999999999</v>
      </c>
      <c r="Z643" s="18">
        <f t="shared" si="60"/>
        <v>0.97208985000000003</v>
      </c>
      <c r="AA643" s="18">
        <f t="shared" si="60"/>
        <v>0.97673984999999997</v>
      </c>
      <c r="AB643" s="18">
        <f t="shared" si="60"/>
        <v>4.4732936000000001E-2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35.184815999999998</v>
      </c>
      <c r="G644" s="18">
        <f t="shared" si="59"/>
        <v>39.064368999999999</v>
      </c>
      <c r="H644" s="18">
        <f t="shared" si="59"/>
        <v>0.98418855999999999</v>
      </c>
      <c r="I644" s="18">
        <f t="shared" si="59"/>
        <v>0.98770703999999998</v>
      </c>
      <c r="J644" s="18">
        <f t="shared" si="59"/>
        <v>2.8314643E-2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36.015459999999997</v>
      </c>
      <c r="Y644" s="18">
        <f t="shared" si="60"/>
        <v>39.643202000000002</v>
      </c>
      <c r="Z644" s="18">
        <f t="shared" si="60"/>
        <v>0.98435125999999995</v>
      </c>
      <c r="AA644" s="18">
        <f t="shared" si="60"/>
        <v>0.98820609999999998</v>
      </c>
      <c r="AB644" s="18">
        <f t="shared" si="60"/>
        <v>2.7620450000000001E-2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28.800542</v>
      </c>
      <c r="G646" s="135">
        <f t="shared" si="61"/>
        <v>32.325969999999998</v>
      </c>
      <c r="H646" s="135">
        <f t="shared" si="61"/>
        <v>0.93111098999999997</v>
      </c>
      <c r="I646" s="135">
        <f t="shared" si="61"/>
        <v>0.95485856000000002</v>
      </c>
      <c r="J646" s="135">
        <f t="shared" si="61"/>
        <v>0.16542198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28.458769</v>
      </c>
      <c r="Y646" s="135">
        <f t="shared" si="62"/>
        <v>32.547656000000003</v>
      </c>
      <c r="Z646" s="135">
        <f t="shared" si="62"/>
        <v>0.92968150999999999</v>
      </c>
      <c r="AA646" s="135">
        <f t="shared" si="62"/>
        <v>0.95456415999999999</v>
      </c>
      <c r="AB646" s="135">
        <f t="shared" si="62"/>
        <v>0.16484356999999999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31.753754000000001</v>
      </c>
      <c r="G647" s="18">
        <f t="shared" si="61"/>
        <v>35.450892000000003</v>
      </c>
      <c r="H647" s="18">
        <f t="shared" si="61"/>
        <v>0.96311234000000001</v>
      </c>
      <c r="I647" s="18">
        <f t="shared" si="61"/>
        <v>0.97252477999999998</v>
      </c>
      <c r="J647" s="18">
        <f t="shared" si="61"/>
        <v>8.4353410000000004E-2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31.329474999999999</v>
      </c>
      <c r="Y647" s="18">
        <f t="shared" si="62"/>
        <v>35.277475000000003</v>
      </c>
      <c r="Z647" s="18">
        <f t="shared" si="62"/>
        <v>0.96316272000000003</v>
      </c>
      <c r="AA647" s="18">
        <f t="shared" si="62"/>
        <v>0.97208689999999998</v>
      </c>
      <c r="AB647" s="18">
        <f t="shared" si="62"/>
        <v>8.2077554999999996E-2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34.114575000000002</v>
      </c>
      <c r="G648" s="18">
        <f t="shared" si="61"/>
        <v>37.636093000000002</v>
      </c>
      <c r="H648" s="18">
        <f t="shared" si="61"/>
        <v>0.97520936999999996</v>
      </c>
      <c r="I648" s="18">
        <f t="shared" si="61"/>
        <v>0.98208302999999997</v>
      </c>
      <c r="J648" s="18">
        <f t="shared" si="61"/>
        <v>5.7297226E-2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33.846049000000001</v>
      </c>
      <c r="Y648" s="18">
        <f t="shared" si="62"/>
        <v>37.597538999999998</v>
      </c>
      <c r="Z648" s="18">
        <f t="shared" si="62"/>
        <v>0.97539350999999996</v>
      </c>
      <c r="AA648" s="18">
        <f t="shared" si="62"/>
        <v>0.98216893999999999</v>
      </c>
      <c r="AB648" s="18">
        <f t="shared" si="62"/>
        <v>5.6183916E-2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37.160677999999997</v>
      </c>
      <c r="G649" s="18">
        <f t="shared" si="61"/>
        <v>40.547406000000002</v>
      </c>
      <c r="H649" s="18">
        <f t="shared" si="61"/>
        <v>0.98541948000000001</v>
      </c>
      <c r="I649" s="18">
        <f t="shared" si="61"/>
        <v>0.99005297999999997</v>
      </c>
      <c r="J649" s="18">
        <f t="shared" si="61"/>
        <v>3.5923730000000001E-2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37.260531</v>
      </c>
      <c r="Y649" s="18">
        <f t="shared" si="62"/>
        <v>40.664923999999999</v>
      </c>
      <c r="Z649" s="18">
        <f t="shared" si="62"/>
        <v>0.98568500000000003</v>
      </c>
      <c r="AA649" s="18">
        <f t="shared" si="62"/>
        <v>0.98988518000000003</v>
      </c>
      <c r="AB649" s="18">
        <f t="shared" si="62"/>
        <v>3.4415424E-2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2.0445999999999991</v>
      </c>
      <c r="G651" s="135">
        <f t="shared" si="63"/>
        <v>2.6327229999999986</v>
      </c>
      <c r="H651" s="135">
        <f t="shared" si="63"/>
        <v>1.3185869999999933E-2</v>
      </c>
      <c r="I651" s="135">
        <f t="shared" si="63"/>
        <v>1.6135640000000007E-2</v>
      </c>
      <c r="J651" s="135">
        <f t="shared" si="63"/>
        <v>2.7681860000000003E-2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2.6027470000000008</v>
      </c>
      <c r="Y651" s="135">
        <f t="shared" si="64"/>
        <v>2.6102620000000023</v>
      </c>
      <c r="Z651" s="135">
        <f t="shared" si="64"/>
        <v>1.2193090000000018E-2</v>
      </c>
      <c r="AA651" s="135">
        <f t="shared" si="64"/>
        <v>1.8186970000000025E-2</v>
      </c>
      <c r="AB651" s="135">
        <f t="shared" si="64"/>
        <v>2.7776510000000004E-2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2.3024520000000024</v>
      </c>
      <c r="G652" s="18">
        <f t="shared" si="63"/>
        <v>2.5585080000000033</v>
      </c>
      <c r="H652" s="18">
        <f t="shared" si="63"/>
        <v>8.0016200000000426E-3</v>
      </c>
      <c r="I652" s="18">
        <f t="shared" si="63"/>
        <v>9.8128299999999946E-3</v>
      </c>
      <c r="J652" s="18">
        <f t="shared" si="63"/>
        <v>1.4526999999999998E-2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2.3970279999999988</v>
      </c>
      <c r="Y652" s="18">
        <f t="shared" si="64"/>
        <v>2.1291670000000025</v>
      </c>
      <c r="Z652" s="18">
        <f t="shared" si="64"/>
        <v>7.8840100000000524E-3</v>
      </c>
      <c r="AA652" s="18">
        <f t="shared" si="64"/>
        <v>8.3990999999999927E-3</v>
      </c>
      <c r="AB652" s="18">
        <f t="shared" si="64"/>
        <v>1.4419494999999991E-2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1.9412650000000014</v>
      </c>
      <c r="G653" s="18">
        <f t="shared" si="63"/>
        <v>1.9448640000000026</v>
      </c>
      <c r="H653" s="18">
        <f t="shared" si="63"/>
        <v>3.1635199999999752E-3</v>
      </c>
      <c r="I653" s="18">
        <f t="shared" si="63"/>
        <v>5.3360799999999653E-3</v>
      </c>
      <c r="J653" s="18">
        <f t="shared" si="63"/>
        <v>1.1180263000000003E-2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1.7255290000000016</v>
      </c>
      <c r="Y653" s="18">
        <f t="shared" si="64"/>
        <v>1.7780589999999989</v>
      </c>
      <c r="Z653" s="18">
        <f t="shared" si="64"/>
        <v>3.3036599999999305E-3</v>
      </c>
      <c r="AA653" s="18">
        <f t="shared" si="64"/>
        <v>5.4290900000000253E-3</v>
      </c>
      <c r="AB653" s="18">
        <f t="shared" si="64"/>
        <v>1.1450979999999999E-2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1.9758619999999993</v>
      </c>
      <c r="G654" s="18">
        <f t="shared" si="63"/>
        <v>1.483037000000003</v>
      </c>
      <c r="H654" s="18">
        <f t="shared" si="63"/>
        <v>1.2309200000000242E-3</v>
      </c>
      <c r="I654" s="18">
        <f t="shared" si="63"/>
        <v>2.3459399999999908E-3</v>
      </c>
      <c r="J654" s="18">
        <f t="shared" si="63"/>
        <v>7.6090870000000005E-3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1.2450710000000029</v>
      </c>
      <c r="Y654" s="18">
        <f t="shared" si="64"/>
        <v>1.0217219999999969</v>
      </c>
      <c r="Z654" s="18">
        <f t="shared" si="64"/>
        <v>1.3337400000000832E-3</v>
      </c>
      <c r="AA654" s="18">
        <f t="shared" si="64"/>
        <v>1.679080000000055E-3</v>
      </c>
      <c r="AB654" s="18">
        <f t="shared" si="64"/>
        <v>6.7949739999999988E-3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2025-06-30T03:33:36Z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