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6641E697-BD64-4158-9A22-07B34D5CDFBA}" xr6:coauthVersionLast="47" xr6:coauthVersionMax="47" xr10:uidLastSave="{00000000-0000-0000-0000-000000000000}"/>
  <bookViews>
    <workbookView xWindow="12072" yWindow="3540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6" l="1"/>
  <c r="AA653" i="16"/>
  <c r="AA652" i="16"/>
  <c r="X652" i="16"/>
  <c r="J652" i="16"/>
  <c r="I652" i="16"/>
  <c r="H652" i="16"/>
  <c r="Y651" i="16"/>
  <c r="F651" i="16"/>
  <c r="AB649" i="16"/>
  <c r="AB654" i="16" s="1"/>
  <c r="AA649" i="16"/>
  <c r="AA654" i="16" s="1"/>
  <c r="Z649" i="16"/>
  <c r="Z654" i="16" s="1"/>
  <c r="Y649" i="16"/>
  <c r="X649" i="16"/>
  <c r="J649" i="16"/>
  <c r="I649" i="16"/>
  <c r="H649" i="16"/>
  <c r="G649" i="16"/>
  <c r="G654" i="16" s="1"/>
  <c r="F649" i="16"/>
  <c r="F654" i="16" s="1"/>
  <c r="AB648" i="16"/>
  <c r="AA648" i="16"/>
  <c r="Z648" i="16"/>
  <c r="Z653" i="16" s="1"/>
  <c r="Y648" i="16"/>
  <c r="Y653" i="16" s="1"/>
  <c r="X648" i="16"/>
  <c r="X653" i="16" s="1"/>
  <c r="J648" i="16"/>
  <c r="J653" i="16" s="1"/>
  <c r="I648" i="16"/>
  <c r="I653" i="16" s="1"/>
  <c r="H648" i="16"/>
  <c r="H653" i="16" s="1"/>
  <c r="G648" i="16"/>
  <c r="G653" i="16" s="1"/>
  <c r="F648" i="16"/>
  <c r="F653" i="16" s="1"/>
  <c r="AB647" i="16"/>
  <c r="AB652" i="16" s="1"/>
  <c r="AA647" i="16"/>
  <c r="Z647" i="16"/>
  <c r="Z652" i="16" s="1"/>
  <c r="Y647" i="16"/>
  <c r="Y652" i="16" s="1"/>
  <c r="X647" i="16"/>
  <c r="J647" i="16"/>
  <c r="I647" i="16"/>
  <c r="H647" i="16"/>
  <c r="G647" i="16"/>
  <c r="G652" i="16" s="1"/>
  <c r="F647" i="16"/>
  <c r="F652" i="16" s="1"/>
  <c r="AB646" i="16"/>
  <c r="AB651" i="16" s="1"/>
  <c r="AA646" i="16"/>
  <c r="Z646" i="16"/>
  <c r="Z651" i="16" s="1"/>
  <c r="Y646" i="16"/>
  <c r="X646" i="16"/>
  <c r="X651" i="16" s="1"/>
  <c r="J646" i="16"/>
  <c r="I646" i="16"/>
  <c r="I651" i="16" s="1"/>
  <c r="H646" i="16"/>
  <c r="H651" i="16" s="1"/>
  <c r="G646" i="16"/>
  <c r="G651" i="16" s="1"/>
  <c r="F646" i="16"/>
  <c r="AB644" i="16"/>
  <c r="AA644" i="16"/>
  <c r="Z644" i="16"/>
  <c r="Y644" i="16"/>
  <c r="Y654" i="16" s="1"/>
  <c r="X644" i="16"/>
  <c r="X654" i="16" s="1"/>
  <c r="J644" i="16"/>
  <c r="I644" i="16"/>
  <c r="I654" i="16" s="1"/>
  <c r="H644" i="16"/>
  <c r="H654" i="16" s="1"/>
  <c r="G644" i="16"/>
  <c r="F644" i="16"/>
  <c r="AB643" i="16"/>
  <c r="AB653" i="16" s="1"/>
  <c r="AA643" i="16"/>
  <c r="Z643" i="16"/>
  <c r="Y643" i="16"/>
  <c r="X643" i="16"/>
  <c r="J643" i="16"/>
  <c r="I643" i="16"/>
  <c r="H643" i="16"/>
  <c r="G643" i="16"/>
  <c r="F643" i="16"/>
  <c r="AB642" i="16"/>
  <c r="AA642" i="16"/>
  <c r="Z642" i="16"/>
  <c r="Y642" i="16"/>
  <c r="X642" i="16"/>
  <c r="J642" i="16"/>
  <c r="I642" i="16"/>
  <c r="H642" i="16"/>
  <c r="G642" i="16"/>
  <c r="F642" i="16"/>
  <c r="AB641" i="16"/>
  <c r="AA641" i="16"/>
  <c r="AA651" i="16" s="1"/>
  <c r="Z641" i="16"/>
  <c r="Y641" i="16"/>
  <c r="X641" i="16"/>
  <c r="J641" i="16"/>
  <c r="J651" i="16" s="1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E25" i="16"/>
  <c r="E7" i="16" s="1"/>
  <c r="W24" i="16"/>
  <c r="W6" i="16" s="1"/>
  <c r="E24" i="16"/>
  <c r="W23" i="16"/>
  <c r="W5" i="16" s="1"/>
  <c r="E23" i="16"/>
  <c r="U13" i="16"/>
  <c r="C13" i="16"/>
  <c r="AJ10" i="16"/>
  <c r="AH10" i="16"/>
  <c r="P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E8" i="16"/>
  <c r="AJ7" i="16"/>
  <c r="AI7" i="16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AJ6" i="16"/>
  <c r="AI6" i="16"/>
  <c r="AH6" i="16"/>
  <c r="AB6" i="16"/>
  <c r="AA6" i="16"/>
  <c r="Z6" i="16"/>
  <c r="Y6" i="16"/>
  <c r="X6" i="16"/>
  <c r="R6" i="16"/>
  <c r="Q6" i="16"/>
  <c r="Q10" i="16" s="1"/>
  <c r="P6" i="16"/>
  <c r="J6" i="16"/>
  <c r="I6" i="16"/>
  <c r="H6" i="16"/>
  <c r="G6" i="16"/>
  <c r="F6" i="16"/>
  <c r="E6" i="16"/>
  <c r="AJ5" i="16"/>
  <c r="AI5" i="16"/>
  <c r="AI10" i="16" s="1"/>
  <c r="AH5" i="16"/>
  <c r="AB5" i="16"/>
  <c r="AA5" i="16"/>
  <c r="Z5" i="16"/>
  <c r="Y5" i="16"/>
  <c r="X5" i="16"/>
  <c r="R5" i="16"/>
  <c r="R10" i="16" s="1"/>
  <c r="Q5" i="16"/>
  <c r="P5" i="16"/>
  <c r="J5" i="16"/>
  <c r="I5" i="16"/>
  <c r="H5" i="16"/>
  <c r="G5" i="16"/>
  <c r="F5" i="16"/>
  <c r="E5" i="16"/>
  <c r="AL2" i="16"/>
  <c r="U2" i="16"/>
  <c r="T2" i="16"/>
  <c r="C2" i="16"/>
  <c r="AB654" i="15"/>
  <c r="J654" i="15"/>
  <c r="J653" i="15"/>
  <c r="F653" i="15"/>
  <c r="AA652" i="15"/>
  <c r="I652" i="15"/>
  <c r="H652" i="15"/>
  <c r="G652" i="15"/>
  <c r="Y651" i="15"/>
  <c r="AB649" i="15"/>
  <c r="AA649" i="15"/>
  <c r="Z649" i="15"/>
  <c r="Y649" i="15"/>
  <c r="Y654" i="15" s="1"/>
  <c r="X649" i="15"/>
  <c r="J649" i="15"/>
  <c r="I649" i="15"/>
  <c r="H649" i="15"/>
  <c r="H654" i="15" s="1"/>
  <c r="G649" i="15"/>
  <c r="G654" i="15" s="1"/>
  <c r="F649" i="15"/>
  <c r="F654" i="15" s="1"/>
  <c r="AB648" i="15"/>
  <c r="AA648" i="15"/>
  <c r="Z648" i="15"/>
  <c r="Z653" i="15" s="1"/>
  <c r="Y648" i="15"/>
  <c r="Y653" i="15" s="1"/>
  <c r="X648" i="15"/>
  <c r="X653" i="15" s="1"/>
  <c r="J648" i="15"/>
  <c r="I648" i="15"/>
  <c r="I653" i="15" s="1"/>
  <c r="H648" i="15"/>
  <c r="H653" i="15" s="1"/>
  <c r="G648" i="15"/>
  <c r="G653" i="15" s="1"/>
  <c r="F648" i="15"/>
  <c r="AB647" i="15"/>
  <c r="AB652" i="15" s="1"/>
  <c r="AA647" i="15"/>
  <c r="Z647" i="15"/>
  <c r="Z652" i="15" s="1"/>
  <c r="Y647" i="15"/>
  <c r="X647" i="15"/>
  <c r="X652" i="15" s="1"/>
  <c r="J647" i="15"/>
  <c r="I647" i="15"/>
  <c r="H647" i="15"/>
  <c r="G647" i="15"/>
  <c r="F647" i="15"/>
  <c r="AB646" i="15"/>
  <c r="AA646" i="15"/>
  <c r="AA651" i="15" s="1"/>
  <c r="Z646" i="15"/>
  <c r="Y646" i="15"/>
  <c r="X646" i="15"/>
  <c r="J646" i="15"/>
  <c r="J651" i="15" s="1"/>
  <c r="I646" i="15"/>
  <c r="I651" i="15" s="1"/>
  <c r="H646" i="15"/>
  <c r="H651" i="15" s="1"/>
  <c r="G646" i="15"/>
  <c r="F646" i="15"/>
  <c r="AB644" i="15"/>
  <c r="AA644" i="15"/>
  <c r="AA654" i="15" s="1"/>
  <c r="Z644" i="15"/>
  <c r="Z654" i="15" s="1"/>
  <c r="Y644" i="15"/>
  <c r="X644" i="15"/>
  <c r="X654" i="15" s="1"/>
  <c r="J644" i="15"/>
  <c r="I644" i="15"/>
  <c r="I654" i="15" s="1"/>
  <c r="H644" i="15"/>
  <c r="G644" i="15"/>
  <c r="F644" i="15"/>
  <c r="AB643" i="15"/>
  <c r="AB653" i="15" s="1"/>
  <c r="AA643" i="15"/>
  <c r="AA653" i="15" s="1"/>
  <c r="Z643" i="15"/>
  <c r="Y643" i="15"/>
  <c r="X643" i="15"/>
  <c r="J643" i="15"/>
  <c r="I643" i="15"/>
  <c r="H643" i="15"/>
  <c r="G643" i="15"/>
  <c r="F643" i="15"/>
  <c r="AB642" i="15"/>
  <c r="AA642" i="15"/>
  <c r="Z642" i="15"/>
  <c r="Y642" i="15"/>
  <c r="X642" i="15"/>
  <c r="J642" i="15"/>
  <c r="J652" i="15" s="1"/>
  <c r="I642" i="15"/>
  <c r="H642" i="15"/>
  <c r="G642" i="15"/>
  <c r="F642" i="15"/>
  <c r="F652" i="15" s="1"/>
  <c r="AB641" i="15"/>
  <c r="AB651" i="15" s="1"/>
  <c r="AA641" i="15"/>
  <c r="Z641" i="15"/>
  <c r="Z651" i="15" s="1"/>
  <c r="Y641" i="15"/>
  <c r="X641" i="15"/>
  <c r="X651" i="15" s="1"/>
  <c r="J641" i="15"/>
  <c r="I641" i="15"/>
  <c r="H641" i="15"/>
  <c r="G641" i="15"/>
  <c r="G651" i="15" s="1"/>
  <c r="F641" i="15"/>
  <c r="F651" i="15" s="1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W8" i="15" s="1"/>
  <c r="E26" i="15"/>
  <c r="W25" i="15"/>
  <c r="E25" i="15"/>
  <c r="W24" i="15"/>
  <c r="E24" i="15"/>
  <c r="E6" i="15" s="1"/>
  <c r="W23" i="15"/>
  <c r="W5" i="15" s="1"/>
  <c r="E23" i="15"/>
  <c r="E5" i="15" s="1"/>
  <c r="U13" i="15"/>
  <c r="C13" i="15"/>
  <c r="AJ10" i="15"/>
  <c r="AJ8" i="15"/>
  <c r="AI8" i="15"/>
  <c r="AH8" i="15"/>
  <c r="AB8" i="15"/>
  <c r="AA8" i="15"/>
  <c r="Z8" i="15"/>
  <c r="Y8" i="15"/>
  <c r="X8" i="15"/>
  <c r="R8" i="15"/>
  <c r="Q8" i="15"/>
  <c r="P8" i="15"/>
  <c r="J8" i="15"/>
  <c r="I8" i="15"/>
  <c r="H8" i="15"/>
  <c r="G8" i="15"/>
  <c r="F8" i="15"/>
  <c r="E8" i="15"/>
  <c r="AJ7" i="15"/>
  <c r="AI7" i="15"/>
  <c r="AI10" i="15" s="1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E7" i="15"/>
  <c r="AJ6" i="15"/>
  <c r="AI6" i="15"/>
  <c r="AH6" i="15"/>
  <c r="AH10" i="15" s="1"/>
  <c r="AB6" i="15"/>
  <c r="AA6" i="15"/>
  <c r="Z6" i="15"/>
  <c r="Y6" i="15"/>
  <c r="X6" i="15"/>
  <c r="W6" i="15"/>
  <c r="R6" i="15"/>
  <c r="Q6" i="15"/>
  <c r="Q10" i="15" s="1"/>
  <c r="P6" i="15"/>
  <c r="J6" i="15"/>
  <c r="I6" i="15"/>
  <c r="H6" i="15"/>
  <c r="G6" i="15"/>
  <c r="F6" i="15"/>
  <c r="AJ5" i="15"/>
  <c r="AI5" i="15"/>
  <c r="AH5" i="15"/>
  <c r="AB5" i="15"/>
  <c r="AA5" i="15"/>
  <c r="Z5" i="15"/>
  <c r="Y5" i="15"/>
  <c r="X5" i="15"/>
  <c r="R5" i="15"/>
  <c r="R10" i="15" s="1"/>
  <c r="Q5" i="15"/>
  <c r="P5" i="15"/>
  <c r="P10" i="15" s="1"/>
  <c r="J5" i="15"/>
  <c r="I5" i="15"/>
  <c r="H5" i="15"/>
  <c r="G5" i="15"/>
  <c r="F5" i="15"/>
  <c r="AL2" i="15"/>
  <c r="U2" i="15"/>
  <c r="T2" i="15"/>
  <c r="C2" i="15"/>
  <c r="F654" i="14"/>
  <c r="J653" i="14"/>
  <c r="AB652" i="14"/>
  <c r="AA652" i="14"/>
  <c r="Z652" i="14"/>
  <c r="H652" i="14"/>
  <c r="H651" i="14"/>
  <c r="AB649" i="14"/>
  <c r="AA649" i="14"/>
  <c r="AA654" i="14" s="1"/>
  <c r="Z649" i="14"/>
  <c r="Z654" i="14" s="1"/>
  <c r="Y649" i="14"/>
  <c r="Y654" i="14" s="1"/>
  <c r="X649" i="14"/>
  <c r="J649" i="14"/>
  <c r="I649" i="14"/>
  <c r="I654" i="14" s="1"/>
  <c r="H649" i="14"/>
  <c r="H654" i="14" s="1"/>
  <c r="G649" i="14"/>
  <c r="G654" i="14" s="1"/>
  <c r="F649" i="14"/>
  <c r="AB648" i="14"/>
  <c r="AB653" i="14" s="1"/>
  <c r="AA648" i="14"/>
  <c r="AA653" i="14" s="1"/>
  <c r="Z648" i="14"/>
  <c r="Z653" i="14" s="1"/>
  <c r="Y648" i="14"/>
  <c r="X648" i="14"/>
  <c r="X653" i="14" s="1"/>
  <c r="J648" i="14"/>
  <c r="I648" i="14"/>
  <c r="I653" i="14" s="1"/>
  <c r="H648" i="14"/>
  <c r="H653" i="14" s="1"/>
  <c r="G648" i="14"/>
  <c r="G653" i="14" s="1"/>
  <c r="F648" i="14"/>
  <c r="AB647" i="14"/>
  <c r="AA647" i="14"/>
  <c r="Z647" i="14"/>
  <c r="Y647" i="14"/>
  <c r="X647" i="14"/>
  <c r="J647" i="14"/>
  <c r="J652" i="14" s="1"/>
  <c r="I647" i="14"/>
  <c r="H647" i="14"/>
  <c r="G647" i="14"/>
  <c r="F647" i="14"/>
  <c r="F652" i="14" s="1"/>
  <c r="AB646" i="14"/>
  <c r="AB651" i="14" s="1"/>
  <c r="AA646" i="14"/>
  <c r="AA651" i="14" s="1"/>
  <c r="Z646" i="14"/>
  <c r="Y646" i="14"/>
  <c r="X646" i="14"/>
  <c r="X651" i="14" s="1"/>
  <c r="J646" i="14"/>
  <c r="J651" i="14" s="1"/>
  <c r="I646" i="14"/>
  <c r="I651" i="14" s="1"/>
  <c r="H646" i="14"/>
  <c r="G646" i="14"/>
  <c r="G651" i="14" s="1"/>
  <c r="F646" i="14"/>
  <c r="F651" i="14" s="1"/>
  <c r="AB644" i="14"/>
  <c r="AB654" i="14" s="1"/>
  <c r="AA644" i="14"/>
  <c r="Z644" i="14"/>
  <c r="Y644" i="14"/>
  <c r="X644" i="14"/>
  <c r="X654" i="14" s="1"/>
  <c r="J644" i="14"/>
  <c r="J654" i="14" s="1"/>
  <c r="I644" i="14"/>
  <c r="H644" i="14"/>
  <c r="G644" i="14"/>
  <c r="F644" i="14"/>
  <c r="AB643" i="14"/>
  <c r="AA643" i="14"/>
  <c r="Z643" i="14"/>
  <c r="Y643" i="14"/>
  <c r="Y653" i="14" s="1"/>
  <c r="X643" i="14"/>
  <c r="J643" i="14"/>
  <c r="I643" i="14"/>
  <c r="H643" i="14"/>
  <c r="G643" i="14"/>
  <c r="F643" i="14"/>
  <c r="F653" i="14" s="1"/>
  <c r="AB642" i="14"/>
  <c r="AA642" i="14"/>
  <c r="Z642" i="14"/>
  <c r="Y642" i="14"/>
  <c r="Y652" i="14" s="1"/>
  <c r="X642" i="14"/>
  <c r="X652" i="14" s="1"/>
  <c r="J642" i="14"/>
  <c r="I642" i="14"/>
  <c r="I652" i="14" s="1"/>
  <c r="H642" i="14"/>
  <c r="G642" i="14"/>
  <c r="G652" i="14" s="1"/>
  <c r="F642" i="14"/>
  <c r="AB641" i="14"/>
  <c r="AA641" i="14"/>
  <c r="Z641" i="14"/>
  <c r="Z651" i="14" s="1"/>
  <c r="Y641" i="14"/>
  <c r="Y651" i="14" s="1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W7" i="14" s="1"/>
  <c r="E25" i="14"/>
  <c r="E7" i="14" s="1"/>
  <c r="W24" i="14"/>
  <c r="E24" i="14"/>
  <c r="E6" i="14" s="1"/>
  <c r="W23" i="14"/>
  <c r="E23" i="14"/>
  <c r="U13" i="14"/>
  <c r="C13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J10" i="14" s="1"/>
  <c r="AI5" i="14"/>
  <c r="AI10" i="14" s="1"/>
  <c r="AH5" i="14"/>
  <c r="AH10" i="14" s="1"/>
  <c r="AB5" i="14"/>
  <c r="AA5" i="14"/>
  <c r="Z5" i="14"/>
  <c r="Y5" i="14"/>
  <c r="X5" i="14"/>
  <c r="W5" i="14"/>
  <c r="R5" i="14"/>
  <c r="R10" i="14" s="1"/>
  <c r="Q5" i="14"/>
  <c r="P5" i="14"/>
  <c r="P10" i="14" s="1"/>
  <c r="J5" i="14"/>
  <c r="I5" i="14"/>
  <c r="H5" i="14"/>
  <c r="G5" i="14"/>
  <c r="F5" i="14"/>
  <c r="E5" i="14"/>
  <c r="AL2" i="14"/>
  <c r="U2" i="14"/>
  <c r="T2" i="14"/>
  <c r="C2" i="14"/>
  <c r="Y654" i="13"/>
  <c r="F654" i="13"/>
  <c r="X653" i="13"/>
  <c r="J653" i="13"/>
  <c r="I653" i="13"/>
  <c r="AA652" i="13"/>
  <c r="AA651" i="13"/>
  <c r="H651" i="13"/>
  <c r="AB649" i="13"/>
  <c r="AB654" i="13" s="1"/>
  <c r="AA649" i="13"/>
  <c r="AA654" i="13" s="1"/>
  <c r="Z649" i="13"/>
  <c r="Z654" i="13" s="1"/>
  <c r="Y649" i="13"/>
  <c r="X649" i="13"/>
  <c r="X654" i="13" s="1"/>
  <c r="J649" i="13"/>
  <c r="J654" i="13" s="1"/>
  <c r="I649" i="13"/>
  <c r="I654" i="13" s="1"/>
  <c r="H649" i="13"/>
  <c r="G649" i="13"/>
  <c r="G654" i="13" s="1"/>
  <c r="F649" i="13"/>
  <c r="AB648" i="13"/>
  <c r="AB653" i="13" s="1"/>
  <c r="AA648" i="13"/>
  <c r="Z648" i="13"/>
  <c r="Z653" i="13" s="1"/>
  <c r="Y648" i="13"/>
  <c r="X648" i="13"/>
  <c r="J648" i="13"/>
  <c r="I648" i="13"/>
  <c r="H648" i="13"/>
  <c r="G648" i="13"/>
  <c r="F648" i="13"/>
  <c r="F653" i="13" s="1"/>
  <c r="AB647" i="13"/>
  <c r="AA647" i="13"/>
  <c r="Z647" i="13"/>
  <c r="Y647" i="13"/>
  <c r="Y652" i="13" s="1"/>
  <c r="X647" i="13"/>
  <c r="X652" i="13" s="1"/>
  <c r="J647" i="13"/>
  <c r="J652" i="13" s="1"/>
  <c r="I647" i="13"/>
  <c r="H647" i="13"/>
  <c r="G647" i="13"/>
  <c r="G652" i="13" s="1"/>
  <c r="F647" i="13"/>
  <c r="F652" i="13" s="1"/>
  <c r="AB646" i="13"/>
  <c r="AB651" i="13" s="1"/>
  <c r="AA646" i="13"/>
  <c r="Z646" i="13"/>
  <c r="Z651" i="13" s="1"/>
  <c r="Y646" i="13"/>
  <c r="Y651" i="13" s="1"/>
  <c r="X646" i="13"/>
  <c r="X651" i="13" s="1"/>
  <c r="J646" i="13"/>
  <c r="I646" i="13"/>
  <c r="I651" i="13" s="1"/>
  <c r="H646" i="13"/>
  <c r="G646" i="13"/>
  <c r="G651" i="13" s="1"/>
  <c r="F646" i="13"/>
  <c r="AB644" i="13"/>
  <c r="AA644" i="13"/>
  <c r="Z644" i="13"/>
  <c r="Y644" i="13"/>
  <c r="X644" i="13"/>
  <c r="J644" i="13"/>
  <c r="I644" i="13"/>
  <c r="H644" i="13"/>
  <c r="H654" i="13" s="1"/>
  <c r="G644" i="13"/>
  <c r="F644" i="13"/>
  <c r="AB643" i="13"/>
  <c r="AA643" i="13"/>
  <c r="Z643" i="13"/>
  <c r="Y643" i="13"/>
  <c r="Y653" i="13" s="1"/>
  <c r="X643" i="13"/>
  <c r="J643" i="13"/>
  <c r="I643" i="13"/>
  <c r="H643" i="13"/>
  <c r="H653" i="13" s="1"/>
  <c r="G643" i="13"/>
  <c r="G653" i="13" s="1"/>
  <c r="F643" i="13"/>
  <c r="AB642" i="13"/>
  <c r="AB652" i="13" s="1"/>
  <c r="AA642" i="13"/>
  <c r="Z642" i="13"/>
  <c r="Z652" i="13" s="1"/>
  <c r="Y642" i="13"/>
  <c r="X642" i="13"/>
  <c r="J642" i="13"/>
  <c r="I642" i="13"/>
  <c r="I652" i="13" s="1"/>
  <c r="H642" i="13"/>
  <c r="H652" i="13" s="1"/>
  <c r="G642" i="13"/>
  <c r="F642" i="13"/>
  <c r="AB641" i="13"/>
  <c r="AA641" i="13"/>
  <c r="Z641" i="13"/>
  <c r="Y641" i="13"/>
  <c r="X641" i="13"/>
  <c r="J641" i="13"/>
  <c r="J651" i="13" s="1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E8" i="13" s="1"/>
  <c r="W25" i="13"/>
  <c r="E25" i="13"/>
  <c r="W24" i="13"/>
  <c r="E24" i="13"/>
  <c r="W23" i="13"/>
  <c r="E23" i="13"/>
  <c r="U13" i="13"/>
  <c r="C13" i="13"/>
  <c r="AJ10" i="13"/>
  <c r="Q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E7" i="13"/>
  <c r="AJ6" i="13"/>
  <c r="AI6" i="13"/>
  <c r="AH6" i="13"/>
  <c r="AB6" i="13"/>
  <c r="AA6" i="13"/>
  <c r="Z6" i="13"/>
  <c r="Y6" i="13"/>
  <c r="X6" i="13"/>
  <c r="W6" i="13"/>
  <c r="R6" i="13"/>
  <c r="Q6" i="13"/>
  <c r="P6" i="13"/>
  <c r="J6" i="13"/>
  <c r="I6" i="13"/>
  <c r="H6" i="13"/>
  <c r="G6" i="13"/>
  <c r="F6" i="13"/>
  <c r="E6" i="13"/>
  <c r="AJ5" i="13"/>
  <c r="AI5" i="13"/>
  <c r="AI10" i="13" s="1"/>
  <c r="AH5" i="13"/>
  <c r="AH10" i="13" s="1"/>
  <c r="AB5" i="13"/>
  <c r="AA5" i="13"/>
  <c r="Z5" i="13"/>
  <c r="Y5" i="13"/>
  <c r="X5" i="13"/>
  <c r="W5" i="13"/>
  <c r="R5" i="13"/>
  <c r="R10" i="13" s="1"/>
  <c r="Q5" i="13"/>
  <c r="P5" i="13"/>
  <c r="P10" i="13" s="1"/>
  <c r="J5" i="13"/>
  <c r="I5" i="13"/>
  <c r="H5" i="13"/>
  <c r="G5" i="13"/>
  <c r="F5" i="13"/>
  <c r="E5" i="13"/>
  <c r="AL2" i="13"/>
  <c r="U2" i="13"/>
  <c r="T2" i="13"/>
  <c r="C2" i="13"/>
  <c r="Y654" i="12"/>
  <c r="G654" i="12"/>
  <c r="F654" i="12"/>
  <c r="AB653" i="12"/>
  <c r="J653" i="12"/>
  <c r="J652" i="12"/>
  <c r="AA651" i="12"/>
  <c r="I651" i="12"/>
  <c r="H651" i="12"/>
  <c r="G651" i="12"/>
  <c r="AB649" i="12"/>
  <c r="AB654" i="12" s="1"/>
  <c r="AA649" i="12"/>
  <c r="Z649" i="12"/>
  <c r="Z654" i="12" s="1"/>
  <c r="Y649" i="12"/>
  <c r="X649" i="12"/>
  <c r="X654" i="12" s="1"/>
  <c r="J649" i="12"/>
  <c r="I649" i="12"/>
  <c r="H649" i="12"/>
  <c r="G649" i="12"/>
  <c r="F649" i="12"/>
  <c r="AB648" i="12"/>
  <c r="AA648" i="12"/>
  <c r="Z648" i="12"/>
  <c r="Y648" i="12"/>
  <c r="Y653" i="12" s="1"/>
  <c r="X648" i="12"/>
  <c r="J648" i="12"/>
  <c r="I648" i="12"/>
  <c r="H648" i="12"/>
  <c r="H653" i="12" s="1"/>
  <c r="G648" i="12"/>
  <c r="G653" i="12" s="1"/>
  <c r="F648" i="12"/>
  <c r="F653" i="12" s="1"/>
  <c r="AB647" i="12"/>
  <c r="AA647" i="12"/>
  <c r="Z647" i="12"/>
  <c r="Z652" i="12" s="1"/>
  <c r="Y647" i="12"/>
  <c r="Y652" i="12" s="1"/>
  <c r="X647" i="12"/>
  <c r="X652" i="12" s="1"/>
  <c r="J647" i="12"/>
  <c r="I647" i="12"/>
  <c r="I652" i="12" s="1"/>
  <c r="H647" i="12"/>
  <c r="H652" i="12" s="1"/>
  <c r="G647" i="12"/>
  <c r="G652" i="12" s="1"/>
  <c r="F647" i="12"/>
  <c r="AB646" i="12"/>
  <c r="AB651" i="12" s="1"/>
  <c r="AA646" i="12"/>
  <c r="Z646" i="12"/>
  <c r="Z651" i="12" s="1"/>
  <c r="Y646" i="12"/>
  <c r="X646" i="12"/>
  <c r="X651" i="12" s="1"/>
  <c r="J646" i="12"/>
  <c r="I646" i="12"/>
  <c r="H646" i="12"/>
  <c r="G646" i="12"/>
  <c r="F646" i="12"/>
  <c r="AB644" i="12"/>
  <c r="AA644" i="12"/>
  <c r="AA654" i="12" s="1"/>
  <c r="Z644" i="12"/>
  <c r="Y644" i="12"/>
  <c r="X644" i="12"/>
  <c r="J644" i="12"/>
  <c r="I644" i="12"/>
  <c r="I654" i="12" s="1"/>
  <c r="H644" i="12"/>
  <c r="H654" i="12" s="1"/>
  <c r="G644" i="12"/>
  <c r="F644" i="12"/>
  <c r="AB643" i="12"/>
  <c r="AA643" i="12"/>
  <c r="AA653" i="12" s="1"/>
  <c r="Z643" i="12"/>
  <c r="Z653" i="12" s="1"/>
  <c r="Y643" i="12"/>
  <c r="X643" i="12"/>
  <c r="X653" i="12" s="1"/>
  <c r="J643" i="12"/>
  <c r="I643" i="12"/>
  <c r="I653" i="12" s="1"/>
  <c r="H643" i="12"/>
  <c r="G643" i="12"/>
  <c r="F643" i="12"/>
  <c r="AB642" i="12"/>
  <c r="AB652" i="12" s="1"/>
  <c r="AA642" i="12"/>
  <c r="AA652" i="12" s="1"/>
  <c r="Z642" i="12"/>
  <c r="Y642" i="12"/>
  <c r="X642" i="12"/>
  <c r="J642" i="12"/>
  <c r="I642" i="12"/>
  <c r="H642" i="12"/>
  <c r="G642" i="12"/>
  <c r="F642" i="12"/>
  <c r="F652" i="12" s="1"/>
  <c r="AB641" i="12"/>
  <c r="AA641" i="12"/>
  <c r="Z641" i="12"/>
  <c r="Y641" i="12"/>
  <c r="X641" i="12"/>
  <c r="J641" i="12"/>
  <c r="J651" i="12" s="1"/>
  <c r="I641" i="12"/>
  <c r="H641" i="12"/>
  <c r="G641" i="12"/>
  <c r="F641" i="12"/>
  <c r="F651" i="12" s="1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W25" i="12"/>
  <c r="E25" i="12"/>
  <c r="W24" i="12"/>
  <c r="W6" i="12" s="1"/>
  <c r="E24" i="12"/>
  <c r="W23" i="12"/>
  <c r="W5" i="12" s="1"/>
  <c r="E23" i="12"/>
  <c r="U13" i="12"/>
  <c r="C13" i="12"/>
  <c r="AJ10" i="12"/>
  <c r="Q10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W7" i="12"/>
  <c r="R7" i="12"/>
  <c r="Q7" i="12"/>
  <c r="P7" i="12"/>
  <c r="P10" i="12" s="1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R6" i="12"/>
  <c r="Q6" i="12"/>
  <c r="P6" i="12"/>
  <c r="J6" i="12"/>
  <c r="I6" i="12"/>
  <c r="H6" i="12"/>
  <c r="G6" i="12"/>
  <c r="F6" i="12"/>
  <c r="E6" i="12"/>
  <c r="AJ5" i="12"/>
  <c r="AI5" i="12"/>
  <c r="AI10" i="12" s="1"/>
  <c r="AH5" i="12"/>
  <c r="AB5" i="12"/>
  <c r="AA5" i="12"/>
  <c r="Z5" i="12"/>
  <c r="Y5" i="12"/>
  <c r="X5" i="12"/>
  <c r="R5" i="12"/>
  <c r="R10" i="12" s="1"/>
  <c r="Q5" i="12"/>
  <c r="P5" i="12"/>
  <c r="J5" i="12"/>
  <c r="I5" i="12"/>
  <c r="H5" i="12"/>
  <c r="G5" i="12"/>
  <c r="F5" i="12"/>
  <c r="E5" i="12"/>
  <c r="AL2" i="12"/>
  <c r="U2" i="12"/>
  <c r="T2" i="12"/>
  <c r="C2" i="12"/>
  <c r="Z654" i="11"/>
  <c r="Y654" i="11"/>
  <c r="X654" i="11"/>
  <c r="I654" i="11"/>
  <c r="F654" i="11"/>
  <c r="F653" i="11"/>
  <c r="J652" i="11"/>
  <c r="AB651" i="11"/>
  <c r="AA651" i="11"/>
  <c r="Z651" i="11"/>
  <c r="X651" i="11"/>
  <c r="H651" i="11"/>
  <c r="AB649" i="11"/>
  <c r="AB654" i="11" s="1"/>
  <c r="AA649" i="11"/>
  <c r="Z649" i="11"/>
  <c r="Y649" i="11"/>
  <c r="X649" i="11"/>
  <c r="J649" i="11"/>
  <c r="I649" i="11"/>
  <c r="H649" i="11"/>
  <c r="H654" i="11" s="1"/>
  <c r="G649" i="11"/>
  <c r="F649" i="11"/>
  <c r="AB648" i="11"/>
  <c r="AA648" i="11"/>
  <c r="AA653" i="11" s="1"/>
  <c r="Z648" i="11"/>
  <c r="Z653" i="11" s="1"/>
  <c r="Y648" i="11"/>
  <c r="Y653" i="11" s="1"/>
  <c r="X648" i="11"/>
  <c r="J648" i="11"/>
  <c r="I648" i="11"/>
  <c r="I653" i="11" s="1"/>
  <c r="H648" i="11"/>
  <c r="H653" i="11" s="1"/>
  <c r="G648" i="11"/>
  <c r="G653" i="11" s="1"/>
  <c r="F648" i="11"/>
  <c r="AB647" i="11"/>
  <c r="AB652" i="11" s="1"/>
  <c r="AA647" i="11"/>
  <c r="AA652" i="11" s="1"/>
  <c r="Z647" i="11"/>
  <c r="Z652" i="11" s="1"/>
  <c r="Y647" i="11"/>
  <c r="X647" i="11"/>
  <c r="X652" i="11" s="1"/>
  <c r="J647" i="11"/>
  <c r="I647" i="11"/>
  <c r="I652" i="11" s="1"/>
  <c r="H647" i="11"/>
  <c r="G647" i="11"/>
  <c r="G652" i="11" s="1"/>
  <c r="F647" i="11"/>
  <c r="AB646" i="11"/>
  <c r="AA646" i="11"/>
  <c r="Z646" i="11"/>
  <c r="Y646" i="11"/>
  <c r="X646" i="11"/>
  <c r="J646" i="11"/>
  <c r="J651" i="11" s="1"/>
  <c r="I646" i="11"/>
  <c r="H646" i="11"/>
  <c r="G646" i="11"/>
  <c r="F646" i="11"/>
  <c r="F651" i="11" s="1"/>
  <c r="AB644" i="11"/>
  <c r="AA644" i="11"/>
  <c r="AA654" i="11" s="1"/>
  <c r="Z644" i="11"/>
  <c r="Y644" i="11"/>
  <c r="X644" i="11"/>
  <c r="J644" i="11"/>
  <c r="J654" i="11" s="1"/>
  <c r="I644" i="11"/>
  <c r="H644" i="11"/>
  <c r="G644" i="11"/>
  <c r="G654" i="11" s="1"/>
  <c r="F644" i="11"/>
  <c r="AB643" i="11"/>
  <c r="AB653" i="11" s="1"/>
  <c r="AA643" i="11"/>
  <c r="Z643" i="11"/>
  <c r="Y643" i="11"/>
  <c r="X643" i="11"/>
  <c r="X653" i="11" s="1"/>
  <c r="J643" i="11"/>
  <c r="J653" i="11" s="1"/>
  <c r="I643" i="11"/>
  <c r="H643" i="11"/>
  <c r="G643" i="11"/>
  <c r="F643" i="11"/>
  <c r="AB642" i="11"/>
  <c r="AA642" i="11"/>
  <c r="Z642" i="11"/>
  <c r="Y642" i="11"/>
  <c r="Y652" i="11" s="1"/>
  <c r="X642" i="11"/>
  <c r="J642" i="11"/>
  <c r="I642" i="11"/>
  <c r="H642" i="11"/>
  <c r="G642" i="11"/>
  <c r="F642" i="11"/>
  <c r="F652" i="11" s="1"/>
  <c r="AB641" i="11"/>
  <c r="AA641" i="11"/>
  <c r="Z641" i="11"/>
  <c r="Y641" i="11"/>
  <c r="Y651" i="11" s="1"/>
  <c r="X641" i="11"/>
  <c r="J641" i="11"/>
  <c r="I641" i="11"/>
  <c r="I651" i="11" s="1"/>
  <c r="H641" i="11"/>
  <c r="G641" i="11"/>
  <c r="G651" i="11" s="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W7" i="11" s="1"/>
  <c r="E25" i="11"/>
  <c r="E7" i="11" s="1"/>
  <c r="W24" i="11"/>
  <c r="W6" i="11" s="1"/>
  <c r="E24" i="11"/>
  <c r="W23" i="11"/>
  <c r="E23" i="11"/>
  <c r="U13" i="11"/>
  <c r="C13" i="11"/>
  <c r="AJ10" i="11"/>
  <c r="AI10" i="11"/>
  <c r="R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R7" i="11"/>
  <c r="Q7" i="11"/>
  <c r="Q10" i="11" s="1"/>
  <c r="P7" i="1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P6" i="11"/>
  <c r="J6" i="11"/>
  <c r="I6" i="11"/>
  <c r="H6" i="11"/>
  <c r="G6" i="11"/>
  <c r="F6" i="11"/>
  <c r="E6" i="11"/>
  <c r="AJ5" i="11"/>
  <c r="AI5" i="11"/>
  <c r="AH5" i="11"/>
  <c r="AB5" i="11"/>
  <c r="AA5" i="11"/>
  <c r="Z5" i="11"/>
  <c r="Y5" i="11"/>
  <c r="X5" i="11"/>
  <c r="W5" i="11"/>
  <c r="R5" i="11"/>
  <c r="Q5" i="11"/>
  <c r="P5" i="11"/>
  <c r="P10" i="11" s="1"/>
  <c r="J5" i="11"/>
  <c r="I5" i="11"/>
  <c r="H5" i="11"/>
  <c r="G5" i="11"/>
  <c r="F5" i="11"/>
  <c r="E5" i="11"/>
  <c r="AL2" i="11"/>
  <c r="U2" i="11"/>
  <c r="T2" i="11"/>
  <c r="C2" i="11"/>
  <c r="AB654" i="10"/>
  <c r="Y654" i="10"/>
  <c r="Y652" i="10"/>
  <c r="X652" i="10"/>
  <c r="J652" i="10"/>
  <c r="I652" i="10"/>
  <c r="AA651" i="10"/>
  <c r="AB649" i="10"/>
  <c r="AA649" i="10"/>
  <c r="Z649" i="10"/>
  <c r="Y649" i="10"/>
  <c r="X649" i="10"/>
  <c r="J649" i="10"/>
  <c r="J654" i="10" s="1"/>
  <c r="I649" i="10"/>
  <c r="I654" i="10" s="1"/>
  <c r="H649" i="10"/>
  <c r="G649" i="10"/>
  <c r="G654" i="10" s="1"/>
  <c r="F649" i="10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X647" i="10"/>
  <c r="J647" i="10"/>
  <c r="I647" i="10"/>
  <c r="H647" i="10"/>
  <c r="G647" i="10"/>
  <c r="F647" i="10"/>
  <c r="AB646" i="10"/>
  <c r="AA646" i="10"/>
  <c r="Z646" i="10"/>
  <c r="Y646" i="10"/>
  <c r="Y651" i="10" s="1"/>
  <c r="X646" i="10"/>
  <c r="X651" i="10" s="1"/>
  <c r="J646" i="10"/>
  <c r="I646" i="10"/>
  <c r="I651" i="10" s="1"/>
  <c r="H646" i="10"/>
  <c r="G646" i="10"/>
  <c r="G651" i="10" s="1"/>
  <c r="F646" i="10"/>
  <c r="F651" i="10" s="1"/>
  <c r="AB644" i="10"/>
  <c r="AA644" i="10"/>
  <c r="Z644" i="10"/>
  <c r="Z654" i="10" s="1"/>
  <c r="Y644" i="10"/>
  <c r="X644" i="10"/>
  <c r="X654" i="10" s="1"/>
  <c r="J644" i="10"/>
  <c r="I644" i="10"/>
  <c r="H644" i="10"/>
  <c r="G644" i="10"/>
  <c r="F644" i="10"/>
  <c r="F654" i="10" s="1"/>
  <c r="AB643" i="10"/>
  <c r="AA643" i="10"/>
  <c r="Z643" i="10"/>
  <c r="Y643" i="10"/>
  <c r="X643" i="10"/>
  <c r="J643" i="10"/>
  <c r="I643" i="10"/>
  <c r="H643" i="10"/>
  <c r="H653" i="10" s="1"/>
  <c r="G643" i="10"/>
  <c r="F643" i="10"/>
  <c r="AB642" i="10"/>
  <c r="AA642" i="10"/>
  <c r="Z642" i="10"/>
  <c r="Y642" i="10"/>
  <c r="X642" i="10"/>
  <c r="J642" i="10"/>
  <c r="I642" i="10"/>
  <c r="H642" i="10"/>
  <c r="H652" i="10" s="1"/>
  <c r="G642" i="10"/>
  <c r="G652" i="10" s="1"/>
  <c r="F642" i="10"/>
  <c r="AB641" i="10"/>
  <c r="AB651" i="10" s="1"/>
  <c r="AA641" i="10"/>
  <c r="Z641" i="10"/>
  <c r="Z651" i="10" s="1"/>
  <c r="Y641" i="10"/>
  <c r="X641" i="10"/>
  <c r="J641" i="10"/>
  <c r="I641" i="10"/>
  <c r="H641" i="10"/>
  <c r="H651" i="10" s="1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W7" i="10" s="1"/>
  <c r="E25" i="10"/>
  <c r="E7" i="10" s="1"/>
  <c r="W24" i="10"/>
  <c r="W6" i="10" s="1"/>
  <c r="E24" i="10"/>
  <c r="E6" i="10" s="1"/>
  <c r="W23" i="10"/>
  <c r="W5" i="10" s="1"/>
  <c r="E23" i="10"/>
  <c r="E5" i="10" s="1"/>
  <c r="U13" i="10"/>
  <c r="C13" i="10"/>
  <c r="AJ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AJ6" i="10"/>
  <c r="AI6" i="10"/>
  <c r="AH6" i="10"/>
  <c r="AH10" i="10" s="1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AJ5" i="10"/>
  <c r="AI5" i="10"/>
  <c r="AH5" i="10"/>
  <c r="AB5" i="10"/>
  <c r="AA5" i="10"/>
  <c r="Z5" i="10"/>
  <c r="Y5" i="10"/>
  <c r="X5" i="10"/>
  <c r="R5" i="10"/>
  <c r="Q5" i="10"/>
  <c r="Q10" i="10" s="1"/>
  <c r="P5" i="10"/>
  <c r="J5" i="10"/>
  <c r="I5" i="10"/>
  <c r="H5" i="10"/>
  <c r="G5" i="10"/>
  <c r="F5" i="10"/>
  <c r="AL2" i="10"/>
  <c r="U2" i="10"/>
  <c r="T2" i="10"/>
  <c r="C2" i="10"/>
  <c r="H654" i="9"/>
  <c r="AA653" i="9"/>
  <c r="Y653" i="9"/>
  <c r="H653" i="9"/>
  <c r="G653" i="9"/>
  <c r="F653" i="9"/>
  <c r="AB652" i="9"/>
  <c r="Z652" i="9"/>
  <c r="X652" i="9"/>
  <c r="J652" i="9"/>
  <c r="H652" i="9"/>
  <c r="J651" i="9"/>
  <c r="F651" i="9"/>
  <c r="AB649" i="9"/>
  <c r="AA649" i="9"/>
  <c r="Z649" i="9"/>
  <c r="Z654" i="9" s="1"/>
  <c r="Y649" i="9"/>
  <c r="X649" i="9"/>
  <c r="X654" i="9" s="1"/>
  <c r="J649" i="9"/>
  <c r="J654" i="9" s="1"/>
  <c r="I649" i="9"/>
  <c r="I654" i="9" s="1"/>
  <c r="H649" i="9"/>
  <c r="G649" i="9"/>
  <c r="G654" i="9" s="1"/>
  <c r="F649" i="9"/>
  <c r="F654" i="9" s="1"/>
  <c r="AB648" i="9"/>
  <c r="AB653" i="9" s="1"/>
  <c r="AA648" i="9"/>
  <c r="Z648" i="9"/>
  <c r="Z653" i="9" s="1"/>
  <c r="Y648" i="9"/>
  <c r="X648" i="9"/>
  <c r="X653" i="9" s="1"/>
  <c r="J648" i="9"/>
  <c r="J653" i="9" s="1"/>
  <c r="I648" i="9"/>
  <c r="H648" i="9"/>
  <c r="G648" i="9"/>
  <c r="F648" i="9"/>
  <c r="AB647" i="9"/>
  <c r="AA647" i="9"/>
  <c r="Z647" i="9"/>
  <c r="Y647" i="9"/>
  <c r="Y652" i="9" s="1"/>
  <c r="X647" i="9"/>
  <c r="J647" i="9"/>
  <c r="I647" i="9"/>
  <c r="H647" i="9"/>
  <c r="G647" i="9"/>
  <c r="F647" i="9"/>
  <c r="AB646" i="9"/>
  <c r="AB651" i="9" s="1"/>
  <c r="AA646" i="9"/>
  <c r="Z646" i="9"/>
  <c r="Z651" i="9" s="1"/>
  <c r="Y646" i="9"/>
  <c r="Y651" i="9" s="1"/>
  <c r="X646" i="9"/>
  <c r="X651" i="9" s="1"/>
  <c r="J646" i="9"/>
  <c r="I646" i="9"/>
  <c r="I651" i="9" s="1"/>
  <c r="H646" i="9"/>
  <c r="H651" i="9" s="1"/>
  <c r="G646" i="9"/>
  <c r="G651" i="9" s="1"/>
  <c r="F646" i="9"/>
  <c r="AB644" i="9"/>
  <c r="AA644" i="9"/>
  <c r="Z644" i="9"/>
  <c r="Y644" i="9"/>
  <c r="Y654" i="9" s="1"/>
  <c r="X644" i="9"/>
  <c r="J644" i="9"/>
  <c r="I644" i="9"/>
  <c r="H644" i="9"/>
  <c r="G644" i="9"/>
  <c r="F644" i="9"/>
  <c r="AB643" i="9"/>
  <c r="AA643" i="9"/>
  <c r="Z643" i="9"/>
  <c r="Y643" i="9"/>
  <c r="X643" i="9"/>
  <c r="J643" i="9"/>
  <c r="I643" i="9"/>
  <c r="I653" i="9" s="1"/>
  <c r="H643" i="9"/>
  <c r="G643" i="9"/>
  <c r="F643" i="9"/>
  <c r="AB642" i="9"/>
  <c r="AA642" i="9"/>
  <c r="AA652" i="9" s="1"/>
  <c r="Z642" i="9"/>
  <c r="Y642" i="9"/>
  <c r="X642" i="9"/>
  <c r="J642" i="9"/>
  <c r="I642" i="9"/>
  <c r="I652" i="9" s="1"/>
  <c r="H642" i="9"/>
  <c r="G642" i="9"/>
  <c r="F642" i="9"/>
  <c r="AB641" i="9"/>
  <c r="AA641" i="9"/>
  <c r="AA651" i="9" s="1"/>
  <c r="Z641" i="9"/>
  <c r="Y641" i="9"/>
  <c r="X641" i="9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E8" i="9" s="1"/>
  <c r="W25" i="9"/>
  <c r="E25" i="9"/>
  <c r="E7" i="9" s="1"/>
  <c r="W24" i="9"/>
  <c r="W6" i="9" s="1"/>
  <c r="E24" i="9"/>
  <c r="E6" i="9" s="1"/>
  <c r="W23" i="9"/>
  <c r="W5" i="9" s="1"/>
  <c r="E23" i="9"/>
  <c r="E5" i="9" s="1"/>
  <c r="U13" i="9"/>
  <c r="C13" i="9"/>
  <c r="Q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J10" i="9" s="1"/>
  <c r="AI5" i="9"/>
  <c r="AH5" i="9"/>
  <c r="AH10" i="9" s="1"/>
  <c r="AB5" i="9"/>
  <c r="AA5" i="9"/>
  <c r="Z5" i="9"/>
  <c r="Y5" i="9"/>
  <c r="X5" i="9"/>
  <c r="R5" i="9"/>
  <c r="R10" i="9" s="1"/>
  <c r="Q5" i="9"/>
  <c r="P5" i="9"/>
  <c r="J5" i="9"/>
  <c r="I5" i="9"/>
  <c r="H5" i="9"/>
  <c r="G5" i="9"/>
  <c r="F5" i="9"/>
  <c r="AL2" i="9"/>
  <c r="U2" i="9"/>
  <c r="T2" i="9"/>
  <c r="C2" i="9"/>
  <c r="AA654" i="8"/>
  <c r="J654" i="8"/>
  <c r="H654" i="8"/>
  <c r="AA653" i="8"/>
  <c r="Z653" i="8"/>
  <c r="Y653" i="8"/>
  <c r="X653" i="8"/>
  <c r="J653" i="8"/>
  <c r="F653" i="8"/>
  <c r="J651" i="8"/>
  <c r="F651" i="8"/>
  <c r="AB649" i="8"/>
  <c r="AB654" i="8" s="1"/>
  <c r="AA649" i="8"/>
  <c r="Z649" i="8"/>
  <c r="Z654" i="8" s="1"/>
  <c r="Y649" i="8"/>
  <c r="Y654" i="8" s="1"/>
  <c r="X649" i="8"/>
  <c r="X654" i="8" s="1"/>
  <c r="J649" i="8"/>
  <c r="I649" i="8"/>
  <c r="I654" i="8" s="1"/>
  <c r="H649" i="8"/>
  <c r="G649" i="8"/>
  <c r="G654" i="8" s="1"/>
  <c r="F649" i="8"/>
  <c r="F654" i="8" s="1"/>
  <c r="AB648" i="8"/>
  <c r="AA648" i="8"/>
  <c r="Z648" i="8"/>
  <c r="Y648" i="8"/>
  <c r="X648" i="8"/>
  <c r="J648" i="8"/>
  <c r="I648" i="8"/>
  <c r="H648" i="8"/>
  <c r="H653" i="8" s="1"/>
  <c r="G648" i="8"/>
  <c r="F648" i="8"/>
  <c r="AB647" i="8"/>
  <c r="AA647" i="8"/>
  <c r="AA652" i="8" s="1"/>
  <c r="Z647" i="8"/>
  <c r="Z652" i="8" s="1"/>
  <c r="Y647" i="8"/>
  <c r="X647" i="8"/>
  <c r="X652" i="8" s="1"/>
  <c r="J647" i="8"/>
  <c r="I647" i="8"/>
  <c r="I652" i="8" s="1"/>
  <c r="H647" i="8"/>
  <c r="H652" i="8" s="1"/>
  <c r="G647" i="8"/>
  <c r="G652" i="8" s="1"/>
  <c r="F647" i="8"/>
  <c r="F652" i="8" s="1"/>
  <c r="AB646" i="8"/>
  <c r="AB651" i="8" s="1"/>
  <c r="AA646" i="8"/>
  <c r="AA651" i="8" s="1"/>
  <c r="Z646" i="8"/>
  <c r="Z651" i="8" s="1"/>
  <c r="Y646" i="8"/>
  <c r="X646" i="8"/>
  <c r="X651" i="8" s="1"/>
  <c r="J646" i="8"/>
  <c r="I646" i="8"/>
  <c r="I651" i="8" s="1"/>
  <c r="H646" i="8"/>
  <c r="H651" i="8" s="1"/>
  <c r="G646" i="8"/>
  <c r="F646" i="8"/>
  <c r="AB644" i="8"/>
  <c r="AA644" i="8"/>
  <c r="Z644" i="8"/>
  <c r="Y644" i="8"/>
  <c r="X644" i="8"/>
  <c r="J644" i="8"/>
  <c r="I644" i="8"/>
  <c r="H644" i="8"/>
  <c r="G644" i="8"/>
  <c r="F644" i="8"/>
  <c r="AB643" i="8"/>
  <c r="AB653" i="8" s="1"/>
  <c r="AA643" i="8"/>
  <c r="Z643" i="8"/>
  <c r="Y643" i="8"/>
  <c r="X643" i="8"/>
  <c r="J643" i="8"/>
  <c r="I643" i="8"/>
  <c r="I653" i="8" s="1"/>
  <c r="H643" i="8"/>
  <c r="G643" i="8"/>
  <c r="G653" i="8" s="1"/>
  <c r="F643" i="8"/>
  <c r="AB642" i="8"/>
  <c r="AB652" i="8" s="1"/>
  <c r="AA642" i="8"/>
  <c r="Z642" i="8"/>
  <c r="Y642" i="8"/>
  <c r="X642" i="8"/>
  <c r="J642" i="8"/>
  <c r="J652" i="8" s="1"/>
  <c r="I642" i="8"/>
  <c r="H642" i="8"/>
  <c r="G642" i="8"/>
  <c r="F642" i="8"/>
  <c r="AB641" i="8"/>
  <c r="AA641" i="8"/>
  <c r="Z641" i="8"/>
  <c r="Y641" i="8"/>
  <c r="Y651" i="8" s="1"/>
  <c r="X641" i="8"/>
  <c r="J641" i="8"/>
  <c r="I641" i="8"/>
  <c r="H641" i="8"/>
  <c r="G641" i="8"/>
  <c r="G651" i="8" s="1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E8" i="8" s="1"/>
  <c r="W25" i="8"/>
  <c r="E25" i="8"/>
  <c r="W24" i="8"/>
  <c r="E24" i="8"/>
  <c r="W23" i="8"/>
  <c r="E23" i="8"/>
  <c r="U13" i="8"/>
  <c r="C13" i="8"/>
  <c r="AJ8" i="8"/>
  <c r="AI8" i="8"/>
  <c r="AH8" i="8"/>
  <c r="AB8" i="8"/>
  <c r="AA8" i="8"/>
  <c r="Z8" i="8"/>
  <c r="Y8" i="8"/>
  <c r="X8" i="8"/>
  <c r="R8" i="8"/>
  <c r="Q8" i="8"/>
  <c r="Q10" i="8" s="1"/>
  <c r="P8" i="8"/>
  <c r="J8" i="8"/>
  <c r="I8" i="8"/>
  <c r="H8" i="8"/>
  <c r="G8" i="8"/>
  <c r="F8" i="8"/>
  <c r="AJ7" i="8"/>
  <c r="AI7" i="8"/>
  <c r="AH7" i="8"/>
  <c r="AH10" i="8" s="1"/>
  <c r="AB7" i="8"/>
  <c r="AA7" i="8"/>
  <c r="Z7" i="8"/>
  <c r="Y7" i="8"/>
  <c r="X7" i="8"/>
  <c r="W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J10" i="8" s="1"/>
  <c r="AI5" i="8"/>
  <c r="AH5" i="8"/>
  <c r="AB5" i="8"/>
  <c r="AA5" i="8"/>
  <c r="Z5" i="8"/>
  <c r="Y5" i="8"/>
  <c r="X5" i="8"/>
  <c r="W5" i="8"/>
  <c r="R5" i="8"/>
  <c r="R10" i="8" s="1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AA654" i="7"/>
  <c r="I654" i="7"/>
  <c r="H654" i="7"/>
  <c r="G654" i="7"/>
  <c r="Z653" i="7"/>
  <c r="J653" i="7"/>
  <c r="Y652" i="7"/>
  <c r="H652" i="7"/>
  <c r="X651" i="7"/>
  <c r="J651" i="7"/>
  <c r="I651" i="7"/>
  <c r="H651" i="7"/>
  <c r="G651" i="7"/>
  <c r="AB649" i="7"/>
  <c r="AB654" i="7" s="1"/>
  <c r="AA649" i="7"/>
  <c r="Z649" i="7"/>
  <c r="Z654" i="7" s="1"/>
  <c r="Y649" i="7"/>
  <c r="Y654" i="7" s="1"/>
  <c r="X649" i="7"/>
  <c r="J649" i="7"/>
  <c r="I649" i="7"/>
  <c r="H649" i="7"/>
  <c r="G649" i="7"/>
  <c r="F649" i="7"/>
  <c r="AB648" i="7"/>
  <c r="AA648" i="7"/>
  <c r="AA653" i="7" s="1"/>
  <c r="Z648" i="7"/>
  <c r="Y648" i="7"/>
  <c r="X648" i="7"/>
  <c r="J648" i="7"/>
  <c r="I648" i="7"/>
  <c r="H648" i="7"/>
  <c r="H653" i="7" s="1"/>
  <c r="G648" i="7"/>
  <c r="G653" i="7" s="1"/>
  <c r="F648" i="7"/>
  <c r="AB647" i="7"/>
  <c r="AB652" i="7" s="1"/>
  <c r="AA647" i="7"/>
  <c r="AA652" i="7" s="1"/>
  <c r="Z647" i="7"/>
  <c r="Z652" i="7" s="1"/>
  <c r="Y647" i="7"/>
  <c r="X647" i="7"/>
  <c r="X652" i="7" s="1"/>
  <c r="J647" i="7"/>
  <c r="J652" i="7" s="1"/>
  <c r="I647" i="7"/>
  <c r="I652" i="7" s="1"/>
  <c r="H647" i="7"/>
  <c r="G647" i="7"/>
  <c r="G652" i="7" s="1"/>
  <c r="F647" i="7"/>
  <c r="F652" i="7" s="1"/>
  <c r="AB646" i="7"/>
  <c r="AB651" i="7" s="1"/>
  <c r="AA646" i="7"/>
  <c r="AA651" i="7" s="1"/>
  <c r="Z646" i="7"/>
  <c r="Y646" i="7"/>
  <c r="X646" i="7"/>
  <c r="J646" i="7"/>
  <c r="I646" i="7"/>
  <c r="H646" i="7"/>
  <c r="G646" i="7"/>
  <c r="F646" i="7"/>
  <c r="AB644" i="7"/>
  <c r="AA644" i="7"/>
  <c r="Z644" i="7"/>
  <c r="Y644" i="7"/>
  <c r="X644" i="7"/>
  <c r="X654" i="7" s="1"/>
  <c r="J644" i="7"/>
  <c r="J654" i="7" s="1"/>
  <c r="I644" i="7"/>
  <c r="H644" i="7"/>
  <c r="G644" i="7"/>
  <c r="F644" i="7"/>
  <c r="F654" i="7" s="1"/>
  <c r="AB643" i="7"/>
  <c r="AB653" i="7" s="1"/>
  <c r="AA643" i="7"/>
  <c r="Z643" i="7"/>
  <c r="Y643" i="7"/>
  <c r="Y653" i="7" s="1"/>
  <c r="X643" i="7"/>
  <c r="X653" i="7" s="1"/>
  <c r="J643" i="7"/>
  <c r="I643" i="7"/>
  <c r="H643" i="7"/>
  <c r="G643" i="7"/>
  <c r="F643" i="7"/>
  <c r="F653" i="7" s="1"/>
  <c r="AB642" i="7"/>
  <c r="AA642" i="7"/>
  <c r="Z642" i="7"/>
  <c r="Y642" i="7"/>
  <c r="X642" i="7"/>
  <c r="J642" i="7"/>
  <c r="I642" i="7"/>
  <c r="H642" i="7"/>
  <c r="G642" i="7"/>
  <c r="F642" i="7"/>
  <c r="AB641" i="7"/>
  <c r="AA641" i="7"/>
  <c r="Z641" i="7"/>
  <c r="Z651" i="7" s="1"/>
  <c r="Y641" i="7"/>
  <c r="Y651" i="7" s="1"/>
  <c r="X641" i="7"/>
  <c r="J641" i="7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E25" i="7"/>
  <c r="E7" i="7" s="1"/>
  <c r="W24" i="7"/>
  <c r="E24" i="7"/>
  <c r="W23" i="7"/>
  <c r="W5" i="7" s="1"/>
  <c r="E23" i="7"/>
  <c r="U13" i="7"/>
  <c r="C13" i="7"/>
  <c r="R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Q10" i="7" s="1"/>
  <c r="P7" i="7"/>
  <c r="P10" i="7" s="1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J10" i="7" s="1"/>
  <c r="AI5" i="7"/>
  <c r="AH5" i="7"/>
  <c r="AH10" i="7" s="1"/>
  <c r="AB5" i="7"/>
  <c r="AA5" i="7"/>
  <c r="Z5" i="7"/>
  <c r="Y5" i="7"/>
  <c r="X5" i="7"/>
  <c r="R5" i="7"/>
  <c r="Q5" i="7"/>
  <c r="P5" i="7"/>
  <c r="J5" i="7"/>
  <c r="I5" i="7"/>
  <c r="H5" i="7"/>
  <c r="G5" i="7"/>
  <c r="F5" i="7"/>
  <c r="E5" i="7"/>
  <c r="AL2" i="7"/>
  <c r="U2" i="7"/>
  <c r="T2" i="7"/>
  <c r="C2" i="7"/>
  <c r="M112" i="6"/>
  <c r="L112" i="6"/>
  <c r="B108" i="6"/>
  <c r="B107" i="6"/>
  <c r="B106" i="6"/>
  <c r="F103" i="6"/>
  <c r="L103" i="6" s="1"/>
  <c r="M101" i="6"/>
  <c r="L101" i="6"/>
  <c r="F95" i="6"/>
  <c r="F96" i="6" s="1"/>
  <c r="F97" i="6" s="1"/>
  <c r="F98" i="6" s="1"/>
  <c r="B95" i="6"/>
  <c r="L92" i="6"/>
  <c r="F92" i="6"/>
  <c r="M90" i="6"/>
  <c r="L90" i="6"/>
  <c r="B84" i="6"/>
  <c r="F81" i="6"/>
  <c r="L81" i="6" s="1"/>
  <c r="M79" i="6"/>
  <c r="L79" i="6"/>
  <c r="B75" i="6"/>
  <c r="B73" i="6"/>
  <c r="B74" i="6" s="1"/>
  <c r="F70" i="6"/>
  <c r="M68" i="6"/>
  <c r="L68" i="6"/>
  <c r="B63" i="6"/>
  <c r="F62" i="6"/>
  <c r="F63" i="6" s="1"/>
  <c r="F64" i="6" s="1"/>
  <c r="F65" i="6" s="1"/>
  <c r="B62" i="6"/>
  <c r="F59" i="6"/>
  <c r="L59" i="6" s="1"/>
  <c r="M57" i="6"/>
  <c r="L57" i="6"/>
  <c r="B53" i="6"/>
  <c r="F51" i="6"/>
  <c r="F52" i="6" s="1"/>
  <c r="F53" i="6" s="1"/>
  <c r="F54" i="6" s="1"/>
  <c r="B51" i="6"/>
  <c r="B52" i="6" s="1"/>
  <c r="L48" i="6"/>
  <c r="F48" i="6"/>
  <c r="M46" i="6"/>
  <c r="L46" i="6"/>
  <c r="B42" i="6"/>
  <c r="B41" i="6"/>
  <c r="B40" i="6"/>
  <c r="F37" i="6"/>
  <c r="L37" i="6" s="1"/>
  <c r="M35" i="6"/>
  <c r="L35" i="6"/>
  <c r="B32" i="6"/>
  <c r="B31" i="6"/>
  <c r="B29" i="6"/>
  <c r="B30" i="6" s="1"/>
  <c r="F26" i="6"/>
  <c r="M24" i="6"/>
  <c r="L24" i="6"/>
  <c r="B20" i="6"/>
  <c r="B19" i="6"/>
  <c r="B18" i="6"/>
  <c r="F15" i="6"/>
  <c r="M13" i="6"/>
  <c r="L13" i="6"/>
  <c r="B7" i="6"/>
  <c r="F4" i="6"/>
  <c r="F7" i="6" s="1"/>
  <c r="F8" i="6" s="1"/>
  <c r="F9" i="6" s="1"/>
  <c r="F10" i="6" s="1"/>
  <c r="F2" i="6"/>
  <c r="B2" i="6"/>
  <c r="M112" i="5"/>
  <c r="L112" i="5"/>
  <c r="B108" i="5"/>
  <c r="B107" i="5"/>
  <c r="F106" i="5"/>
  <c r="F107" i="5" s="1"/>
  <c r="F108" i="5" s="1"/>
  <c r="F109" i="5" s="1"/>
  <c r="B106" i="5"/>
  <c r="F103" i="5"/>
  <c r="L103" i="5" s="1"/>
  <c r="M101" i="5"/>
  <c r="L101" i="5"/>
  <c r="F97" i="5"/>
  <c r="F98" i="5" s="1"/>
  <c r="F95" i="5"/>
  <c r="F96" i="5" s="1"/>
  <c r="B95" i="5"/>
  <c r="L92" i="5"/>
  <c r="F92" i="5"/>
  <c r="M90" i="5"/>
  <c r="L90" i="5"/>
  <c r="B86" i="5"/>
  <c r="F85" i="5"/>
  <c r="F86" i="5" s="1"/>
  <c r="F87" i="5" s="1"/>
  <c r="B85" i="5"/>
  <c r="F84" i="5"/>
  <c r="B84" i="5"/>
  <c r="F81" i="5"/>
  <c r="L81" i="5" s="1"/>
  <c r="M79" i="5"/>
  <c r="L79" i="5"/>
  <c r="F75" i="5"/>
  <c r="F76" i="5" s="1"/>
  <c r="F73" i="5"/>
  <c r="F74" i="5" s="1"/>
  <c r="B73" i="5"/>
  <c r="L70" i="5"/>
  <c r="F70" i="5"/>
  <c r="M68" i="5"/>
  <c r="L68" i="5"/>
  <c r="F64" i="5"/>
  <c r="F65" i="5" s="1"/>
  <c r="B64" i="5"/>
  <c r="F63" i="5"/>
  <c r="B63" i="5"/>
  <c r="F62" i="5"/>
  <c r="B62" i="5"/>
  <c r="F59" i="5"/>
  <c r="L59" i="5" s="1"/>
  <c r="M57" i="5"/>
  <c r="L57" i="5"/>
  <c r="B51" i="5"/>
  <c r="F48" i="5"/>
  <c r="M46" i="5"/>
  <c r="L46" i="5"/>
  <c r="B41" i="5"/>
  <c r="F40" i="5"/>
  <c r="F41" i="5" s="1"/>
  <c r="F42" i="5" s="1"/>
  <c r="F43" i="5" s="1"/>
  <c r="B40" i="5"/>
  <c r="F37" i="5"/>
  <c r="L37" i="5" s="1"/>
  <c r="M35" i="5"/>
  <c r="L35" i="5"/>
  <c r="F31" i="5"/>
  <c r="F32" i="5" s="1"/>
  <c r="F29" i="5"/>
  <c r="F30" i="5" s="1"/>
  <c r="B29" i="5"/>
  <c r="F26" i="5"/>
  <c r="L26" i="5" s="1"/>
  <c r="M24" i="5"/>
  <c r="L24" i="5"/>
  <c r="F20" i="5"/>
  <c r="F21" i="5" s="1"/>
  <c r="B20" i="5"/>
  <c r="F19" i="5"/>
  <c r="B19" i="5"/>
  <c r="F18" i="5"/>
  <c r="B18" i="5"/>
  <c r="F15" i="5"/>
  <c r="L15" i="5" s="1"/>
  <c r="M13" i="5"/>
  <c r="L13" i="5"/>
  <c r="B7" i="5"/>
  <c r="F4" i="5"/>
  <c r="F2" i="5"/>
  <c r="B2" i="5"/>
  <c r="M112" i="4"/>
  <c r="L112" i="4"/>
  <c r="B106" i="4"/>
  <c r="F103" i="4"/>
  <c r="M101" i="4"/>
  <c r="L101" i="4"/>
  <c r="B95" i="4"/>
  <c r="F92" i="4"/>
  <c r="M90" i="4"/>
  <c r="L90" i="4"/>
  <c r="B84" i="4"/>
  <c r="F81" i="4"/>
  <c r="M79" i="4"/>
  <c r="L79" i="4"/>
  <c r="F75" i="4"/>
  <c r="F76" i="4" s="1"/>
  <c r="B75" i="4"/>
  <c r="B74" i="4"/>
  <c r="B73" i="4"/>
  <c r="L70" i="4"/>
  <c r="F70" i="4"/>
  <c r="F73" i="4" s="1"/>
  <c r="F74" i="4" s="1"/>
  <c r="M68" i="4"/>
  <c r="L68" i="4"/>
  <c r="B63" i="4"/>
  <c r="B64" i="4" s="1"/>
  <c r="B62" i="4"/>
  <c r="F59" i="4"/>
  <c r="M57" i="4"/>
  <c r="L57" i="4"/>
  <c r="F53" i="4"/>
  <c r="F54" i="4" s="1"/>
  <c r="B53" i="4"/>
  <c r="B54" i="4" s="1"/>
  <c r="B52" i="4"/>
  <c r="B51" i="4"/>
  <c r="L48" i="4"/>
  <c r="F48" i="4"/>
  <c r="F51" i="4" s="1"/>
  <c r="F52" i="4" s="1"/>
  <c r="M46" i="4"/>
  <c r="L46" i="4"/>
  <c r="F42" i="4"/>
  <c r="F43" i="4" s="1"/>
  <c r="F40" i="4"/>
  <c r="F41" i="4" s="1"/>
  <c r="B40" i="4"/>
  <c r="F37" i="4"/>
  <c r="L37" i="4" s="1"/>
  <c r="M35" i="4"/>
  <c r="L35" i="4"/>
  <c r="F32" i="4"/>
  <c r="B30" i="4"/>
  <c r="B29" i="4"/>
  <c r="L28" i="4"/>
  <c r="L26" i="4"/>
  <c r="M28" i="4" s="1"/>
  <c r="F26" i="4"/>
  <c r="F29" i="4" s="1"/>
  <c r="F30" i="4" s="1"/>
  <c r="F31" i="4" s="1"/>
  <c r="M24" i="4"/>
  <c r="L24" i="4"/>
  <c r="F18" i="4"/>
  <c r="F19" i="4" s="1"/>
  <c r="F20" i="4" s="1"/>
  <c r="F21" i="4" s="1"/>
  <c r="B18" i="4"/>
  <c r="F15" i="4"/>
  <c r="L15" i="4" s="1"/>
  <c r="M13" i="4"/>
  <c r="L13" i="4"/>
  <c r="B7" i="4"/>
  <c r="L4" i="4"/>
  <c r="M6" i="4" s="1"/>
  <c r="F4" i="4"/>
  <c r="F7" i="4" s="1"/>
  <c r="F8" i="4" s="1"/>
  <c r="F9" i="4" s="1"/>
  <c r="F10" i="4" s="1"/>
  <c r="F2" i="4"/>
  <c r="B2" i="4"/>
  <c r="M112" i="3"/>
  <c r="L112" i="3"/>
  <c r="B109" i="3"/>
  <c r="B108" i="3"/>
  <c r="B107" i="3"/>
  <c r="B106" i="3"/>
  <c r="L103" i="3"/>
  <c r="F103" i="3"/>
  <c r="F106" i="3" s="1"/>
  <c r="F107" i="3" s="1"/>
  <c r="F108" i="3" s="1"/>
  <c r="F109" i="3" s="1"/>
  <c r="M101" i="3"/>
  <c r="L101" i="3"/>
  <c r="B95" i="3"/>
  <c r="F92" i="3"/>
  <c r="F95" i="3" s="1"/>
  <c r="F96" i="3" s="1"/>
  <c r="F97" i="3" s="1"/>
  <c r="F98" i="3" s="1"/>
  <c r="M90" i="3"/>
  <c r="L90" i="3"/>
  <c r="B85" i="3"/>
  <c r="F84" i="3"/>
  <c r="F85" i="3" s="1"/>
  <c r="F86" i="3" s="1"/>
  <c r="F87" i="3" s="1"/>
  <c r="B84" i="3"/>
  <c r="L81" i="3"/>
  <c r="F81" i="3"/>
  <c r="M79" i="3"/>
  <c r="L79" i="3"/>
  <c r="B74" i="3"/>
  <c r="F73" i="3"/>
  <c r="F74" i="3" s="1"/>
  <c r="F75" i="3" s="1"/>
  <c r="F76" i="3" s="1"/>
  <c r="B73" i="3"/>
  <c r="M72" i="3"/>
  <c r="L72" i="3"/>
  <c r="L70" i="3"/>
  <c r="F70" i="3"/>
  <c r="M68" i="3"/>
  <c r="L68" i="3"/>
  <c r="B64" i="3"/>
  <c r="B63" i="3"/>
  <c r="B62" i="3"/>
  <c r="L59" i="3"/>
  <c r="F59" i="3"/>
  <c r="F62" i="3" s="1"/>
  <c r="F63" i="3" s="1"/>
  <c r="F64" i="3" s="1"/>
  <c r="F65" i="3" s="1"/>
  <c r="M57" i="3"/>
  <c r="L57" i="3"/>
  <c r="B51" i="3"/>
  <c r="L48" i="3"/>
  <c r="L50" i="3" s="1"/>
  <c r="F48" i="3"/>
  <c r="F51" i="3" s="1"/>
  <c r="F52" i="3" s="1"/>
  <c r="F53" i="3" s="1"/>
  <c r="F54" i="3" s="1"/>
  <c r="M46" i="3"/>
  <c r="L46" i="3"/>
  <c r="B43" i="3"/>
  <c r="B41" i="3"/>
  <c r="B42" i="3" s="1"/>
  <c r="F40" i="3"/>
  <c r="F41" i="3" s="1"/>
  <c r="F42" i="3" s="1"/>
  <c r="F43" i="3" s="1"/>
  <c r="B40" i="3"/>
  <c r="L37" i="3"/>
  <c r="L39" i="3" s="1"/>
  <c r="F37" i="3"/>
  <c r="M35" i="3"/>
  <c r="L35" i="3"/>
  <c r="F29" i="3"/>
  <c r="F30" i="3" s="1"/>
  <c r="F31" i="3" s="1"/>
  <c r="F32" i="3" s="1"/>
  <c r="B29" i="3"/>
  <c r="M28" i="3"/>
  <c r="L26" i="3"/>
  <c r="F26" i="3"/>
  <c r="M24" i="3"/>
  <c r="L24" i="3"/>
  <c r="B19" i="3"/>
  <c r="B18" i="3"/>
  <c r="F15" i="3"/>
  <c r="M13" i="3"/>
  <c r="L13" i="3"/>
  <c r="F10" i="3"/>
  <c r="F9" i="3"/>
  <c r="B7" i="3"/>
  <c r="F4" i="3"/>
  <c r="F7" i="3" s="1"/>
  <c r="F8" i="3" s="1"/>
  <c r="F2" i="3"/>
  <c r="B2" i="3"/>
  <c r="L83" i="3" s="1"/>
  <c r="M112" i="2"/>
  <c r="L112" i="2"/>
  <c r="F106" i="2"/>
  <c r="F107" i="2" s="1"/>
  <c r="F108" i="2" s="1"/>
  <c r="F109" i="2" s="1"/>
  <c r="B106" i="2"/>
  <c r="L103" i="2"/>
  <c r="F103" i="2"/>
  <c r="M101" i="2"/>
  <c r="L101" i="2"/>
  <c r="F96" i="2"/>
  <c r="F97" i="2" s="1"/>
  <c r="F98" i="2" s="1"/>
  <c r="B96" i="2"/>
  <c r="F95" i="2"/>
  <c r="B95" i="2"/>
  <c r="L92" i="2"/>
  <c r="F92" i="2"/>
  <c r="M90" i="2"/>
  <c r="L90" i="2"/>
  <c r="F87" i="2"/>
  <c r="F86" i="2"/>
  <c r="B85" i="2"/>
  <c r="F84" i="2"/>
  <c r="F85" i="2" s="1"/>
  <c r="B84" i="2"/>
  <c r="L81" i="2"/>
  <c r="F81" i="2"/>
  <c r="M79" i="2"/>
  <c r="L79" i="2"/>
  <c r="B74" i="2"/>
  <c r="F73" i="2"/>
  <c r="F74" i="2" s="1"/>
  <c r="F75" i="2" s="1"/>
  <c r="F76" i="2" s="1"/>
  <c r="B73" i="2"/>
  <c r="L72" i="2"/>
  <c r="L70" i="2"/>
  <c r="F70" i="2"/>
  <c r="M68" i="2"/>
  <c r="L68" i="2"/>
  <c r="B64" i="2"/>
  <c r="F63" i="2"/>
  <c r="F64" i="2" s="1"/>
  <c r="F65" i="2" s="1"/>
  <c r="B63" i="2"/>
  <c r="F62" i="2"/>
  <c r="B62" i="2"/>
  <c r="L59" i="2"/>
  <c r="F59" i="2"/>
  <c r="M57" i="2"/>
  <c r="L57" i="2"/>
  <c r="B51" i="2"/>
  <c r="M50" i="2"/>
  <c r="L48" i="2"/>
  <c r="F48" i="2"/>
  <c r="F51" i="2" s="1"/>
  <c r="F52" i="2" s="1"/>
  <c r="F53" i="2" s="1"/>
  <c r="F54" i="2" s="1"/>
  <c r="M46" i="2"/>
  <c r="L46" i="2"/>
  <c r="B42" i="2"/>
  <c r="B41" i="2"/>
  <c r="F40" i="2"/>
  <c r="F41" i="2" s="1"/>
  <c r="F42" i="2" s="1"/>
  <c r="F43" i="2" s="1"/>
  <c r="B40" i="2"/>
  <c r="L37" i="2"/>
  <c r="F37" i="2"/>
  <c r="M35" i="2"/>
  <c r="L35" i="2"/>
  <c r="F32" i="2"/>
  <c r="B29" i="2"/>
  <c r="L26" i="2"/>
  <c r="F26" i="2"/>
  <c r="F29" i="2" s="1"/>
  <c r="F30" i="2" s="1"/>
  <c r="F31" i="2" s="1"/>
  <c r="M24" i="2"/>
  <c r="L24" i="2"/>
  <c r="F18" i="2"/>
  <c r="F19" i="2" s="1"/>
  <c r="F20" i="2" s="1"/>
  <c r="F21" i="2" s="1"/>
  <c r="B18" i="2"/>
  <c r="L15" i="2"/>
  <c r="F15" i="2"/>
  <c r="M13" i="2"/>
  <c r="L13" i="2"/>
  <c r="B7" i="2"/>
  <c r="F4" i="2"/>
  <c r="F7" i="2" s="1"/>
  <c r="F8" i="2" s="1"/>
  <c r="F9" i="2" s="1"/>
  <c r="F10" i="2" s="1"/>
  <c r="F2" i="2"/>
  <c r="B2" i="2"/>
  <c r="L50" i="2" s="1"/>
  <c r="AO5" i="16"/>
  <c r="AN5" i="16"/>
  <c r="AM5" i="16"/>
  <c r="AP5" i="11"/>
  <c r="AO5" i="11"/>
  <c r="AQ5" i="12"/>
  <c r="AN5" i="11"/>
  <c r="AQ5" i="13"/>
  <c r="AP5" i="12"/>
  <c r="AM5" i="11"/>
  <c r="AP5" i="13"/>
  <c r="AO5" i="12"/>
  <c r="AO5" i="13"/>
  <c r="AN5" i="12"/>
  <c r="AN5" i="13"/>
  <c r="AM5" i="12"/>
  <c r="AQ5" i="14"/>
  <c r="AM5" i="13"/>
  <c r="AP5" i="14"/>
  <c r="AO5" i="14"/>
  <c r="AN5" i="14"/>
  <c r="AM5" i="14"/>
  <c r="AQ5" i="8"/>
  <c r="AO5" i="8"/>
  <c r="AP5" i="7"/>
  <c r="AN5" i="8"/>
  <c r="AO5" i="7"/>
  <c r="AQ5" i="11"/>
  <c r="AP5" i="8"/>
  <c r="AQ5" i="7"/>
  <c r="AM5" i="8"/>
  <c r="AN5" i="7"/>
  <c r="AN5" i="9"/>
  <c r="AQ5" i="9"/>
  <c r="AM5" i="7"/>
  <c r="AQ5" i="10"/>
  <c r="AO5" i="15"/>
  <c r="AP5" i="10"/>
  <c r="AM5" i="15"/>
  <c r="AP5" i="9"/>
  <c r="AO5" i="9"/>
  <c r="AQ5" i="15"/>
  <c r="AP5" i="15"/>
  <c r="AM5" i="9"/>
  <c r="AN5" i="15"/>
  <c r="AO5" i="10"/>
  <c r="AN5" i="10"/>
  <c r="AP5" i="16"/>
  <c r="AQ5" i="16"/>
  <c r="AM5" i="10"/>
  <c r="D106" i="5"/>
  <c r="D84" i="5"/>
  <c r="H52" i="6"/>
  <c r="L106" i="3"/>
  <c r="L62" i="3"/>
  <c r="D18" i="1"/>
  <c r="F13" i="1"/>
  <c r="M29" i="6"/>
  <c r="H18" i="5"/>
  <c r="E13" i="1"/>
  <c r="D107" i="6"/>
  <c r="H40" i="6"/>
  <c r="D19" i="6"/>
  <c r="H73" i="5"/>
  <c r="D62" i="4"/>
  <c r="M18" i="3"/>
  <c r="B18" i="1"/>
  <c r="H107" i="6"/>
  <c r="L29" i="6"/>
  <c r="H19" i="6"/>
  <c r="D51" i="4"/>
  <c r="L18" i="3"/>
  <c r="D95" i="2"/>
  <c r="H17" i="1"/>
  <c r="D13" i="1"/>
  <c r="M106" i="6"/>
  <c r="D73" i="5"/>
  <c r="D18" i="5"/>
  <c r="M7" i="5"/>
  <c r="H51" i="4"/>
  <c r="H106" i="3"/>
  <c r="H62" i="3"/>
  <c r="G17" i="1"/>
  <c r="B13" i="1"/>
  <c r="F17" i="1"/>
  <c r="H12" i="1"/>
  <c r="M18" i="6"/>
  <c r="M62" i="5"/>
  <c r="L7" i="5"/>
  <c r="L62" i="5"/>
  <c r="H30" i="6"/>
  <c r="H62" i="5"/>
  <c r="B17" i="1"/>
  <c r="E12" i="1"/>
  <c r="L51" i="3"/>
  <c r="E16" i="1"/>
  <c r="G11" i="1"/>
  <c r="D51" i="5"/>
  <c r="F15" i="1"/>
  <c r="G9" i="1"/>
  <c r="M73" i="5"/>
  <c r="H7" i="2"/>
  <c r="E15" i="1"/>
  <c r="F9" i="1"/>
  <c r="L73" i="5"/>
  <c r="M73" i="4"/>
  <c r="M62" i="2"/>
  <c r="E9" i="1"/>
  <c r="H108" i="6"/>
  <c r="H107" i="5"/>
  <c r="M84" i="5"/>
  <c r="D62" i="5"/>
  <c r="M51" i="4"/>
  <c r="D15" i="1"/>
  <c r="M95" i="5"/>
  <c r="L84" i="5"/>
  <c r="L73" i="4"/>
  <c r="M62" i="4"/>
  <c r="B15" i="1"/>
  <c r="D9" i="1"/>
  <c r="H84" i="5"/>
  <c r="D73" i="4"/>
  <c r="G14" i="1"/>
  <c r="H95" i="5"/>
  <c r="H73" i="4"/>
  <c r="F14" i="1"/>
  <c r="M107" i="6"/>
  <c r="M53" i="6"/>
  <c r="L31" i="6"/>
  <c r="M40" i="2"/>
  <c r="E14" i="1"/>
  <c r="M106" i="5"/>
  <c r="D95" i="5"/>
  <c r="L107" i="6"/>
  <c r="M19" i="6"/>
  <c r="L7" i="6"/>
  <c r="M95" i="4"/>
  <c r="H106" i="6"/>
  <c r="L53" i="6"/>
  <c r="D85" i="3"/>
  <c r="L41" i="3"/>
  <c r="D40" i="2"/>
  <c r="G12" i="1"/>
  <c r="D106" i="6"/>
  <c r="M52" i="6"/>
  <c r="M30" i="6"/>
  <c r="H41" i="3"/>
  <c r="F12" i="1"/>
  <c r="L41" i="6"/>
  <c r="H19" i="5"/>
  <c r="H95" i="4"/>
  <c r="H107" i="3"/>
  <c r="D12" i="1"/>
  <c r="L18" i="6"/>
  <c r="L52" i="6"/>
  <c r="L30" i="6"/>
  <c r="H18" i="6"/>
  <c r="M84" i="3"/>
  <c r="M73" i="3"/>
  <c r="D41" i="3"/>
  <c r="H18" i="1"/>
  <c r="B12" i="1"/>
  <c r="D41" i="6"/>
  <c r="D30" i="6"/>
  <c r="D19" i="5"/>
  <c r="M7" i="4"/>
  <c r="L84" i="3"/>
  <c r="G18" i="1"/>
  <c r="D52" i="6"/>
  <c r="D107" i="3"/>
  <c r="H11" i="1"/>
  <c r="H41" i="6"/>
  <c r="D18" i="6"/>
  <c r="M64" i="4"/>
  <c r="L7" i="4"/>
  <c r="H73" i="3"/>
  <c r="F18" i="1"/>
  <c r="F11" i="1"/>
  <c r="M40" i="6"/>
  <c r="L29" i="5"/>
  <c r="M18" i="5"/>
  <c r="D7" i="5"/>
  <c r="H7" i="4"/>
  <c r="M106" i="3"/>
  <c r="L73" i="3"/>
  <c r="L40" i="3"/>
  <c r="D17" i="1"/>
  <c r="B11" i="1"/>
  <c r="H51" i="5"/>
  <c r="D40" i="5"/>
  <c r="L40" i="4"/>
  <c r="H15" i="1"/>
  <c r="B10" i="1"/>
  <c r="H73" i="6"/>
  <c r="H40" i="4"/>
  <c r="H73" i="2"/>
  <c r="G15" i="1"/>
  <c r="D63" i="4"/>
  <c r="H95" i="2"/>
  <c r="M7" i="2"/>
  <c r="H9" i="1"/>
  <c r="H40" i="5"/>
  <c r="H51" i="3"/>
  <c r="H18" i="3"/>
  <c r="E11" i="1"/>
  <c r="H108" i="3"/>
  <c r="D11" i="1"/>
  <c r="D29" i="6"/>
  <c r="B14" i="1"/>
  <c r="L18" i="5"/>
  <c r="D51" i="3"/>
  <c r="H74" i="2"/>
  <c r="L40" i="2"/>
  <c r="M73" i="2"/>
  <c r="E10" i="1"/>
  <c r="L73" i="2"/>
  <c r="D10" i="1"/>
  <c r="L74" i="6"/>
  <c r="D19" i="3"/>
  <c r="H10" i="1"/>
  <c r="G10" i="1"/>
  <c r="D53" i="6"/>
  <c r="F10" i="1"/>
  <c r="M51" i="6"/>
  <c r="B9" i="1"/>
  <c r="M40" i="5"/>
  <c r="H53" i="6"/>
  <c r="H31" i="6"/>
  <c r="M7" i="6"/>
  <c r="D31" i="6"/>
  <c r="L107" i="3"/>
  <c r="M107" i="3"/>
  <c r="D74" i="6"/>
  <c r="L51" i="6"/>
  <c r="L95" i="5"/>
  <c r="D53" i="4"/>
  <c r="M63" i="3"/>
  <c r="M29" i="3"/>
  <c r="H51" i="6"/>
  <c r="L95" i="4"/>
  <c r="H84" i="3"/>
  <c r="L63" i="3"/>
  <c r="H29" i="3"/>
  <c r="M73" i="6"/>
  <c r="L52" i="4"/>
  <c r="H63" i="3"/>
  <c r="D16" i="1"/>
  <c r="L73" i="6"/>
  <c r="D51" i="6"/>
  <c r="M29" i="5"/>
  <c r="H7" i="5"/>
  <c r="M29" i="4"/>
  <c r="M62" i="3"/>
  <c r="M42" i="3"/>
  <c r="M7" i="3"/>
  <c r="M63" i="4"/>
  <c r="M40" i="3"/>
  <c r="G16" i="1"/>
  <c r="H14" i="1"/>
  <c r="D14" i="1"/>
  <c r="D62" i="6"/>
  <c r="M63" i="2"/>
  <c r="H29" i="5"/>
  <c r="L29" i="4"/>
  <c r="L42" i="3"/>
  <c r="H7" i="3"/>
  <c r="M51" i="5"/>
  <c r="D7" i="3"/>
  <c r="D29" i="4"/>
  <c r="M41" i="3"/>
  <c r="M84" i="2"/>
  <c r="L40" i="6"/>
  <c r="L95" i="2"/>
  <c r="D20" i="6"/>
  <c r="L51" i="5"/>
  <c r="D29" i="5"/>
  <c r="H29" i="4"/>
  <c r="E18" i="1"/>
  <c r="L62" i="4"/>
  <c r="L42" i="2"/>
  <c r="D107" i="5"/>
  <c r="H64" i="4"/>
  <c r="D7" i="4"/>
  <c r="D64" i="2"/>
  <c r="E17" i="1"/>
  <c r="H19" i="3"/>
  <c r="L19" i="6"/>
  <c r="D64" i="4"/>
  <c r="H74" i="3"/>
  <c r="H16" i="1"/>
  <c r="H106" i="5"/>
  <c r="M95" i="2"/>
  <c r="M62" i="6"/>
  <c r="L106" i="5"/>
  <c r="L63" i="4"/>
  <c r="H95" i="3"/>
  <c r="D74" i="3"/>
  <c r="L63" i="2"/>
  <c r="F16" i="1"/>
  <c r="L62" i="6"/>
  <c r="D95" i="3"/>
  <c r="D73" i="3"/>
  <c r="D63" i="2"/>
  <c r="D108" i="6"/>
  <c r="H85" i="5"/>
  <c r="H63" i="4"/>
  <c r="H40" i="3"/>
  <c r="H63" i="2"/>
  <c r="B16" i="1"/>
  <c r="H62" i="6"/>
  <c r="L106" i="6"/>
  <c r="H84" i="6"/>
  <c r="L40" i="5"/>
  <c r="H13" i="1"/>
  <c r="G13" i="1"/>
  <c r="M31" i="6"/>
  <c r="L74" i="4"/>
  <c r="D73" i="2"/>
  <c r="M84" i="6"/>
  <c r="H63" i="5"/>
  <c r="M51" i="3"/>
  <c r="D7" i="6"/>
  <c r="H85" i="3"/>
  <c r="H40" i="2"/>
  <c r="D40" i="6"/>
  <c r="D18" i="2"/>
  <c r="M106" i="2"/>
  <c r="H64" i="5"/>
  <c r="H96" i="2"/>
  <c r="H18" i="4"/>
  <c r="J40" i="2" l="1"/>
  <c r="J85" i="3"/>
  <c r="N51" i="3"/>
  <c r="N31" i="6"/>
  <c r="J62" i="6"/>
  <c r="J63" i="2"/>
  <c r="J63" i="4"/>
  <c r="J95" i="3"/>
  <c r="N62" i="6"/>
  <c r="N95" i="2"/>
  <c r="J106" i="5"/>
  <c r="J74" i="3"/>
  <c r="J19" i="3"/>
  <c r="J64" i="4"/>
  <c r="J29" i="4"/>
  <c r="N41" i="3"/>
  <c r="N51" i="5"/>
  <c r="J7" i="3"/>
  <c r="J29" i="5"/>
  <c r="N63" i="2"/>
  <c r="N40" i="3"/>
  <c r="N63" i="4"/>
  <c r="N42" i="3"/>
  <c r="N62" i="3"/>
  <c r="N29" i="4"/>
  <c r="J7" i="5"/>
  <c r="N29" i="5"/>
  <c r="N73" i="6"/>
  <c r="J51" i="6"/>
  <c r="N63" i="3"/>
  <c r="N107" i="3"/>
  <c r="N7" i="6"/>
  <c r="J31" i="6"/>
  <c r="J53" i="6"/>
  <c r="N40" i="5"/>
  <c r="N51" i="6"/>
  <c r="N73" i="2"/>
  <c r="J51" i="3"/>
  <c r="J40" i="5"/>
  <c r="H19" i="1"/>
  <c r="J95" i="2"/>
  <c r="J73" i="2"/>
  <c r="J51" i="5"/>
  <c r="N106" i="3"/>
  <c r="J7" i="4"/>
  <c r="N18" i="5"/>
  <c r="N40" i="6"/>
  <c r="J73" i="3"/>
  <c r="J41" i="6"/>
  <c r="N7" i="4"/>
  <c r="N73" i="3"/>
  <c r="N84" i="3"/>
  <c r="J18" i="6"/>
  <c r="J107" i="3"/>
  <c r="J19" i="5"/>
  <c r="J41" i="3"/>
  <c r="N30" i="6"/>
  <c r="N52" i="6"/>
  <c r="J106" i="6"/>
  <c r="N95" i="4"/>
  <c r="N19" i="6"/>
  <c r="N106" i="5"/>
  <c r="N40" i="2"/>
  <c r="N53" i="6"/>
  <c r="N107" i="6"/>
  <c r="J73" i="4"/>
  <c r="J95" i="5"/>
  <c r="J84" i="5"/>
  <c r="D19" i="1"/>
  <c r="N62" i="4"/>
  <c r="N95" i="5"/>
  <c r="N84" i="5"/>
  <c r="J107" i="5"/>
  <c r="J108" i="6"/>
  <c r="E19" i="1"/>
  <c r="N73" i="4"/>
  <c r="F19" i="1"/>
  <c r="N73" i="5"/>
  <c r="G19" i="1"/>
  <c r="J62" i="5"/>
  <c r="J30" i="6"/>
  <c r="N62" i="5"/>
  <c r="N18" i="6"/>
  <c r="J51" i="4"/>
  <c r="N7" i="5"/>
  <c r="N106" i="6"/>
  <c r="J19" i="6"/>
  <c r="J107" i="6"/>
  <c r="N18" i="3"/>
  <c r="J73" i="5"/>
  <c r="J40" i="6"/>
  <c r="J18" i="5"/>
  <c r="N29" i="6"/>
  <c r="J52" i="6"/>
  <c r="L92" i="3"/>
  <c r="M94" i="3" s="1"/>
  <c r="B76" i="6"/>
  <c r="B30" i="2"/>
  <c r="B107" i="4"/>
  <c r="B20" i="3"/>
  <c r="B42" i="5"/>
  <c r="AI10" i="7"/>
  <c r="L15" i="6"/>
  <c r="L17" i="6" s="1"/>
  <c r="F18" i="6"/>
  <c r="F19" i="6" s="1"/>
  <c r="F20" i="6" s="1"/>
  <c r="F21" i="6" s="1"/>
  <c r="L6" i="4"/>
  <c r="B43" i="6"/>
  <c r="B65" i="5"/>
  <c r="B85" i="4"/>
  <c r="B87" i="5"/>
  <c r="B65" i="2"/>
  <c r="L83" i="5"/>
  <c r="L72" i="5"/>
  <c r="L17" i="5"/>
  <c r="L61" i="5"/>
  <c r="L39" i="5"/>
  <c r="L50" i="5"/>
  <c r="L94" i="5"/>
  <c r="L105" i="5"/>
  <c r="L28" i="5"/>
  <c r="L48" i="5"/>
  <c r="M50" i="5" s="1"/>
  <c r="F51" i="5"/>
  <c r="F52" i="5" s="1"/>
  <c r="F53" i="5" s="1"/>
  <c r="F54" i="5" s="1"/>
  <c r="B64" i="6"/>
  <c r="M105" i="5"/>
  <c r="M83" i="5"/>
  <c r="M61" i="5"/>
  <c r="M39" i="5"/>
  <c r="M17" i="5"/>
  <c r="M72" i="5"/>
  <c r="M28" i="5"/>
  <c r="B97" i="2"/>
  <c r="B19" i="2"/>
  <c r="B8" i="3"/>
  <c r="F7" i="5"/>
  <c r="F8" i="5" s="1"/>
  <c r="F9" i="5" s="1"/>
  <c r="F10" i="5" s="1"/>
  <c r="L4" i="5"/>
  <c r="L6" i="5" s="1"/>
  <c r="B52" i="2"/>
  <c r="L50" i="4"/>
  <c r="M50" i="4"/>
  <c r="M6" i="5"/>
  <c r="B21" i="5"/>
  <c r="L39" i="2"/>
  <c r="L17" i="2"/>
  <c r="L94" i="2"/>
  <c r="L83" i="2"/>
  <c r="L61" i="2"/>
  <c r="L28" i="2"/>
  <c r="L105" i="2"/>
  <c r="F73" i="6"/>
  <c r="F74" i="6" s="1"/>
  <c r="F75" i="6" s="1"/>
  <c r="F76" i="6" s="1"/>
  <c r="L70" i="6"/>
  <c r="M72" i="6" s="1"/>
  <c r="B96" i="6"/>
  <c r="M94" i="2"/>
  <c r="M61" i="2"/>
  <c r="M83" i="2"/>
  <c r="M72" i="2"/>
  <c r="M39" i="2"/>
  <c r="M105" i="2"/>
  <c r="M17" i="2"/>
  <c r="B30" i="3"/>
  <c r="B86" i="2"/>
  <c r="L72" i="4"/>
  <c r="M72" i="4"/>
  <c r="F95" i="4"/>
  <c r="F96" i="4" s="1"/>
  <c r="F97" i="4" s="1"/>
  <c r="F98" i="4" s="1"/>
  <c r="L92" i="4"/>
  <c r="M94" i="5"/>
  <c r="B31" i="4"/>
  <c r="F29" i="6"/>
  <c r="F30" i="6" s="1"/>
  <c r="F31" i="6" s="1"/>
  <c r="F32" i="6" s="1"/>
  <c r="L26" i="6"/>
  <c r="M28" i="6" s="1"/>
  <c r="L94" i="6"/>
  <c r="L72" i="6"/>
  <c r="L50" i="6"/>
  <c r="L28" i="6"/>
  <c r="L105" i="6"/>
  <c r="L83" i="6"/>
  <c r="L61" i="6"/>
  <c r="L39" i="6"/>
  <c r="B107" i="2"/>
  <c r="M50" i="3"/>
  <c r="B75" i="2"/>
  <c r="B65" i="3"/>
  <c r="B19" i="4"/>
  <c r="B43" i="2"/>
  <c r="M28" i="2"/>
  <c r="B76" i="4"/>
  <c r="B85" i="6"/>
  <c r="L4" i="3"/>
  <c r="F18" i="3"/>
  <c r="F19" i="3" s="1"/>
  <c r="F20" i="3" s="1"/>
  <c r="F21" i="3" s="1"/>
  <c r="L15" i="3"/>
  <c r="L17" i="3" s="1"/>
  <c r="B96" i="3"/>
  <c r="F106" i="4"/>
  <c r="F107" i="4" s="1"/>
  <c r="F108" i="4" s="1"/>
  <c r="F109" i="4" s="1"/>
  <c r="L103" i="4"/>
  <c r="M105" i="4" s="1"/>
  <c r="M94" i="6"/>
  <c r="M50" i="6"/>
  <c r="M105" i="6"/>
  <c r="M83" i="6"/>
  <c r="M61" i="6"/>
  <c r="M39" i="6"/>
  <c r="L4" i="6"/>
  <c r="L6" i="6" s="1"/>
  <c r="B86" i="3"/>
  <c r="B8" i="4"/>
  <c r="F106" i="6"/>
  <c r="F107" i="6" s="1"/>
  <c r="F108" i="6" s="1"/>
  <c r="F109" i="6" s="1"/>
  <c r="B8" i="6"/>
  <c r="B75" i="3"/>
  <c r="F84" i="4"/>
  <c r="F85" i="4" s="1"/>
  <c r="F86" i="4" s="1"/>
  <c r="F87" i="4" s="1"/>
  <c r="L81" i="4"/>
  <c r="M83" i="4" s="1"/>
  <c r="P10" i="9"/>
  <c r="L4" i="2"/>
  <c r="M6" i="2" s="1"/>
  <c r="B21" i="6"/>
  <c r="B96" i="4"/>
  <c r="B54" i="6"/>
  <c r="F84" i="6"/>
  <c r="F85" i="6" s="1"/>
  <c r="F86" i="6" s="1"/>
  <c r="F87" i="6" s="1"/>
  <c r="B109" i="6"/>
  <c r="B8" i="2"/>
  <c r="L28" i="3"/>
  <c r="L105" i="3"/>
  <c r="L61" i="3"/>
  <c r="B41" i="4"/>
  <c r="M105" i="3"/>
  <c r="M83" i="3"/>
  <c r="M61" i="3"/>
  <c r="M39" i="3"/>
  <c r="M17" i="3"/>
  <c r="B65" i="4"/>
  <c r="Y651" i="12"/>
  <c r="J654" i="12"/>
  <c r="AH10" i="11"/>
  <c r="Q10" i="14"/>
  <c r="F652" i="10"/>
  <c r="AA654" i="10"/>
  <c r="H652" i="11"/>
  <c r="F652" i="9"/>
  <c r="AA654" i="9"/>
  <c r="I653" i="7"/>
  <c r="G652" i="9"/>
  <c r="AB654" i="9"/>
  <c r="B109" i="5"/>
  <c r="AI10" i="8"/>
  <c r="AH10" i="12"/>
  <c r="B52" i="3"/>
  <c r="Y652" i="8"/>
  <c r="AI10" i="10"/>
  <c r="F62" i="4"/>
  <c r="F63" i="4" s="1"/>
  <c r="F64" i="4" s="1"/>
  <c r="F65" i="4" s="1"/>
  <c r="L59" i="4"/>
  <c r="L61" i="4" s="1"/>
  <c r="F40" i="6"/>
  <c r="F41" i="6" s="1"/>
  <c r="F42" i="6" s="1"/>
  <c r="F43" i="6" s="1"/>
  <c r="L105" i="4"/>
  <c r="L83" i="4"/>
  <c r="L39" i="4"/>
  <c r="L17" i="4"/>
  <c r="M39" i="4"/>
  <c r="M17" i="4"/>
  <c r="AI10" i="9"/>
  <c r="J651" i="10"/>
  <c r="H654" i="10"/>
  <c r="F651" i="13"/>
  <c r="AA653" i="13"/>
  <c r="Y652" i="15"/>
  <c r="P10" i="10"/>
  <c r="B8" i="5"/>
  <c r="B30" i="5"/>
  <c r="B52" i="5"/>
  <c r="B74" i="5"/>
  <c r="B96" i="5"/>
  <c r="L20" i="5"/>
  <c r="M85" i="2"/>
  <c r="D64" i="3"/>
  <c r="L85" i="3"/>
  <c r="L108" i="6"/>
  <c r="D40" i="3"/>
  <c r="H20" i="5"/>
  <c r="L29" i="3"/>
  <c r="D62" i="3"/>
  <c r="D52" i="4"/>
  <c r="L7" i="2"/>
  <c r="D84" i="3"/>
  <c r="L75" i="4"/>
  <c r="M95" i="3"/>
  <c r="M30" i="4"/>
  <c r="L85" i="2"/>
  <c r="H85" i="2"/>
  <c r="H62" i="4"/>
  <c r="L7" i="3"/>
  <c r="D63" i="5"/>
  <c r="D42" i="2"/>
  <c r="L108" i="5"/>
  <c r="D74" i="2"/>
  <c r="L108" i="3"/>
  <c r="M18" i="2"/>
  <c r="D29" i="2"/>
  <c r="H32" i="6"/>
  <c r="M107" i="5"/>
  <c r="D106" i="4"/>
  <c r="L106" i="4"/>
  <c r="L64" i="3"/>
  <c r="H7" i="6"/>
  <c r="M96" i="2"/>
  <c r="H64" i="2"/>
  <c r="M74" i="3"/>
  <c r="L74" i="3"/>
  <c r="L18" i="2"/>
  <c r="M42" i="2"/>
  <c r="H42" i="2"/>
  <c r="H41" i="5"/>
  <c r="D85" i="2"/>
  <c r="D108" i="5"/>
  <c r="H84" i="4"/>
  <c r="M74" i="2"/>
  <c r="D43" i="3"/>
  <c r="M85" i="5"/>
  <c r="L85" i="5"/>
  <c r="H42" i="6"/>
  <c r="M32" i="6"/>
  <c r="D42" i="6"/>
  <c r="D42" i="3"/>
  <c r="L64" i="5"/>
  <c r="L107" i="5"/>
  <c r="M85" i="3"/>
  <c r="M86" i="5"/>
  <c r="D20" i="5"/>
  <c r="D18" i="4"/>
  <c r="D95" i="4"/>
  <c r="M53" i="4"/>
  <c r="H41" i="2"/>
  <c r="M41" i="2"/>
  <c r="M40" i="4"/>
  <c r="H29" i="6"/>
  <c r="M75" i="6"/>
  <c r="H106" i="2"/>
  <c r="L51" i="2"/>
  <c r="L84" i="2"/>
  <c r="M29" i="2"/>
  <c r="D63" i="6"/>
  <c r="M74" i="4"/>
  <c r="M106" i="4"/>
  <c r="M19" i="3"/>
  <c r="L86" i="5"/>
  <c r="D74" i="4"/>
  <c r="M41" i="6"/>
  <c r="D7" i="2"/>
  <c r="M63" i="5"/>
  <c r="D106" i="3"/>
  <c r="L63" i="5"/>
  <c r="L95" i="3"/>
  <c r="L62" i="2"/>
  <c r="M64" i="2"/>
  <c r="L18" i="4"/>
  <c r="M41" i="5"/>
  <c r="D75" i="4"/>
  <c r="D41" i="2"/>
  <c r="L51" i="4"/>
  <c r="M43" i="3"/>
  <c r="H43" i="3"/>
  <c r="L30" i="4"/>
  <c r="L106" i="2"/>
  <c r="L75" i="6"/>
  <c r="L109" i="3"/>
  <c r="D95" i="6"/>
  <c r="H63" i="6"/>
  <c r="D32" i="6"/>
  <c r="H84" i="2"/>
  <c r="D63" i="3"/>
  <c r="H29" i="2"/>
  <c r="H74" i="4"/>
  <c r="L19" i="3"/>
  <c r="D86" i="5"/>
  <c r="D29" i="3"/>
  <c r="M18" i="4"/>
  <c r="D85" i="5"/>
  <c r="H74" i="6"/>
  <c r="H75" i="4"/>
  <c r="M74" i="6"/>
  <c r="D84" i="4"/>
  <c r="H53" i="4"/>
  <c r="L84" i="6"/>
  <c r="M84" i="4"/>
  <c r="L84" i="4"/>
  <c r="M75" i="4"/>
  <c r="D96" i="2"/>
  <c r="L41" i="5"/>
  <c r="D41" i="5"/>
  <c r="L19" i="5"/>
  <c r="H18" i="2"/>
  <c r="D30" i="4"/>
  <c r="M109" i="3"/>
  <c r="H109" i="3"/>
  <c r="H95" i="6"/>
  <c r="H62" i="2"/>
  <c r="M63" i="6"/>
  <c r="L32" i="6"/>
  <c r="H108" i="5"/>
  <c r="M64" i="3"/>
  <c r="M108" i="6"/>
  <c r="H106" i="4"/>
  <c r="L64" i="2"/>
  <c r="L96" i="2"/>
  <c r="M19" i="5"/>
  <c r="H30" i="4"/>
  <c r="D40" i="4"/>
  <c r="M108" i="5"/>
  <c r="L41" i="2"/>
  <c r="D73" i="6"/>
  <c r="D106" i="2"/>
  <c r="D54" i="4"/>
  <c r="L74" i="2"/>
  <c r="D84" i="6"/>
  <c r="L20" i="6"/>
  <c r="L29" i="2"/>
  <c r="H42" i="3"/>
  <c r="M52" i="4"/>
  <c r="L63" i="6"/>
  <c r="D84" i="2"/>
  <c r="M64" i="5"/>
  <c r="H75" i="6"/>
  <c r="M51" i="2"/>
  <c r="M95" i="6"/>
  <c r="M54" i="4"/>
  <c r="D108" i="3"/>
  <c r="D109" i="3"/>
  <c r="D62" i="2"/>
  <c r="L53" i="4"/>
  <c r="H51" i="2"/>
  <c r="L95" i="6"/>
  <c r="L54" i="4"/>
  <c r="M108" i="3"/>
  <c r="M20" i="6"/>
  <c r="D75" i="6"/>
  <c r="M42" i="6"/>
  <c r="H86" i="5"/>
  <c r="D51" i="2"/>
  <c r="H54" i="4"/>
  <c r="L42" i="6"/>
  <c r="L64" i="4"/>
  <c r="L43" i="3"/>
  <c r="H20" i="6"/>
  <c r="H52" i="4"/>
  <c r="D64" i="5"/>
  <c r="M20" i="5"/>
  <c r="H64" i="3"/>
  <c r="D18" i="3"/>
  <c r="P29" i="6"/>
  <c r="P32" i="6"/>
  <c r="P106" i="3"/>
  <c r="P109" i="3"/>
  <c r="P54" i="4"/>
  <c r="P51" i="4"/>
  <c r="P40" i="3"/>
  <c r="P43" i="3"/>
  <c r="J18" i="3" l="1"/>
  <c r="J64" i="3"/>
  <c r="N20" i="5"/>
  <c r="J64" i="5"/>
  <c r="J52" i="4"/>
  <c r="J20" i="6"/>
  <c r="N64" i="4"/>
  <c r="J54" i="4"/>
  <c r="J86" i="5"/>
  <c r="N42" i="6"/>
  <c r="N20" i="6"/>
  <c r="N108" i="3"/>
  <c r="J51" i="2"/>
  <c r="J108" i="3"/>
  <c r="N54" i="4"/>
  <c r="N95" i="6"/>
  <c r="N51" i="2"/>
  <c r="J75" i="6"/>
  <c r="N64" i="5"/>
  <c r="N52" i="4"/>
  <c r="J42" i="3"/>
  <c r="J84" i="6"/>
  <c r="J73" i="6"/>
  <c r="N108" i="5"/>
  <c r="J40" i="4"/>
  <c r="J30" i="4"/>
  <c r="N19" i="5"/>
  <c r="J106" i="4"/>
  <c r="N108" i="6"/>
  <c r="N64" i="3"/>
  <c r="J108" i="5"/>
  <c r="N63" i="6"/>
  <c r="J62" i="2"/>
  <c r="J95" i="6"/>
  <c r="J109" i="3"/>
  <c r="N109" i="3"/>
  <c r="J18" i="2"/>
  <c r="J96" i="2"/>
  <c r="N75" i="4"/>
  <c r="N84" i="4"/>
  <c r="N84" i="6"/>
  <c r="J53" i="4"/>
  <c r="N74" i="6"/>
  <c r="J75" i="4"/>
  <c r="J74" i="6"/>
  <c r="J85" i="5"/>
  <c r="N18" i="4"/>
  <c r="J29" i="3"/>
  <c r="J74" i="4"/>
  <c r="J29" i="2"/>
  <c r="J63" i="3"/>
  <c r="J84" i="2"/>
  <c r="J34" i="6"/>
  <c r="J35" i="6"/>
  <c r="J63" i="6"/>
  <c r="N106" i="2"/>
  <c r="J43" i="3"/>
  <c r="N43" i="3"/>
  <c r="N51" i="4"/>
  <c r="N41" i="5"/>
  <c r="N64" i="2"/>
  <c r="N62" i="2"/>
  <c r="J111" i="3"/>
  <c r="J112" i="3"/>
  <c r="J106" i="3"/>
  <c r="N63" i="5"/>
  <c r="J7" i="2"/>
  <c r="N41" i="6"/>
  <c r="N19" i="3"/>
  <c r="N106" i="4"/>
  <c r="N74" i="4"/>
  <c r="N29" i="2"/>
  <c r="N84" i="2"/>
  <c r="J106" i="2"/>
  <c r="N75" i="6"/>
  <c r="J29" i="6"/>
  <c r="N40" i="4"/>
  <c r="N41" i="2"/>
  <c r="J41" i="2"/>
  <c r="N53" i="4"/>
  <c r="J95" i="4"/>
  <c r="J18" i="4"/>
  <c r="N86" i="5"/>
  <c r="N85" i="3"/>
  <c r="N32" i="6"/>
  <c r="J42" i="6"/>
  <c r="N85" i="5"/>
  <c r="N74" i="2"/>
  <c r="J84" i="4"/>
  <c r="J41" i="5"/>
  <c r="J42" i="2"/>
  <c r="N42" i="2"/>
  <c r="N74" i="3"/>
  <c r="J64" i="2"/>
  <c r="N96" i="2"/>
  <c r="J7" i="6"/>
  <c r="N107" i="5"/>
  <c r="J32" i="6"/>
  <c r="N18" i="2"/>
  <c r="J74" i="2"/>
  <c r="J63" i="5"/>
  <c r="N7" i="3"/>
  <c r="J62" i="4"/>
  <c r="J85" i="2"/>
  <c r="N30" i="4"/>
  <c r="N95" i="3"/>
  <c r="J84" i="3"/>
  <c r="N7" i="2"/>
  <c r="J57" i="4"/>
  <c r="J56" i="4"/>
  <c r="J62" i="3"/>
  <c r="N29" i="3"/>
  <c r="J20" i="5"/>
  <c r="J46" i="3"/>
  <c r="J45" i="3"/>
  <c r="J40" i="3"/>
  <c r="N85" i="2"/>
  <c r="B65" i="6"/>
  <c r="B53" i="3"/>
  <c r="B97" i="5"/>
  <c r="B42" i="4"/>
  <c r="B20" i="2"/>
  <c r="B86" i="6"/>
  <c r="M17" i="6"/>
  <c r="B9" i="3"/>
  <c r="L94" i="3"/>
  <c r="M61" i="4"/>
  <c r="B98" i="2"/>
  <c r="B9" i="6"/>
  <c r="B31" i="2"/>
  <c r="B32" i="4"/>
  <c r="B43" i="5"/>
  <c r="L6" i="2"/>
  <c r="B97" i="3"/>
  <c r="B20" i="4"/>
  <c r="B87" i="2"/>
  <c r="M6" i="3"/>
  <c r="L6" i="3"/>
  <c r="B87" i="3"/>
  <c r="B75" i="5"/>
  <c r="B53" i="5"/>
  <c r="M6" i="6"/>
  <c r="B76" i="2"/>
  <c r="B31" i="3"/>
  <c r="B21" i="3"/>
  <c r="B31" i="5"/>
  <c r="B53" i="2"/>
  <c r="M94" i="4"/>
  <c r="L94" i="4"/>
  <c r="B76" i="3"/>
  <c r="B9" i="2"/>
  <c r="B9" i="5"/>
  <c r="B97" i="4"/>
  <c r="B97" i="6"/>
  <c r="B108" i="2"/>
  <c r="B9" i="4"/>
  <c r="B86" i="4"/>
  <c r="B108" i="4"/>
  <c r="L76" i="4"/>
  <c r="H43" i="2"/>
  <c r="D74" i="5"/>
  <c r="H54" i="6"/>
  <c r="M96" i="4"/>
  <c r="H52" i="5"/>
  <c r="M65" i="5"/>
  <c r="M75" i="2"/>
  <c r="L19" i="4"/>
  <c r="D65" i="5"/>
  <c r="L96" i="5"/>
  <c r="H75" i="2"/>
  <c r="H96" i="5"/>
  <c r="L107" i="2"/>
  <c r="M65" i="3"/>
  <c r="H75" i="3"/>
  <c r="D64" i="6"/>
  <c r="M75" i="3"/>
  <c r="D8" i="4"/>
  <c r="H31" i="4"/>
  <c r="H41" i="4"/>
  <c r="L86" i="3"/>
  <c r="D52" i="3"/>
  <c r="D76" i="4"/>
  <c r="L19" i="2"/>
  <c r="L43" i="2"/>
  <c r="H74" i="5"/>
  <c r="L30" i="5"/>
  <c r="H96" i="4"/>
  <c r="L85" i="4"/>
  <c r="M52" i="2"/>
  <c r="D65" i="2"/>
  <c r="H65" i="2"/>
  <c r="L65" i="5"/>
  <c r="M8" i="6"/>
  <c r="D96" i="5"/>
  <c r="M109" i="5"/>
  <c r="L75" i="3"/>
  <c r="H65" i="3"/>
  <c r="H107" i="2"/>
  <c r="H8" i="4"/>
  <c r="D86" i="3"/>
  <c r="M86" i="3"/>
  <c r="D8" i="3"/>
  <c r="M87" i="5"/>
  <c r="M43" i="2"/>
  <c r="D87" i="5"/>
  <c r="H76" i="4"/>
  <c r="D76" i="6"/>
  <c r="M96" i="3"/>
  <c r="D30" i="5"/>
  <c r="H85" i="4"/>
  <c r="L109" i="6"/>
  <c r="H65" i="5"/>
  <c r="D96" i="6"/>
  <c r="M21" i="5"/>
  <c r="L21" i="5"/>
  <c r="D30" i="2"/>
  <c r="M30" i="2"/>
  <c r="L30" i="2"/>
  <c r="H20" i="3"/>
  <c r="L8" i="3"/>
  <c r="L52" i="3"/>
  <c r="M20" i="3"/>
  <c r="M19" i="2"/>
  <c r="H42" i="5"/>
  <c r="D43" i="6"/>
  <c r="H76" i="6"/>
  <c r="D97" i="2"/>
  <c r="L96" i="3"/>
  <c r="M74" i="5"/>
  <c r="L96" i="4"/>
  <c r="D85" i="4"/>
  <c r="L107" i="4"/>
  <c r="M21" i="6"/>
  <c r="D107" i="4"/>
  <c r="M109" i="6"/>
  <c r="D52" i="2"/>
  <c r="M96" i="5"/>
  <c r="L109" i="5"/>
  <c r="D109" i="5"/>
  <c r="H30" i="2"/>
  <c r="H19" i="4"/>
  <c r="M85" i="6"/>
  <c r="M107" i="2"/>
  <c r="L86" i="2"/>
  <c r="M8" i="2"/>
  <c r="L41" i="4"/>
  <c r="L8" i="2"/>
  <c r="M42" i="5"/>
  <c r="H8" i="5"/>
  <c r="L54" i="6"/>
  <c r="D19" i="2"/>
  <c r="D42" i="5"/>
  <c r="L43" i="6"/>
  <c r="M76" i="6"/>
  <c r="H97" i="2"/>
  <c r="D96" i="3"/>
  <c r="L52" i="5"/>
  <c r="M30" i="5"/>
  <c r="D96" i="4"/>
  <c r="M85" i="4"/>
  <c r="M107" i="4"/>
  <c r="M52" i="5"/>
  <c r="H8" i="6"/>
  <c r="L8" i="6"/>
  <c r="H21" i="6"/>
  <c r="H109" i="5"/>
  <c r="L75" i="2"/>
  <c r="D8" i="6"/>
  <c r="M19" i="4"/>
  <c r="M64" i="6"/>
  <c r="D75" i="2"/>
  <c r="D75" i="3"/>
  <c r="H64" i="6"/>
  <c r="M86" i="2"/>
  <c r="L31" i="4"/>
  <c r="L8" i="4"/>
  <c r="L87" i="5"/>
  <c r="H43" i="6"/>
  <c r="L76" i="6"/>
  <c r="H96" i="3"/>
  <c r="D52" i="5"/>
  <c r="H30" i="5"/>
  <c r="H96" i="6"/>
  <c r="H109" i="6"/>
  <c r="L97" i="2"/>
  <c r="L96" i="6"/>
  <c r="M96" i="6"/>
  <c r="H107" i="4"/>
  <c r="H65" i="4"/>
  <c r="L20" i="3"/>
  <c r="H87" i="5"/>
  <c r="H52" i="3"/>
  <c r="L74" i="5"/>
  <c r="M43" i="6"/>
  <c r="D109" i="6"/>
  <c r="M97" i="2"/>
  <c r="M65" i="2"/>
  <c r="D21" i="6"/>
  <c r="L65" i="2"/>
  <c r="L52" i="2"/>
  <c r="H52" i="2"/>
  <c r="H21" i="5"/>
  <c r="D21" i="5"/>
  <c r="D19" i="4"/>
  <c r="M30" i="3"/>
  <c r="D85" i="6"/>
  <c r="M52" i="3"/>
  <c r="D54" i="6"/>
  <c r="M76" i="4"/>
  <c r="M54" i="6"/>
  <c r="L21" i="6"/>
  <c r="H85" i="6"/>
  <c r="L64" i="6"/>
  <c r="L30" i="3"/>
  <c r="M31" i="4"/>
  <c r="D41" i="4"/>
  <c r="M41" i="4"/>
  <c r="H19" i="2"/>
  <c r="L65" i="4"/>
  <c r="L65" i="3"/>
  <c r="L85" i="6"/>
  <c r="D31" i="4"/>
  <c r="H86" i="2"/>
  <c r="H30" i="3"/>
  <c r="H8" i="2"/>
  <c r="D107" i="2"/>
  <c r="D65" i="4"/>
  <c r="D65" i="3"/>
  <c r="D86" i="2"/>
  <c r="D30" i="3"/>
  <c r="D8" i="2"/>
  <c r="M8" i="4"/>
  <c r="M65" i="4"/>
  <c r="M8" i="3"/>
  <c r="D20" i="3"/>
  <c r="H8" i="3"/>
  <c r="L8" i="5"/>
  <c r="D8" i="5"/>
  <c r="L42" i="5"/>
  <c r="H86" i="3"/>
  <c r="D43" i="2"/>
  <c r="M8" i="5"/>
  <c r="P65" i="5"/>
  <c r="P62" i="5"/>
  <c r="P106" i="5"/>
  <c r="P109" i="5"/>
  <c r="P73" i="6"/>
  <c r="P76" i="6"/>
  <c r="P87" i="5"/>
  <c r="P84" i="5"/>
  <c r="P40" i="6"/>
  <c r="P43" i="6"/>
  <c r="P109" i="6"/>
  <c r="P106" i="6"/>
  <c r="P62" i="2"/>
  <c r="P65" i="2"/>
  <c r="P21" i="5"/>
  <c r="P18" i="5"/>
  <c r="P73" i="4"/>
  <c r="P76" i="4"/>
  <c r="P51" i="6"/>
  <c r="P54" i="6"/>
  <c r="P18" i="6"/>
  <c r="P21" i="6"/>
  <c r="P65" i="3"/>
  <c r="P62" i="3"/>
  <c r="P62" i="4"/>
  <c r="P65" i="4"/>
  <c r="P43" i="2"/>
  <c r="P40" i="2"/>
  <c r="N8" i="5" l="1"/>
  <c r="J45" i="2"/>
  <c r="J46" i="2"/>
  <c r="J86" i="3"/>
  <c r="J8" i="3"/>
  <c r="N8" i="3"/>
  <c r="N65" i="4"/>
  <c r="N8" i="4"/>
  <c r="J68" i="3"/>
  <c r="J67" i="3"/>
  <c r="J68" i="4"/>
  <c r="J67" i="4"/>
  <c r="J8" i="2"/>
  <c r="J30" i="3"/>
  <c r="J86" i="2"/>
  <c r="J19" i="2"/>
  <c r="N41" i="4"/>
  <c r="N31" i="4"/>
  <c r="J85" i="6"/>
  <c r="N54" i="6"/>
  <c r="N76" i="4"/>
  <c r="J57" i="6"/>
  <c r="J56" i="6"/>
  <c r="N52" i="3"/>
  <c r="N30" i="3"/>
  <c r="J24" i="5"/>
  <c r="J23" i="5"/>
  <c r="J21" i="5"/>
  <c r="J52" i="2"/>
  <c r="J24" i="6"/>
  <c r="J23" i="6"/>
  <c r="N65" i="2"/>
  <c r="N97" i="2"/>
  <c r="J112" i="6"/>
  <c r="J111" i="6"/>
  <c r="N43" i="6"/>
  <c r="J52" i="3"/>
  <c r="J87" i="5"/>
  <c r="J65" i="4"/>
  <c r="J107" i="4"/>
  <c r="N96" i="6"/>
  <c r="J109" i="6"/>
  <c r="J96" i="6"/>
  <c r="J30" i="5"/>
  <c r="J96" i="3"/>
  <c r="J43" i="6"/>
  <c r="N86" i="2"/>
  <c r="J64" i="6"/>
  <c r="N64" i="6"/>
  <c r="N19" i="4"/>
  <c r="J109" i="5"/>
  <c r="J21" i="6"/>
  <c r="J8" i="6"/>
  <c r="N52" i="5"/>
  <c r="N107" i="4"/>
  <c r="N85" i="4"/>
  <c r="N30" i="5"/>
  <c r="J97" i="2"/>
  <c r="N76" i="6"/>
  <c r="J8" i="5"/>
  <c r="N42" i="5"/>
  <c r="N8" i="2"/>
  <c r="N107" i="2"/>
  <c r="N85" i="6"/>
  <c r="J19" i="4"/>
  <c r="J30" i="2"/>
  <c r="J112" i="5"/>
  <c r="J111" i="5"/>
  <c r="N96" i="5"/>
  <c r="N109" i="6"/>
  <c r="N21" i="6"/>
  <c r="N74" i="5"/>
  <c r="J76" i="6"/>
  <c r="J45" i="6"/>
  <c r="J46" i="6"/>
  <c r="J42" i="5"/>
  <c r="N19" i="2"/>
  <c r="N20" i="3"/>
  <c r="J20" i="3"/>
  <c r="N30" i="2"/>
  <c r="N21" i="5"/>
  <c r="J65" i="5"/>
  <c r="J85" i="4"/>
  <c r="N96" i="3"/>
  <c r="J78" i="6"/>
  <c r="J79" i="6"/>
  <c r="J76" i="4"/>
  <c r="J90" i="5"/>
  <c r="J89" i="5"/>
  <c r="N43" i="2"/>
  <c r="N87" i="5"/>
  <c r="N86" i="3"/>
  <c r="J8" i="4"/>
  <c r="J107" i="2"/>
  <c r="J65" i="3"/>
  <c r="N109" i="5"/>
  <c r="N8" i="6"/>
  <c r="J65" i="2"/>
  <c r="J68" i="2"/>
  <c r="J67" i="2"/>
  <c r="N52" i="2"/>
  <c r="J96" i="4"/>
  <c r="J74" i="5"/>
  <c r="J79" i="4"/>
  <c r="J78" i="4"/>
  <c r="J41" i="4"/>
  <c r="J31" i="4"/>
  <c r="N75" i="3"/>
  <c r="J75" i="3"/>
  <c r="N65" i="3"/>
  <c r="J96" i="5"/>
  <c r="J75" i="2"/>
  <c r="J68" i="5"/>
  <c r="J67" i="5"/>
  <c r="N75" i="2"/>
  <c r="N65" i="5"/>
  <c r="J52" i="5"/>
  <c r="N96" i="4"/>
  <c r="J54" i="6"/>
  <c r="J43" i="2"/>
  <c r="B10" i="3"/>
  <c r="B109" i="2"/>
  <c r="B98" i="5"/>
  <c r="B54" i="2"/>
  <c r="B54" i="5"/>
  <c r="B43" i="4"/>
  <c r="B10" i="4"/>
  <c r="B54" i="3"/>
  <c r="B109" i="4"/>
  <c r="B32" i="5"/>
  <c r="B87" i="6"/>
  <c r="B10" i="6"/>
  <c r="B98" i="4"/>
  <c r="B76" i="5"/>
  <c r="B32" i="3"/>
  <c r="B21" i="4"/>
  <c r="B98" i="6"/>
  <c r="B98" i="3"/>
  <c r="B10" i="5"/>
  <c r="B10" i="2"/>
  <c r="B32" i="2"/>
  <c r="B87" i="4"/>
  <c r="B21" i="2"/>
  <c r="M43" i="5"/>
  <c r="D21" i="3"/>
  <c r="H108" i="4"/>
  <c r="M31" i="3"/>
  <c r="M9" i="2"/>
  <c r="M31" i="2"/>
  <c r="D9" i="6"/>
  <c r="D9" i="4"/>
  <c r="H9" i="6"/>
  <c r="L53" i="2"/>
  <c r="M53" i="3"/>
  <c r="D86" i="4"/>
  <c r="D87" i="2"/>
  <c r="H87" i="2"/>
  <c r="H20" i="2"/>
  <c r="D87" i="3"/>
  <c r="L43" i="5"/>
  <c r="H31" i="5"/>
  <c r="D31" i="3"/>
  <c r="L9" i="2"/>
  <c r="L20" i="4"/>
  <c r="M98" i="2"/>
  <c r="D20" i="4"/>
  <c r="D97" i="5"/>
  <c r="H97" i="5"/>
  <c r="L97" i="6"/>
  <c r="H97" i="6"/>
  <c r="M76" i="2"/>
  <c r="L76" i="2"/>
  <c r="H53" i="3"/>
  <c r="H97" i="4"/>
  <c r="H9" i="3"/>
  <c r="H9" i="5"/>
  <c r="M75" i="5"/>
  <c r="L75" i="5"/>
  <c r="L108" i="4"/>
  <c r="M108" i="2"/>
  <c r="M42" i="4"/>
  <c r="L31" i="3"/>
  <c r="H9" i="2"/>
  <c r="L31" i="5"/>
  <c r="D31" i="2"/>
  <c r="H98" i="2"/>
  <c r="D97" i="6"/>
  <c r="M97" i="5"/>
  <c r="H76" i="2"/>
  <c r="M9" i="4"/>
  <c r="H9" i="4"/>
  <c r="M97" i="3"/>
  <c r="M53" i="2"/>
  <c r="D97" i="4"/>
  <c r="M32" i="4"/>
  <c r="D32" i="4"/>
  <c r="M53" i="5"/>
  <c r="H43" i="5"/>
  <c r="L87" i="3"/>
  <c r="M108" i="4"/>
  <c r="L108" i="2"/>
  <c r="L42" i="4"/>
  <c r="M31" i="5"/>
  <c r="D9" i="2"/>
  <c r="L31" i="2"/>
  <c r="L98" i="2"/>
  <c r="M97" i="6"/>
  <c r="D76" i="3"/>
  <c r="L9" i="4"/>
  <c r="M9" i="6"/>
  <c r="L65" i="6"/>
  <c r="L53" i="3"/>
  <c r="D53" i="5"/>
  <c r="M9" i="5"/>
  <c r="H75" i="5"/>
  <c r="H87" i="3"/>
  <c r="M21" i="3"/>
  <c r="L21" i="3"/>
  <c r="D108" i="2"/>
  <c r="D42" i="4"/>
  <c r="D31" i="5"/>
  <c r="M20" i="4"/>
  <c r="H108" i="2"/>
  <c r="H20" i="4"/>
  <c r="L97" i="5"/>
  <c r="L86" i="6"/>
  <c r="H76" i="3"/>
  <c r="D86" i="6"/>
  <c r="L76" i="3"/>
  <c r="M65" i="6"/>
  <c r="D53" i="2"/>
  <c r="D97" i="3"/>
  <c r="H65" i="6"/>
  <c r="M9" i="3"/>
  <c r="L97" i="4"/>
  <c r="M86" i="4"/>
  <c r="M87" i="2"/>
  <c r="L32" i="4"/>
  <c r="M20" i="2"/>
  <c r="D20" i="2"/>
  <c r="H42" i="4"/>
  <c r="H53" i="5"/>
  <c r="L53" i="5"/>
  <c r="M86" i="6"/>
  <c r="H31" i="2"/>
  <c r="H86" i="6"/>
  <c r="M76" i="3"/>
  <c r="D76" i="2"/>
  <c r="D65" i="6"/>
  <c r="H97" i="3"/>
  <c r="L9" i="6"/>
  <c r="D9" i="3"/>
  <c r="M97" i="4"/>
  <c r="D53" i="3"/>
  <c r="L9" i="5"/>
  <c r="M87" i="3"/>
  <c r="D108" i="4"/>
  <c r="D43" i="5"/>
  <c r="H31" i="3"/>
  <c r="D98" i="2"/>
  <c r="L97" i="3"/>
  <c r="L9" i="3"/>
  <c r="L86" i="4"/>
  <c r="D9" i="5"/>
  <c r="L20" i="2"/>
  <c r="H53" i="2"/>
  <c r="H86" i="4"/>
  <c r="L87" i="2"/>
  <c r="H32" i="4"/>
  <c r="D75" i="5"/>
  <c r="H21" i="3"/>
  <c r="P76" i="3"/>
  <c r="P73" i="3"/>
  <c r="P76" i="2"/>
  <c r="P73" i="2"/>
  <c r="P65" i="6"/>
  <c r="P62" i="6"/>
  <c r="P84" i="3"/>
  <c r="P87" i="3"/>
  <c r="P43" i="5"/>
  <c r="P40" i="5"/>
  <c r="P98" i="2"/>
  <c r="P95" i="2"/>
  <c r="P84" i="2"/>
  <c r="P87" i="2"/>
  <c r="P32" i="4"/>
  <c r="P29" i="4"/>
  <c r="P21" i="3"/>
  <c r="P18" i="3"/>
  <c r="J21" i="3" l="1"/>
  <c r="J32" i="4"/>
  <c r="J86" i="4"/>
  <c r="J53" i="2"/>
  <c r="J100" i="2"/>
  <c r="J101" i="2"/>
  <c r="J31" i="3"/>
  <c r="J45" i="5"/>
  <c r="J46" i="5"/>
  <c r="N87" i="3"/>
  <c r="N97" i="4"/>
  <c r="J97" i="3"/>
  <c r="J68" i="6"/>
  <c r="J67" i="6"/>
  <c r="J79" i="2"/>
  <c r="J78" i="2"/>
  <c r="N76" i="3"/>
  <c r="J86" i="6"/>
  <c r="J31" i="2"/>
  <c r="N86" i="6"/>
  <c r="J53" i="5"/>
  <c r="J42" i="4"/>
  <c r="N20" i="2"/>
  <c r="N87" i="2"/>
  <c r="N86" i="4"/>
  <c r="N9" i="3"/>
  <c r="J65" i="6"/>
  <c r="N65" i="6"/>
  <c r="J76" i="3"/>
  <c r="J20" i="4"/>
  <c r="J108" i="2"/>
  <c r="N20" i="4"/>
  <c r="N21" i="3"/>
  <c r="J87" i="3"/>
  <c r="J75" i="5"/>
  <c r="N9" i="5"/>
  <c r="N9" i="6"/>
  <c r="J78" i="3"/>
  <c r="J79" i="3"/>
  <c r="N97" i="6"/>
  <c r="N31" i="5"/>
  <c r="N108" i="4"/>
  <c r="J43" i="5"/>
  <c r="N53" i="5"/>
  <c r="J34" i="4"/>
  <c r="J35" i="4"/>
  <c r="N32" i="4"/>
  <c r="N53" i="2"/>
  <c r="N97" i="3"/>
  <c r="J9" i="4"/>
  <c r="N9" i="4"/>
  <c r="J76" i="2"/>
  <c r="N97" i="5"/>
  <c r="J98" i="2"/>
  <c r="J9" i="2"/>
  <c r="N42" i="4"/>
  <c r="N108" i="2"/>
  <c r="N75" i="5"/>
  <c r="J9" i="5"/>
  <c r="J9" i="3"/>
  <c r="J97" i="4"/>
  <c r="J53" i="3"/>
  <c r="N76" i="2"/>
  <c r="J97" i="6"/>
  <c r="J97" i="5"/>
  <c r="N98" i="2"/>
  <c r="J31" i="5"/>
  <c r="J89" i="3"/>
  <c r="J90" i="3"/>
  <c r="J20" i="2"/>
  <c r="J87" i="2"/>
  <c r="J90" i="2"/>
  <c r="J89" i="2"/>
  <c r="N53" i="3"/>
  <c r="J9" i="6"/>
  <c r="N31" i="2"/>
  <c r="N9" i="2"/>
  <c r="N31" i="3"/>
  <c r="J108" i="4"/>
  <c r="J24" i="3"/>
  <c r="J23" i="3"/>
  <c r="N43" i="5"/>
  <c r="D98" i="6"/>
  <c r="M98" i="4"/>
  <c r="L109" i="4"/>
  <c r="L98" i="4"/>
  <c r="H109" i="4"/>
  <c r="M109" i="4"/>
  <c r="M32" i="5"/>
  <c r="H98" i="5"/>
  <c r="D54" i="3"/>
  <c r="D54" i="2"/>
  <c r="D43" i="4"/>
  <c r="L43" i="4"/>
  <c r="M21" i="2"/>
  <c r="H21" i="2"/>
  <c r="D76" i="5"/>
  <c r="L32" i="3"/>
  <c r="D10" i="5"/>
  <c r="M98" i="6"/>
  <c r="D109" i="4"/>
  <c r="H32" i="5"/>
  <c r="L87" i="6"/>
  <c r="H87" i="6"/>
  <c r="L54" i="2"/>
  <c r="D98" i="5"/>
  <c r="D54" i="5"/>
  <c r="H43" i="4"/>
  <c r="D21" i="2"/>
  <c r="L10" i="2"/>
  <c r="D21" i="4"/>
  <c r="M21" i="4"/>
  <c r="H21" i="4"/>
  <c r="L98" i="3"/>
  <c r="H98" i="3"/>
  <c r="H98" i="6"/>
  <c r="H98" i="4"/>
  <c r="L87" i="4"/>
  <c r="M87" i="4"/>
  <c r="L32" i="5"/>
  <c r="M54" i="2"/>
  <c r="H54" i="2"/>
  <c r="D10" i="6"/>
  <c r="M10" i="6"/>
  <c r="D10" i="2"/>
  <c r="L109" i="2"/>
  <c r="M10" i="4"/>
  <c r="M76" i="5"/>
  <c r="H10" i="5"/>
  <c r="L98" i="6"/>
  <c r="D98" i="4"/>
  <c r="D87" i="4"/>
  <c r="M54" i="3"/>
  <c r="H54" i="3"/>
  <c r="L54" i="5"/>
  <c r="M43" i="4"/>
  <c r="M10" i="2"/>
  <c r="L21" i="2"/>
  <c r="H76" i="5"/>
  <c r="L21" i="4"/>
  <c r="D87" i="6"/>
  <c r="L54" i="3"/>
  <c r="L10" i="6"/>
  <c r="D32" i="2"/>
  <c r="H109" i="2"/>
  <c r="H10" i="3"/>
  <c r="M10" i="3"/>
  <c r="D10" i="3"/>
  <c r="M10" i="5"/>
  <c r="D98" i="3"/>
  <c r="M87" i="6"/>
  <c r="H87" i="4"/>
  <c r="M98" i="5"/>
  <c r="L98" i="5"/>
  <c r="H54" i="5"/>
  <c r="H10" i="6"/>
  <c r="M54" i="5"/>
  <c r="H32" i="2"/>
  <c r="D109" i="2"/>
  <c r="L32" i="2"/>
  <c r="L10" i="5"/>
  <c r="D32" i="5"/>
  <c r="M109" i="2"/>
  <c r="M32" i="2"/>
  <c r="H10" i="2"/>
  <c r="L10" i="3"/>
  <c r="D10" i="4"/>
  <c r="M98" i="3"/>
  <c r="H32" i="3"/>
  <c r="D32" i="3"/>
  <c r="L10" i="4"/>
  <c r="H10" i="4"/>
  <c r="L76" i="5"/>
  <c r="M32" i="3"/>
  <c r="P109" i="4"/>
  <c r="P106" i="4"/>
  <c r="P54" i="2"/>
  <c r="P51" i="2"/>
  <c r="P95" i="6"/>
  <c r="P98" i="6"/>
  <c r="P98" i="4"/>
  <c r="P95" i="4"/>
  <c r="P40" i="4"/>
  <c r="P43" i="4"/>
  <c r="P18" i="2"/>
  <c r="P21" i="2"/>
  <c r="P18" i="4"/>
  <c r="P21" i="4"/>
  <c r="P51" i="3"/>
  <c r="P54" i="3"/>
  <c r="P84" i="6"/>
  <c r="P87" i="6"/>
  <c r="P84" i="4"/>
  <c r="P87" i="4"/>
  <c r="P95" i="5"/>
  <c r="P98" i="5"/>
  <c r="P10" i="6"/>
  <c r="P7" i="6"/>
  <c r="P51" i="5"/>
  <c r="P54" i="5"/>
  <c r="P7" i="5"/>
  <c r="P10" i="5"/>
  <c r="P32" i="5"/>
  <c r="P29" i="5"/>
  <c r="P106" i="2"/>
  <c r="P109" i="2"/>
  <c r="P32" i="2"/>
  <c r="P29" i="2"/>
  <c r="P10" i="2"/>
  <c r="P7" i="2"/>
  <c r="P7" i="3"/>
  <c r="P10" i="3"/>
  <c r="P95" i="3"/>
  <c r="P98" i="3"/>
  <c r="P10" i="4"/>
  <c r="P7" i="4"/>
  <c r="P73" i="5"/>
  <c r="P76" i="5"/>
  <c r="P29" i="3"/>
  <c r="P32" i="3"/>
  <c r="N32" i="3" l="1"/>
  <c r="J10" i="4"/>
  <c r="J35" i="3"/>
  <c r="J34" i="3"/>
  <c r="J32" i="3"/>
  <c r="N98" i="3"/>
  <c r="J12" i="4"/>
  <c r="J13" i="4"/>
  <c r="J10" i="2"/>
  <c r="N32" i="2"/>
  <c r="N109" i="2"/>
  <c r="J35" i="5"/>
  <c r="J34" i="5"/>
  <c r="J112" i="2"/>
  <c r="J111" i="2"/>
  <c r="J32" i="2"/>
  <c r="N54" i="5"/>
  <c r="J10" i="6"/>
  <c r="J54" i="5"/>
  <c r="N98" i="5"/>
  <c r="J87" i="4"/>
  <c r="N87" i="6"/>
  <c r="J100" i="3"/>
  <c r="J101" i="3"/>
  <c r="N10" i="5"/>
  <c r="J12" i="3"/>
  <c r="J13" i="3"/>
  <c r="N10" i="3"/>
  <c r="J10" i="3"/>
  <c r="J109" i="2"/>
  <c r="J34" i="2"/>
  <c r="J35" i="2"/>
  <c r="J90" i="6"/>
  <c r="J89" i="6"/>
  <c r="J76" i="5"/>
  <c r="N10" i="2"/>
  <c r="N43" i="4"/>
  <c r="J54" i="3"/>
  <c r="N54" i="3"/>
  <c r="J89" i="4"/>
  <c r="J90" i="4"/>
  <c r="J101" i="4"/>
  <c r="J100" i="4"/>
  <c r="J10" i="5"/>
  <c r="N76" i="5"/>
  <c r="N10" i="4"/>
  <c r="J12" i="2"/>
  <c r="J13" i="2"/>
  <c r="N10" i="6"/>
  <c r="J13" i="6"/>
  <c r="J12" i="6"/>
  <c r="J54" i="2"/>
  <c r="N54" i="2"/>
  <c r="N87" i="4"/>
  <c r="J98" i="4"/>
  <c r="J98" i="6"/>
  <c r="J98" i="3"/>
  <c r="J21" i="4"/>
  <c r="N21" i="4"/>
  <c r="J24" i="4"/>
  <c r="J23" i="4"/>
  <c r="J24" i="2"/>
  <c r="J23" i="2"/>
  <c r="J43" i="4"/>
  <c r="J57" i="5"/>
  <c r="J56" i="5"/>
  <c r="J100" i="5"/>
  <c r="J101" i="5"/>
  <c r="J87" i="6"/>
  <c r="J32" i="5"/>
  <c r="J112" i="4"/>
  <c r="J111" i="4"/>
  <c r="N98" i="6"/>
  <c r="J13" i="5"/>
  <c r="J12" i="5"/>
  <c r="J78" i="5"/>
  <c r="J79" i="5"/>
  <c r="J21" i="2"/>
  <c r="N21" i="2"/>
  <c r="J46" i="4"/>
  <c r="J45" i="4"/>
  <c r="J57" i="2"/>
  <c r="J56" i="2"/>
  <c r="J57" i="3"/>
  <c r="J56" i="3"/>
  <c r="J98" i="5"/>
  <c r="N32" i="5"/>
  <c r="N109" i="4"/>
  <c r="J109" i="4"/>
  <c r="N98" i="4"/>
  <c r="J100" i="6"/>
  <c r="J101" i="6"/>
</calcChain>
</file>

<file path=xl/sharedStrings.xml><?xml version="1.0" encoding="utf-8"?>
<sst xmlns="http://schemas.openxmlformats.org/spreadsheetml/2006/main" count="16366" uniqueCount="195">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</sst>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5D-4580-B611-2D3B231CDD0D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37.289332399999999</c:v>
                </c:pt>
                <c:pt idx="1">
                  <c:v>40.210366</c:v>
                </c:pt>
                <c:pt idx="2">
                  <c:v>41.704850599999993</c:v>
                </c:pt>
                <c:pt idx="3">
                  <c:v>42.654803199999996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5D-4580-B611-2D3B231CDD0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5D-4580-B611-2D3B231CDD0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5D-4580-B611-2D3B231C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E0-4788-AD20-2D5B54380BF1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28.7177446</c:v>
                </c:pt>
                <c:pt idx="1">
                  <c:v>32.667029533333334</c:v>
                </c:pt>
                <c:pt idx="2">
                  <c:v>38.018531133333333</c:v>
                </c:pt>
                <c:pt idx="3">
                  <c:v>41.289641266666663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E0-4788-AD20-2D5B54380BF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E0-4788-AD20-2D5B54380BF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E0-4788-AD20-2D5B54380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D2-48A3-A5E6-84E649B2D087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28.517949000000002</c:v>
                </c:pt>
                <c:pt idx="1">
                  <c:v>32.676511999999995</c:v>
                </c:pt>
                <c:pt idx="2">
                  <c:v>37.981361266666667</c:v>
                </c:pt>
                <c:pt idx="3">
                  <c:v>40.960923133333331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2-48A3-A5E6-84E649B2D08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D2-48A3-A5E6-84E649B2D08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D2-48A3-A5E6-84E649B2D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ED-4C8F-A264-C3234F6C5863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31.725678952380957</c:v>
                </c:pt>
                <c:pt idx="1">
                  <c:v>35.280070952380953</c:v>
                </c:pt>
                <c:pt idx="2">
                  <c:v>39.311823238095236</c:v>
                </c:pt>
                <c:pt idx="3">
                  <c:v>43.423016285714283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ED-4C8F-A264-C3234F6C58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ED-4C8F-A264-C3234F6C58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ED-4C8F-A264-C3234F6C5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F8-4CF2-BDBB-377C9B2090DD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31.695443047619044</c:v>
                </c:pt>
                <c:pt idx="1">
                  <c:v>35.220270428571425</c:v>
                </c:pt>
                <c:pt idx="2">
                  <c:v>39.176073857142853</c:v>
                </c:pt>
                <c:pt idx="3">
                  <c:v>43.150612761904753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F8-4CF2-BDBB-377C9B2090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F8-4CF2-BDBB-377C9B2090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F8-4CF2-BDBB-377C9B209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44-479F-A73B-949138462D8D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29.000747624999999</c:v>
                </c:pt>
                <c:pt idx="1">
                  <c:v>33.834083249999992</c:v>
                </c:pt>
                <c:pt idx="2">
                  <c:v>39.374738125</c:v>
                </c:pt>
                <c:pt idx="3">
                  <c:v>43.518480624999995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44-479F-A73B-949138462D8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44-479F-A73B-949138462D8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44-479F-A73B-949138462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28.7107744375</c:v>
                </c:pt>
                <c:pt idx="1">
                  <c:v>33.657071593749997</c:v>
                </c:pt>
                <c:pt idx="2">
                  <c:v>38.948521874999997</c:v>
                </c:pt>
                <c:pt idx="3">
                  <c:v>42.576783500000005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4E-442E-AE0B-940DA89FA8A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4E-442E-AE0B-940DA89FA8A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4E-442E-AE0B-940DA89F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32.775007666666667</c:v>
                </c:pt>
                <c:pt idx="1">
                  <c:v>36.177745142857155</c:v>
                </c:pt>
                <c:pt idx="2">
                  <c:v>40.227179238095239</c:v>
                </c:pt>
                <c:pt idx="3">
                  <c:v>44.196745619047611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A0-4C75-A726-6FBC055E5A0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A0-4C75-A726-6FBC055E5A0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A0-4C75-A726-6FBC055E5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32.558284380952379</c:v>
                </c:pt>
                <c:pt idx="1">
                  <c:v>35.723924380952383</c:v>
                </c:pt>
                <c:pt idx="2">
                  <c:v>39.904256666666669</c:v>
                </c:pt>
                <c:pt idx="3">
                  <c:v>43.831259761904761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F7-412A-AF69-E802B588484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F7-412A-AF69-E802B588484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F7-412A-AF69-E802B5884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D1-42E8-9993-0EA90C739EB2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46.291309208333331</c:v>
                </c:pt>
                <c:pt idx="1">
                  <c:v>49.769142708333327</c:v>
                </c:pt>
                <c:pt idx="2">
                  <c:v>51.756760083333326</c:v>
                </c:pt>
                <c:pt idx="3">
                  <c:v>53.964881166666657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D1-42E8-9993-0EA90C739EB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D1-42E8-9993-0EA90C739EB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D1-42E8-9993-0EA90C739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A3-4D7F-A438-84944830EEE5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41.671015399999995</c:v>
                </c:pt>
                <c:pt idx="1">
                  <c:v>44.019720466666662</c:v>
                </c:pt>
                <c:pt idx="2">
                  <c:v>45.15777653333334</c:v>
                </c:pt>
                <c:pt idx="3">
                  <c:v>45.988619533333335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A3-4D7F-A438-84944830EEE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A3-4D7F-A438-84944830EEE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A3-4D7F-A438-84944830E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97-40A3-99B7-90A29E14E398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34.150853666666663</c:v>
                </c:pt>
                <c:pt idx="1">
                  <c:v>37.051273466666665</c:v>
                </c:pt>
                <c:pt idx="2">
                  <c:v>41.546377466666669</c:v>
                </c:pt>
                <c:pt idx="3">
                  <c:v>44.545293400000006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97-40A3-99B7-90A29E14E3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97-40A3-99B7-90A29E14E3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97-40A3-99B7-90A29E14E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4E-45AC-9393-B1D3034DA4B2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33.938127933333334</c:v>
                </c:pt>
                <c:pt idx="1">
                  <c:v>37.024512666666659</c:v>
                </c:pt>
                <c:pt idx="2">
                  <c:v>41.454444533333344</c:v>
                </c:pt>
                <c:pt idx="3">
                  <c:v>44.248702933333334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4E-45AC-9393-B1D3034DA4B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4E-45AC-9393-B1D3034DA4B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4E-45AC-9393-B1D3034DA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2A-4455-AF2D-A9EE2628C7C1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35.421116285714284</c:v>
                </c:pt>
                <c:pt idx="1">
                  <c:v>38.602953666666664</c:v>
                </c:pt>
                <c:pt idx="2">
                  <c:v>42.573352476190472</c:v>
                </c:pt>
                <c:pt idx="3">
                  <c:v>46.366067476190473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2A-4455-AF2D-A9EE2628C7C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2A-4455-AF2D-A9EE2628C7C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2A-4455-AF2D-A9EE2628C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95-48B1-A9DB-18805436121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35.334542761904764</c:v>
                </c:pt>
                <c:pt idx="1">
                  <c:v>38.547654333333334</c:v>
                </c:pt>
                <c:pt idx="2">
                  <c:v>42.520271476190466</c:v>
                </c:pt>
                <c:pt idx="3">
                  <c:v>46.142118571428576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95-48B1-A9DB-1880543612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95-48B1-A9DB-1880543612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95-48B1-A9DB-18805436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E3-4DFE-9F8A-02EE912FE713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33.031665406249999</c:v>
                </c:pt>
                <c:pt idx="1">
                  <c:v>37.327720218750002</c:v>
                </c:pt>
                <c:pt idx="2">
                  <c:v>42.662468718749999</c:v>
                </c:pt>
                <c:pt idx="3">
                  <c:v>46.466369468749996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E3-4DFE-9F8A-02EE912FE7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E3-4DFE-9F8A-02EE912FE7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E3-4DFE-9F8A-02EE912FE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36-45E6-B35E-8F7D6B7A0159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32.803427843750008</c:v>
                </c:pt>
                <c:pt idx="1">
                  <c:v>37.210891812500002</c:v>
                </c:pt>
                <c:pt idx="2">
                  <c:v>42.224438468750009</c:v>
                </c:pt>
                <c:pt idx="3">
                  <c:v>45.591421312500003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36-45E6-B35E-8F7D6B7A015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36-45E6-B35E-8F7D6B7A015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36-45E6-B35E-8F7D6B7A0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61-4494-8199-B298DC487157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36.345243476190475</c:v>
                </c:pt>
                <c:pt idx="1">
                  <c:v>39.570199619047621</c:v>
                </c:pt>
                <c:pt idx="2">
                  <c:v>43.586855952380951</c:v>
                </c:pt>
                <c:pt idx="3">
                  <c:v>47.191150714285712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61-4494-8199-B298DC4871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61-4494-8199-B298DC4871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61-4494-8199-B298DC487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36.24653419047619</c:v>
                </c:pt>
                <c:pt idx="1">
                  <c:v>39.197765619047622</c:v>
                </c:pt>
                <c:pt idx="2">
                  <c:v>43.227753761904765</c:v>
                </c:pt>
                <c:pt idx="3">
                  <c:v>46.805079761904757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8D-4FFB-A08F-CF292A65D3D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8D-4FFB-A08F-CF292A65D3D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8D-4FFB-A08F-CF292A65D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39-46DD-83E1-7A73CD31D765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49.588422708333319</c:v>
                </c:pt>
                <c:pt idx="1">
                  <c:v>52.629299208333343</c:v>
                </c:pt>
                <c:pt idx="2">
                  <c:v>54.354051166666672</c:v>
                </c:pt>
                <c:pt idx="3">
                  <c:v>56.235405333333325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39-46DD-83E1-7A73CD31D76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39-46DD-83E1-7A73CD31D76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39-46DD-83E1-7A73CD31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49-4C8C-A2CC-F48797AEE2E9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0.98804788533333343</c:v>
                </c:pt>
                <c:pt idx="1">
                  <c:v>0.99257454933333333</c:v>
                </c:pt>
                <c:pt idx="2">
                  <c:v>0.99402431400000002</c:v>
                </c:pt>
                <c:pt idx="3">
                  <c:v>0.99478725800000001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49-4C8C-A2CC-F48797AEE2E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49-4C8C-A2CC-F48797AEE2E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49-4C8C-A2CC-F48797AE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69-416D-8D0E-0D312F75AA49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0.95998403533333321</c:v>
                </c:pt>
                <c:pt idx="1">
                  <c:v>0.97787089333333332</c:v>
                </c:pt>
                <c:pt idx="2">
                  <c:v>0.98941714266666692</c:v>
                </c:pt>
                <c:pt idx="3">
                  <c:v>0.99310849200000006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69-416D-8D0E-0D312F75AA4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69-416D-8D0E-0D312F75AA4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69-416D-8D0E-0D312F75A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38-4B35-93BF-3FFD675DB60C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0.95848746266666651</c:v>
                </c:pt>
                <c:pt idx="1">
                  <c:v>0.97706914133333322</c:v>
                </c:pt>
                <c:pt idx="2">
                  <c:v>0.98894177333333344</c:v>
                </c:pt>
                <c:pt idx="3">
                  <c:v>0.99267397200000007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38-4B35-93BF-3FFD675DB6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38-4B35-93BF-3FFD675DB6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38-4B35-93BF-3FFD675D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14-4214-85BA-ED5D7864BFF8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0.97118571761904759</c:v>
                </c:pt>
                <c:pt idx="1">
                  <c:v>0.98238105428571421</c:v>
                </c:pt>
                <c:pt idx="2">
                  <c:v>0.9907153823809528</c:v>
                </c:pt>
                <c:pt idx="3">
                  <c:v>0.99452979333333336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14-4214-85BA-ED5D7864BFF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14-4214-85BA-ED5D7864BFF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14-4214-85BA-ED5D7864B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DB-4239-826C-EE9F98D99E8A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0.9695796538095236</c:v>
                </c:pt>
                <c:pt idx="1">
                  <c:v>0.98145778285714258</c:v>
                </c:pt>
                <c:pt idx="2">
                  <c:v>0.99023100857142865</c:v>
                </c:pt>
                <c:pt idx="3">
                  <c:v>0.99424091523809532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DB-4239-826C-EE9F98D99E8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DB-4239-826C-EE9F98D99E8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DB-4239-826C-EE9F98D99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92-4FF8-BBA2-313B557C710D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0.94407894499999989</c:v>
                </c:pt>
                <c:pt idx="1">
                  <c:v>0.97649166562499989</c:v>
                </c:pt>
                <c:pt idx="2">
                  <c:v>0.99114766374999974</c:v>
                </c:pt>
                <c:pt idx="3">
                  <c:v>0.99533274031249974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92-4FF8-BBA2-313B557C710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92-4FF8-BBA2-313B557C710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92-4FF8-BBA2-313B557C7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0.93741402750000002</c:v>
                </c:pt>
                <c:pt idx="1">
                  <c:v>0.97402838718749984</c:v>
                </c:pt>
                <c:pt idx="2">
                  <c:v>0.99004854531250008</c:v>
                </c:pt>
                <c:pt idx="3">
                  <c:v>0.9946589324999997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AD-4310-879D-B7FB8D8AF4C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AD-4310-879D-B7FB8D8AF4C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AD-4310-879D-B7FB8D8AF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0.9713511142857143</c:v>
                </c:pt>
                <c:pt idx="1">
                  <c:v>0.98298408380952396</c:v>
                </c:pt>
                <c:pt idx="2">
                  <c:v>0.99117098142857141</c:v>
                </c:pt>
                <c:pt idx="3">
                  <c:v>0.99458999999999997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10-4E75-91E6-8952A6929AA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10-4E75-91E6-8952A6929AA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10-4E75-91E6-8952A6929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0.96942843666666667</c:v>
                </c:pt>
                <c:pt idx="1">
                  <c:v>0.9816991380952379</c:v>
                </c:pt>
                <c:pt idx="2">
                  <c:v>0.99046827238095236</c:v>
                </c:pt>
                <c:pt idx="3">
                  <c:v>0.99415362619047609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A5-4E12-B9AD-2074B806AAB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A5-4E12-B9AD-2074B806AAB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A5-4E12-B9AD-2074B806A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3D-4165-89AC-D4E6A805ECA2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0.99818493416666654</c:v>
                </c:pt>
                <c:pt idx="1">
                  <c:v>0.99881570666666686</c:v>
                </c:pt>
                <c:pt idx="2">
                  <c:v>0.99902187333333325</c:v>
                </c:pt>
                <c:pt idx="3">
                  <c:v>0.99918471041666646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3D-4165-89AC-D4E6A805ECA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3D-4165-89AC-D4E6A805ECA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3D-4165-89AC-D4E6A805E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E-4F40-AFA1-EB6C9289ADFD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0.99409153533333339</c:v>
                </c:pt>
                <c:pt idx="1">
                  <c:v>0.99556916733333334</c:v>
                </c:pt>
                <c:pt idx="2">
                  <c:v>0.99674097933333339</c:v>
                </c:pt>
                <c:pt idx="3">
                  <c:v>0.9975904533333334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5E-4F40-AFA1-EB6C9289ADF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5E-4F40-AFA1-EB6C9289ADF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5E-4F40-AFA1-EB6C9289A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76-4394-B660-810083163558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0.96028601466666652</c:v>
                </c:pt>
                <c:pt idx="1">
                  <c:v>0.977178192</c:v>
                </c:pt>
                <c:pt idx="2">
                  <c:v>0.99158347066666674</c:v>
                </c:pt>
                <c:pt idx="3">
                  <c:v>0.99647295133333336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76-4394-B660-81008316355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76-4394-B660-81008316355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76-4394-B660-810083163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CC-42FD-92D8-2B5DD19AC59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0.96003570399999993</c:v>
                </c:pt>
                <c:pt idx="1">
                  <c:v>0.97836346133333341</c:v>
                </c:pt>
                <c:pt idx="2">
                  <c:v>0.99217283533333334</c:v>
                </c:pt>
                <c:pt idx="3">
                  <c:v>0.9963051799999999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CC-42FD-92D8-2B5DD19AC5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CC-42FD-92D8-2B5DD19AC5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CC-42FD-92D8-2B5DD19A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99-41D0-B968-8ADA8F48010A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0.97707904285714298</c:v>
                </c:pt>
                <c:pt idx="1">
                  <c:v>0.98690265095238094</c:v>
                </c:pt>
                <c:pt idx="2">
                  <c:v>0.99377558904761898</c:v>
                </c:pt>
                <c:pt idx="3">
                  <c:v>0.99697617047619058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99-41D0-B968-8ADA8F48010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99-41D0-B968-8ADA8F48010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99-41D0-B968-8ADA8F480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B8-4589-8BA6-ABCE4FF3E36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0.97625360857142829</c:v>
                </c:pt>
                <c:pt idx="1">
                  <c:v>0.98657499761904766</c:v>
                </c:pt>
                <c:pt idx="2">
                  <c:v>0.9935602733333333</c:v>
                </c:pt>
                <c:pt idx="3">
                  <c:v>0.99686069761904761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B8-4589-8BA6-ABCE4FF3E3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B8-4589-8BA6-ABCE4FF3E3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B8-4589-8BA6-ABCE4FF3E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1C-4ABE-8B9D-B11A44852DC3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0.96734482218749984</c:v>
                </c:pt>
                <c:pt idx="1">
                  <c:v>0.98496578031249982</c:v>
                </c:pt>
                <c:pt idx="2">
                  <c:v>0.99413905843750006</c:v>
                </c:pt>
                <c:pt idx="3">
                  <c:v>0.99712737093749981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1C-4ABE-8B9D-B11A44852DC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1C-4ABE-8B9D-B11A44852DC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1C-4ABE-8B9D-B11A44852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CD-4451-B882-D9398EB62608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0.96530979062500022</c:v>
                </c:pt>
                <c:pt idx="1">
                  <c:v>0.98438578249999997</c:v>
                </c:pt>
                <c:pt idx="2">
                  <c:v>0.99372942718750013</c:v>
                </c:pt>
                <c:pt idx="3">
                  <c:v>0.99688181125000008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CD-4451-B882-D9398EB6260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CD-4451-B882-D9398EB6260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CD-4451-B882-D9398EB62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0.97887245571428583</c:v>
                </c:pt>
                <c:pt idx="1">
                  <c:v>0.98778708000000004</c:v>
                </c:pt>
                <c:pt idx="2">
                  <c:v>0.99423217047619072</c:v>
                </c:pt>
                <c:pt idx="3">
                  <c:v>0.99710845142857152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BC-4FFE-BF31-9062BEF22B9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BC-4FFE-BF31-9062BEF22B9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BC-4FFE-BF31-9062BEF22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0.96530979062500022</c:v>
                </c:pt>
                <c:pt idx="1">
                  <c:v>0.98438578249999997</c:v>
                </c:pt>
                <c:pt idx="2">
                  <c:v>0.99372942718750013</c:v>
                </c:pt>
                <c:pt idx="3">
                  <c:v>0.99688181125000008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CD-4A72-B74F-F0DC6AC7C12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CD-4A72-B74F-F0DC6AC7C12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CD-4A72-B74F-F0DC6AC7C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0.97716037809523804</c:v>
                </c:pt>
                <c:pt idx="1">
                  <c:v>0.98705694857142845</c:v>
                </c:pt>
                <c:pt idx="2">
                  <c:v>0.99381804095238091</c:v>
                </c:pt>
                <c:pt idx="3">
                  <c:v>0.99695701619047605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1C-41E3-A546-0B4EA3EB2D3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1C-41E3-A546-0B4EA3EB2D3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1C-41E3-A546-0B4EA3EB2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FB-4368-B1AC-C696E4236C35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0.99844510249999996</c:v>
                </c:pt>
                <c:pt idx="1">
                  <c:v>0.99936953708333343</c:v>
                </c:pt>
                <c:pt idx="2">
                  <c:v>0.99955770874999994</c:v>
                </c:pt>
                <c:pt idx="3">
                  <c:v>0.99971341125000002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FB-4368-B1AC-C696E4236C3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FB-4368-B1AC-C696E4236C3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FB-4368-B1AC-C696E4236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F-4B95-9DE2-56E06438D730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1.2966156966666665E-2</c:v>
                </c:pt>
                <c:pt idx="1">
                  <c:v>7.4496496466666673E-3</c:v>
                </c:pt>
                <c:pt idx="2">
                  <c:v>5.821239199999999E-3</c:v>
                </c:pt>
                <c:pt idx="3">
                  <c:v>4.8014578200000014E-3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F-4B95-9DE2-56E06438D73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F-4B95-9DE2-56E06438D73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AF-4B95-9DE2-56E06438D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1-41FB-9442-FD8345031B4F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5.4141298733333322E-2</c:v>
                </c:pt>
                <c:pt idx="1">
                  <c:v>3.0532512933333335E-2</c:v>
                </c:pt>
                <c:pt idx="2">
                  <c:v>1.5638011266666668E-2</c:v>
                </c:pt>
                <c:pt idx="3">
                  <c:v>8.6350863533333332E-3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91-41FB-9442-FD8345031B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91-41FB-9442-FD8345031B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37.033472000000003</c:v>
                </c:pt>
                <c:pt idx="1">
                  <c:v>120.280824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91-41FB-9442-FD8345031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67-4EB2-99C3-1B8E29F16A31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5.6092088666666678E-2</c:v>
                </c:pt>
                <c:pt idx="1">
                  <c:v>3.0983377200000002E-2</c:v>
                </c:pt>
                <c:pt idx="2">
                  <c:v>1.5672818766666666E-2</c:v>
                </c:pt>
                <c:pt idx="3">
                  <c:v>9.3046671333333331E-3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7-4EB2-99C3-1B8E29F16A3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67-4EB2-99C3-1B8E29F16A3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37.945208000000001</c:v>
                </c:pt>
                <c:pt idx="1">
                  <c:v>123.8312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67-4EB2-99C3-1B8E29F1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9-4187-BA46-20D2E6D3AC06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4.974585747619048E-2</c:v>
                </c:pt>
                <c:pt idx="1">
                  <c:v>3.2261442666666675E-2</c:v>
                </c:pt>
                <c:pt idx="2">
                  <c:v>1.7206824380952383E-2</c:v>
                </c:pt>
                <c:pt idx="3">
                  <c:v>7.4079734333333336E-3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A9-4187-BA46-20D2E6D3AC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A9-4187-BA46-20D2E6D3AC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27.457296000000003</c:v>
                </c:pt>
                <c:pt idx="1">
                  <c:v>95.688671999999997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A9-4187-BA46-20D2E6D3A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9F-40A3-A077-2768B357E89F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5.2307170904761904E-2</c:v>
                </c:pt>
                <c:pt idx="1">
                  <c:v>3.283988538095238E-2</c:v>
                </c:pt>
                <c:pt idx="2">
                  <c:v>1.7417199285714287E-2</c:v>
                </c:pt>
                <c:pt idx="3">
                  <c:v>7.6658333238095247E-3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9F-40A3-A077-2768B357E8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9F-40A3-A077-2768B357E8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9F-40A3-A077-2768B357E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6C-434D-B2E5-0749C85601C0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6.1570458718749992E-2</c:v>
                </c:pt>
                <c:pt idx="1">
                  <c:v>2.7953798187500004E-2</c:v>
                </c:pt>
                <c:pt idx="2">
                  <c:v>1.084038425E-2</c:v>
                </c:pt>
                <c:pt idx="3">
                  <c:v>4.6943860500000016E-3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6C-434D-B2E5-0749C85601C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6C-434D-B2E5-0749C85601C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126.58231200000002</c:v>
                </c:pt>
                <c:pt idx="1">
                  <c:v>388.26202400000005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6C-434D-B2E5-0749C856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6.5765471281250015E-2</c:v>
                </c:pt>
                <c:pt idx="1">
                  <c:v>2.8844670968750003E-2</c:v>
                </c:pt>
                <c:pt idx="2">
                  <c:v>1.1481229328125004E-2</c:v>
                </c:pt>
                <c:pt idx="3">
                  <c:v>5.1877156624999983E-3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6D-4DC6-813B-0AE1570E182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6D-4DC6-813B-0AE1570E182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132.47429600000001</c:v>
                </c:pt>
                <c:pt idx="1">
                  <c:v>405.806104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6D-4DC6-813B-0AE1570E1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5.750067752380951E-2</c:v>
                </c:pt>
                <c:pt idx="1">
                  <c:v>3.3999164952380957E-2</c:v>
                </c:pt>
                <c:pt idx="2">
                  <c:v>1.6109171761904763E-2</c:v>
                </c:pt>
                <c:pt idx="3">
                  <c:v>6.7792141761904767E-3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2C-4833-A930-68D201889B6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2C-4833-A930-68D201889B6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37.948527999999996</c:v>
                </c:pt>
                <c:pt idx="1">
                  <c:v>133.515456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2C-4833-A930-68D201889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5.9806386428571424E-2</c:v>
                </c:pt>
                <c:pt idx="1">
                  <c:v>3.6561598523809531E-2</c:v>
                </c:pt>
                <c:pt idx="2">
                  <c:v>1.7155225904761904E-2</c:v>
                </c:pt>
                <c:pt idx="3">
                  <c:v>7.4983172809523812E-3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B5-4ACB-A86C-ABC28D3DC52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B5-4ACB-A86C-ABC28D3DC52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28.316848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B5-4ACB-A86C-ABC28D3DC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6-4B9F-91E9-B8FADD43F93D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5.591781091666667E-3</c:v>
                </c:pt>
                <c:pt idx="1">
                  <c:v>3.0389053916666671E-3</c:v>
                </c:pt>
                <c:pt idx="2">
                  <c:v>1.9927221249999997E-3</c:v>
                </c:pt>
                <c:pt idx="3">
                  <c:v>1.1483708604166666E-3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A6-4B9F-91E9-B8FADD43F9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A6-4B9F-91E9-B8FADD43F9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29.751368000000003</c:v>
                </c:pt>
                <c:pt idx="1">
                  <c:v>85.107416000000001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A6-4B9F-91E9-B8FADD43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H19" sqref="D9:H19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1" width="8.59765625" style="206" customWidth="1"/>
    <col min="12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2</v>
      </c>
      <c r="C4" s="269" t="s">
        <v>3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3" t="s">
        <v>9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10</v>
      </c>
      <c r="D9" s="215">
        <f t="shared" ref="D9:D18" ca="1" si="1">INDIRECT($C9&amp;"!AM$5")</f>
        <v>-0.25744352553182426</v>
      </c>
      <c r="E9" s="215">
        <f t="shared" ref="E9:E18" ca="1" si="2">INDIRECT($C9&amp;"!AN$5")</f>
        <v>-0.20742224699818845</v>
      </c>
      <c r="F9" s="215">
        <f t="shared" ref="F9:F18" ca="1" si="3">INDIRECT($C9&amp;"!AO$5")</f>
        <v>-2.1493288546691858E-2</v>
      </c>
      <c r="G9" s="215">
        <f t="shared" ref="G9:G18" ca="1" si="4">INDIRECT($C9&amp;"!AP$5")</f>
        <v>-1.6488999497992762E-2</v>
      </c>
      <c r="H9" s="216">
        <f t="shared" ref="H9:H18" ca="1" si="5">INDIRECT($C9&amp;"!AQ$5")</f>
        <v>-0.16023520467682595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11</v>
      </c>
      <c r="D10" s="215">
        <f t="shared" ca="1" si="1"/>
        <v>-0.28701031153743983</v>
      </c>
      <c r="E10" s="215">
        <f t="shared" ca="1" si="2"/>
        <v>-0.3360879498319107</v>
      </c>
      <c r="F10" s="215">
        <f t="shared" ca="1" si="3"/>
        <v>1.2363873520884416E-2</v>
      </c>
      <c r="G10" s="215">
        <f t="shared" ca="1" si="4"/>
        <v>-0.52649242106559602</v>
      </c>
      <c r="H10" s="218">
        <f t="shared" ca="1" si="5"/>
        <v>-0.37719921689742553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12</v>
      </c>
      <c r="D11" s="215">
        <f t="shared" ca="1" si="1"/>
        <v>-7.2731457806173183E-2</v>
      </c>
      <c r="E11" s="215">
        <f t="shared" ca="1" si="2"/>
        <v>-7.6013945441311903E-2</v>
      </c>
      <c r="F11" s="215">
        <f t="shared" ca="1" si="3"/>
        <v>7.5789713741110987E-2</v>
      </c>
      <c r="G11" s="215">
        <f t="shared" ca="1" si="4"/>
        <v>4.1757990032408987E-2</v>
      </c>
      <c r="H11" s="218">
        <f t="shared" ca="1" si="5"/>
        <v>-8.2133179999104966E-2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13</v>
      </c>
      <c r="D12" s="215">
        <f t="shared" ca="1" si="1"/>
        <v>-6.7315611095049688E-2</v>
      </c>
      <c r="E12" s="215">
        <f t="shared" ca="1" si="2"/>
        <v>-7.475444687907018E-2</v>
      </c>
      <c r="F12" s="215">
        <f t="shared" ca="1" si="3"/>
        <v>7.7714418577857547E-2</v>
      </c>
      <c r="G12" s="215">
        <f t="shared" ca="1" si="4"/>
        <v>1.2397649690258916E-2</v>
      </c>
      <c r="H12" s="218">
        <f t="shared" ca="1" si="5"/>
        <v>-8.7958554777420761E-2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14</v>
      </c>
      <c r="D13" s="215">
        <f t="shared" ca="1" si="1"/>
        <v>-0.12449677064584941</v>
      </c>
      <c r="E13" s="215">
        <f t="shared" ca="1" si="2"/>
        <v>-7.6679660679164208E-2</v>
      </c>
      <c r="F13" s="215">
        <f t="shared" ca="1" si="3"/>
        <v>6.1082363183531552E-2</v>
      </c>
      <c r="G13" s="215">
        <f t="shared" ca="1" si="4"/>
        <v>3.8632710970798678E-2</v>
      </c>
      <c r="H13" s="218">
        <f t="shared" ca="1" si="5"/>
        <v>-0.10614266852697463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15</v>
      </c>
      <c r="D14" s="215">
        <f t="shared" ca="1" si="1"/>
        <v>-0.12881320077411273</v>
      </c>
      <c r="E14" s="215">
        <f t="shared" ca="1" si="2"/>
        <v>-8.1577384490886251E-2</v>
      </c>
      <c r="F14" s="215">
        <f t="shared" ca="1" si="3"/>
        <v>6.5877384663283856E-2</v>
      </c>
      <c r="G14" s="215">
        <f t="shared" ca="1" si="4"/>
        <v>3.6377890967070003E-2</v>
      </c>
      <c r="H14" s="218">
        <f t="shared" ca="1" si="5"/>
        <v>-0.10995159331281967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16</v>
      </c>
      <c r="D15" s="215">
        <f t="shared" ca="1" si="1"/>
        <v>-4.4626492550732366E-2</v>
      </c>
      <c r="E15" s="215">
        <f t="shared" ca="1" si="2"/>
        <v>-2.8480796775574024E-2</v>
      </c>
      <c r="F15" s="215">
        <f t="shared" ca="1" si="3"/>
        <v>4.9427808501053994E-2</v>
      </c>
      <c r="G15" s="215">
        <f t="shared" ca="1" si="4"/>
        <v>5.1339160592817068E-2</v>
      </c>
      <c r="H15" s="218">
        <f t="shared" ca="1" si="5"/>
        <v>-4.2379753401483256E-2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17</v>
      </c>
      <c r="D16" s="215">
        <f t="shared" ca="1" si="1"/>
        <v>-3.4564985978419061E-2</v>
      </c>
      <c r="E16" s="215">
        <f t="shared" ca="1" si="2"/>
        <v>-2.1489761784591499E-2</v>
      </c>
      <c r="F16" s="215">
        <f t="shared" ca="1" si="3"/>
        <v>5.0089657237805785E-2</v>
      </c>
      <c r="G16" s="215">
        <f t="shared" ca="1" si="4"/>
        <v>5.290318007786432E-2</v>
      </c>
      <c r="H16" s="218">
        <f t="shared" ca="1" si="5"/>
        <v>-2.4118229464466401E-2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18</v>
      </c>
      <c r="D17" s="215">
        <f t="shared" ca="1" si="1"/>
        <v>-0.11664217747235139</v>
      </c>
      <c r="E17" s="215">
        <f t="shared" ca="1" si="2"/>
        <v>-6.7712396971427169E-2</v>
      </c>
      <c r="F17" s="215">
        <f t="shared" ca="1" si="3"/>
        <v>6.5495219986726916E-2</v>
      </c>
      <c r="G17" s="215">
        <f t="shared" ca="1" si="4"/>
        <v>3.4873091033996717E-2</v>
      </c>
      <c r="H17" s="218">
        <f t="shared" ca="1" si="5"/>
        <v>-1.7149281225525614E-2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19</v>
      </c>
      <c r="D18" s="215">
        <f t="shared" ca="1" si="1"/>
        <v>-8.6939752907031154E-2</v>
      </c>
      <c r="E18" s="215">
        <f t="shared" ca="1" si="2"/>
        <v>-4.9937622500032086E-2</v>
      </c>
      <c r="F18" s="215">
        <f t="shared" ca="1" si="3"/>
        <v>7.2610059402491656E-2</v>
      </c>
      <c r="G18" s="215">
        <f t="shared" ca="1" si="4"/>
        <v>4.3243365182927596E-2</v>
      </c>
      <c r="H18" s="218">
        <f t="shared" ca="1" si="5"/>
        <v>-1.2129225857970827E-3</v>
      </c>
      <c r="I18" s="217"/>
    </row>
    <row r="19" spans="1:9" ht="15.75" customHeight="1" thickBot="1" x14ac:dyDescent="0.3">
      <c r="A19" s="165"/>
      <c r="B19" s="267" t="s">
        <v>20</v>
      </c>
      <c r="C19" s="268"/>
      <c r="D19" s="219">
        <f ca="1">IF(COUNTIF(D9:D18,"=0")&gt;0,0,AVERAGE(D9:D18))</f>
        <v>-0.12205842862989832</v>
      </c>
      <c r="E19" s="219">
        <f ca="1">IF(COUNTIF(E9:E18,"=0")&gt;0,0,AVERAGE(E9:E18))</f>
        <v>-0.10201562123521564</v>
      </c>
      <c r="F19" s="219">
        <f ca="1">IF(COUNTIF(F9:F18,"=0")&gt;0,0,AVERAGE(F9:F18))</f>
        <v>5.0895721026805486E-2</v>
      </c>
      <c r="G19" s="219">
        <f ca="1">IF(COUNTIF(G9:G18,"=0")&gt;0,0,AVERAGE(G9:G18))</f>
        <v>-2.3145638201544649E-2</v>
      </c>
      <c r="H19" s="219">
        <f ca="1">IF(COUNTIF(H9:H18,"=0")&gt;0,0,AVERAGE(H9:H18))</f>
        <v>-0.10084806048678438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N7" sqref="N7:N13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24</v>
      </c>
      <c r="M3" s="85" t="s">
        <v>25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29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7.2018381410054344E-2</v>
      </c>
      <c r="L7" s="74">
        <f ca="1">INDIRECT($B7&amp;"!"&amp;L$3&amp;"5")</f>
        <v>43.409885083333336</v>
      </c>
      <c r="M7" s="75">
        <f ca="1">INDIRECT($B7&amp;"!"&amp;M$3&amp;"5")</f>
        <v>46.291309208333331</v>
      </c>
      <c r="N7" s="76">
        <f ca="1">M7-L7</f>
        <v>2.8814241249999952</v>
      </c>
      <c r="O7" s="221"/>
      <c r="P7" s="223">
        <f ca="1">bdrate(D7:D10,L7:L10,H7:H10,M7:M10)</f>
        <v>-0.25744352553182426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8.1438516237374081E-2</v>
      </c>
      <c r="L8" s="74">
        <f ca="1">INDIRECT($B8&amp;"!"&amp;L$3&amp;"6")</f>
        <v>46.790057708333329</v>
      </c>
      <c r="M8" s="75">
        <f ca="1">INDIRECT($B8&amp;"!"&amp;M$3&amp;"6")</f>
        <v>49.769142708333327</v>
      </c>
      <c r="N8" s="76">
        <f ca="1">M8-L8</f>
        <v>2.9790849999999978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0.11950910002968329</v>
      </c>
      <c r="L9" s="74">
        <f ca="1">INDIRECT($B9&amp;"!"&amp;L$3&amp;"7")</f>
        <v>48.108836500000002</v>
      </c>
      <c r="M9" s="75">
        <f ca="1">INDIRECT($B9&amp;"!"&amp;M$3&amp;"7")</f>
        <v>51.756760083333326</v>
      </c>
      <c r="N9" s="76">
        <f ca="1">M9-L9</f>
        <v>3.6479235833333234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0.12971494625670954</v>
      </c>
      <c r="L10" s="74">
        <f ca="1">INDIRECT($B10&amp;"!"&amp;L$3&amp;"8")</f>
        <v>49.590225416666669</v>
      </c>
      <c r="M10" s="75">
        <f ca="1">INDIRECT($B10&amp;"!"&amp;M$3&amp;"8")</f>
        <v>53.964881166666657</v>
      </c>
      <c r="N10" s="76">
        <f ca="1">M10-L10</f>
        <v>4.3746557499999881</v>
      </c>
      <c r="O10" s="221"/>
      <c r="P10" s="226">
        <f ca="1">bdrate(L7:L10,D7:D10,M7:M10,H7:H10)</f>
        <v>5.8541272973719805E-2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3.8055839999999996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29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0.12310801977240171</v>
      </c>
      <c r="L18" s="74">
        <f ca="1">INDIRECT($B18&amp;"!"&amp;L$3&amp;"5")</f>
        <v>34.749182266666672</v>
      </c>
      <c r="M18" s="75">
        <f ca="1">INDIRECT($B18&amp;"!"&amp;M$3&amp;"5")</f>
        <v>37.289332399999999</v>
      </c>
      <c r="N18" s="76">
        <f ca="1">M18-L18</f>
        <v>2.5401501333333272</v>
      </c>
      <c r="O18" s="221"/>
      <c r="P18" s="223">
        <f ca="1">bdrate(D18:D21,L18:L21,H18:H21,M18:M21)</f>
        <v>-0.2870103115374395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0.12786539099205929</v>
      </c>
      <c r="L19" s="74">
        <f ca="1">INDIRECT($B19&amp;"!"&amp;L$3&amp;"6")</f>
        <v>37.375619733333338</v>
      </c>
      <c r="M19" s="75">
        <f ca="1">INDIRECT($B19&amp;"!"&amp;M$3&amp;"6")</f>
        <v>40.210366</v>
      </c>
      <c r="N19" s="76">
        <f ca="1">M19-L19</f>
        <v>2.834746266666663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0.14094006243514978</v>
      </c>
      <c r="L20" s="74">
        <f ca="1">INDIRECT($B20&amp;"!"&amp;L$3&amp;"7")</f>
        <v>38.600735666666658</v>
      </c>
      <c r="M20" s="75">
        <f ca="1">INDIRECT($B20&amp;"!"&amp;M$3&amp;"7")</f>
        <v>41.704850599999993</v>
      </c>
      <c r="N20" s="76">
        <f ca="1">M20-L20</f>
        <v>3.1041149333333351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0.13283374793299152</v>
      </c>
      <c r="L21" s="74">
        <f ca="1">INDIRECT($B21&amp;"!"&amp;L$3&amp;"8")</f>
        <v>39.234061666666669</v>
      </c>
      <c r="M21" s="75">
        <f ca="1">INDIRECT($B21&amp;"!"&amp;M$3&amp;"8")</f>
        <v>42.654803199999996</v>
      </c>
      <c r="N21" s="76">
        <f ca="1">M21-L21</f>
        <v>3.4207415333333273</v>
      </c>
      <c r="O21" s="221"/>
      <c r="P21" s="226">
        <f ca="1">bdrate(L18:L21,D18:D21,M18:M21,H18:H21)</f>
        <v>6.3941918935680908E-2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29.751368000000003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29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0.13366221779043563</v>
      </c>
      <c r="L29" s="74">
        <f ca="1">INDIRECT($B29&amp;"!"&amp;L$3&amp;"5")</f>
        <v>27.2605434</v>
      </c>
      <c r="M29" s="75">
        <f ca="1">INDIRECT($B29&amp;"!"&amp;M$3&amp;"5")</f>
        <v>28.7177446</v>
      </c>
      <c r="N29" s="76">
        <f ca="1">M29-L29</f>
        <v>1.4572012000000001</v>
      </c>
      <c r="O29" s="221"/>
      <c r="P29" s="223">
        <f ca="1">bdrate(D29:D32,L29:L32,H29:H32,M29:M32)</f>
        <v>-7.2731457806176403E-2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0.13620029732131345</v>
      </c>
      <c r="L30" s="74">
        <f ca="1">INDIRECT($B30&amp;"!"&amp;L$3&amp;"6")</f>
        <v>30.592747199999998</v>
      </c>
      <c r="M30" s="75">
        <f ca="1">INDIRECT($B30&amp;"!"&amp;M$3&amp;"6")</f>
        <v>32.667029533333334</v>
      </c>
      <c r="N30" s="76">
        <f ca="1">M30-L30</f>
        <v>2.0742823333333362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0.13085584818145701</v>
      </c>
      <c r="L31" s="74">
        <f ca="1">INDIRECT($B31&amp;"!"&amp;L$3&amp;"7")</f>
        <v>35.175658733333329</v>
      </c>
      <c r="M31" s="75">
        <f ca="1">INDIRECT($B31&amp;"!"&amp;M$3&amp;"7")</f>
        <v>38.018531133333333</v>
      </c>
      <c r="N31" s="76">
        <f ca="1">M31-L31</f>
        <v>2.8428724000000045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0.10489175993023392</v>
      </c>
      <c r="L32" s="74">
        <f ca="1">INDIRECT($B32&amp;"!"&amp;L$3&amp;"8")</f>
        <v>37.845180400000004</v>
      </c>
      <c r="M32" s="75">
        <f ca="1">INDIRECT($B32&amp;"!"&amp;M$3&amp;"8")</f>
        <v>41.289641266666663</v>
      </c>
      <c r="N32" s="76">
        <f ca="1">M32-L32</f>
        <v>3.4444608666666596</v>
      </c>
      <c r="O32" s="221"/>
      <c r="P32" s="226">
        <f ca="1">bdrate(L29:L32,D29:D32,M29:M32,H29:H32)</f>
        <v>3.3957345587669163E-2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37.033472000000003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29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0.13471403292874284</v>
      </c>
      <c r="L40" s="74">
        <f ca="1">INDIRECT($B40&amp;"!"&amp;L$3&amp;"5")</f>
        <v>27.22274933333334</v>
      </c>
      <c r="M40" s="75">
        <f ca="1">INDIRECT($B40&amp;"!"&amp;M$3&amp;"5")</f>
        <v>28.517949000000002</v>
      </c>
      <c r="N40" s="76">
        <f ca="1">M40-L40</f>
        <v>1.2951996666666616</v>
      </c>
      <c r="O40" s="221"/>
      <c r="P40" s="223">
        <f ca="1">bdrate(D40:D43,L40:L43,H40:H43,M40:M43)</f>
        <v>-6.7315611095051464E-2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0.13740922718236592</v>
      </c>
      <c r="L41" s="74">
        <f ca="1">INDIRECT($B41&amp;"!"&amp;L$3&amp;"6")</f>
        <v>30.713218200000004</v>
      </c>
      <c r="M41" s="75">
        <f ca="1">INDIRECT($B41&amp;"!"&amp;M$3&amp;"6")</f>
        <v>32.676511999999995</v>
      </c>
      <c r="N41" s="76">
        <f ca="1">M41-L41</f>
        <v>1.9632937999999918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0.13127601251768839</v>
      </c>
      <c r="L42" s="74">
        <f ca="1">INDIRECT($B42&amp;"!"&amp;L$3&amp;"7")</f>
        <v>35.10646113333334</v>
      </c>
      <c r="M42" s="75">
        <f ca="1">INDIRECT($B42&amp;"!"&amp;M$3&amp;"7")</f>
        <v>37.981361266666667</v>
      </c>
      <c r="N42" s="76">
        <f ca="1">M42-L42</f>
        <v>2.8749001333333268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0.10421356608499455</v>
      </c>
      <c r="L43" s="74">
        <f ca="1">INDIRECT($B43&amp;"!"&amp;L$3&amp;"8")</f>
        <v>37.603516266666666</v>
      </c>
      <c r="M43" s="75">
        <f ca="1">INDIRECT($B43&amp;"!"&amp;M$3&amp;"8")</f>
        <v>40.960923133333331</v>
      </c>
      <c r="N43" s="76">
        <f ca="1">M43-L43</f>
        <v>3.3574068666666648</v>
      </c>
      <c r="O43" s="221"/>
      <c r="P43" s="226">
        <f ca="1">bdrate(L40:L43,D40:D43,M40:M43,H40:H43)</f>
        <v>3.3506353876685768E-2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37.945208000000001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29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0.12771862167345249</v>
      </c>
      <c r="L51" s="74">
        <f ca="1">INDIRECT($B51&amp;"!"&amp;L$3&amp;"5")</f>
        <v>30.713581809523816</v>
      </c>
      <c r="M51" s="75">
        <f ca="1">INDIRECT($B51&amp;"!"&amp;M$3&amp;"5")</f>
        <v>31.725678952380957</v>
      </c>
      <c r="N51" s="76">
        <f ca="1">M51-L51</f>
        <v>1.0120971428571401</v>
      </c>
      <c r="O51" s="221"/>
      <c r="P51" s="223">
        <f ca="1">bdrate(D51:D54,L51:L54,H51:H54,M51:M54)</f>
        <v>-0.12449677064584652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0.14321911279511412</v>
      </c>
      <c r="L52" s="74">
        <f ca="1">INDIRECT($B52&amp;"!"&amp;L$3&amp;"6")</f>
        <v>33.293589285714276</v>
      </c>
      <c r="M52" s="75">
        <f ca="1">INDIRECT($B52&amp;"!"&amp;M$3&amp;"6")</f>
        <v>35.280070952380953</v>
      </c>
      <c r="N52" s="76">
        <f ca="1">M52-L52</f>
        <v>1.9864816666666769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0.13334380261789436</v>
      </c>
      <c r="L53" s="74">
        <f ca="1">INDIRECT($B53&amp;"!"&amp;L$3&amp;"7")</f>
        <v>36.446848571428575</v>
      </c>
      <c r="M53" s="75">
        <f ca="1">INDIRECT($B53&amp;"!"&amp;M$3&amp;"7")</f>
        <v>39.311823238095236</v>
      </c>
      <c r="N53" s="76">
        <f ca="1">M53-L53</f>
        <v>2.8649746666666616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9.9976199996542059E-2</v>
      </c>
      <c r="L54" s="74">
        <f ca="1">INDIRECT($B54&amp;"!"&amp;L$3&amp;"8")</f>
        <v>39.467625952380949</v>
      </c>
      <c r="M54" s="75">
        <f ca="1">INDIRECT($B54&amp;"!"&amp;M$3&amp;"8")</f>
        <v>43.423016285714283</v>
      </c>
      <c r="N54" s="76">
        <f ca="1">M54-L54</f>
        <v>3.9553903333333338</v>
      </c>
      <c r="O54" s="221"/>
      <c r="P54" s="226">
        <f ca="1">bdrate(L51:L54,D51:D54,M51:M54,H51:H54)</f>
        <v>4.067595159674231E-2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27.457296000000003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29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0.1300028873270076</v>
      </c>
      <c r="L62" s="74">
        <f ca="1">INDIRECT($B62&amp;"!"&amp;L$3&amp;"5")</f>
        <v>30.541978380952383</v>
      </c>
      <c r="M62" s="75">
        <f ca="1">INDIRECT($B62&amp;"!"&amp;M$3&amp;"5")</f>
        <v>31.695443047619044</v>
      </c>
      <c r="N62" s="76">
        <f ca="1">M62-L62</f>
        <v>1.153464666666661</v>
      </c>
      <c r="O62" s="221"/>
      <c r="P62" s="223">
        <f ca="1">bdrate(D62:D65,L62:L65,H62:H65,M62:M65)</f>
        <v>-0.12881320077411507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0.14575368473061645</v>
      </c>
      <c r="L63" s="74">
        <f ca="1">INDIRECT($B63&amp;"!"&amp;L$3&amp;"6")</f>
        <v>33.228850857142866</v>
      </c>
      <c r="M63" s="75">
        <f ca="1">INDIRECT($B63&amp;"!"&amp;M$3&amp;"6")</f>
        <v>35.220270428571425</v>
      </c>
      <c r="N63" s="76">
        <f ca="1">M63-L63</f>
        <v>1.9914195714285583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0.13448500154529897</v>
      </c>
      <c r="L64" s="74">
        <f ca="1">INDIRECT($B64&amp;"!"&amp;L$3&amp;"7")</f>
        <v>36.326138</v>
      </c>
      <c r="M64" s="75">
        <f ca="1">INDIRECT($B64&amp;"!"&amp;M$3&amp;"7")</f>
        <v>39.176073857142853</v>
      </c>
      <c r="N64" s="76">
        <f ca="1">M64-L64</f>
        <v>2.849935857142853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0.10015160906009002</v>
      </c>
      <c r="L65" s="74">
        <f ca="1">INDIRECT($B65&amp;"!"&amp;L$3&amp;"8")</f>
        <v>39.080388285714292</v>
      </c>
      <c r="M65" s="75">
        <f ca="1">INDIRECT($B65&amp;"!"&amp;M$3&amp;"8")</f>
        <v>43.150612761904753</v>
      </c>
      <c r="N65" s="76">
        <f ca="1">M65-L65</f>
        <v>4.0702244761904609</v>
      </c>
      <c r="O65" s="221"/>
      <c r="P65" s="226">
        <f ca="1">bdrate(L62:L65,D62:D65,M62:M65,H62:H65)</f>
        <v>4.1952502558180171E-2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28.316848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29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0.12109477033410454</v>
      </c>
      <c r="L73" s="74">
        <f ca="1">INDIRECT($B73&amp;"!"&amp;L$3&amp;"5")</f>
        <v>27.700256499999991</v>
      </c>
      <c r="M73" s="75">
        <f ca="1">INDIRECT($B73&amp;"!"&amp;M$3&amp;"5")</f>
        <v>29.000747624999999</v>
      </c>
      <c r="N73" s="76">
        <f ca="1">M73-L73</f>
        <v>1.3004911250000077</v>
      </c>
      <c r="O73" s="221"/>
      <c r="P73" s="223">
        <f ca="1">bdrate(D73:D76,L73:L76,H73:H76,M73:M76)</f>
        <v>-4.4626492550729591E-2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0.11753304197373393</v>
      </c>
      <c r="L74" s="74">
        <f ca="1">INDIRECT($B74&amp;"!"&amp;L$3&amp;"6")</f>
        <v>32.126857718749996</v>
      </c>
      <c r="M74" s="75">
        <f ca="1">INDIRECT($B74&amp;"!"&amp;M$3&amp;"6")</f>
        <v>33.834083249999992</v>
      </c>
      <c r="N74" s="76">
        <f ca="1">M74-L74</f>
        <v>1.7072255312499962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0.11178290880448061</v>
      </c>
      <c r="L75" s="74">
        <f ca="1">INDIRECT($B75&amp;"!"&amp;L$3&amp;"7")</f>
        <v>36.681857406249996</v>
      </c>
      <c r="M75" s="75">
        <f ca="1">INDIRECT($B75&amp;"!"&amp;M$3&amp;"7")</f>
        <v>39.374738125</v>
      </c>
      <c r="N75" s="76">
        <f ca="1">M75-L75</f>
        <v>2.6928807187500041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8.9299319734914784E-2</v>
      </c>
      <c r="L76" s="74">
        <f ca="1">INDIRECT($B76&amp;"!"&amp;L$3&amp;"8")</f>
        <v>39.778941062500003</v>
      </c>
      <c r="M76" s="75">
        <f ca="1">INDIRECT($B76&amp;"!"&amp;M$3&amp;"8")</f>
        <v>43.518480624999995</v>
      </c>
      <c r="N76" s="76">
        <f ca="1">M76-L76</f>
        <v>3.7395395624999921</v>
      </c>
      <c r="O76" s="221"/>
      <c r="P76" s="226">
        <f ca="1">bdrate(L73:L76,D73:D76,M73:M76,H73:H76)</f>
        <v>2.6518927237459522E-2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126.58231200000002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29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0.12279290768980555</v>
      </c>
      <c r="L84" s="74">
        <f ca="1">INDIRECT($B84&amp;"!"&amp;L$3&amp;"5")</f>
        <v>27.568217999999995</v>
      </c>
      <c r="M84" s="75">
        <f ca="1">INDIRECT($B84&amp;"!"&amp;M$3&amp;"5")</f>
        <v>28.7107744375</v>
      </c>
      <c r="N84" s="76">
        <f ca="1">M84-L84</f>
        <v>1.142556437500005</v>
      </c>
      <c r="O84" s="221"/>
      <c r="P84" s="223">
        <f ca="1">bdrate(D84:D87,L84:L87,H84:H87,M84:M87)</f>
        <v>-3.4564985978421947E-2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0.11873457400326215</v>
      </c>
      <c r="L85" s="74">
        <f ca="1">INDIRECT($B85&amp;"!"&amp;L$3&amp;"6")</f>
        <v>32.084753374999998</v>
      </c>
      <c r="M85" s="75">
        <f ca="1">INDIRECT($B85&amp;"!"&amp;M$3&amp;"6")</f>
        <v>33.657071593749997</v>
      </c>
      <c r="N85" s="76">
        <f ca="1">M85-L85</f>
        <v>1.5723182187499987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0.11237477871600965</v>
      </c>
      <c r="L86" s="74">
        <f ca="1">INDIRECT($B86&amp;"!"&amp;L$3&amp;"7")</f>
        <v>36.447411687500001</v>
      </c>
      <c r="M86" s="75">
        <f ca="1">INDIRECT($B86&amp;"!"&amp;M$3&amp;"7")</f>
        <v>38.948521874999997</v>
      </c>
      <c r="N86" s="76">
        <f ca="1">M86-L86</f>
        <v>2.5011101874999966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8.9322383164872177E-2</v>
      </c>
      <c r="L87" s="74">
        <f ca="1">INDIRECT($B87&amp;"!"&amp;L$3&amp;"8")</f>
        <v>39.2270126875</v>
      </c>
      <c r="M87" s="75">
        <f ca="1">INDIRECT($B87&amp;"!"&amp;M$3&amp;"8")</f>
        <v>42.576783500000005</v>
      </c>
      <c r="N87" s="76">
        <f ca="1">M87-L87</f>
        <v>3.3497708125000045</v>
      </c>
      <c r="O87" s="221"/>
      <c r="P87" s="226">
        <f ca="1">bdrate(L84:L87,D84:D87,M84:M87,H84:H87)</f>
        <v>2.2684901053504847E-2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132.47429600000001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29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0.13722229225860905</v>
      </c>
      <c r="L95" s="74">
        <f ca="1">INDIRECT($B95&amp;"!"&amp;L$3&amp;"5")</f>
        <v>31.755635095238102</v>
      </c>
      <c r="M95" s="75">
        <f ca="1">INDIRECT($B95&amp;"!"&amp;M$3&amp;"5")</f>
        <v>32.775007666666667</v>
      </c>
      <c r="N95" s="76">
        <f ca="1">M95-L95</f>
        <v>1.0193725714285655</v>
      </c>
      <c r="O95" s="221"/>
      <c r="P95" s="223">
        <f ca="1">bdrate(D95:D98,L95:L98,H95:H98,M95:M98)</f>
        <v>-0.11664217747234984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0.14357807411194479</v>
      </c>
      <c r="L96" s="74">
        <f ca="1">INDIRECT($B96&amp;"!"&amp;L$3&amp;"6")</f>
        <v>34.329895857142851</v>
      </c>
      <c r="M96" s="75">
        <f ca="1">INDIRECT($B96&amp;"!"&amp;M$3&amp;"6")</f>
        <v>36.177745142857155</v>
      </c>
      <c r="N96" s="76">
        <f ca="1">M96-L96</f>
        <v>1.8478492857143038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0.13130551468916063</v>
      </c>
      <c r="L97" s="74">
        <f ca="1">INDIRECT($B97&amp;"!"&amp;L$3&amp;"7")</f>
        <v>37.467606095238089</v>
      </c>
      <c r="M97" s="75">
        <f ca="1">INDIRECT($B97&amp;"!"&amp;M$3&amp;"7")</f>
        <v>40.227179238095239</v>
      </c>
      <c r="N97" s="76">
        <f ca="1">M97-L97</f>
        <v>2.7595731428571497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9.9883279234676658E-2</v>
      </c>
      <c r="L98" s="74">
        <f ca="1">INDIRECT($B98&amp;"!"&amp;L$3&amp;"8")</f>
        <v>39.933718476190471</v>
      </c>
      <c r="M98" s="75">
        <f ca="1">INDIRECT($B98&amp;"!"&amp;M$3&amp;"8")</f>
        <v>44.196745619047611</v>
      </c>
      <c r="N98" s="76">
        <f ca="1">M98-L98</f>
        <v>4.2630271428571405</v>
      </c>
      <c r="O98" s="221"/>
      <c r="P98" s="226">
        <f ca="1">bdrate(L95:L98,D95:D98,M95:M98,H95:H98)</f>
        <v>3.8836515068870536E-2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37.948527999999996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29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0.13911432512097699</v>
      </c>
      <c r="L106" s="74">
        <f ca="1">INDIRECT($B106&amp;"!"&amp;L$3&amp;"5")</f>
        <v>31.51035833333334</v>
      </c>
      <c r="M106" s="75">
        <f ca="1">INDIRECT($B106&amp;"!"&amp;M$3&amp;"5")</f>
        <v>32.558284380952379</v>
      </c>
      <c r="N106" s="76">
        <f ca="1">M106-L106</f>
        <v>1.0479260476190397</v>
      </c>
      <c r="O106" s="221"/>
      <c r="P106" s="223">
        <f ca="1">bdrate(D106:D109,L106:L109,H106:H109,M106:M109)</f>
        <v>-8.6939752907029155E-2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0.14560351751182932</v>
      </c>
      <c r="L107" s="74">
        <f ca="1">INDIRECT($B107&amp;"!"&amp;L$3&amp;"6")</f>
        <v>34.292316666666672</v>
      </c>
      <c r="M107" s="75">
        <f ca="1">INDIRECT($B107&amp;"!"&amp;M$3&amp;"6")</f>
        <v>35.723924380952383</v>
      </c>
      <c r="N107" s="76">
        <f ca="1">M107-L107</f>
        <v>1.4316077142857111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0.13245217902524153</v>
      </c>
      <c r="L108" s="74">
        <f ca="1">INDIRECT($B108&amp;"!"&amp;L$3&amp;"7")</f>
        <v>37.348537952380951</v>
      </c>
      <c r="M108" s="75">
        <f ca="1">INDIRECT($B108&amp;"!"&amp;M$3&amp;"7")</f>
        <v>39.904256666666669</v>
      </c>
      <c r="N108" s="76">
        <f ca="1">M108-L108</f>
        <v>2.5557187142857174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9.9766599025834735E-2</v>
      </c>
      <c r="L109" s="74">
        <f ca="1">INDIRECT($B109&amp;"!"&amp;L$3&amp;"8")</f>
        <v>40.034859047619051</v>
      </c>
      <c r="M109" s="75">
        <f ca="1">INDIRECT($B109&amp;"!"&amp;M$3&amp;"8")</f>
        <v>43.831259761904761</v>
      </c>
      <c r="N109" s="76">
        <f ca="1">M109-L109</f>
        <v>3.7964007142857099</v>
      </c>
      <c r="O109" s="221"/>
      <c r="P109" s="226">
        <f ca="1">bdrate(L106:L109,D106:D109,M106:M109,H106:H109)</f>
        <v>3.0426161157539822E-2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39.123160000000006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38</v>
      </c>
      <c r="M3" s="85" t="s">
        <v>39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40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7.2018381410054344E-2</v>
      </c>
      <c r="L7" s="74">
        <f ca="1">INDIRECT($B7&amp;"!"&amp;L$3&amp;"5")</f>
        <v>47.254513624999994</v>
      </c>
      <c r="M7" s="75">
        <f ca="1">INDIRECT($B7&amp;"!"&amp;M$3&amp;"5")</f>
        <v>49.588422708333319</v>
      </c>
      <c r="N7" s="76">
        <f ca="1">M7-L7</f>
        <v>2.3339090833333245</v>
      </c>
      <c r="O7" s="221"/>
      <c r="P7" s="223">
        <f ca="1">bdrate(D7:D10,L7:L10,H7:H10,M7:M10)</f>
        <v>-0.2074222469981889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8.1438516237374081E-2</v>
      </c>
      <c r="L8" s="74">
        <f ca="1">INDIRECT($B8&amp;"!"&amp;L$3&amp;"6")</f>
        <v>50.435263208333339</v>
      </c>
      <c r="M8" s="75">
        <f ca="1">INDIRECT($B8&amp;"!"&amp;M$3&amp;"6")</f>
        <v>52.629299208333343</v>
      </c>
      <c r="N8" s="76">
        <f ca="1">M8-L8</f>
        <v>2.1940360000000041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0.11950910002968329</v>
      </c>
      <c r="L9" s="74">
        <f ca="1">INDIRECT($B9&amp;"!"&amp;L$3&amp;"7")</f>
        <v>51.732762416666652</v>
      </c>
      <c r="M9" s="75">
        <f ca="1">INDIRECT($B9&amp;"!"&amp;M$3&amp;"7")</f>
        <v>54.354051166666672</v>
      </c>
      <c r="N9" s="76">
        <f ca="1">M9-L9</f>
        <v>2.6212887500000193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0.12971494625670954</v>
      </c>
      <c r="L10" s="74">
        <f ca="1">INDIRECT($B10&amp;"!"&amp;L$3&amp;"8")</f>
        <v>53.154724874999999</v>
      </c>
      <c r="M10" s="75">
        <f ca="1">INDIRECT($B10&amp;"!"&amp;M$3&amp;"8")</f>
        <v>56.235405333333325</v>
      </c>
      <c r="N10" s="76">
        <f ca="1">M10-L10</f>
        <v>3.080680458333326</v>
      </c>
      <c r="O10" s="221"/>
      <c r="P10" s="226">
        <f ca="1">bdrate(L7:L10,D7:D10,M7:M10,H7:H10)</f>
        <v>3.6968805989073372E-2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3.8055839999999996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40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0.12310801977240171</v>
      </c>
      <c r="L18" s="74">
        <f ca="1">INDIRECT($B18&amp;"!"&amp;L$3&amp;"5")</f>
        <v>38.896995266666664</v>
      </c>
      <c r="M18" s="75">
        <f ca="1">INDIRECT($B18&amp;"!"&amp;M$3&amp;"5")</f>
        <v>41.671015399999995</v>
      </c>
      <c r="N18" s="76">
        <f ca="1">M18-L18</f>
        <v>2.7740201333333303</v>
      </c>
      <c r="O18" s="221"/>
      <c r="P18" s="223">
        <f ca="1">bdrate(D18:D21,L18:L21,H18:H21,M18:M21)</f>
        <v>-0.33608794983190982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0.12786539099205929</v>
      </c>
      <c r="L19" s="74">
        <f ca="1">INDIRECT($B19&amp;"!"&amp;L$3&amp;"6")</f>
        <v>41.334714466666675</v>
      </c>
      <c r="M19" s="75">
        <f ca="1">INDIRECT($B19&amp;"!"&amp;M$3&amp;"6")</f>
        <v>44.019720466666662</v>
      </c>
      <c r="N19" s="76">
        <f ca="1">M19-L19</f>
        <v>2.6850059999999871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0.14094006243514978</v>
      </c>
      <c r="L20" s="74">
        <f ca="1">INDIRECT($B20&amp;"!"&amp;L$3&amp;"7")</f>
        <v>42.532670000000003</v>
      </c>
      <c r="M20" s="75">
        <f ca="1">INDIRECT($B20&amp;"!"&amp;M$3&amp;"7")</f>
        <v>45.15777653333334</v>
      </c>
      <c r="N20" s="76">
        <f ca="1">M20-L20</f>
        <v>2.6251065333333372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0.13283374793299152</v>
      </c>
      <c r="L21" s="74">
        <f ca="1">INDIRECT($B21&amp;"!"&amp;L$3&amp;"8")</f>
        <v>43.189662066666671</v>
      </c>
      <c r="M21" s="75">
        <f ca="1">INDIRECT($B21&amp;"!"&amp;M$3&amp;"8")</f>
        <v>45.988619533333335</v>
      </c>
      <c r="N21" s="76">
        <f ca="1">M21-L21</f>
        <v>2.7989574666666641</v>
      </c>
      <c r="O21" s="221"/>
      <c r="P21" s="226">
        <f ca="1">bdrate(L18:L21,D18:D21,M18:M21,H18:H21)</f>
        <v>5.1232502670767177E-2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29.751368000000003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40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0.13366221779043563</v>
      </c>
      <c r="L29" s="74">
        <f ca="1">INDIRECT($B29&amp;"!"&amp;L$3&amp;"5")</f>
        <v>32.467099999999995</v>
      </c>
      <c r="M29" s="75">
        <f ca="1">INDIRECT($B29&amp;"!"&amp;M$3&amp;"5")</f>
        <v>34.150853666666663</v>
      </c>
      <c r="N29" s="76">
        <f ca="1">M29-L29</f>
        <v>1.6837536666666679</v>
      </c>
      <c r="O29" s="221"/>
      <c r="P29" s="223">
        <f ca="1">bdrate(D29:D32,L29:L32,H29:H32,M29:M32)</f>
        <v>-7.6013945441313346E-2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0.13620029732131345</v>
      </c>
      <c r="L30" s="74">
        <f ca="1">INDIRECT($B30&amp;"!"&amp;L$3&amp;"6")</f>
        <v>35.240454933333332</v>
      </c>
      <c r="M30" s="75">
        <f ca="1">INDIRECT($B30&amp;"!"&amp;M$3&amp;"6")</f>
        <v>37.051273466666665</v>
      </c>
      <c r="N30" s="76">
        <f ca="1">M30-L30</f>
        <v>1.8108185333333324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0.13085584818145701</v>
      </c>
      <c r="L31" s="74">
        <f ca="1">INDIRECT($B31&amp;"!"&amp;L$3&amp;"7")</f>
        <v>39.284910999999994</v>
      </c>
      <c r="M31" s="75">
        <f ca="1">INDIRECT($B31&amp;"!"&amp;M$3&amp;"7")</f>
        <v>41.546377466666669</v>
      </c>
      <c r="N31" s="76">
        <f ca="1">M31-L31</f>
        <v>2.2614664666666755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0.10489175993023392</v>
      </c>
      <c r="L32" s="74">
        <f ca="1">INDIRECT($B32&amp;"!"&amp;L$3&amp;"8")</f>
        <v>41.927219866666668</v>
      </c>
      <c r="M32" s="75">
        <f ca="1">INDIRECT($B32&amp;"!"&amp;M$3&amp;"8")</f>
        <v>44.545293400000006</v>
      </c>
      <c r="N32" s="76">
        <f ca="1">M32-L32</f>
        <v>2.6180735333333374</v>
      </c>
      <c r="O32" s="221"/>
      <c r="P32" s="226">
        <f ca="1">bdrate(L29:L32,D29:D32,M29:M32,H29:H32)</f>
        <v>2.3730378304466671E-2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37.033472000000003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40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0.13471403292874284</v>
      </c>
      <c r="L40" s="74">
        <f ca="1">INDIRECT($B40&amp;"!"&amp;L$3&amp;"5")</f>
        <v>32.317823466666667</v>
      </c>
      <c r="M40" s="75">
        <f ca="1">INDIRECT($B40&amp;"!"&amp;M$3&amp;"5")</f>
        <v>33.938127933333334</v>
      </c>
      <c r="N40" s="76">
        <f ca="1">M40-L40</f>
        <v>1.6203044666666671</v>
      </c>
      <c r="O40" s="221"/>
      <c r="P40" s="223">
        <f ca="1">bdrate(D40:D43,L40:L43,H40:H43,M40:M43)</f>
        <v>-7.4754446879072067E-2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0.13740922718236592</v>
      </c>
      <c r="L41" s="74">
        <f ca="1">INDIRECT($B41&amp;"!"&amp;L$3&amp;"6")</f>
        <v>35.228296533333335</v>
      </c>
      <c r="M41" s="75">
        <f ca="1">INDIRECT($B41&amp;"!"&amp;M$3&amp;"6")</f>
        <v>37.024512666666659</v>
      </c>
      <c r="N41" s="76">
        <f ca="1">M41-L41</f>
        <v>1.7962161333333242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0.13127601251768839</v>
      </c>
      <c r="L42" s="74">
        <f ca="1">INDIRECT($B42&amp;"!"&amp;L$3&amp;"7")</f>
        <v>39.209074666666666</v>
      </c>
      <c r="M42" s="75">
        <f ca="1">INDIRECT($B42&amp;"!"&amp;M$3&amp;"7")</f>
        <v>41.454444533333344</v>
      </c>
      <c r="N42" s="76">
        <f ca="1">M42-L42</f>
        <v>2.2453698666666781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0.10421356608499455</v>
      </c>
      <c r="L43" s="74">
        <f ca="1">INDIRECT($B43&amp;"!"&amp;L$3&amp;"8")</f>
        <v>41.685257266666667</v>
      </c>
      <c r="M43" s="75">
        <f ca="1">INDIRECT($B43&amp;"!"&amp;M$3&amp;"8")</f>
        <v>44.248702933333334</v>
      </c>
      <c r="N43" s="76">
        <f ca="1">M43-L43</f>
        <v>2.5634456666666665</v>
      </c>
      <c r="O43" s="221"/>
      <c r="P43" s="226">
        <f ca="1">bdrate(L40:L43,D40:D43,M40:M43,H40:H43)</f>
        <v>2.3648283580135043E-2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37.945208000000001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40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0.12771862167345249</v>
      </c>
      <c r="L51" s="74">
        <f ca="1">INDIRECT($B51&amp;"!"&amp;L$3&amp;"5")</f>
        <v>34.314412904761902</v>
      </c>
      <c r="M51" s="75">
        <f ca="1">INDIRECT($B51&amp;"!"&amp;M$3&amp;"5")</f>
        <v>35.421116285714284</v>
      </c>
      <c r="N51" s="76">
        <f ca="1">M51-L51</f>
        <v>1.1067033809523821</v>
      </c>
      <c r="O51" s="221"/>
      <c r="P51" s="223">
        <f ca="1">bdrate(D51:D54,L51:L54,H51:H54,M51:M54)</f>
        <v>-7.6679660679164652E-2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0.14321911279511412</v>
      </c>
      <c r="L52" s="74">
        <f ca="1">INDIRECT($B52&amp;"!"&amp;L$3&amp;"6")</f>
        <v>36.934864238095237</v>
      </c>
      <c r="M52" s="75">
        <f ca="1">INDIRECT($B52&amp;"!"&amp;M$3&amp;"6")</f>
        <v>38.602953666666664</v>
      </c>
      <c r="N52" s="76">
        <f ca="1">M52-L52</f>
        <v>1.6680894285714274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0.13334380261789436</v>
      </c>
      <c r="L53" s="74">
        <f ca="1">INDIRECT($B53&amp;"!"&amp;L$3&amp;"7")</f>
        <v>40.48651685714286</v>
      </c>
      <c r="M53" s="75">
        <f ca="1">INDIRECT($B53&amp;"!"&amp;M$3&amp;"7")</f>
        <v>42.573352476190472</v>
      </c>
      <c r="N53" s="76">
        <f ca="1">M53-L53</f>
        <v>2.0868356190476121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9.9976199996542059E-2</v>
      </c>
      <c r="L54" s="74">
        <f ca="1">INDIRECT($B54&amp;"!"&amp;L$3&amp;"8")</f>
        <v>43.660332190476183</v>
      </c>
      <c r="M54" s="75">
        <f ca="1">INDIRECT($B54&amp;"!"&amp;M$3&amp;"8")</f>
        <v>46.366067476190473</v>
      </c>
      <c r="N54" s="76">
        <f ca="1">M54-L54</f>
        <v>2.7057352857142902</v>
      </c>
      <c r="O54" s="221"/>
      <c r="P54" s="226">
        <f ca="1">bdrate(L51:L54,D51:D54,M51:M54,H51:H54)</f>
        <v>2.0778716499240124E-2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27.457296000000003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40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0.1300028873270076</v>
      </c>
      <c r="L62" s="74">
        <f ca="1">INDIRECT($B62&amp;"!"&amp;L$3&amp;"5")</f>
        <v>34.175089714285711</v>
      </c>
      <c r="M62" s="75">
        <f ca="1">INDIRECT($B62&amp;"!"&amp;M$3&amp;"5")</f>
        <v>35.334542761904764</v>
      </c>
      <c r="N62" s="76">
        <f ca="1">M62-L62</f>
        <v>1.1594530476190528</v>
      </c>
      <c r="O62" s="221"/>
      <c r="P62" s="223">
        <f ca="1">bdrate(D62:D65,L62:L65,H62:H65,M62:M65)</f>
        <v>-8.1577384490881588E-2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0.14575368473061645</v>
      </c>
      <c r="L63" s="74">
        <f ca="1">INDIRECT($B63&amp;"!"&amp;L$3&amp;"6")</f>
        <v>36.840509571428569</v>
      </c>
      <c r="M63" s="75">
        <f ca="1">INDIRECT($B63&amp;"!"&amp;M$3&amp;"6")</f>
        <v>38.547654333333334</v>
      </c>
      <c r="N63" s="76">
        <f ca="1">M63-L63</f>
        <v>1.7071447619047646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0.13448500154529897</v>
      </c>
      <c r="L64" s="74">
        <f ca="1">INDIRECT($B64&amp;"!"&amp;L$3&amp;"7")</f>
        <v>40.399201142857144</v>
      </c>
      <c r="M64" s="75">
        <f ca="1">INDIRECT($B64&amp;"!"&amp;M$3&amp;"7")</f>
        <v>42.520271476190466</v>
      </c>
      <c r="N64" s="76">
        <f ca="1">M64-L64</f>
        <v>2.1210703333333214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0.10015160906009002</v>
      </c>
      <c r="L65" s="74">
        <f ca="1">INDIRECT($B65&amp;"!"&amp;L$3&amp;"8")</f>
        <v>43.319599333333336</v>
      </c>
      <c r="M65" s="75">
        <f ca="1">INDIRECT($B65&amp;"!"&amp;M$3&amp;"8")</f>
        <v>46.142118571428576</v>
      </c>
      <c r="N65" s="76">
        <f ca="1">M65-L65</f>
        <v>2.8225192380952393</v>
      </c>
      <c r="O65" s="221"/>
      <c r="P65" s="226">
        <f ca="1">bdrate(L62:L65,D62:D65,M62:M65,H62:H65)</f>
        <v>2.2370662903139715E-2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28.316848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40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0.12109477033410454</v>
      </c>
      <c r="L73" s="74">
        <f ca="1">INDIRECT($B73&amp;"!"&amp;L$3&amp;"5")</f>
        <v>31.727322375000004</v>
      </c>
      <c r="M73" s="75">
        <f ca="1">INDIRECT($B73&amp;"!"&amp;M$3&amp;"5")</f>
        <v>33.031665406249999</v>
      </c>
      <c r="N73" s="76">
        <f ca="1">M73-L73</f>
        <v>1.3043430312499957</v>
      </c>
      <c r="O73" s="221"/>
      <c r="P73" s="223">
        <f ca="1">bdrate(D73:D76,L73:L76,H73:H76,M73:M76)</f>
        <v>-2.8480796775579909E-2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0.11753304197373393</v>
      </c>
      <c r="L74" s="74">
        <f ca="1">INDIRECT($B74&amp;"!"&amp;L$3&amp;"6")</f>
        <v>35.829733562499996</v>
      </c>
      <c r="M74" s="75">
        <f ca="1">INDIRECT($B74&amp;"!"&amp;M$3&amp;"6")</f>
        <v>37.327720218750002</v>
      </c>
      <c r="N74" s="76">
        <f ca="1">M74-L74</f>
        <v>1.4979866562500064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0.11178290880448061</v>
      </c>
      <c r="L75" s="74">
        <f ca="1">INDIRECT($B75&amp;"!"&amp;L$3&amp;"7")</f>
        <v>40.548064250000003</v>
      </c>
      <c r="M75" s="75">
        <f ca="1">INDIRECT($B75&amp;"!"&amp;M$3&amp;"7")</f>
        <v>42.662468718749999</v>
      </c>
      <c r="N75" s="76">
        <f ca="1">M75-L75</f>
        <v>2.1144044687499957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8.9299319734914784E-2</v>
      </c>
      <c r="L76" s="74">
        <f ca="1">INDIRECT($B76&amp;"!"&amp;L$3&amp;"8")</f>
        <v>43.708715093749994</v>
      </c>
      <c r="M76" s="75">
        <f ca="1">INDIRECT($B76&amp;"!"&amp;M$3&amp;"8")</f>
        <v>46.466369468749996</v>
      </c>
      <c r="N76" s="76">
        <f ca="1">M76-L76</f>
        <v>2.7576543750000013</v>
      </c>
      <c r="O76" s="221"/>
      <c r="P76" s="226">
        <f ca="1">bdrate(L73:L76,D73:D76,M73:M76,H73:H76)</f>
        <v>1.3946076218256609E-2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126.58231200000002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40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0.12279290768980555</v>
      </c>
      <c r="L84" s="74">
        <f ca="1">INDIRECT($B84&amp;"!"&amp;L$3&amp;"5")</f>
        <v>31.633154781249999</v>
      </c>
      <c r="M84" s="75">
        <f ca="1">INDIRECT($B84&amp;"!"&amp;M$3&amp;"5")</f>
        <v>32.803427843750008</v>
      </c>
      <c r="N84" s="76">
        <f ca="1">M84-L84</f>
        <v>1.1702730625000086</v>
      </c>
      <c r="O84" s="221"/>
      <c r="P84" s="223">
        <f ca="1">bdrate(D84:D87,L84:L87,H84:H87,M84:M87)</f>
        <v>-2.1489761784594608E-2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0.11873457400326215</v>
      </c>
      <c r="L85" s="74">
        <f ca="1">INDIRECT($B85&amp;"!"&amp;L$3&amp;"6")</f>
        <v>35.796777500000005</v>
      </c>
      <c r="M85" s="75">
        <f ca="1">INDIRECT($B85&amp;"!"&amp;M$3&amp;"6")</f>
        <v>37.210891812500002</v>
      </c>
      <c r="N85" s="76">
        <f ca="1">M85-L85</f>
        <v>1.4141143124999971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0.11237477871600965</v>
      </c>
      <c r="L86" s="74">
        <f ca="1">INDIRECT($B86&amp;"!"&amp;L$3&amp;"7")</f>
        <v>40.292257375000013</v>
      </c>
      <c r="M86" s="75">
        <f ca="1">INDIRECT($B86&amp;"!"&amp;M$3&amp;"7")</f>
        <v>42.224438468750009</v>
      </c>
      <c r="N86" s="76">
        <f ca="1">M86-L86</f>
        <v>1.9321810937499961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8.9322383164872177E-2</v>
      </c>
      <c r="L87" s="74">
        <f ca="1">INDIRECT($B87&amp;"!"&amp;L$3&amp;"8")</f>
        <v>43.124703437500003</v>
      </c>
      <c r="M87" s="75">
        <f ca="1">INDIRECT($B87&amp;"!"&amp;M$3&amp;"8")</f>
        <v>45.591421312500003</v>
      </c>
      <c r="N87" s="76">
        <f ca="1">M87-L87</f>
        <v>2.4667178750000005</v>
      </c>
      <c r="O87" s="221"/>
      <c r="P87" s="226">
        <f ca="1">bdrate(L84:L87,D84:D87,M84:M87,H84:H87)</f>
        <v>1.1473476697995588E-2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132.47429600000001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40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0.13722229225860905</v>
      </c>
      <c r="L95" s="74">
        <f ca="1">INDIRECT($B95&amp;"!"&amp;L$3&amp;"5")</f>
        <v>34.971935000000002</v>
      </c>
      <c r="M95" s="75">
        <f ca="1">INDIRECT($B95&amp;"!"&amp;M$3&amp;"5")</f>
        <v>36.345243476190475</v>
      </c>
      <c r="N95" s="76">
        <f ca="1">M95-L95</f>
        <v>1.3733084761904735</v>
      </c>
      <c r="O95" s="221"/>
      <c r="P95" s="223">
        <f ca="1">bdrate(D95:D98,L95:L98,H95:H98,M95:M98)</f>
        <v>-6.7712396971429056E-2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0.14357807411194479</v>
      </c>
      <c r="L96" s="74">
        <f ca="1">INDIRECT($B96&amp;"!"&amp;L$3&amp;"6")</f>
        <v>37.957441523809521</v>
      </c>
      <c r="M96" s="75">
        <f ca="1">INDIRECT($B96&amp;"!"&amp;M$3&amp;"6")</f>
        <v>39.570199619047621</v>
      </c>
      <c r="N96" s="76">
        <f ca="1">M96-L96</f>
        <v>1.6127580952380995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0.13130551468916063</v>
      </c>
      <c r="L97" s="74">
        <f ca="1">INDIRECT($B97&amp;"!"&amp;L$3&amp;"7")</f>
        <v>41.642704333333349</v>
      </c>
      <c r="M97" s="75">
        <f ca="1">INDIRECT($B97&amp;"!"&amp;M$3&amp;"7")</f>
        <v>43.586855952380951</v>
      </c>
      <c r="N97" s="76">
        <f ca="1">M97-L97</f>
        <v>1.9441516190476023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9.9883279234676658E-2</v>
      </c>
      <c r="L98" s="74">
        <f ca="1">INDIRECT($B98&amp;"!"&amp;L$3&amp;"8")</f>
        <v>44.420052047619052</v>
      </c>
      <c r="M98" s="75">
        <f ca="1">INDIRECT($B98&amp;"!"&amp;M$3&amp;"8")</f>
        <v>47.191150714285712</v>
      </c>
      <c r="N98" s="76">
        <f ca="1">M98-L98</f>
        <v>2.7710986666666599</v>
      </c>
      <c r="O98" s="221"/>
      <c r="P98" s="226">
        <f ca="1">bdrate(L95:L98,D95:D98,M95:M98,H95:H98)</f>
        <v>1.866154901342143E-2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37.948527999999996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40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0.13911432512097699</v>
      </c>
      <c r="L106" s="74">
        <f ca="1">INDIRECT($B106&amp;"!"&amp;L$3&amp;"5")</f>
        <v>34.762131904761908</v>
      </c>
      <c r="M106" s="75">
        <f ca="1">INDIRECT($B106&amp;"!"&amp;M$3&amp;"5")</f>
        <v>36.24653419047619</v>
      </c>
      <c r="N106" s="76">
        <f ca="1">M106-L106</f>
        <v>1.4844022857142818</v>
      </c>
      <c r="O106" s="221"/>
      <c r="P106" s="223">
        <f ca="1">bdrate(D106:D109,L106:L109,H106:H109,M106:M109)</f>
        <v>-4.9937622500029311E-2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0.14560351751182932</v>
      </c>
      <c r="L107" s="74">
        <f ca="1">INDIRECT($B107&amp;"!"&amp;L$3&amp;"6")</f>
        <v>37.87595809523809</v>
      </c>
      <c r="M107" s="75">
        <f ca="1">INDIRECT($B107&amp;"!"&amp;M$3&amp;"6")</f>
        <v>39.197765619047622</v>
      </c>
      <c r="N107" s="76">
        <f ca="1">M107-L107</f>
        <v>1.3218075238095324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0.13245217902524153</v>
      </c>
      <c r="L108" s="74">
        <f ca="1">INDIRECT($B108&amp;"!"&amp;L$3&amp;"7")</f>
        <v>41.419684476190483</v>
      </c>
      <c r="M108" s="75">
        <f ca="1">INDIRECT($B108&amp;"!"&amp;M$3&amp;"7")</f>
        <v>43.227753761904765</v>
      </c>
      <c r="N108" s="76">
        <f ca="1">M108-L108</f>
        <v>1.8080692857142822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9.9766599025834735E-2</v>
      </c>
      <c r="L109" s="74">
        <f ca="1">INDIRECT($B109&amp;"!"&amp;L$3&amp;"8")</f>
        <v>44.360895238095232</v>
      </c>
      <c r="M109" s="75">
        <f ca="1">INDIRECT($B109&amp;"!"&amp;M$3&amp;"8")</f>
        <v>46.805079761904757</v>
      </c>
      <c r="N109" s="76">
        <f ca="1">M109-L109</f>
        <v>2.4441845238095254</v>
      </c>
      <c r="O109" s="221"/>
      <c r="P109" s="226">
        <f ca="1">bdrate(L106:L109,D106:D109,M106:M109,H106:H109)</f>
        <v>1.3941779909325991E-2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39.123160000000006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10" workbookViewId="0">
      <selection activeCell="M30" sqref="M3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41</v>
      </c>
      <c r="M3" s="85" t="s">
        <v>42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43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7.2018381410054344E-2</v>
      </c>
      <c r="L7" s="74">
        <f ca="1">INDIRECT($B7&amp;"!"&amp;L$3&amp;"5")</f>
        <v>0.99789476916666675</v>
      </c>
      <c r="M7" s="75">
        <f ca="1">INDIRECT($B7&amp;"!"&amp;M$3&amp;"5")</f>
        <v>0.99818493416666654</v>
      </c>
      <c r="N7" s="76">
        <f ca="1">M7-L7</f>
        <v>2.9016499999978684E-4</v>
      </c>
      <c r="O7" s="221"/>
      <c r="P7" s="223">
        <f ca="1">bdrate(D7:D10,L7:L10,H7:H10,M7:M10)</f>
        <v>-2.1493288546691414E-2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8.1438516237374081E-2</v>
      </c>
      <c r="L8" s="74">
        <f ca="1">INDIRECT($B8&amp;"!"&amp;L$3&amp;"6")</f>
        <v>0.99867078999999981</v>
      </c>
      <c r="M8" s="75">
        <f ca="1">INDIRECT($B8&amp;"!"&amp;M$3&amp;"6")</f>
        <v>0.99881570666666686</v>
      </c>
      <c r="N8" s="76">
        <f ca="1">M8-L8</f>
        <v>1.4491666666704983E-4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0.11950910002968329</v>
      </c>
      <c r="L9" s="74">
        <f ca="1">INDIRECT($B9&amp;"!"&amp;L$3&amp;"7")</f>
        <v>0.99891922250000009</v>
      </c>
      <c r="M9" s="75">
        <f ca="1">INDIRECT($B9&amp;"!"&amp;M$3&amp;"7")</f>
        <v>0.99902187333333325</v>
      </c>
      <c r="N9" s="76">
        <f ca="1">M9-L9</f>
        <v>1.0265083333316216E-4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0.12971494625670954</v>
      </c>
      <c r="L10" s="74">
        <f ca="1">INDIRECT($B10&amp;"!"&amp;L$3&amp;"8")</f>
        <v>0.9991094437500001</v>
      </c>
      <c r="M10" s="75">
        <f ca="1">INDIRECT($B10&amp;"!"&amp;M$3&amp;"8")</f>
        <v>0.99918471041666646</v>
      </c>
      <c r="N10" s="76">
        <f ca="1">M10-L10</f>
        <v>7.5266666666351512E-5</v>
      </c>
      <c r="O10" s="221"/>
      <c r="P10" s="226">
        <f ca="1">bdrate(L7:L10,D7:D10,M7:M10,H7:H10)</f>
        <v>2.0315080653254824E-5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3.8055839999999996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43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0.12310801977240171</v>
      </c>
      <c r="L18" s="74">
        <f ca="1">INDIRECT($B18&amp;"!"&amp;L$3&amp;"5")</f>
        <v>0.98575294599999996</v>
      </c>
      <c r="M18" s="75">
        <f ca="1">INDIRECT($B18&amp;"!"&amp;M$3&amp;"5")</f>
        <v>0.98804788533333343</v>
      </c>
      <c r="N18" s="76">
        <f ca="1">M18-L18</f>
        <v>2.2949393333334678E-3</v>
      </c>
      <c r="O18" s="221"/>
      <c r="P18" s="223">
        <f ca="1">bdrate(D18:D21,L18:L21,H18:H21,M18:M21)</f>
        <v>1.2363873520888413E-2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0.12786539099205929</v>
      </c>
      <c r="L19" s="74">
        <f ca="1">INDIRECT($B19&amp;"!"&amp;L$3&amp;"6")</f>
        <v>0.99170901333333339</v>
      </c>
      <c r="M19" s="75">
        <f ca="1">INDIRECT($B19&amp;"!"&amp;M$3&amp;"6")</f>
        <v>0.99257454933333333</v>
      </c>
      <c r="N19" s="76">
        <f ca="1">M19-L19</f>
        <v>8.6553599999994457E-4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0.14094006243514978</v>
      </c>
      <c r="L20" s="74">
        <f ca="1">INDIRECT($B20&amp;"!"&amp;L$3&amp;"7")</f>
        <v>0.99345479600000008</v>
      </c>
      <c r="M20" s="75">
        <f ca="1">INDIRECT($B20&amp;"!"&amp;M$3&amp;"7")</f>
        <v>0.99402431400000002</v>
      </c>
      <c r="N20" s="76">
        <f ca="1">M20-L20</f>
        <v>5.6951799999993558E-4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0.13283374793299152</v>
      </c>
      <c r="L21" s="74">
        <f ca="1">INDIRECT($B21&amp;"!"&amp;L$3&amp;"8")</f>
        <v>0.99423304933333345</v>
      </c>
      <c r="M21" s="75">
        <f ca="1">INDIRECT($B21&amp;"!"&amp;M$3&amp;"8")</f>
        <v>0.99478725800000001</v>
      </c>
      <c r="N21" s="76">
        <f ca="1">M21-L21</f>
        <v>5.5420866666655577E-4</v>
      </c>
      <c r="O21" s="221"/>
      <c r="P21" s="226">
        <f ca="1">bdrate(L18:L21,D18:D21,M18:M21,H18:H21)</f>
        <v>-3.3251546578294544E-5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29.751368000000003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43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0.13366221779043563</v>
      </c>
      <c r="L29" s="74">
        <f ca="1">INDIRECT($B29&amp;"!"&amp;L$3&amp;"5")</f>
        <v>0.95833688400000006</v>
      </c>
      <c r="M29" s="75">
        <f ca="1">INDIRECT($B29&amp;"!"&amp;M$3&amp;"5")</f>
        <v>0.95998403533333321</v>
      </c>
      <c r="N29" s="76">
        <f ca="1">M29-L29</f>
        <v>1.6471513333331522E-3</v>
      </c>
      <c r="O29" s="221"/>
      <c r="P29" s="223">
        <f ca="1">bdrate(D29:D32,L29:L32,H29:H32,M29:M32)</f>
        <v>7.5789713741110099E-2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0.13620029732131345</v>
      </c>
      <c r="L30" s="74">
        <f ca="1">INDIRECT($B30&amp;"!"&amp;L$3&amp;"6")</f>
        <v>0.97572322399999978</v>
      </c>
      <c r="M30" s="75">
        <f ca="1">INDIRECT($B30&amp;"!"&amp;M$3&amp;"6")</f>
        <v>0.97787089333333332</v>
      </c>
      <c r="N30" s="76">
        <f ca="1">M30-L30</f>
        <v>2.1476693333335461E-3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0.13085584818145701</v>
      </c>
      <c r="L31" s="74">
        <f ca="1">INDIRECT($B31&amp;"!"&amp;L$3&amp;"7")</f>
        <v>0.98810872066666655</v>
      </c>
      <c r="M31" s="75">
        <f ca="1">INDIRECT($B31&amp;"!"&amp;M$3&amp;"7")</f>
        <v>0.98941714266666692</v>
      </c>
      <c r="N31" s="76">
        <f ca="1">M31-L31</f>
        <v>1.3084220000003643E-3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0.10489175993023392</v>
      </c>
      <c r="L32" s="74">
        <f ca="1">INDIRECT($B32&amp;"!"&amp;L$3&amp;"8")</f>
        <v>0.99241338533333334</v>
      </c>
      <c r="M32" s="75">
        <f ca="1">INDIRECT($B32&amp;"!"&amp;M$3&amp;"8")</f>
        <v>0.99310849200000006</v>
      </c>
      <c r="N32" s="76">
        <f ca="1">M32-L32</f>
        <v>6.9510666666672272E-4</v>
      </c>
      <c r="O32" s="221"/>
      <c r="P32" s="226">
        <f ca="1">bdrate(L29:L32,D29:D32,M29:M32,H29:H32)</f>
        <v>-2.0173017910798396E-3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37.033472000000003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43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0.13471403292874284</v>
      </c>
      <c r="L40" s="74">
        <f ca="1">INDIRECT($B40&amp;"!"&amp;L$3&amp;"5")</f>
        <v>0.95698564733333324</v>
      </c>
      <c r="M40" s="75">
        <f ca="1">INDIRECT($B40&amp;"!"&amp;M$3&amp;"5")</f>
        <v>0.95848746266666651</v>
      </c>
      <c r="N40" s="76">
        <f ca="1">M40-L40</f>
        <v>1.5018153333332673E-3</v>
      </c>
      <c r="O40" s="221"/>
      <c r="P40" s="223">
        <f ca="1">bdrate(D40:D43,L40:L43,H40:H43,M40:M43)</f>
        <v>7.7714418577859101E-2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0.13740922718236592</v>
      </c>
      <c r="L41" s="74">
        <f ca="1">INDIRECT($B41&amp;"!"&amp;L$3&amp;"6")</f>
        <v>0.9749194326666667</v>
      </c>
      <c r="M41" s="75">
        <f ca="1">INDIRECT($B41&amp;"!"&amp;M$3&amp;"6")</f>
        <v>0.97706914133333322</v>
      </c>
      <c r="N41" s="76">
        <f ca="1">M41-L41</f>
        <v>2.1497086666665277E-3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0.13127601251768839</v>
      </c>
      <c r="L42" s="74">
        <f ca="1">INDIRECT($B42&amp;"!"&amp;L$3&amp;"7")</f>
        <v>0.98757303066666668</v>
      </c>
      <c r="M42" s="75">
        <f ca="1">INDIRECT($B42&amp;"!"&amp;M$3&amp;"7")</f>
        <v>0.98894177333333344</v>
      </c>
      <c r="N42" s="76">
        <f ca="1">M42-L42</f>
        <v>1.3687426666667557E-3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0.10421356608499455</v>
      </c>
      <c r="L43" s="74">
        <f ca="1">INDIRECT($B43&amp;"!"&amp;L$3&amp;"8")</f>
        <v>0.99193356466666682</v>
      </c>
      <c r="M43" s="75">
        <f ca="1">INDIRECT($B43&amp;"!"&amp;M$3&amp;"8")</f>
        <v>0.99267397200000007</v>
      </c>
      <c r="N43" s="76">
        <f ca="1">M43-L43</f>
        <v>7.4040733333324837E-4</v>
      </c>
      <c r="O43" s="221"/>
      <c r="P43" s="226">
        <f ca="1">bdrate(L40:L43,D40:D43,M40:M43,H40:H43)</f>
        <v>-2.0917124122332709E-3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37.945208000000001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43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0.12771862167345249</v>
      </c>
      <c r="L51" s="74">
        <f ca="1">INDIRECT($B51&amp;"!"&amp;L$3&amp;"5")</f>
        <v>0.96903136380952382</v>
      </c>
      <c r="M51" s="75">
        <f ca="1">INDIRECT($B51&amp;"!"&amp;M$3&amp;"5")</f>
        <v>0.97118571761904759</v>
      </c>
      <c r="N51" s="76">
        <f ca="1">M51-L51</f>
        <v>2.1543538095237791E-3</v>
      </c>
      <c r="O51" s="221"/>
      <c r="P51" s="223">
        <f ca="1">bdrate(D51:D54,L51:L54,H51:H54,M51:M54)</f>
        <v>6.1082363183535326E-2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0.14321911279511412</v>
      </c>
      <c r="L52" s="74">
        <f ca="1">INDIRECT($B52&amp;"!"&amp;L$3&amp;"6")</f>
        <v>0.98082668380952365</v>
      </c>
      <c r="M52" s="75">
        <f ca="1">INDIRECT($B52&amp;"!"&amp;M$3&amp;"6")</f>
        <v>0.98238105428571421</v>
      </c>
      <c r="N52" s="76">
        <f ca="1">M52-L52</f>
        <v>1.5543704761905586E-3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0.13334380261789436</v>
      </c>
      <c r="L53" s="74">
        <f ca="1">INDIRECT($B53&amp;"!"&amp;L$3&amp;"7")</f>
        <v>0.98939370380952374</v>
      </c>
      <c r="M53" s="75">
        <f ca="1">INDIRECT($B53&amp;"!"&amp;M$3&amp;"7")</f>
        <v>0.9907153823809528</v>
      </c>
      <c r="N53" s="76">
        <f ca="1">M53-L53</f>
        <v>1.3216785714290635E-3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9.9976199996542059E-2</v>
      </c>
      <c r="L54" s="74">
        <f ca="1">INDIRECT($B54&amp;"!"&amp;L$3&amp;"8")</f>
        <v>0.99380515857142848</v>
      </c>
      <c r="M54" s="75">
        <f ca="1">INDIRECT($B54&amp;"!"&amp;M$3&amp;"8")</f>
        <v>0.99452979333333336</v>
      </c>
      <c r="N54" s="76">
        <f ca="1">M54-L54</f>
        <v>7.246347619048743E-4</v>
      </c>
      <c r="O54" s="221"/>
      <c r="P54" s="226">
        <f ca="1">bdrate(L51:L54,D51:D54,M51:M54,H51:H54)</f>
        <v>-1.0957006958579596E-3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27.457296000000003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43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0.1300028873270076</v>
      </c>
      <c r="L62" s="74">
        <f ca="1">INDIRECT($B62&amp;"!"&amp;L$3&amp;"5")</f>
        <v>0.96755116761904758</v>
      </c>
      <c r="M62" s="75">
        <f ca="1">INDIRECT($B62&amp;"!"&amp;M$3&amp;"5")</f>
        <v>0.9695796538095236</v>
      </c>
      <c r="N62" s="76">
        <f ca="1">M62-L62</f>
        <v>2.0284861904760199E-3</v>
      </c>
      <c r="O62" s="221"/>
      <c r="P62" s="223">
        <f ca="1">bdrate(D62:D65,L62:L65,H62:H65,M62:M65)</f>
        <v>6.587738466328541E-2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0.14575368473061645</v>
      </c>
      <c r="L63" s="74">
        <f ca="1">INDIRECT($B63&amp;"!"&amp;L$3&amp;"6")</f>
        <v>0.97986977619047599</v>
      </c>
      <c r="M63" s="75">
        <f ca="1">INDIRECT($B63&amp;"!"&amp;M$3&amp;"6")</f>
        <v>0.98145778285714258</v>
      </c>
      <c r="N63" s="76">
        <f ca="1">M63-L63</f>
        <v>1.588006666666586E-3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0.13448500154529897</v>
      </c>
      <c r="L64" s="74">
        <f ca="1">INDIRECT($B64&amp;"!"&amp;L$3&amp;"7")</f>
        <v>0.98891836142857159</v>
      </c>
      <c r="M64" s="75">
        <f ca="1">INDIRECT($B64&amp;"!"&amp;M$3&amp;"7")</f>
        <v>0.99023100857142865</v>
      </c>
      <c r="N64" s="76">
        <f ca="1">M64-L64</f>
        <v>1.3126471428570596E-3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0.10015160906009002</v>
      </c>
      <c r="L65" s="74">
        <f ca="1">INDIRECT($B65&amp;"!"&amp;L$3&amp;"8")</f>
        <v>0.99346047666666659</v>
      </c>
      <c r="M65" s="75">
        <f ca="1">INDIRECT($B65&amp;"!"&amp;M$3&amp;"8")</f>
        <v>0.99424091523809532</v>
      </c>
      <c r="N65" s="76">
        <f ca="1">M65-L65</f>
        <v>7.8043857142873208E-4</v>
      </c>
      <c r="O65" s="221"/>
      <c r="P65" s="226">
        <f ca="1">bdrate(L62:L65,D62:D65,M62:M65,H62:H65)</f>
        <v>-1.2280084023668092E-3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28.316848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43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0.12109477033410454</v>
      </c>
      <c r="L73" s="74">
        <f ca="1">INDIRECT($B73&amp;"!"&amp;L$3&amp;"5")</f>
        <v>0.93688656531250003</v>
      </c>
      <c r="M73" s="75">
        <f ca="1">INDIRECT($B73&amp;"!"&amp;M$3&amp;"5")</f>
        <v>0.94407894499999989</v>
      </c>
      <c r="N73" s="76">
        <f ca="1">M73-L73</f>
        <v>7.1923796874998613E-3</v>
      </c>
      <c r="O73" s="221"/>
      <c r="P73" s="223">
        <f ca="1">bdrate(D73:D76,L73:L76,H73:H76,M73:M76)</f>
        <v>4.942780850105466E-2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0.11753304197373393</v>
      </c>
      <c r="L74" s="74">
        <f ca="1">INDIRECT($B74&amp;"!"&amp;L$3&amp;"6")</f>
        <v>0.97254385749999983</v>
      </c>
      <c r="M74" s="75">
        <f ca="1">INDIRECT($B74&amp;"!"&amp;M$3&amp;"6")</f>
        <v>0.97649166562499989</v>
      </c>
      <c r="N74" s="76">
        <f ca="1">M74-L74</f>
        <v>3.947808125000063E-3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0.11178290880448061</v>
      </c>
      <c r="L75" s="74">
        <f ca="1">INDIRECT($B75&amp;"!"&amp;L$3&amp;"7")</f>
        <v>0.98944849312499994</v>
      </c>
      <c r="M75" s="75">
        <f ca="1">INDIRECT($B75&amp;"!"&amp;M$3&amp;"7")</f>
        <v>0.99114766374999974</v>
      </c>
      <c r="N75" s="76">
        <f ca="1">M75-L75</f>
        <v>1.6991706249998018E-3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8.9299319734914784E-2</v>
      </c>
      <c r="L76" s="74">
        <f ca="1">INDIRECT($B76&amp;"!"&amp;L$3&amp;"8")</f>
        <v>0.99455648124999985</v>
      </c>
      <c r="M76" s="75">
        <f ca="1">INDIRECT($B76&amp;"!"&amp;M$3&amp;"8")</f>
        <v>0.99533274031249974</v>
      </c>
      <c r="N76" s="76">
        <f ca="1">M76-L76</f>
        <v>7.7625906249989551E-4</v>
      </c>
      <c r="O76" s="221"/>
      <c r="P76" s="226">
        <f ca="1">bdrate(L73:L76,D73:D76,M73:M76,H73:H76)</f>
        <v>-2.2380772769496904E-3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126.58231200000002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43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0.12279290768980555</v>
      </c>
      <c r="L84" s="74">
        <f ca="1">INDIRECT($B84&amp;"!"&amp;L$3&amp;"5")</f>
        <v>0.92944511875000002</v>
      </c>
      <c r="M84" s="75">
        <f ca="1">INDIRECT($B84&amp;"!"&amp;M$3&amp;"5")</f>
        <v>0.93741402750000002</v>
      </c>
      <c r="N84" s="76">
        <f ca="1">M84-L84</f>
        <v>7.9689087500000033E-3</v>
      </c>
      <c r="O84" s="221"/>
      <c r="P84" s="223">
        <f ca="1">bdrate(D84:D87,L84:L87,H84:H87,M84:M87)</f>
        <v>5.0089657237802232E-2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0.11873457400326215</v>
      </c>
      <c r="L85" s="74">
        <f ca="1">INDIRECT($B85&amp;"!"&amp;L$3&amp;"6")</f>
        <v>0.96953595656249991</v>
      </c>
      <c r="M85" s="75">
        <f ca="1">INDIRECT($B85&amp;"!"&amp;M$3&amp;"6")</f>
        <v>0.97402838718749984</v>
      </c>
      <c r="N85" s="76">
        <f ca="1">M85-L85</f>
        <v>4.4924306249999324E-3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0.11237477871600965</v>
      </c>
      <c r="L86" s="74">
        <f ca="1">INDIRECT($B86&amp;"!"&amp;L$3&amp;"7")</f>
        <v>0.98823150374999991</v>
      </c>
      <c r="M86" s="75">
        <f ca="1">INDIRECT($B86&amp;"!"&amp;M$3&amp;"7")</f>
        <v>0.99004854531250008</v>
      </c>
      <c r="N86" s="76">
        <f ca="1">M86-L86</f>
        <v>1.8170415625001768E-3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8.9322383164872177E-2</v>
      </c>
      <c r="L87" s="74">
        <f ca="1">INDIRECT($B87&amp;"!"&amp;L$3&amp;"8")</f>
        <v>0.99383825499999989</v>
      </c>
      <c r="M87" s="75">
        <f ca="1">INDIRECT($B87&amp;"!"&amp;M$3&amp;"8")</f>
        <v>0.9946589324999997</v>
      </c>
      <c r="N87" s="76">
        <f ca="1">M87-L87</f>
        <v>8.2067749999981121E-4</v>
      </c>
      <c r="O87" s="221"/>
      <c r="P87" s="226">
        <f ca="1">bdrate(L84:L87,D84:D87,M84:M87,H84:H87)</f>
        <v>-2.5677890205128007E-3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132.47429600000001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43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0.13722229225860905</v>
      </c>
      <c r="L95" s="74">
        <f ca="1">INDIRECT($B95&amp;"!"&amp;L$3&amp;"5")</f>
        <v>0.97019467904761891</v>
      </c>
      <c r="M95" s="75">
        <f ca="1">INDIRECT($B95&amp;"!"&amp;M$3&amp;"5")</f>
        <v>0.9713511142857143</v>
      </c>
      <c r="N95" s="76">
        <f ca="1">M95-L95</f>
        <v>1.156435238095388E-3</v>
      </c>
      <c r="O95" s="221"/>
      <c r="P95" s="223">
        <f ca="1">bdrate(D95:D98,L95:L98,H95:H98,M95:M98)</f>
        <v>6.5495219986725361E-2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0.14357807411194479</v>
      </c>
      <c r="L96" s="74">
        <f ca="1">INDIRECT($B96&amp;"!"&amp;L$3&amp;"6")</f>
        <v>0.98123514571428549</v>
      </c>
      <c r="M96" s="75">
        <f ca="1">INDIRECT($B96&amp;"!"&amp;M$3&amp;"6")</f>
        <v>0.98298408380952396</v>
      </c>
      <c r="N96" s="76">
        <f ca="1">M96-L96</f>
        <v>1.7489380952384614E-3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0.13130551468916063</v>
      </c>
      <c r="L97" s="74">
        <f ca="1">INDIRECT($B97&amp;"!"&amp;L$3&amp;"7")</f>
        <v>0.99006418190476186</v>
      </c>
      <c r="M97" s="75">
        <f ca="1">INDIRECT($B97&amp;"!"&amp;M$3&amp;"7")</f>
        <v>0.99117098142857141</v>
      </c>
      <c r="N97" s="76">
        <f ca="1">M97-L97</f>
        <v>1.1067995238095429E-3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9.9883279234676658E-2</v>
      </c>
      <c r="L98" s="74">
        <f ca="1">INDIRECT($B98&amp;"!"&amp;L$3&amp;"8")</f>
        <v>0.99394777333333351</v>
      </c>
      <c r="M98" s="75">
        <f ca="1">INDIRECT($B98&amp;"!"&amp;M$3&amp;"8")</f>
        <v>0.99458999999999997</v>
      </c>
      <c r="N98" s="76">
        <f ca="1">M98-L98</f>
        <v>6.4222666666646777E-4</v>
      </c>
      <c r="O98" s="221"/>
      <c r="P98" s="226">
        <f ca="1">bdrate(L95:L98,D95:D98,M95:M98,H95:H98)</f>
        <v>-1.1464126685170051E-3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37.948527999999996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43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0.13911432512097699</v>
      </c>
      <c r="L106" s="74">
        <f ca="1">INDIRECT($B106&amp;"!"&amp;L$3&amp;"5")</f>
        <v>0.96837816095238116</v>
      </c>
      <c r="M106" s="75">
        <f ca="1">INDIRECT($B106&amp;"!"&amp;M$3&amp;"5")</f>
        <v>0.96942843666666667</v>
      </c>
      <c r="N106" s="76">
        <f ca="1">M106-L106</f>
        <v>1.050275714285509E-3</v>
      </c>
      <c r="O106" s="221"/>
      <c r="P106" s="223">
        <f ca="1">bdrate(D106:D109,L106:L109,H106:H109,M106:M109)</f>
        <v>7.261005940249321E-2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0.14560351751182932</v>
      </c>
      <c r="L107" s="74">
        <f ca="1">INDIRECT($B107&amp;"!"&amp;L$3&amp;"6")</f>
        <v>0.98000944999999984</v>
      </c>
      <c r="M107" s="75">
        <f ca="1">INDIRECT($B107&amp;"!"&amp;M$3&amp;"6")</f>
        <v>0.9816991380952379</v>
      </c>
      <c r="N107" s="76">
        <f ca="1">M107-L107</f>
        <v>1.6896880952380622E-3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0.13245217902524153</v>
      </c>
      <c r="L108" s="74">
        <f ca="1">INDIRECT($B108&amp;"!"&amp;L$3&amp;"7")</f>
        <v>0.98935317476190476</v>
      </c>
      <c r="M108" s="75">
        <f ca="1">INDIRECT($B108&amp;"!"&amp;M$3&amp;"7")</f>
        <v>0.99046827238095236</v>
      </c>
      <c r="N108" s="76">
        <f ca="1">M108-L108</f>
        <v>1.1150976190476003E-3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9.9766599025834735E-2</v>
      </c>
      <c r="L109" s="74">
        <f ca="1">INDIRECT($B109&amp;"!"&amp;L$3&amp;"8")</f>
        <v>0.99349843380952385</v>
      </c>
      <c r="M109" s="75">
        <f ca="1">INDIRECT($B109&amp;"!"&amp;M$3&amp;"8")</f>
        <v>0.99415362619047609</v>
      </c>
      <c r="N109" s="76">
        <f ca="1">M109-L109</f>
        <v>6.5519238095224086E-4</v>
      </c>
      <c r="O109" s="221"/>
      <c r="P109" s="226">
        <f ca="1">bdrate(L106:L109,D106:D109,M106:M109,H106:H109)</f>
        <v>-1.3386552412373298E-3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39.123160000000006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44</v>
      </c>
      <c r="M3" s="85" t="s">
        <v>45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7.2018381410054344E-2</v>
      </c>
      <c r="L7" s="74">
        <f ca="1">INDIRECT($B7&amp;"!"&amp;L$3&amp;"5")</f>
        <v>0.99837623125000008</v>
      </c>
      <c r="M7" s="75">
        <f ca="1">INDIRECT($B7&amp;"!"&amp;M$3&amp;"5")</f>
        <v>0.99844510249999996</v>
      </c>
      <c r="N7" s="76">
        <f ca="1">M7-L7</f>
        <v>6.8871249999880035E-5</v>
      </c>
      <c r="O7" s="221"/>
      <c r="P7" s="223">
        <f ca="1">bdrate(D7:D10,L7:L10,H7:H10,M7:M10)</f>
        <v>-1.648899949799254E-2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8.1438516237374081E-2</v>
      </c>
      <c r="L8" s="74">
        <f ca="1">INDIRECT($B8&amp;"!"&amp;L$3&amp;"6")</f>
        <v>0.99920279708333315</v>
      </c>
      <c r="M8" s="75">
        <f ca="1">INDIRECT($B8&amp;"!"&amp;M$3&amp;"6")</f>
        <v>0.99936953708333343</v>
      </c>
      <c r="N8" s="76">
        <f ca="1">M8-L8</f>
        <v>1.6674000000027611E-4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0.11950910002968329</v>
      </c>
      <c r="L9" s="74">
        <f ca="1">INDIRECT($B9&amp;"!"&amp;L$3&amp;"7")</f>
        <v>0.99937497375000028</v>
      </c>
      <c r="M9" s="75">
        <f ca="1">INDIRECT($B9&amp;"!"&amp;M$3&amp;"7")</f>
        <v>0.99955770874999994</v>
      </c>
      <c r="N9" s="76">
        <f ca="1">M9-L9</f>
        <v>1.8273499999965637E-4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0.12971494625670954</v>
      </c>
      <c r="L10" s="74">
        <f ca="1">INDIRECT($B10&amp;"!"&amp;L$3&amp;"8")</f>
        <v>0.99952589916666668</v>
      </c>
      <c r="M10" s="75">
        <f ca="1">INDIRECT($B10&amp;"!"&amp;M$3&amp;"8")</f>
        <v>0.99971341125000002</v>
      </c>
      <c r="N10" s="76">
        <f ca="1">M10-L10</f>
        <v>1.8751208333334102E-4</v>
      </c>
      <c r="O10" s="221"/>
      <c r="P10" s="226">
        <f ca="1">bdrate(L7:L10,D7:D10,M7:M10,H7:H10)</f>
        <v>7.190319733862971E-5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3.8055839999999996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0.12310801977240171</v>
      </c>
      <c r="L18" s="74">
        <f ca="1">INDIRECT($B18&amp;"!"&amp;L$3&amp;"5")</f>
        <v>0.99025311599999999</v>
      </c>
      <c r="M18" s="75">
        <f ca="1">INDIRECT($B18&amp;"!"&amp;M$3&amp;"5")</f>
        <v>0.99409153533333339</v>
      </c>
      <c r="N18" s="76">
        <f ca="1">M18-L18</f>
        <v>3.8384193333333982E-3</v>
      </c>
      <c r="O18" s="221"/>
      <c r="P18" s="223">
        <f ca="1">bdrate(D18:D21,L18:L21,H18:H21,M18:M21)</f>
        <v>-0.52649242106559524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0.12786539099205929</v>
      </c>
      <c r="L19" s="74">
        <f ca="1">INDIRECT($B19&amp;"!"&amp;L$3&amp;"6")</f>
        <v>0.99195924199999985</v>
      </c>
      <c r="M19" s="75">
        <f ca="1">INDIRECT($B19&amp;"!"&amp;M$3&amp;"6")</f>
        <v>0.99556916733333334</v>
      </c>
      <c r="N19" s="76">
        <f ca="1">M19-L19</f>
        <v>3.6099253333334858E-3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0.14094006243514978</v>
      </c>
      <c r="L20" s="74">
        <f ca="1">INDIRECT($B20&amp;"!"&amp;L$3&amp;"7")</f>
        <v>0.99302144466666675</v>
      </c>
      <c r="M20" s="75">
        <f ca="1">INDIRECT($B20&amp;"!"&amp;M$3&amp;"7")</f>
        <v>0.99674097933333339</v>
      </c>
      <c r="N20" s="76">
        <f ca="1">M20-L20</f>
        <v>3.7195346666666351E-3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0.13283374793299152</v>
      </c>
      <c r="L21" s="74">
        <f ca="1">INDIRECT($B21&amp;"!"&amp;L$3&amp;"8")</f>
        <v>0.99441893800000003</v>
      </c>
      <c r="M21" s="75">
        <f ca="1">INDIRECT($B21&amp;"!"&amp;M$3&amp;"8")</f>
        <v>0.9975904533333334</v>
      </c>
      <c r="N21" s="76">
        <f ca="1">M21-L21</f>
        <v>3.1715153333333745E-3</v>
      </c>
      <c r="O21" s="221"/>
      <c r="P21" s="226">
        <f ca="1">bdrate(L18:L21,D18:D21,M18:M21,H18:H21)</f>
        <v>3.1549855345296418E-3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29.751368000000003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0.13366221779043563</v>
      </c>
      <c r="L29" s="74">
        <f ca="1">INDIRECT($B29&amp;"!"&amp;L$3&amp;"5")</f>
        <v>0.95452699866666679</v>
      </c>
      <c r="M29" s="75">
        <f ca="1">INDIRECT($B29&amp;"!"&amp;M$3&amp;"5")</f>
        <v>0.96028601466666652</v>
      </c>
      <c r="N29" s="76">
        <f ca="1">M29-L29</f>
        <v>5.7590159999997281E-3</v>
      </c>
      <c r="O29" s="221"/>
      <c r="P29" s="223">
        <f ca="1">bdrate(D29:D32,L29:L32,H29:H32,M29:M32)</f>
        <v>4.1757990032409431E-2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0.13620029732131345</v>
      </c>
      <c r="L30" s="74">
        <f ca="1">INDIRECT($B30&amp;"!"&amp;L$3&amp;"6")</f>
        <v>0.97254070799999992</v>
      </c>
      <c r="M30" s="75">
        <f ca="1">INDIRECT($B30&amp;"!"&amp;M$3&amp;"6")</f>
        <v>0.977178192</v>
      </c>
      <c r="N30" s="76">
        <f ca="1">M30-L30</f>
        <v>4.6374840000000805E-3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0.13085584818145701</v>
      </c>
      <c r="L31" s="74">
        <f ca="1">INDIRECT($B31&amp;"!"&amp;L$3&amp;"7")</f>
        <v>0.99034704333333323</v>
      </c>
      <c r="M31" s="75">
        <f ca="1">INDIRECT($B31&amp;"!"&amp;M$3&amp;"7")</f>
        <v>0.99158347066666674</v>
      </c>
      <c r="N31" s="76">
        <f ca="1">M31-L31</f>
        <v>1.2364273333335118E-3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0.10489175993023392</v>
      </c>
      <c r="L32" s="74">
        <f ca="1">INDIRECT($B32&amp;"!"&amp;L$3&amp;"8")</f>
        <v>0.9951982220000003</v>
      </c>
      <c r="M32" s="75">
        <f ca="1">INDIRECT($B32&amp;"!"&amp;M$3&amp;"8")</f>
        <v>0.99647295133333336</v>
      </c>
      <c r="N32" s="76">
        <f ca="1">M32-L32</f>
        <v>1.2747293333330578E-3</v>
      </c>
      <c r="O32" s="221"/>
      <c r="P32" s="226">
        <f ca="1">bdrate(L29:L32,D29:D32,M29:M32,H29:H32)</f>
        <v>-1.4882578275817737E-3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37.033472000000003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0.13471403292874284</v>
      </c>
      <c r="L40" s="74">
        <f ca="1">INDIRECT($B40&amp;"!"&amp;L$3&amp;"5")</f>
        <v>0.95391290933333339</v>
      </c>
      <c r="M40" s="75">
        <f ca="1">INDIRECT($B40&amp;"!"&amp;M$3&amp;"5")</f>
        <v>0.96003570399999993</v>
      </c>
      <c r="N40" s="76">
        <f ca="1">M40-L40</f>
        <v>6.1227946666665423E-3</v>
      </c>
      <c r="O40" s="221"/>
      <c r="P40" s="223">
        <f ca="1">bdrate(D40:D43,L40:L43,H40:H43,M40:M43)</f>
        <v>1.2397649690258028E-2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0.13740922718236592</v>
      </c>
      <c r="L41" s="74">
        <f ca="1">INDIRECT($B41&amp;"!"&amp;L$3&amp;"6")</f>
        <v>0.97218706533333332</v>
      </c>
      <c r="M41" s="75">
        <f ca="1">INDIRECT($B41&amp;"!"&amp;M$3&amp;"6")</f>
        <v>0.97836346133333341</v>
      </c>
      <c r="N41" s="76">
        <f ca="1">M41-L41</f>
        <v>6.1763960000000839E-3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0.13127601251768839</v>
      </c>
      <c r="L42" s="74">
        <f ca="1">INDIRECT($B42&amp;"!"&amp;L$3&amp;"7")</f>
        <v>0.99002121133333343</v>
      </c>
      <c r="M42" s="75">
        <f ca="1">INDIRECT($B42&amp;"!"&amp;M$3&amp;"7")</f>
        <v>0.99217283533333334</v>
      </c>
      <c r="N42" s="76">
        <f ca="1">M42-L42</f>
        <v>2.1516239999999076E-3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0.10421356608499455</v>
      </c>
      <c r="L43" s="74">
        <f ca="1">INDIRECT($B43&amp;"!"&amp;L$3&amp;"8")</f>
        <v>0.99514774999999989</v>
      </c>
      <c r="M43" s="75">
        <f ca="1">INDIRECT($B43&amp;"!"&amp;M$3&amp;"8")</f>
        <v>0.9963051799999999</v>
      </c>
      <c r="N43" s="76">
        <f ca="1">M43-L43</f>
        <v>1.1574300000000148E-3</v>
      </c>
      <c r="O43" s="221"/>
      <c r="P43" s="226">
        <f ca="1">bdrate(L40:L43,D40:D43,M40:M43,H40:H43)</f>
        <v>-5.6664666723749146E-4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37.945208000000001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0.12771862167345249</v>
      </c>
      <c r="L51" s="74">
        <f ca="1">INDIRECT($B51&amp;"!"&amp;L$3&amp;"5")</f>
        <v>0.97449244047619055</v>
      </c>
      <c r="M51" s="75">
        <f ca="1">INDIRECT($B51&amp;"!"&amp;M$3&amp;"5")</f>
        <v>0.97707904285714298</v>
      </c>
      <c r="N51" s="76">
        <f ca="1">M51-L51</f>
        <v>2.5866023809524297E-3</v>
      </c>
      <c r="O51" s="221"/>
      <c r="P51" s="223">
        <f ca="1">bdrate(D51:D54,L51:L54,H51:H54,M51:M54)</f>
        <v>3.8632710970799566E-2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0.14321911279511412</v>
      </c>
      <c r="L52" s="74">
        <f ca="1">INDIRECT($B52&amp;"!"&amp;L$3&amp;"6")</f>
        <v>0.98494449047619048</v>
      </c>
      <c r="M52" s="75">
        <f ca="1">INDIRECT($B52&amp;"!"&amp;M$3&amp;"6")</f>
        <v>0.98690265095238094</v>
      </c>
      <c r="N52" s="76">
        <f ca="1">M52-L52</f>
        <v>1.9581604761904625E-3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0.13334380261789436</v>
      </c>
      <c r="L53" s="74">
        <f ca="1">INDIRECT($B53&amp;"!"&amp;L$3&amp;"7")</f>
        <v>0.99257969380952371</v>
      </c>
      <c r="M53" s="75">
        <f ca="1">INDIRECT($B53&amp;"!"&amp;M$3&amp;"7")</f>
        <v>0.99377558904761898</v>
      </c>
      <c r="N53" s="76">
        <f ca="1">M53-L53</f>
        <v>1.1958952380952681E-3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9.9976199996542059E-2</v>
      </c>
      <c r="L54" s="74">
        <f ca="1">INDIRECT($B54&amp;"!"&amp;L$3&amp;"8")</f>
        <v>0.99605770809523819</v>
      </c>
      <c r="M54" s="75">
        <f ca="1">INDIRECT($B54&amp;"!"&amp;M$3&amp;"8")</f>
        <v>0.99697617047619058</v>
      </c>
      <c r="N54" s="76">
        <f ca="1">M54-L54</f>
        <v>9.1846238095238952E-4</v>
      </c>
      <c r="O54" s="221"/>
      <c r="P54" s="226">
        <f ca="1">bdrate(L51:L54,D51:D54,M51:M54,H51:H54)</f>
        <v>-5.9922459393801919E-4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27.457296000000003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0.1300028873270076</v>
      </c>
      <c r="L62" s="74">
        <f ca="1">INDIRECT($B62&amp;"!"&amp;L$3&amp;"5")</f>
        <v>0.97329683999999994</v>
      </c>
      <c r="M62" s="75">
        <f ca="1">INDIRECT($B62&amp;"!"&amp;M$3&amp;"5")</f>
        <v>0.97625360857142829</v>
      </c>
      <c r="N62" s="76">
        <f ca="1">M62-L62</f>
        <v>2.9567685714283476E-3</v>
      </c>
      <c r="O62" s="221"/>
      <c r="P62" s="223">
        <f ca="1">bdrate(D62:D65,L62:L65,H62:H65,M62:M65)</f>
        <v>3.6377890967071558E-2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0.14575368473061645</v>
      </c>
      <c r="L63" s="74">
        <f ca="1">INDIRECT($B63&amp;"!"&amp;L$3&amp;"6")</f>
        <v>0.98444683619047624</v>
      </c>
      <c r="M63" s="75">
        <f ca="1">INDIRECT($B63&amp;"!"&amp;M$3&amp;"6")</f>
        <v>0.98657499761904766</v>
      </c>
      <c r="N63" s="76">
        <f ca="1">M63-L63</f>
        <v>2.1281614285714179E-3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0.13448500154529897</v>
      </c>
      <c r="L64" s="74">
        <f ca="1">INDIRECT($B64&amp;"!"&amp;L$3&amp;"7")</f>
        <v>0.99233596333333352</v>
      </c>
      <c r="M64" s="75">
        <f ca="1">INDIRECT($B64&amp;"!"&amp;M$3&amp;"7")</f>
        <v>0.9935602733333333</v>
      </c>
      <c r="N64" s="76">
        <f ca="1">M64-L64</f>
        <v>1.2243099999997842E-3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0.10015160906009002</v>
      </c>
      <c r="L65" s="74">
        <f ca="1">INDIRECT($B65&amp;"!"&amp;L$3&amp;"8")</f>
        <v>0.99586930666666673</v>
      </c>
      <c r="M65" s="75">
        <f ca="1">INDIRECT($B65&amp;"!"&amp;M$3&amp;"8")</f>
        <v>0.99686069761904761</v>
      </c>
      <c r="N65" s="76">
        <f ca="1">M65-L65</f>
        <v>9.9139095238087727E-4</v>
      </c>
      <c r="O65" s="221"/>
      <c r="P65" s="226">
        <f ca="1">bdrate(L62:L65,D62:D65,M62:M65,H62:H65)</f>
        <v>-5.8676418498193605E-4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28.316848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0.12109477033410454</v>
      </c>
      <c r="L73" s="74">
        <f ca="1">INDIRECT($B73&amp;"!"&amp;L$3&amp;"5")</f>
        <v>0.96381933531250008</v>
      </c>
      <c r="M73" s="75">
        <f ca="1">INDIRECT($B73&amp;"!"&amp;M$3&amp;"5")</f>
        <v>0.96734482218749984</v>
      </c>
      <c r="N73" s="76">
        <f ca="1">M73-L73</f>
        <v>3.5254868749997614E-3</v>
      </c>
      <c r="O73" s="221"/>
      <c r="P73" s="223">
        <f ca="1">bdrate(D73:D76,L73:L76,H73:H76,M73:M76)</f>
        <v>5.1339160592814626E-2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0.11753304197373393</v>
      </c>
      <c r="L74" s="74">
        <f ca="1">INDIRECT($B74&amp;"!"&amp;L$3&amp;"6")</f>
        <v>0.98289698375000001</v>
      </c>
      <c r="M74" s="75">
        <f ca="1">INDIRECT($B74&amp;"!"&amp;M$3&amp;"6")</f>
        <v>0.98496578031249982</v>
      </c>
      <c r="N74" s="76">
        <f ca="1">M74-L74</f>
        <v>2.0687965624998084E-3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0.11178290880448061</v>
      </c>
      <c r="L75" s="74">
        <f ca="1">INDIRECT($B75&amp;"!"&amp;L$3&amp;"7")</f>
        <v>0.99287583718749994</v>
      </c>
      <c r="M75" s="75">
        <f ca="1">INDIRECT($B75&amp;"!"&amp;M$3&amp;"7")</f>
        <v>0.99413905843750006</v>
      </c>
      <c r="N75" s="76">
        <f ca="1">M75-L75</f>
        <v>1.2632212500001128E-3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8.9299319734914784E-2</v>
      </c>
      <c r="L76" s="74">
        <f ca="1">INDIRECT($B76&amp;"!"&amp;L$3&amp;"8")</f>
        <v>0.99625927531250025</v>
      </c>
      <c r="M76" s="75">
        <f ca="1">INDIRECT($B76&amp;"!"&amp;M$3&amp;"8")</f>
        <v>0.99712737093749981</v>
      </c>
      <c r="N76" s="76">
        <f ca="1">M76-L76</f>
        <v>8.6809562499956527E-4</v>
      </c>
      <c r="O76" s="221"/>
      <c r="P76" s="226">
        <f ca="1">bdrate(L73:L76,D73:D76,M73:M76,H73:H76)</f>
        <v>-1.2347923149411688E-3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126.58231200000002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0.12279290768980555</v>
      </c>
      <c r="L84" s="74">
        <f ca="1">INDIRECT($B84&amp;"!"&amp;L$3&amp;"5")</f>
        <v>0.96216957468750008</v>
      </c>
      <c r="M84" s="75">
        <f ca="1">INDIRECT($B84&amp;"!"&amp;M$3&amp;"5")</f>
        <v>0.96530979062500022</v>
      </c>
      <c r="N84" s="76">
        <f ca="1">M84-L84</f>
        <v>3.1402159375001348E-3</v>
      </c>
      <c r="O84" s="221"/>
      <c r="P84" s="223">
        <f ca="1">bdrate(D84:D87,L84:L87,H84:H87,M84:M87)</f>
        <v>5.2903180077866541E-2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0.11873457400326215</v>
      </c>
      <c r="L85" s="74">
        <f ca="1">INDIRECT($B85&amp;"!"&amp;L$3&amp;"6")</f>
        <v>0.98207449125000013</v>
      </c>
      <c r="M85" s="75">
        <f ca="1">INDIRECT($B85&amp;"!"&amp;M$3&amp;"6")</f>
        <v>0.98438578249999997</v>
      </c>
      <c r="N85" s="76">
        <f ca="1">M85-L85</f>
        <v>2.3112912499998473E-3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0.11237477871600965</v>
      </c>
      <c r="L86" s="74">
        <f ca="1">INDIRECT($B86&amp;"!"&amp;L$3&amp;"7")</f>
        <v>0.99251801968750009</v>
      </c>
      <c r="M86" s="75">
        <f ca="1">INDIRECT($B86&amp;"!"&amp;M$3&amp;"7")</f>
        <v>0.99372942718750013</v>
      </c>
      <c r="N86" s="76">
        <f ca="1">M86-L86</f>
        <v>1.2114075000000391E-3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8.9322383164872177E-2</v>
      </c>
      <c r="L87" s="74">
        <f ca="1">INDIRECT($B87&amp;"!"&amp;L$3&amp;"8")</f>
        <v>0.99602294281250014</v>
      </c>
      <c r="M87" s="75">
        <f ca="1">INDIRECT($B87&amp;"!"&amp;M$3&amp;"8")</f>
        <v>0.99688181125000008</v>
      </c>
      <c r="N87" s="76">
        <f ca="1">M87-L87</f>
        <v>8.588684374999378E-4</v>
      </c>
      <c r="O87" s="221"/>
      <c r="P87" s="226">
        <f ca="1">bdrate(L84:L87,D84:D87,M84:M87,H84:H87)</f>
        <v>-1.3756523343432248E-3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132.47429600000001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0.13722229225860905</v>
      </c>
      <c r="L95" s="74">
        <f ca="1">INDIRECT($B95&amp;"!"&amp;L$3&amp;"5")</f>
        <v>0.97618636761904753</v>
      </c>
      <c r="M95" s="75">
        <f ca="1">INDIRECT($B95&amp;"!"&amp;M$3&amp;"5")</f>
        <v>0.97887245571428583</v>
      </c>
      <c r="N95" s="76">
        <f ca="1">M95-L95</f>
        <v>2.6860880952382926E-3</v>
      </c>
      <c r="O95" s="221"/>
      <c r="P95" s="223">
        <f ca="1">bdrate(D95:D98,L95:L98,H95:H98,M95:M98)</f>
        <v>3.4873091034000492E-2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0.14357807411194479</v>
      </c>
      <c r="L96" s="74">
        <f ca="1">INDIRECT($B96&amp;"!"&amp;L$3&amp;"6")</f>
        <v>0.98590186619047637</v>
      </c>
      <c r="M96" s="75">
        <f ca="1">INDIRECT($B96&amp;"!"&amp;M$3&amp;"6")</f>
        <v>0.98778708000000004</v>
      </c>
      <c r="N96" s="76">
        <f ca="1">M96-L96</f>
        <v>1.885213809523667E-3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0.13130551468916063</v>
      </c>
      <c r="L97" s="74">
        <f ca="1">INDIRECT($B97&amp;"!"&amp;L$3&amp;"7")</f>
        <v>0.99313430571428574</v>
      </c>
      <c r="M97" s="75">
        <f ca="1">INDIRECT($B97&amp;"!"&amp;M$3&amp;"7")</f>
        <v>0.99423217047619072</v>
      </c>
      <c r="N97" s="76">
        <f ca="1">M97-L97</f>
        <v>1.0978647619049875E-3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9.9883279234676658E-2</v>
      </c>
      <c r="L98" s="74">
        <f ca="1">INDIRECT($B98&amp;"!"&amp;L$3&amp;"8")</f>
        <v>0.99616589142857137</v>
      </c>
      <c r="M98" s="75">
        <f ca="1">INDIRECT($B98&amp;"!"&amp;M$3&amp;"8")</f>
        <v>0.99710845142857152</v>
      </c>
      <c r="N98" s="76">
        <f ca="1">M98-L98</f>
        <v>9.4256000000014772E-4</v>
      </c>
      <c r="O98" s="221"/>
      <c r="P98" s="226">
        <f ca="1">bdrate(L95:L98,D95:D98,M95:M98,H95:H98)</f>
        <v>-4.9346238045810953E-4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37.948527999999996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0.13911432512097699</v>
      </c>
      <c r="L106" s="74">
        <f ca="1">INDIRECT($B106&amp;"!"&amp;L$3&amp;"5")</f>
        <v>0.97487475571428583</v>
      </c>
      <c r="M106" s="75">
        <f ca="1">INDIRECT($B106&amp;"!"&amp;M$3&amp;"5")</f>
        <v>0.97716037809523804</v>
      </c>
      <c r="N106" s="76">
        <f ca="1">M106-L106</f>
        <v>2.2856223809522014E-3</v>
      </c>
      <c r="O106" s="221"/>
      <c r="P106" s="223">
        <f ca="1">bdrate(D106:D109,L106:L109,H106:H109,M106:M109)</f>
        <v>4.3243365182929372E-2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0.14560351751182932</v>
      </c>
      <c r="L107" s="74">
        <f ca="1">INDIRECT($B107&amp;"!"&amp;L$3&amp;"6")</f>
        <v>0.98511816190476176</v>
      </c>
      <c r="M107" s="75">
        <f ca="1">INDIRECT($B107&amp;"!"&amp;M$3&amp;"6")</f>
        <v>0.98705694857142845</v>
      </c>
      <c r="N107" s="76">
        <f ca="1">M107-L107</f>
        <v>1.938786666666692E-3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0.13245217902524153</v>
      </c>
      <c r="L108" s="74">
        <f ca="1">INDIRECT($B108&amp;"!"&amp;L$3&amp;"7")</f>
        <v>0.99272395999999996</v>
      </c>
      <c r="M108" s="75">
        <f ca="1">INDIRECT($B108&amp;"!"&amp;M$3&amp;"7")</f>
        <v>0.99381804095238091</v>
      </c>
      <c r="N108" s="76">
        <f ca="1">M108-L108</f>
        <v>1.0940809523809492E-3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9.9766599025834735E-2</v>
      </c>
      <c r="L109" s="74">
        <f ca="1">INDIRECT($B109&amp;"!"&amp;L$3&amp;"8")</f>
        <v>0.99606481857142859</v>
      </c>
      <c r="M109" s="75">
        <f ca="1">INDIRECT($B109&amp;"!"&amp;M$3&amp;"8")</f>
        <v>0.99695701619047605</v>
      </c>
      <c r="N109" s="76">
        <f ca="1">M109-L109</f>
        <v>8.9219761904746342E-4</v>
      </c>
      <c r="O109" s="221"/>
      <c r="P109" s="226">
        <f ca="1">bdrate(L106:L109,D106:D109,M106:M109,H106:H109)</f>
        <v>-6.7066536001481047E-4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39.123160000000006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J7" sqref="J7:J1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0" width="9" style="207" customWidth="1"/>
    <col min="41" max="16384" width="9" style="207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47</v>
      </c>
      <c r="M3" s="85" t="s">
        <v>48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7.2018381410054344E-2</v>
      </c>
      <c r="L7" s="74">
        <f ca="1">INDIRECT($B7&amp;"!"&amp;L$3&amp;"5")</f>
        <v>8.1516018749999992E-3</v>
      </c>
      <c r="M7" s="75">
        <f ca="1">INDIRECT($B7&amp;"!"&amp;M$3&amp;"5")</f>
        <v>5.591781091666667E-3</v>
      </c>
      <c r="N7" s="76">
        <f ca="1">M7-L7</f>
        <v>-2.5598207833333322E-3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8.1438516237374081E-2</v>
      </c>
      <c r="L8" s="74">
        <f ca="1">INDIRECT($B8&amp;"!"&amp;L$3&amp;"6")</f>
        <v>4.5681070708333332E-3</v>
      </c>
      <c r="M8" s="75">
        <f ca="1">INDIRECT($B8&amp;"!"&amp;M$3&amp;"6")</f>
        <v>3.0389053916666671E-3</v>
      </c>
      <c r="N8" s="76">
        <f ca="1">M8-L8</f>
        <v>-1.529201679166666E-3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0.11950910002968329</v>
      </c>
      <c r="L9" s="74">
        <f ca="1">INDIRECT($B9&amp;"!"&amp;L$3&amp;"7")</f>
        <v>3.3346815416666667E-3</v>
      </c>
      <c r="M9" s="75">
        <f ca="1">INDIRECT($B9&amp;"!"&amp;M$3&amp;"7")</f>
        <v>1.9927221249999997E-3</v>
      </c>
      <c r="N9" s="76">
        <f ca="1">M9-L9</f>
        <v>-1.3419594166666671E-3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0.12971494625670954</v>
      </c>
      <c r="L10" s="74">
        <f ca="1">INDIRECT($B10&amp;"!"&amp;L$3&amp;"8")</f>
        <v>2.3079262666666667E-3</v>
      </c>
      <c r="M10" s="75">
        <f ca="1">INDIRECT($B10&amp;"!"&amp;M$3&amp;"8")</f>
        <v>1.1483708604166666E-3</v>
      </c>
      <c r="N10" s="76">
        <f ca="1">M10-L10</f>
        <v>-1.1595554062500001E-3</v>
      </c>
      <c r="O10" s="221"/>
      <c r="P10" s="226">
        <f ca="1">bdrate(L7:L10,D7:D10,M7:M10,H7:H10)</f>
        <v>-0.29507990431835351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3.8055839999999996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0.12310801977240171</v>
      </c>
      <c r="L18" s="74">
        <f ca="1">INDIRECT($B18&amp;"!"&amp;L$3&amp;"5")</f>
        <v>2.3186905733333332E-2</v>
      </c>
      <c r="M18" s="75">
        <f ca="1">INDIRECT($B18&amp;"!"&amp;M$3&amp;"5")</f>
        <v>1.2966156966666665E-2</v>
      </c>
      <c r="N18" s="76">
        <f ca="1">M18-L18</f>
        <v>-1.0220748766666668E-2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0.12786539099205929</v>
      </c>
      <c r="L19" s="74">
        <f ca="1">INDIRECT($B19&amp;"!"&amp;L$3&amp;"6")</f>
        <v>1.4264820533333333E-2</v>
      </c>
      <c r="M19" s="75">
        <f ca="1">INDIRECT($B19&amp;"!"&amp;M$3&amp;"6")</f>
        <v>7.4496496466666673E-3</v>
      </c>
      <c r="N19" s="76">
        <f ca="1">M19-L19</f>
        <v>-6.815170886666666E-3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0.14094006243514978</v>
      </c>
      <c r="L20" s="74">
        <f ca="1">INDIRECT($B20&amp;"!"&amp;L$3&amp;"7")</f>
        <v>1.1909770366666666E-2</v>
      </c>
      <c r="M20" s="75">
        <f ca="1">INDIRECT($B20&amp;"!"&amp;M$3&amp;"7")</f>
        <v>5.821239199999999E-3</v>
      </c>
      <c r="N20" s="76">
        <f ca="1">M20-L20</f>
        <v>-6.0885311666666669E-3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0.13283374793299152</v>
      </c>
      <c r="L21" s="74">
        <f ca="1">INDIRECT($B21&amp;"!"&amp;L$3&amp;"8")</f>
        <v>1.10563534E-2</v>
      </c>
      <c r="M21" s="75">
        <f ca="1">INDIRECT($B21&amp;"!"&amp;M$3&amp;"8")</f>
        <v>4.8014578200000014E-3</v>
      </c>
      <c r="N21" s="76">
        <f ca="1">M21-L21</f>
        <v>-6.2548955799999984E-3</v>
      </c>
      <c r="O21" s="221"/>
      <c r="P21" s="226">
        <f ca="1">bdrate(L18:L21,D18:D21,M18:M21,H18:H21)</f>
        <v>-0.45604759961448926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29.751368000000003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0.13366221779043563</v>
      </c>
      <c r="L29" s="74">
        <f ca="1">INDIRECT($B29&amp;"!"&amp;L$3&amp;"5")</f>
        <v>6.6136436800000004E-2</v>
      </c>
      <c r="M29" s="75">
        <f ca="1">INDIRECT($B29&amp;"!"&amp;M$3&amp;"5")</f>
        <v>5.4141298733333322E-2</v>
      </c>
      <c r="N29" s="76">
        <f ca="1">M29-L29</f>
        <v>-1.1995138066666682E-2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0.13620029732131345</v>
      </c>
      <c r="L30" s="74">
        <f ca="1">INDIRECT($B30&amp;"!"&amp;L$3&amp;"6")</f>
        <v>4.1030773533333328E-2</v>
      </c>
      <c r="M30" s="75">
        <f ca="1">INDIRECT($B30&amp;"!"&amp;M$3&amp;"6")</f>
        <v>3.0532512933333335E-2</v>
      </c>
      <c r="N30" s="76">
        <f ca="1">M30-L30</f>
        <v>-1.0498260599999993E-2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0.13085584818145701</v>
      </c>
      <c r="L31" s="74">
        <f ca="1">INDIRECT($B31&amp;"!"&amp;L$3&amp;"7")</f>
        <v>2.4437460799999998E-2</v>
      </c>
      <c r="M31" s="75">
        <f ca="1">INDIRECT($B31&amp;"!"&amp;M$3&amp;"7")</f>
        <v>1.5638011266666668E-2</v>
      </c>
      <c r="N31" s="76">
        <f ca="1">M31-L31</f>
        <v>-8.7994495333333297E-3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0.10489175993023392</v>
      </c>
      <c r="L32" s="74">
        <f ca="1">INDIRECT($B32&amp;"!"&amp;L$3&amp;"8")</f>
        <v>1.7442298933333333E-2</v>
      </c>
      <c r="M32" s="75">
        <f ca="1">INDIRECT($B32&amp;"!"&amp;M$3&amp;"8")</f>
        <v>8.6350863533333332E-3</v>
      </c>
      <c r="N32" s="76">
        <f ca="1">M32-L32</f>
        <v>-8.8072125799999994E-3</v>
      </c>
      <c r="O32" s="221"/>
      <c r="P32" s="226">
        <f ca="1">bdrate(L29:L32,D29:D32,M29:M32,H29:H32)</f>
        <v>-0.20778394176906134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37.033472000000003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0.13471403292874284</v>
      </c>
      <c r="L40" s="74">
        <f ca="1">INDIRECT($B40&amp;"!"&amp;L$3&amp;"5")</f>
        <v>6.8783966799999999E-2</v>
      </c>
      <c r="M40" s="75">
        <f ca="1">INDIRECT($B40&amp;"!"&amp;M$3&amp;"5")</f>
        <v>5.6092088666666678E-2</v>
      </c>
      <c r="N40" s="76">
        <f ca="1">M40-L40</f>
        <v>-1.269187813333332E-2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0.13740922718236592</v>
      </c>
      <c r="L41" s="74">
        <f ca="1">INDIRECT($B41&amp;"!"&amp;L$3&amp;"6")</f>
        <v>4.2531585266666672E-2</v>
      </c>
      <c r="M41" s="75">
        <f ca="1">INDIRECT($B41&amp;"!"&amp;M$3&amp;"6")</f>
        <v>3.0983377200000002E-2</v>
      </c>
      <c r="N41" s="76">
        <f ca="1">M41-L41</f>
        <v>-1.1548208066666669E-2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0.13127601251768839</v>
      </c>
      <c r="L42" s="74">
        <f ca="1">INDIRECT($B42&amp;"!"&amp;L$3&amp;"7")</f>
        <v>2.4929068266666667E-2</v>
      </c>
      <c r="M42" s="75">
        <f ca="1">INDIRECT($B42&amp;"!"&amp;M$3&amp;"7")</f>
        <v>1.5672818766666666E-2</v>
      </c>
      <c r="N42" s="76">
        <f ca="1">M42-L42</f>
        <v>-9.2562495000000009E-3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0.10421356608499455</v>
      </c>
      <c r="L43" s="74">
        <f ca="1">INDIRECT($B43&amp;"!"&amp;L$3&amp;"8")</f>
        <v>1.8277800266666668E-2</v>
      </c>
      <c r="M43" s="75">
        <f ca="1">INDIRECT($B43&amp;"!"&amp;M$3&amp;"8")</f>
        <v>9.3046671333333331E-3</v>
      </c>
      <c r="N43" s="76">
        <f ca="1">M43-L43</f>
        <v>-8.9731331333333351E-3</v>
      </c>
      <c r="O43" s="221"/>
      <c r="P43" s="226">
        <f ca="1">bdrate(L40:L43,D40:D43,M40:M43,H40:H43)</f>
        <v>-0.21978328840120576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37.945208000000001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0.12771862167345249</v>
      </c>
      <c r="L51" s="74">
        <f ca="1">INDIRECT($B51&amp;"!"&amp;L$3&amp;"5")</f>
        <v>6.1487775095238097E-2</v>
      </c>
      <c r="M51" s="75">
        <f ca="1">INDIRECT($B51&amp;"!"&amp;M$3&amp;"5")</f>
        <v>4.974585747619048E-2</v>
      </c>
      <c r="N51" s="76">
        <f ca="1">M51-L51</f>
        <v>-1.1741917619047616E-2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0.14321911279511412</v>
      </c>
      <c r="L52" s="74">
        <f ca="1">INDIRECT($B52&amp;"!"&amp;L$3&amp;"6")</f>
        <v>4.16115809047619E-2</v>
      </c>
      <c r="M52" s="75">
        <f ca="1">INDIRECT($B52&amp;"!"&amp;M$3&amp;"6")</f>
        <v>3.2261442666666675E-2</v>
      </c>
      <c r="N52" s="76">
        <f ca="1">M52-L52</f>
        <v>-9.350138238095225E-3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0.13334380261789436</v>
      </c>
      <c r="L53" s="74">
        <f ca="1">INDIRECT($B53&amp;"!"&amp;L$3&amp;"7")</f>
        <v>2.6420933619047609E-2</v>
      </c>
      <c r="M53" s="75">
        <f ca="1">INDIRECT($B53&amp;"!"&amp;M$3&amp;"7")</f>
        <v>1.7206824380952383E-2</v>
      </c>
      <c r="N53" s="76">
        <f ca="1">M53-L53</f>
        <v>-9.2141092380952257E-3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9.9976199996542059E-2</v>
      </c>
      <c r="L54" s="74">
        <f ca="1">INDIRECT($B54&amp;"!"&amp;L$3&amp;"8")</f>
        <v>1.4465071833333334E-2</v>
      </c>
      <c r="M54" s="75">
        <f ca="1">INDIRECT($B54&amp;"!"&amp;M$3&amp;"8")</f>
        <v>7.4079734333333336E-3</v>
      </c>
      <c r="N54" s="76">
        <f ca="1">M54-L54</f>
        <v>-7.0570984000000005E-3</v>
      </c>
      <c r="O54" s="221"/>
      <c r="P54" s="226">
        <f ca="1">bdrate(L51:L54,D51:D54,M51:M54,H51:H54)</f>
        <v>-0.18765962554270421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27.457296000000003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0.1300028873270076</v>
      </c>
      <c r="L62" s="74">
        <f ca="1">INDIRECT($B62&amp;"!"&amp;L$3&amp;"5")</f>
        <v>6.3508869333333329E-2</v>
      </c>
      <c r="M62" s="75">
        <f ca="1">INDIRECT($B62&amp;"!"&amp;M$3&amp;"5")</f>
        <v>5.2307170904761904E-2</v>
      </c>
      <c r="N62" s="76">
        <f ca="1">M62-L62</f>
        <v>-1.1201698428571424E-2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0.14575368473061645</v>
      </c>
      <c r="L63" s="74">
        <f ca="1">INDIRECT($B63&amp;"!"&amp;L$3&amp;"6")</f>
        <v>4.2858485857142858E-2</v>
      </c>
      <c r="M63" s="75">
        <f ca="1">INDIRECT($B63&amp;"!"&amp;M$3&amp;"6")</f>
        <v>3.283988538095238E-2</v>
      </c>
      <c r="N63" s="76">
        <f ca="1">M63-L63</f>
        <v>-1.0018600476190478E-2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0.13448500154529897</v>
      </c>
      <c r="L64" s="74">
        <f ca="1">INDIRECT($B64&amp;"!"&amp;L$3&amp;"7")</f>
        <v>2.7275866380952384E-2</v>
      </c>
      <c r="M64" s="75">
        <f ca="1">INDIRECT($B64&amp;"!"&amp;M$3&amp;"7")</f>
        <v>1.7417199285714287E-2</v>
      </c>
      <c r="N64" s="76">
        <f ca="1">M64-L64</f>
        <v>-9.8586670952380967E-3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0.10015160906009002</v>
      </c>
      <c r="L65" s="74">
        <f ca="1">INDIRECT($B65&amp;"!"&amp;L$3&amp;"8")</f>
        <v>1.5456564333333332E-2</v>
      </c>
      <c r="M65" s="75">
        <f ca="1">INDIRECT($B65&amp;"!"&amp;M$3&amp;"8")</f>
        <v>7.6658333238095247E-3</v>
      </c>
      <c r="N65" s="76">
        <f ca="1">M65-L65</f>
        <v>-7.7907310095238075E-3</v>
      </c>
      <c r="O65" s="221"/>
      <c r="P65" s="226">
        <f ca="1">bdrate(L62:L65,D62:D65,M62:M65,H62:H65)</f>
        <v>-0.20186800408862338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28.316848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0.12109477033410454</v>
      </c>
      <c r="L73" s="74">
        <f ca="1">INDIRECT($B73&amp;"!"&amp;L$3&amp;"5")</f>
        <v>7.5452414593750003E-2</v>
      </c>
      <c r="M73" s="75">
        <f ca="1">INDIRECT($B73&amp;"!"&amp;M$3&amp;"5")</f>
        <v>6.1570458718749992E-2</v>
      </c>
      <c r="N73" s="76">
        <f ca="1">M73-L73</f>
        <v>-1.3881955875000011E-2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0.11753304197373393</v>
      </c>
      <c r="L74" s="74">
        <f ca="1">INDIRECT($B74&amp;"!"&amp;L$3&amp;"6")</f>
        <v>3.8158042187500005E-2</v>
      </c>
      <c r="M74" s="75">
        <f ca="1">INDIRECT($B74&amp;"!"&amp;M$3&amp;"6")</f>
        <v>2.7953798187500004E-2</v>
      </c>
      <c r="N74" s="76">
        <f ca="1">M74-L74</f>
        <v>-1.0204244000000001E-2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0.11178290880448061</v>
      </c>
      <c r="L75" s="74">
        <f ca="1">INDIRECT($B75&amp;"!"&amp;L$3&amp;"7")</f>
        <v>1.8273288156250001E-2</v>
      </c>
      <c r="M75" s="75">
        <f ca="1">INDIRECT($B75&amp;"!"&amp;M$3&amp;"7")</f>
        <v>1.084038425E-2</v>
      </c>
      <c r="N75" s="76">
        <f ca="1">M75-L75</f>
        <v>-7.4329039062500015E-3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8.9299319734914784E-2</v>
      </c>
      <c r="L76" s="74">
        <f ca="1">INDIRECT($B76&amp;"!"&amp;L$3&amp;"8")</f>
        <v>1.0210079965625E-2</v>
      </c>
      <c r="M76" s="75">
        <f ca="1">INDIRECT($B76&amp;"!"&amp;M$3&amp;"8")</f>
        <v>4.6943860500000016E-3</v>
      </c>
      <c r="N76" s="76">
        <f ca="1">M76-L76</f>
        <v>-5.5156939156249989E-3</v>
      </c>
      <c r="O76" s="221"/>
      <c r="P76" s="226">
        <f ca="1">bdrate(L73:L76,D73:D76,M73:M76,H73:H76)</f>
        <v>-0.20112094661585489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126.58231200000002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0.12279290768980555</v>
      </c>
      <c r="L84" s="74">
        <f ca="1">INDIRECT($B84&amp;"!"&amp;L$3&amp;"5")</f>
        <v>7.9293724937499976E-2</v>
      </c>
      <c r="M84" s="75">
        <f ca="1">INDIRECT($B84&amp;"!"&amp;M$3&amp;"5")</f>
        <v>6.5765471281250015E-2</v>
      </c>
      <c r="N84" s="76">
        <f ca="1">M84-L84</f>
        <v>-1.3528253656249961E-2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0.11873457400326215</v>
      </c>
      <c r="L85" s="74">
        <f ca="1">INDIRECT($B85&amp;"!"&amp;L$3&amp;"6")</f>
        <v>3.821628521875E-2</v>
      </c>
      <c r="M85" s="75">
        <f ca="1">INDIRECT($B85&amp;"!"&amp;M$3&amp;"6")</f>
        <v>2.8844670968750003E-2</v>
      </c>
      <c r="N85" s="76">
        <f ca="1">M85-L85</f>
        <v>-9.3716142499999967E-3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0.11237477871600965</v>
      </c>
      <c r="L86" s="74">
        <f ca="1">INDIRECT($B86&amp;"!"&amp;L$3&amp;"7")</f>
        <v>1.8455877671874999E-2</v>
      </c>
      <c r="M86" s="75">
        <f ca="1">INDIRECT($B86&amp;"!"&amp;M$3&amp;"7")</f>
        <v>1.1481229328125004E-2</v>
      </c>
      <c r="N86" s="76">
        <f ca="1">M86-L86</f>
        <v>-6.9746483437499954E-3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8.9322383164872177E-2</v>
      </c>
      <c r="L87" s="74">
        <f ca="1">INDIRECT($B87&amp;"!"&amp;L$3&amp;"8")</f>
        <v>1.0444702146874998E-2</v>
      </c>
      <c r="M87" s="75">
        <f ca="1">INDIRECT($B87&amp;"!"&amp;M$3&amp;"8")</f>
        <v>5.1877156624999983E-3</v>
      </c>
      <c r="N87" s="76">
        <f ca="1">M87-L87</f>
        <v>-5.2569864843750001E-3</v>
      </c>
      <c r="O87" s="221"/>
      <c r="P87" s="226">
        <f ca="1">bdrate(L84:L87,D84:D87,M84:M87,H84:H87)</f>
        <v>-0.16536897835255238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132.47429600000001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0.13722229225860905</v>
      </c>
      <c r="L95" s="74">
        <f ca="1">INDIRECT($B95&amp;"!"&amp;L$3&amp;"5")</f>
        <v>6.1267784095238094E-2</v>
      </c>
      <c r="M95" s="75">
        <f ca="1">INDIRECT($B95&amp;"!"&amp;M$3&amp;"5")</f>
        <v>5.750067752380951E-2</v>
      </c>
      <c r="N95" s="76">
        <f ca="1">M95-L95</f>
        <v>-3.7671065714285842E-3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0.14357807411194479</v>
      </c>
      <c r="L96" s="74">
        <f ca="1">INDIRECT($B96&amp;"!"&amp;L$3&amp;"6")</f>
        <v>4.1539619095238095E-2</v>
      </c>
      <c r="M96" s="75">
        <f ca="1">INDIRECT($B96&amp;"!"&amp;M$3&amp;"6")</f>
        <v>3.3999164952380957E-2</v>
      </c>
      <c r="N96" s="76">
        <f ca="1">M96-L96</f>
        <v>-7.5404541428571378E-3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0.13130551468916063</v>
      </c>
      <c r="L97" s="74">
        <f ca="1">INDIRECT($B97&amp;"!"&amp;L$3&amp;"7")</f>
        <v>2.2487464095238094E-2</v>
      </c>
      <c r="M97" s="75">
        <f ca="1">INDIRECT($B97&amp;"!"&amp;M$3&amp;"7")</f>
        <v>1.6109171761904763E-2</v>
      </c>
      <c r="N97" s="76">
        <f ca="1">M97-L97</f>
        <v>-6.3782923333333304E-3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9.9883279234676658E-2</v>
      </c>
      <c r="L98" s="74">
        <f ca="1">INDIRECT($B98&amp;"!"&amp;L$3&amp;"8")</f>
        <v>1.2618574619047621E-2</v>
      </c>
      <c r="M98" s="75">
        <f ca="1">INDIRECT($B98&amp;"!"&amp;M$3&amp;"8")</f>
        <v>6.7792141761904767E-3</v>
      </c>
      <c r="N98" s="76">
        <f ca="1">M98-L98</f>
        <v>-5.8393604428571442E-3</v>
      </c>
      <c r="O98" s="221"/>
      <c r="P98" s="226">
        <f ca="1">bdrate(L95:L98,D95:D98,M95:M98,H95:H98)</f>
        <v>-9.7485462923193489E-2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37.948527999999996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0.13911432512097699</v>
      </c>
      <c r="L106" s="74">
        <f ca="1">INDIRECT($B106&amp;"!"&amp;L$3&amp;"5")</f>
        <v>6.3734913857142847E-2</v>
      </c>
      <c r="M106" s="75">
        <f ca="1">INDIRECT($B106&amp;"!"&amp;M$3&amp;"5")</f>
        <v>5.9806386428571424E-2</v>
      </c>
      <c r="N106" s="76">
        <f ca="1">M106-L106</f>
        <v>-3.9285274285714225E-3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0.14560351751182932</v>
      </c>
      <c r="L107" s="74">
        <f ca="1">INDIRECT($B107&amp;"!"&amp;L$3&amp;"6")</f>
        <v>4.3142481809523806E-2</v>
      </c>
      <c r="M107" s="75">
        <f ca="1">INDIRECT($B107&amp;"!"&amp;M$3&amp;"6")</f>
        <v>3.6561598523809531E-2</v>
      </c>
      <c r="N107" s="76">
        <f ca="1">M107-L107</f>
        <v>-6.5808832857142743E-3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0.13245217902524153</v>
      </c>
      <c r="L108" s="74">
        <f ca="1">INDIRECT($B108&amp;"!"&amp;L$3&amp;"7")</f>
        <v>2.3475183380952381E-2</v>
      </c>
      <c r="M108" s="75">
        <f ca="1">INDIRECT($B108&amp;"!"&amp;M$3&amp;"7")</f>
        <v>1.7155225904761904E-2</v>
      </c>
      <c r="N108" s="76">
        <f ca="1">M108-L108</f>
        <v>-6.319957476190477E-3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9.9766599025834735E-2</v>
      </c>
      <c r="L109" s="74">
        <f ca="1">INDIRECT($B109&amp;"!"&amp;L$3&amp;"8")</f>
        <v>1.2726224428571428E-2</v>
      </c>
      <c r="M109" s="75">
        <f ca="1">INDIRECT($B109&amp;"!"&amp;M$3&amp;"8")</f>
        <v>7.4983172809523812E-3</v>
      </c>
      <c r="N109" s="76">
        <f ca="1">M109-L109</f>
        <v>-5.2279071476190467E-3</v>
      </c>
      <c r="O109" s="221"/>
      <c r="P109" s="226">
        <f ca="1">bdrate(L106:L109,D106:D109,M106:M109,H106:H109)</f>
        <v>-6.6668146275970841E-2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39.123160000000006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fruit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fruit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4079.6559999999999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46.291309208333331</v>
      </c>
      <c r="Y5" s="30">
        <f t="shared" si="2"/>
        <v>49.588422708333319</v>
      </c>
      <c r="Z5" s="30">
        <f t="shared" si="2"/>
        <v>0.99818493416666654</v>
      </c>
      <c r="AA5" s="90">
        <f t="shared" si="2"/>
        <v>0.99844510249999996</v>
      </c>
      <c r="AB5" s="90">
        <f t="shared" si="2"/>
        <v>5.591781091666667E-3</v>
      </c>
      <c r="AC5" s="55"/>
      <c r="AD5" s="55"/>
      <c r="AE5" s="55"/>
      <c r="AF5" s="26"/>
      <c r="AG5" s="238"/>
      <c r="AH5" s="130">
        <f t="shared" ref="AH5:AI8" si="3">AH16</f>
        <v>1.546</v>
      </c>
      <c r="AI5" s="151">
        <f t="shared" si="3"/>
        <v>0.23400000000000001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-0.25744352553182426</v>
      </c>
      <c r="AN5" s="240">
        <f>bdrate($E5:$E8,G5:G8,$W5:$W8,Y5:Y8)</f>
        <v>-0.20742224699818845</v>
      </c>
      <c r="AO5" s="240">
        <f>bdrate($E5:$E8,H5:H8,$W5:$W8,Z5:Z8)</f>
        <v>-2.1493288546691858E-2</v>
      </c>
      <c r="AP5" s="240">
        <f>bdrate($E5:$E8,I5:I8,$W5:$W8,AA5:AA8)</f>
        <v>-1.6488999497992762E-2</v>
      </c>
      <c r="AQ5" s="241">
        <f>bdrateInverted($E5:$E8,J5:J8,$W5:$W8,AB5:AB8)</f>
        <v>-0.16023520467682595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5208.5279999999993</v>
      </c>
      <c r="X6" s="90">
        <f t="shared" si="2"/>
        <v>49.769142708333327</v>
      </c>
      <c r="Y6" s="90">
        <f t="shared" si="2"/>
        <v>52.629299208333343</v>
      </c>
      <c r="Z6" s="90">
        <f t="shared" si="2"/>
        <v>0.99881570666666686</v>
      </c>
      <c r="AA6" s="90">
        <f t="shared" si="2"/>
        <v>0.99936953708333343</v>
      </c>
      <c r="AB6" s="90">
        <f t="shared" si="2"/>
        <v>3.0389053916666671E-3</v>
      </c>
      <c r="AC6" s="56"/>
      <c r="AD6" s="56"/>
      <c r="AE6" s="56"/>
      <c r="AF6" s="28"/>
      <c r="AG6" s="238"/>
      <c r="AH6" s="130">
        <f t="shared" si="3"/>
        <v>1.5149999999999999</v>
      </c>
      <c r="AI6" s="130">
        <f t="shared" si="3"/>
        <v>0.218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6909.4400000000005</v>
      </c>
      <c r="X7" s="90">
        <f t="shared" si="2"/>
        <v>51.756760083333326</v>
      </c>
      <c r="Y7" s="90">
        <f t="shared" si="2"/>
        <v>54.354051166666672</v>
      </c>
      <c r="Z7" s="90">
        <f t="shared" si="2"/>
        <v>0.99902187333333325</v>
      </c>
      <c r="AA7" s="90">
        <f t="shared" si="2"/>
        <v>0.99955770874999994</v>
      </c>
      <c r="AB7" s="90">
        <f t="shared" si="2"/>
        <v>1.9927221249999997E-3</v>
      </c>
      <c r="AC7" s="56"/>
      <c r="AD7" s="56"/>
      <c r="AE7" s="56"/>
      <c r="AF7" s="28"/>
      <c r="AG7" s="238"/>
      <c r="AH7" s="130">
        <f t="shared" si="3"/>
        <v>1.5620000000000001</v>
      </c>
      <c r="AI7" s="130">
        <f t="shared" si="3"/>
        <v>0.25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9741.7759999999998</v>
      </c>
      <c r="X8" s="90">
        <f t="shared" si="2"/>
        <v>53.964881166666657</v>
      </c>
      <c r="Y8" s="90">
        <f t="shared" si="2"/>
        <v>56.235405333333325</v>
      </c>
      <c r="Z8" s="90">
        <f t="shared" si="2"/>
        <v>0.99918471041666646</v>
      </c>
      <c r="AA8" s="90">
        <f t="shared" si="2"/>
        <v>0.99971341125000002</v>
      </c>
      <c r="AB8" s="90">
        <f t="shared" si="2"/>
        <v>1.1483708604166666E-3</v>
      </c>
      <c r="AC8" s="56"/>
      <c r="AD8" s="56"/>
      <c r="AE8" s="56"/>
      <c r="AF8" s="28"/>
      <c r="AG8" s="238"/>
      <c r="AH8" s="130">
        <f t="shared" si="3"/>
        <v>1.609</v>
      </c>
      <c r="AI8" s="130">
        <f t="shared" si="3"/>
        <v>0.28100000000000003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1.5576317785770704</v>
      </c>
      <c r="AI10" s="154">
        <f>GEOMEAN(AI5:AI8)</f>
        <v>0.2446694072885956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129">
        <v>2.9209999999999998</v>
      </c>
      <c r="Q16" s="129">
        <v>1.218</v>
      </c>
      <c r="R16" s="142"/>
      <c r="S16" s="214"/>
      <c r="T16" s="300"/>
      <c r="U16" s="25" t="s">
        <v>33</v>
      </c>
      <c r="V16" s="26"/>
      <c r="W16" s="128">
        <v>900.88</v>
      </c>
      <c r="X16" s="166">
        <v>930.05600000000004</v>
      </c>
      <c r="Y16" s="166">
        <v>14.896000000000001</v>
      </c>
      <c r="Z16" s="166">
        <v>2.6480000000000001</v>
      </c>
      <c r="AA16" s="166">
        <v>5.5279999999999996</v>
      </c>
      <c r="AB16" s="166">
        <v>1216.3119999999999</v>
      </c>
      <c r="AC16" s="60">
        <v>751.52800000000002</v>
      </c>
      <c r="AD16" s="60">
        <v>257.80799999999999</v>
      </c>
      <c r="AE16" s="60">
        <v>13.24</v>
      </c>
      <c r="AF16" s="55"/>
      <c r="AG16" s="252"/>
      <c r="AH16" s="129">
        <v>1.546</v>
      </c>
      <c r="AI16" s="129">
        <v>0.23400000000000001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144">
        <v>2.9060000000000001</v>
      </c>
      <c r="Q17" s="144">
        <v>1.2809999999999999</v>
      </c>
      <c r="R17" s="145"/>
      <c r="S17" s="214"/>
      <c r="T17" s="285"/>
      <c r="U17" s="27" t="s">
        <v>34</v>
      </c>
      <c r="V17" s="28"/>
      <c r="W17" s="143">
        <v>900.88</v>
      </c>
      <c r="X17" s="167">
        <v>1201.04</v>
      </c>
      <c r="Y17" s="167">
        <v>110.024</v>
      </c>
      <c r="Z17" s="167">
        <v>17.367999999999999</v>
      </c>
      <c r="AA17" s="167">
        <v>38.695999999999998</v>
      </c>
      <c r="AB17" s="167">
        <v>1577.056</v>
      </c>
      <c r="AC17" s="62">
        <v>1017.064</v>
      </c>
      <c r="AD17" s="62">
        <v>346.4</v>
      </c>
      <c r="AE17" s="62">
        <v>13.24</v>
      </c>
      <c r="AF17" s="56"/>
      <c r="AG17" s="238"/>
      <c r="AH17" s="144">
        <v>1.5149999999999999</v>
      </c>
      <c r="AI17" s="144">
        <v>0.218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144">
        <v>2.968</v>
      </c>
      <c r="Q18" s="144">
        <v>1.25</v>
      </c>
      <c r="R18" s="145"/>
      <c r="S18" s="214"/>
      <c r="T18" s="285"/>
      <c r="U18" s="27" t="s">
        <v>35</v>
      </c>
      <c r="V18" s="28"/>
      <c r="W18" s="143">
        <v>900.88</v>
      </c>
      <c r="X18" s="167">
        <v>1483.896</v>
      </c>
      <c r="Y18" s="167">
        <v>443.89600000000002</v>
      </c>
      <c r="Z18" s="167">
        <v>161.072</v>
      </c>
      <c r="AA18" s="167">
        <v>232.416</v>
      </c>
      <c r="AB18" s="167">
        <v>1955.32</v>
      </c>
      <c r="AC18" s="62">
        <v>1290.92</v>
      </c>
      <c r="AD18" s="62">
        <v>441.04</v>
      </c>
      <c r="AE18" s="62">
        <v>13.231999999999999</v>
      </c>
      <c r="AF18" s="56"/>
      <c r="AG18" s="238"/>
      <c r="AH18" s="144">
        <v>1.5620000000000001</v>
      </c>
      <c r="AI18" s="144">
        <v>0.25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144">
        <v>2.984</v>
      </c>
      <c r="Q19" s="144">
        <v>1.1559999999999999</v>
      </c>
      <c r="R19" s="145"/>
      <c r="S19" s="214"/>
      <c r="T19" s="285"/>
      <c r="U19" s="27" t="s">
        <v>37</v>
      </c>
      <c r="V19" s="28"/>
      <c r="W19" s="143">
        <v>900.88</v>
      </c>
      <c r="X19" s="167">
        <v>1677.36</v>
      </c>
      <c r="Y19" s="167">
        <v>1069.1759999999999</v>
      </c>
      <c r="Z19" s="167">
        <v>723.22400000000005</v>
      </c>
      <c r="AA19" s="167">
        <v>897.8</v>
      </c>
      <c r="AB19" s="167">
        <v>2350.152</v>
      </c>
      <c r="AC19" s="62">
        <v>1582.2639999999999</v>
      </c>
      <c r="AD19" s="62">
        <v>540.91999999999996</v>
      </c>
      <c r="AE19" s="62">
        <v>13.215999999999999</v>
      </c>
      <c r="AF19" s="56"/>
      <c r="AG19" s="238"/>
      <c r="AH19" s="144">
        <v>1.609</v>
      </c>
      <c r="AI19" s="144">
        <v>0.28100000000000003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4079.6559999999999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5208.5279999999993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6909.4400000000005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9741.7759999999998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45.292876</v>
      </c>
      <c r="Y33" s="96">
        <v>48.751956999999997</v>
      </c>
      <c r="Z33" s="96">
        <v>0.99779382000000005</v>
      </c>
      <c r="AA33" s="60">
        <v>0.99854211999999998</v>
      </c>
      <c r="AB33" s="60">
        <v>7.4485126000000002E-3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0.87952700000000306</v>
      </c>
      <c r="AN33" s="95">
        <f t="shared" ref="AN33:AN96" si="5">IF(OR(Y33="",G33=""),"",Y33-G33)</f>
        <v>0.7850389999999976</v>
      </c>
      <c r="AO33" s="95">
        <f t="shared" ref="AO33:AO96" si="6">IF(OR(Z33="",H33=""),"",Z33-H33)</f>
        <v>3.4095000000000653E-4</v>
      </c>
      <c r="AP33" s="95">
        <f t="shared" ref="AP33:AP96" si="7">IF(OR(AA33="",I33=""),"",AA33-I33)</f>
        <v>1.1158999999993924E-4</v>
      </c>
      <c r="AQ33" s="120">
        <f t="shared" ref="AQ33:AQ96" si="8">IF(OR(AB33="",J33=""),"",AB33-J33)</f>
        <v>-1.1850323999999992E-3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48.681724000000003</v>
      </c>
      <c r="Y34" s="187">
        <v>51.770938999999998</v>
      </c>
      <c r="Z34" s="187">
        <v>0.99858141</v>
      </c>
      <c r="AA34" s="62">
        <v>0.99926099000000002</v>
      </c>
      <c r="AB34" s="62">
        <v>4.5140349999999996E-3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0.84717500000000001</v>
      </c>
      <c r="AN34" s="121">
        <f t="shared" si="5"/>
        <v>0.84447899999999976</v>
      </c>
      <c r="AO34" s="121">
        <f t="shared" si="6"/>
        <v>1.7745999999996265E-4</v>
      </c>
      <c r="AP34" s="121">
        <f t="shared" si="7"/>
        <v>1.5094999999998304E-4</v>
      </c>
      <c r="AQ34" s="87">
        <f t="shared" si="8"/>
        <v>-6.7040770000000027E-4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50.792574000000002</v>
      </c>
      <c r="Y35" s="187">
        <v>53.594186999999998</v>
      </c>
      <c r="Z35" s="187">
        <v>0.99890272999999996</v>
      </c>
      <c r="AA35" s="62">
        <v>0.99948263000000004</v>
      </c>
      <c r="AB35" s="62">
        <v>2.7265105999999999E-3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1.1148409999999984</v>
      </c>
      <c r="AN35" s="121">
        <f t="shared" si="5"/>
        <v>1.0429669999999973</v>
      </c>
      <c r="AO35" s="121">
        <f t="shared" si="6"/>
        <v>1.4994000000001506E-4</v>
      </c>
      <c r="AP35" s="121">
        <f t="shared" si="7"/>
        <v>1.1197000000007229E-4</v>
      </c>
      <c r="AQ35" s="87">
        <f t="shared" si="8"/>
        <v>-9.575743000000002E-4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52.409976999999998</v>
      </c>
      <c r="Y36" s="187">
        <v>55.094462</v>
      </c>
      <c r="Z36" s="187">
        <v>0.99910958999999999</v>
      </c>
      <c r="AA36" s="62">
        <v>0.99965336999999999</v>
      </c>
      <c r="AB36" s="62">
        <v>1.617411E-3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0.82908899999999619</v>
      </c>
      <c r="AN36" s="121">
        <f t="shared" si="5"/>
        <v>0.76100600000000185</v>
      </c>
      <c r="AO36" s="121">
        <f t="shared" si="6"/>
        <v>6.7330000000032086E-5</v>
      </c>
      <c r="AP36" s="121">
        <f t="shared" si="7"/>
        <v>5.407000000001716E-5</v>
      </c>
      <c r="AQ36" s="87">
        <f t="shared" si="8"/>
        <v>-3.5295249999999986E-4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45.884531000000003</v>
      </c>
      <c r="Y38" s="96">
        <v>49.160711999999997</v>
      </c>
      <c r="Z38" s="96">
        <v>0.99796467</v>
      </c>
      <c r="AA38" s="60">
        <v>0.99879001999999995</v>
      </c>
      <c r="AB38" s="60">
        <v>6.8726940000000004E-3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1.0523340000000019</v>
      </c>
      <c r="AN38" s="95">
        <f t="shared" si="5"/>
        <v>0.86443899999999729</v>
      </c>
      <c r="AO38" s="95">
        <f t="shared" si="6"/>
        <v>3.1358999999997472E-4</v>
      </c>
      <c r="AP38" s="95">
        <f t="shared" si="7"/>
        <v>2.4606999999998713E-4</v>
      </c>
      <c r="AQ38" s="120">
        <f t="shared" si="8"/>
        <v>-9.0337999999999963E-4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49.210104999999999</v>
      </c>
      <c r="Y39" s="187">
        <v>52.262293</v>
      </c>
      <c r="Z39" s="187">
        <v>0.99869145999999998</v>
      </c>
      <c r="AA39" s="62">
        <v>0.99929986999999998</v>
      </c>
      <c r="AB39" s="62">
        <v>4.0876925999999997E-3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0.92376699999999801</v>
      </c>
      <c r="AN39" s="121">
        <f t="shared" si="5"/>
        <v>0.96238799999999713</v>
      </c>
      <c r="AO39" s="121">
        <f t="shared" si="6"/>
        <v>1.7268999999997536E-4</v>
      </c>
      <c r="AP39" s="121">
        <f t="shared" si="7"/>
        <v>1.6026999999996239E-4</v>
      </c>
      <c r="AQ39" s="87">
        <f t="shared" si="8"/>
        <v>-8.0920240000000032E-4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51.124316999999998</v>
      </c>
      <c r="Y40" s="187">
        <v>53.894153000000003</v>
      </c>
      <c r="Z40" s="187">
        <v>0.99895151000000004</v>
      </c>
      <c r="AA40" s="62">
        <v>0.99950057000000003</v>
      </c>
      <c r="AB40" s="62">
        <v>2.6974361000000001E-3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1.0244189999999946</v>
      </c>
      <c r="AN40" s="121">
        <f t="shared" si="5"/>
        <v>0.94112499999999955</v>
      </c>
      <c r="AO40" s="121">
        <f t="shared" si="6"/>
        <v>1.2326000000006943E-4</v>
      </c>
      <c r="AP40" s="121">
        <f t="shared" si="7"/>
        <v>1.0057000000007754E-4</v>
      </c>
      <c r="AQ40" s="87">
        <f t="shared" si="8"/>
        <v>-8.1519339999999978E-4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52.989635999999997</v>
      </c>
      <c r="Y41" s="187">
        <v>55.605873000000003</v>
      </c>
      <c r="Z41" s="187">
        <v>0.99913730000000001</v>
      </c>
      <c r="AA41" s="62">
        <v>0.99967992000000006</v>
      </c>
      <c r="AB41" s="62">
        <v>1.6627032E-3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0.91757799999999889</v>
      </c>
      <c r="AN41" s="121">
        <f t="shared" si="5"/>
        <v>0.77969900000000081</v>
      </c>
      <c r="AO41" s="121">
        <f t="shared" si="6"/>
        <v>6.6239999999995192E-5</v>
      </c>
      <c r="AP41" s="121">
        <f t="shared" si="7"/>
        <v>5.4130000000096601E-5</v>
      </c>
      <c r="AQ41" s="87">
        <f t="shared" si="8"/>
        <v>-2.4358259999999999E-4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46.893490999999997</v>
      </c>
      <c r="Y43" s="96">
        <v>50.081169000000003</v>
      </c>
      <c r="Z43" s="96">
        <v>0.99839412999999999</v>
      </c>
      <c r="AA43" s="60">
        <v>0.99828861999999996</v>
      </c>
      <c r="AB43" s="60">
        <v>5.3597580000000001E-3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0.67674499999999682</v>
      </c>
      <c r="AN43" s="95">
        <f t="shared" si="5"/>
        <v>0.68094600000000582</v>
      </c>
      <c r="AO43" s="95">
        <f t="shared" si="6"/>
        <v>1.8034999999994028E-4</v>
      </c>
      <c r="AP43" s="95">
        <f t="shared" si="7"/>
        <v>-5.7223000000006241E-4</v>
      </c>
      <c r="AQ43" s="120">
        <f t="shared" si="8"/>
        <v>-9.4889450000000021E-4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50.268788999999998</v>
      </c>
      <c r="Y44" s="187">
        <v>53.018518</v>
      </c>
      <c r="Z44" s="187">
        <v>0.99890668000000005</v>
      </c>
      <c r="AA44" s="62">
        <v>0.99944303999999995</v>
      </c>
      <c r="AB44" s="62">
        <v>2.9509499999999999E-3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0.87445999999999913</v>
      </c>
      <c r="AN44" s="121">
        <f t="shared" si="5"/>
        <v>0.81875200000000348</v>
      </c>
      <c r="AO44" s="121">
        <f t="shared" si="6"/>
        <v>9.6420000000096984E-5</v>
      </c>
      <c r="AP44" s="121">
        <f t="shared" si="7"/>
        <v>8.0049999999998178E-5</v>
      </c>
      <c r="AQ44" s="87">
        <f t="shared" si="8"/>
        <v>-6.0186520000000011E-4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52.124687999999999</v>
      </c>
      <c r="Y45" s="187">
        <v>54.746876999999998</v>
      </c>
      <c r="Z45" s="187">
        <v>0.99909607</v>
      </c>
      <c r="AA45" s="62">
        <v>0.99961127000000005</v>
      </c>
      <c r="AB45" s="62">
        <v>1.7909355E-3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0.90141799999999961</v>
      </c>
      <c r="AN45" s="121">
        <f t="shared" si="5"/>
        <v>0.91122399999999715</v>
      </c>
      <c r="AO45" s="121">
        <f t="shared" si="6"/>
        <v>7.3219999999984964E-5</v>
      </c>
      <c r="AP45" s="121">
        <f t="shared" si="7"/>
        <v>7.8050000000051689E-5</v>
      </c>
      <c r="AQ45" s="87">
        <f t="shared" si="8"/>
        <v>-3.3295400000000011E-4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54.329645999999997</v>
      </c>
      <c r="Y46" s="187">
        <v>56.59422</v>
      </c>
      <c r="Z46" s="187">
        <v>0.99923695999999995</v>
      </c>
      <c r="AA46" s="62">
        <v>0.99973573000000004</v>
      </c>
      <c r="AB46" s="62">
        <v>9.9535250000000008E-4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0.88271299999999542</v>
      </c>
      <c r="AN46" s="121">
        <f t="shared" si="5"/>
        <v>0.7692260000000033</v>
      </c>
      <c r="AO46" s="121">
        <f t="shared" si="6"/>
        <v>4.5599999999978991E-5</v>
      </c>
      <c r="AP46" s="121">
        <f t="shared" si="7"/>
        <v>4.0609999999996482E-5</v>
      </c>
      <c r="AQ46" s="87">
        <f t="shared" si="8"/>
        <v>-1.7197999999999996E-4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46.573255000000003</v>
      </c>
      <c r="Y48" s="96">
        <v>49.924582000000001</v>
      </c>
      <c r="Z48" s="96">
        <v>0.99830512000000005</v>
      </c>
      <c r="AA48" s="60">
        <v>0.99811777000000002</v>
      </c>
      <c r="AB48" s="60">
        <v>5.1445420000000002E-3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0.8528700000000029</v>
      </c>
      <c r="AN48" s="95">
        <f t="shared" si="5"/>
        <v>0.89131799999999828</v>
      </c>
      <c r="AO48" s="95">
        <f t="shared" si="6"/>
        <v>2.3002999999999219E-4</v>
      </c>
      <c r="AP48" s="95">
        <f t="shared" si="7"/>
        <v>-6.6374999999996298E-4</v>
      </c>
      <c r="AQ48" s="120">
        <f t="shared" si="8"/>
        <v>-9.9742299999999989E-4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49.869332</v>
      </c>
      <c r="Y49" s="187">
        <v>52.640407000000003</v>
      </c>
      <c r="Z49" s="187">
        <v>0.99883138000000005</v>
      </c>
      <c r="AA49" s="62">
        <v>0.99940963999999999</v>
      </c>
      <c r="AB49" s="62">
        <v>2.9416491999999998E-3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0.89836700000000036</v>
      </c>
      <c r="AN49" s="121">
        <f t="shared" si="5"/>
        <v>0.78846400000000472</v>
      </c>
      <c r="AO49" s="121">
        <f t="shared" si="6"/>
        <v>1.0369000000010065E-4</v>
      </c>
      <c r="AP49" s="121">
        <f t="shared" si="7"/>
        <v>8.8819999999989463E-5</v>
      </c>
      <c r="AQ49" s="87">
        <f t="shared" si="8"/>
        <v>-6.2603680000000023E-4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51.670724999999997</v>
      </c>
      <c r="Y50" s="187">
        <v>54.293593999999999</v>
      </c>
      <c r="Z50" s="187">
        <v>0.99902829999999998</v>
      </c>
      <c r="AA50" s="62">
        <v>0.99958016999999999</v>
      </c>
      <c r="AB50" s="62">
        <v>1.7988492E-3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0.90972299999999962</v>
      </c>
      <c r="AN50" s="121">
        <f t="shared" si="5"/>
        <v>0.8832349999999991</v>
      </c>
      <c r="AO50" s="121">
        <f t="shared" si="6"/>
        <v>8.2409999999977224E-5</v>
      </c>
      <c r="AP50" s="121">
        <f t="shared" si="7"/>
        <v>8.0780000000002516E-5</v>
      </c>
      <c r="AQ50" s="87">
        <f t="shared" si="8"/>
        <v>-4.3711240000000005E-4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53.830117999999999</v>
      </c>
      <c r="Y51" s="187">
        <v>56.119185999999999</v>
      </c>
      <c r="Z51" s="187">
        <v>0.99917955999999997</v>
      </c>
      <c r="AA51" s="62">
        <v>0.99971734999999995</v>
      </c>
      <c r="AB51" s="62">
        <v>1.0311921E-3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0.94206099999999537</v>
      </c>
      <c r="AN51" s="121">
        <f t="shared" si="5"/>
        <v>0.84853700000000032</v>
      </c>
      <c r="AO51" s="121">
        <f t="shared" si="6"/>
        <v>5.0690000000019886E-5</v>
      </c>
      <c r="AP51" s="121">
        <f t="shared" si="7"/>
        <v>5.2949999999940545E-5</v>
      </c>
      <c r="AQ51" s="87">
        <f t="shared" si="8"/>
        <v>-1.7006899999999991E-4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47.168536000000003</v>
      </c>
      <c r="Y53" s="96">
        <v>50.156239999999997</v>
      </c>
      <c r="Z53" s="96">
        <v>0.99824561000000001</v>
      </c>
      <c r="AA53" s="60">
        <v>0.99886061000000004</v>
      </c>
      <c r="AB53" s="60">
        <v>5.7923979999999998E-3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0.92655900000000457</v>
      </c>
      <c r="AN53" s="95">
        <f t="shared" si="5"/>
        <v>0.6933039999999977</v>
      </c>
      <c r="AO53" s="95">
        <f t="shared" si="6"/>
        <v>2.399800000000285E-4</v>
      </c>
      <c r="AP53" s="95">
        <f t="shared" si="7"/>
        <v>1.2034000000005207E-4</v>
      </c>
      <c r="AQ53" s="120">
        <f t="shared" si="8"/>
        <v>-9.8688160000000042E-4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50.210369999999998</v>
      </c>
      <c r="Y54" s="187">
        <v>52.982031999999997</v>
      </c>
      <c r="Z54" s="187">
        <v>0.99882333000000001</v>
      </c>
      <c r="AA54" s="62">
        <v>0.99939160999999999</v>
      </c>
      <c r="AB54" s="62">
        <v>3.2758228000000001E-3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0.91224099999999453</v>
      </c>
      <c r="AN54" s="121">
        <f t="shared" si="5"/>
        <v>0.87738399999999928</v>
      </c>
      <c r="AO54" s="121">
        <f t="shared" si="6"/>
        <v>1.474999999999671E-4</v>
      </c>
      <c r="AP54" s="121">
        <f t="shared" si="7"/>
        <v>1.291500000000223E-4</v>
      </c>
      <c r="AQ54" s="87">
        <f t="shared" si="8"/>
        <v>-8.0105120000000017E-4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52.027382000000003</v>
      </c>
      <c r="Y55" s="187">
        <v>54.629708999999998</v>
      </c>
      <c r="Z55" s="187">
        <v>0.99904497000000003</v>
      </c>
      <c r="AA55" s="62">
        <v>0.99955258000000002</v>
      </c>
      <c r="AB55" s="62">
        <v>2.1699641E-3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0.69705700000000093</v>
      </c>
      <c r="AN55" s="121">
        <f t="shared" si="5"/>
        <v>0.72546799999999934</v>
      </c>
      <c r="AO55" s="121">
        <f t="shared" si="6"/>
        <v>8.7850000000000428E-5</v>
      </c>
      <c r="AP55" s="121">
        <f t="shared" si="7"/>
        <v>6.7390000000000505E-5</v>
      </c>
      <c r="AQ55" s="87">
        <f t="shared" si="8"/>
        <v>-4.1598809999999998E-4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54.249786</v>
      </c>
      <c r="Y56" s="187">
        <v>56.523798999999997</v>
      </c>
      <c r="Z56" s="187">
        <v>0.99920319000000002</v>
      </c>
      <c r="AA56" s="62">
        <v>0.99971454000000004</v>
      </c>
      <c r="AB56" s="62">
        <v>1.2193815E-3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1.0742850000000033</v>
      </c>
      <c r="AN56" s="121">
        <f t="shared" si="5"/>
        <v>0.88183399999999779</v>
      </c>
      <c r="AO56" s="121">
        <f t="shared" si="6"/>
        <v>5.9939999999980564E-5</v>
      </c>
      <c r="AP56" s="121">
        <f t="shared" si="7"/>
        <v>5.4040000000088462E-5</v>
      </c>
      <c r="AQ56" s="87">
        <f t="shared" si="8"/>
        <v>-2.3128449999999996E-4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47.043385999999998</v>
      </c>
      <c r="Y58" s="96">
        <v>50.074955000000003</v>
      </c>
      <c r="Z58" s="96">
        <v>0.99822343999999996</v>
      </c>
      <c r="AA58" s="60">
        <v>0.99873831999999996</v>
      </c>
      <c r="AB58" s="60">
        <v>5.9540000000000001E-3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0.7075579999999988</v>
      </c>
      <c r="AN58" s="95">
        <f t="shared" si="5"/>
        <v>0.55522600000000466</v>
      </c>
      <c r="AO58" s="95">
        <f t="shared" si="6"/>
        <v>2.2495000000000154E-4</v>
      </c>
      <c r="AP58" s="95">
        <f t="shared" si="7"/>
        <v>4.8699999999346488E-6</v>
      </c>
      <c r="AQ58" s="120">
        <f t="shared" si="8"/>
        <v>-1.0194706E-3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50.055929999999996</v>
      </c>
      <c r="Y59" s="187">
        <v>52.815539000000001</v>
      </c>
      <c r="Z59" s="187">
        <v>0.99878131999999997</v>
      </c>
      <c r="AA59" s="62">
        <v>0.99936113999999998</v>
      </c>
      <c r="AB59" s="62">
        <v>3.2948179000000001E-3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0.75123599999999868</v>
      </c>
      <c r="AN59" s="121">
        <f t="shared" si="5"/>
        <v>0.7285359999999983</v>
      </c>
      <c r="AO59" s="121">
        <f t="shared" si="6"/>
        <v>1.2699999999998823E-4</v>
      </c>
      <c r="AP59" s="121">
        <f t="shared" si="7"/>
        <v>1.1887999999993237E-4</v>
      </c>
      <c r="AQ59" s="87">
        <f t="shared" si="8"/>
        <v>-8.9531809999999958E-4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51.745331999999998</v>
      </c>
      <c r="Y60" s="187">
        <v>54.349850000000004</v>
      </c>
      <c r="Z60" s="187">
        <v>0.99898401999999997</v>
      </c>
      <c r="AA60" s="62">
        <v>0.99952816</v>
      </c>
      <c r="AB60" s="62">
        <v>2.151862E-3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0.46882399999999791</v>
      </c>
      <c r="AN60" s="121">
        <f t="shared" si="5"/>
        <v>0.53565300000000349</v>
      </c>
      <c r="AO60" s="121">
        <f t="shared" si="6"/>
        <v>8.9000000000005741E-5</v>
      </c>
      <c r="AP60" s="121">
        <f t="shared" si="7"/>
        <v>6.4529999999951571E-5</v>
      </c>
      <c r="AQ60" s="87">
        <f t="shared" si="8"/>
        <v>-4.1944439999999986E-4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54.052171999999999</v>
      </c>
      <c r="Y61" s="187">
        <v>56.285037000000003</v>
      </c>
      <c r="Z61" s="187">
        <v>0.99914674999999997</v>
      </c>
      <c r="AA61" s="62">
        <v>0.99969869</v>
      </c>
      <c r="AB61" s="62">
        <v>1.1899299E-3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0.87195200000000028</v>
      </c>
      <c r="AN61" s="121">
        <f t="shared" si="5"/>
        <v>0.75035700000000105</v>
      </c>
      <c r="AO61" s="121">
        <f t="shared" si="6"/>
        <v>5.8439999999992942E-5</v>
      </c>
      <c r="AP61" s="121">
        <f t="shared" si="7"/>
        <v>5.4210000000054492E-5</v>
      </c>
      <c r="AQ61" s="87">
        <f t="shared" si="8"/>
        <v>-1.9964339999999992E-4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47.475166000000002</v>
      </c>
      <c r="Y63" s="96">
        <v>50.596288999999999</v>
      </c>
      <c r="Z63" s="96">
        <v>0.99836974000000001</v>
      </c>
      <c r="AA63" s="60">
        <v>0.99858707999999996</v>
      </c>
      <c r="AB63" s="60">
        <v>5.2466025000000001E-3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0.56882999999999839</v>
      </c>
      <c r="AN63" s="95">
        <f t="shared" si="5"/>
        <v>0.47923399999999816</v>
      </c>
      <c r="AO63" s="95">
        <f t="shared" si="6"/>
        <v>1.9738999999996398E-4</v>
      </c>
      <c r="AP63" s="95">
        <f t="shared" si="7"/>
        <v>-2.554200000000062E-4</v>
      </c>
      <c r="AQ63" s="120">
        <f t="shared" si="8"/>
        <v>-9.5643149999999951E-4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50.501367999999999</v>
      </c>
      <c r="Y64" s="187">
        <v>53.219822000000001</v>
      </c>
      <c r="Z64" s="187">
        <v>0.99887278000000002</v>
      </c>
      <c r="AA64" s="62">
        <v>0.99941959999999996</v>
      </c>
      <c r="AB64" s="62">
        <v>2.9093436999999998E-3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0.91653399999999863</v>
      </c>
      <c r="AN64" s="121">
        <f t="shared" si="5"/>
        <v>0.74555500000000308</v>
      </c>
      <c r="AO64" s="121">
        <f t="shared" si="6"/>
        <v>1.0412000000004085E-4</v>
      </c>
      <c r="AP64" s="121">
        <f t="shared" si="7"/>
        <v>8.4569999999950518E-5</v>
      </c>
      <c r="AQ64" s="87">
        <f t="shared" si="8"/>
        <v>-7.1090730000000031E-4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52.070766999999996</v>
      </c>
      <c r="Y65" s="187">
        <v>54.663575000000002</v>
      </c>
      <c r="Z65" s="187">
        <v>0.99906090999999997</v>
      </c>
      <c r="AA65" s="62">
        <v>0.99957218999999997</v>
      </c>
      <c r="AB65" s="62">
        <v>1.8169823000000001E-3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0.71996399999999738</v>
      </c>
      <c r="AN65" s="121">
        <f t="shared" si="5"/>
        <v>0.62157799999999952</v>
      </c>
      <c r="AO65" s="121">
        <f t="shared" si="6"/>
        <v>8.2449999999956169E-5</v>
      </c>
      <c r="AP65" s="121">
        <f t="shared" si="7"/>
        <v>6.5279999999945382E-5</v>
      </c>
      <c r="AQ65" s="87">
        <f t="shared" si="8"/>
        <v>-4.4490149999999989E-4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54.333328999999999</v>
      </c>
      <c r="Y66" s="187">
        <v>56.549905000000003</v>
      </c>
      <c r="Z66" s="187">
        <v>0.99920880000000001</v>
      </c>
      <c r="AA66" s="62">
        <v>0.99971518999999998</v>
      </c>
      <c r="AB66" s="62">
        <v>1.0097594E-3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0.96321400000000068</v>
      </c>
      <c r="AN66" s="121">
        <f t="shared" si="5"/>
        <v>0.76359300000000019</v>
      </c>
      <c r="AO66" s="121">
        <f t="shared" si="6"/>
        <v>5.4520000000057856E-5</v>
      </c>
      <c r="AP66" s="121">
        <f t="shared" si="7"/>
        <v>4.9960000000015548E-5</v>
      </c>
      <c r="AQ66" s="87">
        <f t="shared" si="8"/>
        <v>-2.0336940000000004E-4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47.546008</v>
      </c>
      <c r="Y68" s="96">
        <v>50.757807</v>
      </c>
      <c r="Z68" s="96">
        <v>0.99839946999999996</v>
      </c>
      <c r="AA68" s="60">
        <v>0.99850970999999999</v>
      </c>
      <c r="AB68" s="60">
        <v>5.0207109999999998E-3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0.61157800000000151</v>
      </c>
      <c r="AN68" s="95">
        <f t="shared" si="5"/>
        <v>0.58624600000000271</v>
      </c>
      <c r="AO68" s="95">
        <f t="shared" si="6"/>
        <v>2.1185999999995264E-4</v>
      </c>
      <c r="AP68" s="95">
        <f t="shared" si="7"/>
        <v>-3.3077999999997498E-4</v>
      </c>
      <c r="AQ68" s="120">
        <f t="shared" si="8"/>
        <v>-1.0024976E-3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50.596254000000002</v>
      </c>
      <c r="Y69" s="187">
        <v>53.315232999999999</v>
      </c>
      <c r="Z69" s="187">
        <v>0.99889359</v>
      </c>
      <c r="AA69" s="62">
        <v>0.99943249000000001</v>
      </c>
      <c r="AB69" s="62">
        <v>2.7400733000000001E-3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1.2864660000000043</v>
      </c>
      <c r="AN69" s="121">
        <f t="shared" si="5"/>
        <v>0.94613900000000228</v>
      </c>
      <c r="AO69" s="121">
        <f t="shared" si="6"/>
        <v>9.769999999997836E-5</v>
      </c>
      <c r="AP69" s="121">
        <f t="shared" si="7"/>
        <v>9.1900000000033621E-5</v>
      </c>
      <c r="AQ69" s="87">
        <f t="shared" si="8"/>
        <v>-7.0542439999999977E-4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52.162492</v>
      </c>
      <c r="Y70" s="187">
        <v>54.775086999999999</v>
      </c>
      <c r="Z70" s="187">
        <v>0.99907835</v>
      </c>
      <c r="AA70" s="62">
        <v>0.99957826000000005</v>
      </c>
      <c r="AB70" s="62">
        <v>1.7792874E-3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1.3749669999999981</v>
      </c>
      <c r="AN70" s="121">
        <f t="shared" si="5"/>
        <v>0.98758199999999619</v>
      </c>
      <c r="AO70" s="121">
        <f t="shared" si="6"/>
        <v>8.6499999999989363E-5</v>
      </c>
      <c r="AP70" s="121">
        <f t="shared" si="7"/>
        <v>8.3920000000015094E-5</v>
      </c>
      <c r="AQ70" s="87">
        <f t="shared" si="8"/>
        <v>-4.6626360000000017E-4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54.411512000000002</v>
      </c>
      <c r="Y71" s="187">
        <v>56.615966</v>
      </c>
      <c r="Z71" s="187">
        <v>0.99921853999999999</v>
      </c>
      <c r="AA71" s="62">
        <v>0.99971681000000001</v>
      </c>
      <c r="AB71" s="62">
        <v>9.7016590000000003E-4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1.6121920000000003</v>
      </c>
      <c r="AN71" s="121">
        <f t="shared" si="5"/>
        <v>1.042031999999999</v>
      </c>
      <c r="AO71" s="121">
        <f t="shared" si="6"/>
        <v>6.068000000003515E-5</v>
      </c>
      <c r="AP71" s="121">
        <f t="shared" si="7"/>
        <v>6.3370000000007032E-5</v>
      </c>
      <c r="AQ71" s="87">
        <f t="shared" si="8"/>
        <v>-2.8354629999999997E-4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45.015695999999998</v>
      </c>
      <c r="Y73" s="96">
        <v>48.825899999999997</v>
      </c>
      <c r="Z73" s="96">
        <v>0.99805012999999998</v>
      </c>
      <c r="AA73" s="60">
        <v>0.99760643000000004</v>
      </c>
      <c r="AB73" s="60">
        <v>6.0684867000000003E-3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1.7333190000000016</v>
      </c>
      <c r="AN73" s="95">
        <f t="shared" si="5"/>
        <v>1.6356159999999988</v>
      </c>
      <c r="AO73" s="95">
        <f t="shared" si="6"/>
        <v>4.0072000000002106E-4</v>
      </c>
      <c r="AP73" s="95">
        <f t="shared" si="7"/>
        <v>3.8910000000003109E-5</v>
      </c>
      <c r="AQ73" s="120">
        <f t="shared" si="8"/>
        <v>-1.4407292999999996E-3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49.963467999999999</v>
      </c>
      <c r="Y74" s="187">
        <v>52.742134999999998</v>
      </c>
      <c r="Z74" s="187">
        <v>0.99884041999999995</v>
      </c>
      <c r="AA74" s="62">
        <v>0.99935205000000005</v>
      </c>
      <c r="AB74" s="62">
        <v>2.9088276999999999E-3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1.5689729999999997</v>
      </c>
      <c r="AN74" s="121">
        <f t="shared" si="5"/>
        <v>1.2507929999999945</v>
      </c>
      <c r="AO74" s="121">
        <f t="shared" si="6"/>
        <v>1.7628999999996786E-4</v>
      </c>
      <c r="AP74" s="121">
        <f t="shared" si="7"/>
        <v>1.4416999999999902E-4</v>
      </c>
      <c r="AQ74" s="87">
        <f t="shared" si="8"/>
        <v>-8.1036690000000017E-4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51.588799000000002</v>
      </c>
      <c r="Y75" s="187">
        <v>54.173755999999997</v>
      </c>
      <c r="Z75" s="187">
        <v>0.99901236000000004</v>
      </c>
      <c r="AA75" s="62">
        <v>0.99954032000000004</v>
      </c>
      <c r="AB75" s="62">
        <v>1.8628422E-3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1.5757830000000013</v>
      </c>
      <c r="AN75" s="121">
        <f t="shared" si="5"/>
        <v>1.0823689999999999</v>
      </c>
      <c r="AO75" s="121">
        <f t="shared" si="6"/>
        <v>9.4030000000078218E-5</v>
      </c>
      <c r="AP75" s="121">
        <f t="shared" si="7"/>
        <v>7.538000000006928E-5</v>
      </c>
      <c r="AQ75" s="87">
        <f t="shared" si="8"/>
        <v>-4.6295669999999985E-4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54.116194</v>
      </c>
      <c r="Y76" s="187">
        <v>56.247709999999998</v>
      </c>
      <c r="Z76" s="187">
        <v>0.99918116000000001</v>
      </c>
      <c r="AA76" s="62">
        <v>0.99969914999999998</v>
      </c>
      <c r="AB76" s="62">
        <v>1.0087492E-3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1.8631639999999976</v>
      </c>
      <c r="AN76" s="121">
        <f t="shared" si="5"/>
        <v>1.0499419999999944</v>
      </c>
      <c r="AO76" s="121">
        <f t="shared" si="6"/>
        <v>6.1619999999984465E-5</v>
      </c>
      <c r="AP76" s="121">
        <f t="shared" si="7"/>
        <v>6.3570000000012783E-5</v>
      </c>
      <c r="AQ76" s="87">
        <f t="shared" si="8"/>
        <v>-3.1237959999999999E-4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45.971947999999998</v>
      </c>
      <c r="Y78" s="96">
        <v>49.606682999999997</v>
      </c>
      <c r="Z78" s="96">
        <v>0.99815803000000003</v>
      </c>
      <c r="AA78" s="60">
        <v>0.99779074999999995</v>
      </c>
      <c r="AB78" s="60">
        <v>5.5026957E-3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2.6328499999999977</v>
      </c>
      <c r="AN78" s="95">
        <f t="shared" si="5"/>
        <v>2.5648419999999987</v>
      </c>
      <c r="AO78" s="95">
        <f t="shared" si="6"/>
        <v>5.4463000000004591E-4</v>
      </c>
      <c r="AP78" s="95">
        <f t="shared" si="7"/>
        <v>-3.4260000000063684E-5</v>
      </c>
      <c r="AQ78" s="120">
        <f t="shared" si="8"/>
        <v>-1.7612032999999999E-3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50.193382999999997</v>
      </c>
      <c r="Y79" s="187">
        <v>52.974262000000003</v>
      </c>
      <c r="Z79" s="187">
        <v>0.99885838000000005</v>
      </c>
      <c r="AA79" s="62">
        <v>0.99937257000000002</v>
      </c>
      <c r="AB79" s="62">
        <v>2.7790194999999999E-3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2.2842640000000003</v>
      </c>
      <c r="AN79" s="121">
        <f t="shared" si="5"/>
        <v>1.8370370000000023</v>
      </c>
      <c r="AO79" s="121">
        <f t="shared" si="6"/>
        <v>2.2648000000002888E-4</v>
      </c>
      <c r="AP79" s="121">
        <f t="shared" si="7"/>
        <v>1.2312999999997132E-4</v>
      </c>
      <c r="AQ79" s="87">
        <f t="shared" si="8"/>
        <v>-8.0562389999999998E-4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51.797525</v>
      </c>
      <c r="Y80" s="187">
        <v>54.375036000000001</v>
      </c>
      <c r="Z80" s="187">
        <v>0.99902318000000001</v>
      </c>
      <c r="AA80" s="62">
        <v>0.99955274000000005</v>
      </c>
      <c r="AB80" s="62">
        <v>1.7246150999999999E-3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2.5560380000000009</v>
      </c>
      <c r="AN80" s="121">
        <f t="shared" si="5"/>
        <v>1.7499120000000019</v>
      </c>
      <c r="AO80" s="121">
        <f t="shared" si="6"/>
        <v>1.1685000000005719E-4</v>
      </c>
      <c r="AP80" s="121">
        <f t="shared" si="7"/>
        <v>9.4919999999998339E-5</v>
      </c>
      <c r="AQ80" s="87">
        <f t="shared" si="8"/>
        <v>-6.4941280000000031E-4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54.231692000000002</v>
      </c>
      <c r="Y81" s="187">
        <v>56.359583000000001</v>
      </c>
      <c r="Z81" s="187">
        <v>0.99918865999999995</v>
      </c>
      <c r="AA81" s="62">
        <v>0.99970842000000004</v>
      </c>
      <c r="AB81" s="62">
        <v>9.5568129999999999E-4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3.0687230000000056</v>
      </c>
      <c r="AN81" s="121">
        <f t="shared" si="5"/>
        <v>1.7411170000000027</v>
      </c>
      <c r="AO81" s="121">
        <f t="shared" si="6"/>
        <v>8.0579999999996765E-5</v>
      </c>
      <c r="AP81" s="121">
        <f t="shared" si="7"/>
        <v>1.0998000000006503E-4</v>
      </c>
      <c r="AQ81" s="87">
        <f t="shared" si="8"/>
        <v>-4.8609780000000006E-4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47.742586000000003</v>
      </c>
      <c r="Y83" s="96">
        <v>50.580649000000001</v>
      </c>
      <c r="Z83" s="96">
        <v>0.99851544000000003</v>
      </c>
      <c r="AA83" s="60">
        <v>0.99826448000000001</v>
      </c>
      <c r="AB83" s="60">
        <v>4.2688869999999999E-3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3.4231610000000003</v>
      </c>
      <c r="AN83" s="95">
        <f t="shared" si="5"/>
        <v>2.1672009999999986</v>
      </c>
      <c r="AO83" s="95">
        <f t="shared" si="6"/>
        <v>1.2906000000001416E-4</v>
      </c>
      <c r="AP83" s="95">
        <f t="shared" si="7"/>
        <v>-6.5349000000003432E-4</v>
      </c>
      <c r="AQ83" s="120">
        <f t="shared" si="8"/>
        <v>-2.1629940000000005E-3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50.592740999999997</v>
      </c>
      <c r="Y84" s="187">
        <v>53.361159000000001</v>
      </c>
      <c r="Z84" s="187">
        <v>0.99893728999999998</v>
      </c>
      <c r="AA84" s="62">
        <v>0.99943110999999996</v>
      </c>
      <c r="AB84" s="62">
        <v>2.2787845E-3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4.6900119999999959</v>
      </c>
      <c r="AN84" s="121">
        <f t="shared" si="5"/>
        <v>3.0506779999999978</v>
      </c>
      <c r="AO84" s="121">
        <f t="shared" si="6"/>
        <v>5.3389999999930993E-5</v>
      </c>
      <c r="AP84" s="121">
        <f t="shared" si="7"/>
        <v>1.416300000000037E-4</v>
      </c>
      <c r="AQ84" s="87">
        <f t="shared" si="8"/>
        <v>-1.6593595000000002E-3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52.222546999999999</v>
      </c>
      <c r="Y85" s="187">
        <v>54.810361999999998</v>
      </c>
      <c r="Z85" s="187">
        <v>0.99908357999999997</v>
      </c>
      <c r="AA85" s="62">
        <v>0.99956548000000001</v>
      </c>
      <c r="AB85" s="62">
        <v>1.7258726E-3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5.6219699999999975</v>
      </c>
      <c r="AN85" s="121">
        <f t="shared" si="5"/>
        <v>3.7419629999999984</v>
      </c>
      <c r="AO85" s="121">
        <f t="shared" si="6"/>
        <v>6.6889999999930616E-5</v>
      </c>
      <c r="AP85" s="121">
        <f t="shared" si="7"/>
        <v>1.9382000000001121E-4</v>
      </c>
      <c r="AQ85" s="87">
        <f t="shared" si="8"/>
        <v>-1.5311691999999998E-3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54.445526999999998</v>
      </c>
      <c r="Y86" s="187">
        <v>56.675479000000003</v>
      </c>
      <c r="Z86" s="187">
        <v>0.99921329000000003</v>
      </c>
      <c r="AA86" s="62">
        <v>0.99971209000000005</v>
      </c>
      <c r="AB86" s="62">
        <v>9.8130630000000003E-4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6.7475669999999965</v>
      </c>
      <c r="AN86" s="121">
        <f t="shared" si="5"/>
        <v>4.6882850000000005</v>
      </c>
      <c r="AO86" s="121">
        <f t="shared" si="6"/>
        <v>7.0620000000021221E-5</v>
      </c>
      <c r="AP86" s="121">
        <f t="shared" si="7"/>
        <v>2.6599000000004924E-4</v>
      </c>
      <c r="AQ86" s="87">
        <f t="shared" si="8"/>
        <v>-1.4045681999999998E-3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47.467326</v>
      </c>
      <c r="Y88" s="96">
        <v>50.301780000000001</v>
      </c>
      <c r="Z88" s="96">
        <v>0.99845991999999995</v>
      </c>
      <c r="AA88" s="60">
        <v>0.99839149999999999</v>
      </c>
      <c r="AB88" s="60">
        <v>4.3473009999999996E-3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4.3981250000000003</v>
      </c>
      <c r="AN88" s="95">
        <f t="shared" si="5"/>
        <v>2.7213429999999974</v>
      </c>
      <c r="AO88" s="95">
        <f t="shared" si="6"/>
        <v>1.7224999999998492E-4</v>
      </c>
      <c r="AP88" s="95">
        <f t="shared" si="7"/>
        <v>-4.58359999999991E-4</v>
      </c>
      <c r="AQ88" s="120">
        <f t="shared" si="8"/>
        <v>-3.5655970000000002E-3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50.360537000000001</v>
      </c>
      <c r="Y89" s="187">
        <v>53.162649000000002</v>
      </c>
      <c r="Z89" s="187">
        <v>0.99888604999999997</v>
      </c>
      <c r="AA89" s="62">
        <v>0.99937670000000001</v>
      </c>
      <c r="AB89" s="62">
        <v>2.3635316000000001E-3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5.4944279999999992</v>
      </c>
      <c r="AN89" s="121">
        <f t="shared" si="5"/>
        <v>3.6742830000000026</v>
      </c>
      <c r="AO89" s="121">
        <f t="shared" si="6"/>
        <v>6.2809999999968724E-5</v>
      </c>
      <c r="AP89" s="121">
        <f t="shared" si="7"/>
        <v>1.9307000000001739E-4</v>
      </c>
      <c r="AQ89" s="87">
        <f t="shared" si="8"/>
        <v>-2.3407357000000003E-3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52.073469000000003</v>
      </c>
      <c r="Y90" s="187">
        <v>54.605910999999999</v>
      </c>
      <c r="Z90" s="187">
        <v>0.99903509999999995</v>
      </c>
      <c r="AA90" s="62">
        <v>0.99952704999999997</v>
      </c>
      <c r="AB90" s="62">
        <v>1.7066767000000001E-3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6.5042650000000037</v>
      </c>
      <c r="AN90" s="121">
        <f t="shared" si="5"/>
        <v>4.4925280000000001</v>
      </c>
      <c r="AO90" s="121">
        <f t="shared" si="6"/>
        <v>7.4259999999992665E-5</v>
      </c>
      <c r="AP90" s="121">
        <f t="shared" si="7"/>
        <v>2.5754999999993977E-4</v>
      </c>
      <c r="AQ90" s="87">
        <f t="shared" si="8"/>
        <v>-2.1713882999999999E-3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54.243679999999998</v>
      </c>
      <c r="Y91" s="187">
        <v>56.458208999999997</v>
      </c>
      <c r="Z91" s="187">
        <v>0.99917237000000003</v>
      </c>
      <c r="AA91" s="62">
        <v>0.99969558000000003</v>
      </c>
      <c r="AB91" s="62">
        <v>9.8842089999999993E-4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7.7216179999999994</v>
      </c>
      <c r="AN91" s="121">
        <f t="shared" si="5"/>
        <v>5.6239679999999979</v>
      </c>
      <c r="AO91" s="121">
        <f t="shared" si="6"/>
        <v>7.2179999999977262E-5</v>
      </c>
      <c r="AP91" s="121">
        <f t="shared" si="7"/>
        <v>3.4752000000004557E-4</v>
      </c>
      <c r="AQ91" s="87">
        <f t="shared" si="8"/>
        <v>-2.0778217999999999E-3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46.587878000000003</v>
      </c>
      <c r="Y93" s="96">
        <v>49.803131999999998</v>
      </c>
      <c r="Z93" s="96">
        <v>0.99806192999999999</v>
      </c>
      <c r="AA93" s="60">
        <v>0.99798629000000005</v>
      </c>
      <c r="AB93" s="60">
        <v>4.8511797000000004E-3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5.4571100000000001</v>
      </c>
      <c r="AN93" s="95">
        <f t="shared" si="5"/>
        <v>4.9704479999999975</v>
      </c>
      <c r="AO93" s="95">
        <f t="shared" si="6"/>
        <v>6.8685999999995584E-4</v>
      </c>
      <c r="AP93" s="95">
        <f t="shared" si="7"/>
        <v>-5.3649999999905162E-5</v>
      </c>
      <c r="AQ93" s="120">
        <f t="shared" si="8"/>
        <v>-2.4080429999999995E-3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50.282080999999998</v>
      </c>
      <c r="Y94" s="187">
        <v>53.038988000000003</v>
      </c>
      <c r="Z94" s="187">
        <v>0.99884667000000005</v>
      </c>
      <c r="AA94" s="62">
        <v>0.99938298999999997</v>
      </c>
      <c r="AB94" s="62">
        <v>2.1991508999999998E-3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4.2370060000000009</v>
      </c>
      <c r="AN94" s="121">
        <f t="shared" si="5"/>
        <v>3.3495050000000006</v>
      </c>
      <c r="AO94" s="121">
        <f t="shared" si="6"/>
        <v>2.8112000000002357E-4</v>
      </c>
      <c r="AP94" s="121">
        <f t="shared" si="7"/>
        <v>1.4855000000002505E-4</v>
      </c>
      <c r="AQ94" s="87">
        <f t="shared" si="8"/>
        <v>-1.2579691000000003E-3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51.998646000000001</v>
      </c>
      <c r="Y95" s="187">
        <v>54.550058</v>
      </c>
      <c r="Z95" s="187">
        <v>0.99902122000000004</v>
      </c>
      <c r="AA95" s="62">
        <v>0.99955864000000005</v>
      </c>
      <c r="AB95" s="62">
        <v>1.526711E-3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4.6590950000000007</v>
      </c>
      <c r="AN95" s="121">
        <f t="shared" si="5"/>
        <v>3.2614710000000002</v>
      </c>
      <c r="AO95" s="121">
        <f t="shared" si="6"/>
        <v>1.2016000000003579E-4</v>
      </c>
      <c r="AP95" s="121">
        <f t="shared" si="7"/>
        <v>1.5545000000005693E-4</v>
      </c>
      <c r="AQ95" s="87">
        <f t="shared" si="8"/>
        <v>-9.6499549999999991E-4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54.026874999999997</v>
      </c>
      <c r="Y96" s="187">
        <v>56.190305000000002</v>
      </c>
      <c r="Z96" s="187">
        <v>0.99917034999999998</v>
      </c>
      <c r="AA96" s="62">
        <v>0.99971045999999997</v>
      </c>
      <c r="AB96" s="62">
        <v>9.2734220000000001E-4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5.2095589999999987</v>
      </c>
      <c r="AN96" s="121">
        <f t="shared" si="5"/>
        <v>3.2563000000000031</v>
      </c>
      <c r="AO96" s="121">
        <f t="shared" si="6"/>
        <v>8.4560000000011293E-5</v>
      </c>
      <c r="AP96" s="121">
        <f t="shared" si="7"/>
        <v>2.0601999999991794E-4</v>
      </c>
      <c r="AQ96" s="87">
        <f t="shared" si="8"/>
        <v>-9.7959299999999996E-4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45.699669999999998</v>
      </c>
      <c r="Y98" s="96">
        <v>48.876817000000003</v>
      </c>
      <c r="Z98" s="96">
        <v>0.99788621</v>
      </c>
      <c r="AA98" s="60">
        <v>0.99794035999999997</v>
      </c>
      <c r="AB98" s="60">
        <v>5.2363356000000002E-3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4.9373349999999974</v>
      </c>
      <c r="AN98" s="95">
        <f t="shared" si="15"/>
        <v>4.4423130000000057</v>
      </c>
      <c r="AO98" s="95">
        <f t="shared" si="16"/>
        <v>5.9268999999995131E-4</v>
      </c>
      <c r="AP98" s="95">
        <f t="shared" si="17"/>
        <v>3.473199999999288E-4</v>
      </c>
      <c r="AQ98" s="120">
        <f t="shared" si="18"/>
        <v>-2.8682534000000004E-3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49.865425000000002</v>
      </c>
      <c r="Y99" s="187">
        <v>52.642209000000001</v>
      </c>
      <c r="Z99" s="187">
        <v>0.99881087999999996</v>
      </c>
      <c r="AA99" s="62">
        <v>0.99932834000000004</v>
      </c>
      <c r="AB99" s="62">
        <v>2.3467608000000001E-3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4.2907030000000006</v>
      </c>
      <c r="AN99" s="121">
        <f t="shared" si="15"/>
        <v>3.2576529999999977</v>
      </c>
      <c r="AO99" s="121">
        <f t="shared" si="16"/>
        <v>2.7241000000000071E-4</v>
      </c>
      <c r="AP99" s="121">
        <f t="shared" si="17"/>
        <v>1.3322999999998419E-4</v>
      </c>
      <c r="AQ99" s="87">
        <f t="shared" si="18"/>
        <v>-1.4785701999999999E-3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51.874564999999997</v>
      </c>
      <c r="Y100" s="187">
        <v>54.395541000000001</v>
      </c>
      <c r="Z100" s="187">
        <v>0.99901094000000001</v>
      </c>
      <c r="AA100" s="62">
        <v>0.99955083</v>
      </c>
      <c r="AB100" s="62">
        <v>1.5664399000000001E-3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5.0558649999999972</v>
      </c>
      <c r="AN100" s="121">
        <f t="shared" si="15"/>
        <v>3.4561410000000024</v>
      </c>
      <c r="AO100" s="121">
        <f t="shared" si="16"/>
        <v>1.2476999999999627E-4</v>
      </c>
      <c r="AP100" s="121">
        <f t="shared" si="17"/>
        <v>2.1548999999998486E-4</v>
      </c>
      <c r="AQ100" s="87">
        <f t="shared" si="18"/>
        <v>-1.2731220999999998E-3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53.963895999999998</v>
      </c>
      <c r="Y101" s="187">
        <v>56.151485000000001</v>
      </c>
      <c r="Z101" s="187">
        <v>0.99916925000000001</v>
      </c>
      <c r="AA101" s="62">
        <v>0.99971131999999996</v>
      </c>
      <c r="AB101" s="62">
        <v>9.2386759999999997E-4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6.0123729999999966</v>
      </c>
      <c r="AN101" s="121">
        <f t="shared" si="15"/>
        <v>3.9678730000000044</v>
      </c>
      <c r="AO101" s="121">
        <f t="shared" si="16"/>
        <v>8.9620000000012467E-5</v>
      </c>
      <c r="AP101" s="121">
        <f t="shared" si="17"/>
        <v>2.5366999999998363E-4</v>
      </c>
      <c r="AQ101" s="87">
        <f t="shared" si="18"/>
        <v>-1.2792982E-3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45.390771999999998</v>
      </c>
      <c r="Y103" s="96">
        <v>48.477032000000001</v>
      </c>
      <c r="Z103" s="96">
        <v>0.99780621999999997</v>
      </c>
      <c r="AA103" s="60">
        <v>0.99805014000000003</v>
      </c>
      <c r="AB103" s="60">
        <v>5.7323959999999998E-3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4.0387890000000013</v>
      </c>
      <c r="AN103" s="95">
        <f t="shared" si="15"/>
        <v>3.1865670000000037</v>
      </c>
      <c r="AO103" s="95">
        <f t="shared" si="16"/>
        <v>1.8918000000001101E-4</v>
      </c>
      <c r="AP103" s="95">
        <f t="shared" si="17"/>
        <v>2.2770000000005286E-4</v>
      </c>
      <c r="AQ103" s="120">
        <f t="shared" si="18"/>
        <v>-3.5891790000000005E-3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47.577706999999997</v>
      </c>
      <c r="Y104" s="187">
        <v>50.748390000000001</v>
      </c>
      <c r="Z104" s="187">
        <v>0.99867835000000005</v>
      </c>
      <c r="AA104" s="62">
        <v>0.99916296000000004</v>
      </c>
      <c r="AB104" s="62">
        <v>2.8294823E-3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2.9846469999999954</v>
      </c>
      <c r="AN104" s="121">
        <f t="shared" si="15"/>
        <v>2.1298400000000015</v>
      </c>
      <c r="AO104" s="121">
        <f t="shared" si="16"/>
        <v>1.4133000000005058E-4</v>
      </c>
      <c r="AP104" s="121">
        <f t="shared" si="17"/>
        <v>1.5331000000007311E-4</v>
      </c>
      <c r="AQ104" s="87">
        <f t="shared" si="18"/>
        <v>-1.8377910000000001E-3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51.125894000000002</v>
      </c>
      <c r="Y105" s="187">
        <v>53.721094999999998</v>
      </c>
      <c r="Z105" s="187">
        <v>0.99892694999999998</v>
      </c>
      <c r="AA105" s="62">
        <v>0.99951619000000003</v>
      </c>
      <c r="AB105" s="62">
        <v>1.7890715999999999E-3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5.4633090000000024</v>
      </c>
      <c r="AN105" s="121">
        <f t="shared" si="15"/>
        <v>3.8803429999999963</v>
      </c>
      <c r="AO105" s="121">
        <f t="shared" si="16"/>
        <v>1.0255000000003456E-4</v>
      </c>
      <c r="AP105" s="121">
        <f t="shared" si="17"/>
        <v>2.9800000000002047E-4</v>
      </c>
      <c r="AQ105" s="87">
        <f t="shared" si="18"/>
        <v>-1.7870693000000002E-3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53.887664999999998</v>
      </c>
      <c r="Y106" s="187">
        <v>56.204042000000001</v>
      </c>
      <c r="Z106" s="187">
        <v>0.99910381999999998</v>
      </c>
      <c r="AA106" s="62">
        <v>0.99969766999999998</v>
      </c>
      <c r="AB106" s="62">
        <v>1.0321213999999999E-3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7.1763629999999949</v>
      </c>
      <c r="AN106" s="121">
        <f t="shared" si="15"/>
        <v>5.2028260000000017</v>
      </c>
      <c r="AO106" s="121">
        <f t="shared" si="16"/>
        <v>1.110699999999909E-4</v>
      </c>
      <c r="AP106" s="121">
        <f t="shared" si="17"/>
        <v>3.2345999999994213E-4</v>
      </c>
      <c r="AQ106" s="87">
        <f t="shared" si="18"/>
        <v>-1.7379038999999999E-3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45.501486999999997</v>
      </c>
      <c r="Y108" s="96">
        <v>48.638592000000003</v>
      </c>
      <c r="Z108" s="96">
        <v>0.99792678999999995</v>
      </c>
      <c r="AA108" s="60">
        <v>0.99829809000000003</v>
      </c>
      <c r="AB108" s="60">
        <v>5.8523029999999997E-3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3.8673469999999952</v>
      </c>
      <c r="AN108" s="95">
        <f t="shared" si="15"/>
        <v>2.9643960000000007</v>
      </c>
      <c r="AO108" s="95">
        <f t="shared" si="16"/>
        <v>2.5249999999998884E-4</v>
      </c>
      <c r="AP108" s="95">
        <f t="shared" si="17"/>
        <v>2.0518000000002701E-4</v>
      </c>
      <c r="AQ108" s="120">
        <f t="shared" si="18"/>
        <v>-3.6187579999999997E-3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47.994224000000003</v>
      </c>
      <c r="Y109" s="187">
        <v>51.111946000000003</v>
      </c>
      <c r="Z109" s="187">
        <v>0.99873599000000002</v>
      </c>
      <c r="AA109" s="62">
        <v>0.99917813</v>
      </c>
      <c r="AB109" s="62">
        <v>2.8783315999999998E-3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3.3544000000000054</v>
      </c>
      <c r="AN109" s="121">
        <f t="shared" si="15"/>
        <v>2.3965920000000054</v>
      </c>
      <c r="AO109" s="121">
        <f t="shared" si="16"/>
        <v>1.4239000000004776E-4</v>
      </c>
      <c r="AP109" s="121">
        <f t="shared" si="17"/>
        <v>1.2036999999998077E-4</v>
      </c>
      <c r="AQ109" s="87">
        <f t="shared" si="18"/>
        <v>-1.9741944000000004E-3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51.301270000000002</v>
      </c>
      <c r="Y110" s="187">
        <v>53.915385000000001</v>
      </c>
      <c r="Z110" s="187">
        <v>0.99895551999999999</v>
      </c>
      <c r="AA110" s="62">
        <v>0.99953435999999996</v>
      </c>
      <c r="AB110" s="62">
        <v>1.7833975000000001E-3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5.5676220000000001</v>
      </c>
      <c r="AN110" s="121">
        <f t="shared" si="15"/>
        <v>3.9539230000000032</v>
      </c>
      <c r="AO110" s="121">
        <f t="shared" si="16"/>
        <v>1.0239999999994698E-4</v>
      </c>
      <c r="AP110" s="121">
        <f t="shared" si="17"/>
        <v>2.7679999999996596E-4</v>
      </c>
      <c r="AQ110" s="87">
        <f t="shared" si="18"/>
        <v>-1.9454814999999999E-3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53.934600000000003</v>
      </c>
      <c r="Y111" s="187">
        <v>56.197730999999997</v>
      </c>
      <c r="Z111" s="187">
        <v>0.99913668</v>
      </c>
      <c r="AA111" s="62">
        <v>0.99970881</v>
      </c>
      <c r="AB111" s="62">
        <v>1.0442875E-3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7.2957600000000014</v>
      </c>
      <c r="AN111" s="121">
        <f t="shared" si="15"/>
        <v>5.2154319999999998</v>
      </c>
      <c r="AO111" s="121">
        <f t="shared" si="16"/>
        <v>1.0164999999995317E-4</v>
      </c>
      <c r="AP111" s="121">
        <f t="shared" si="17"/>
        <v>3.2383999999996416E-4</v>
      </c>
      <c r="AQ111" s="87">
        <f t="shared" si="18"/>
        <v>-1.8535120000000001E-3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47.139404999999996</v>
      </c>
      <c r="Y113" s="96">
        <v>50.158143000000003</v>
      </c>
      <c r="Z113" s="96">
        <v>0.99845061000000002</v>
      </c>
      <c r="AA113" s="60">
        <v>0.99899318000000004</v>
      </c>
      <c r="AB113" s="60">
        <v>4.9548224000000004E-3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5.3789409999999975</v>
      </c>
      <c r="AN113" s="95">
        <f t="shared" si="15"/>
        <v>3.6600300000000061</v>
      </c>
      <c r="AO113" s="95">
        <f t="shared" si="16"/>
        <v>2.3422000000006271E-4</v>
      </c>
      <c r="AP113" s="95">
        <f t="shared" si="17"/>
        <v>1.6369000000004963E-4</v>
      </c>
      <c r="AQ113" s="120">
        <f t="shared" si="18"/>
        <v>-5.2460655999999996E-3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50.525492</v>
      </c>
      <c r="Y114" s="187">
        <v>53.417867999999999</v>
      </c>
      <c r="Z114" s="187">
        <v>0.99892429999999999</v>
      </c>
      <c r="AA114" s="62">
        <v>0.99948009999999998</v>
      </c>
      <c r="AB114" s="62">
        <v>2.5397270999999999E-3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6.2270109999999974</v>
      </c>
      <c r="AN114" s="121">
        <f t="shared" si="15"/>
        <v>4.393537000000002</v>
      </c>
      <c r="AO114" s="121">
        <f t="shared" si="16"/>
        <v>1.0792999999997832E-4</v>
      </c>
      <c r="AP114" s="121">
        <f t="shared" si="17"/>
        <v>2.8357999999994998E-4</v>
      </c>
      <c r="AQ114" s="87">
        <f t="shared" si="18"/>
        <v>-3.2102779E-3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52.245452999999998</v>
      </c>
      <c r="Y115" s="187">
        <v>54.860221000000003</v>
      </c>
      <c r="Z115" s="187">
        <v>0.99908361999999995</v>
      </c>
      <c r="AA115" s="62">
        <v>0.99960293</v>
      </c>
      <c r="AB115" s="62">
        <v>1.7084187E-3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7.2726839999999982</v>
      </c>
      <c r="AN115" s="121">
        <f t="shared" si="15"/>
        <v>5.3346750000000043</v>
      </c>
      <c r="AO115" s="121">
        <f t="shared" si="16"/>
        <v>8.8919999999936827E-5</v>
      </c>
      <c r="AP115" s="121">
        <f t="shared" si="17"/>
        <v>3.3481999999995793E-4</v>
      </c>
      <c r="AQ115" s="87">
        <f t="shared" si="18"/>
        <v>-3.1371423E-3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54.650682000000003</v>
      </c>
      <c r="Y116" s="187">
        <v>56.846907999999999</v>
      </c>
      <c r="Z116" s="187">
        <v>0.99923033000000006</v>
      </c>
      <c r="AA116" s="62">
        <v>0.99974741</v>
      </c>
      <c r="AB116" s="62">
        <v>9.788695E-4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8.7640160000000051</v>
      </c>
      <c r="AN116" s="121">
        <f t="shared" si="15"/>
        <v>6.5471119999999985</v>
      </c>
      <c r="AO116" s="121">
        <f t="shared" si="16"/>
        <v>9.3530000000008329E-5</v>
      </c>
      <c r="AP116" s="121">
        <f t="shared" si="17"/>
        <v>3.8735000000000852E-4</v>
      </c>
      <c r="AQ116" s="87">
        <f t="shared" si="18"/>
        <v>-3.0905639999999996E-3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47.217761000000003</v>
      </c>
      <c r="Y118" s="96">
        <v>50.329718</v>
      </c>
      <c r="Z118" s="96">
        <v>0.99841226000000005</v>
      </c>
      <c r="AA118" s="60">
        <v>0.99909597999999999</v>
      </c>
      <c r="AB118" s="60">
        <v>5.2879765000000004E-3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5.4337340000000012</v>
      </c>
      <c r="AN118" s="95">
        <f t="shared" si="15"/>
        <v>3.8848479999999981</v>
      </c>
      <c r="AO118" s="95">
        <f t="shared" si="16"/>
        <v>2.1762000000002946E-4</v>
      </c>
      <c r="AP118" s="95">
        <f t="shared" si="17"/>
        <v>3.1667999999995811E-4</v>
      </c>
      <c r="AQ118" s="120">
        <f t="shared" si="18"/>
        <v>-5.4931174999999994E-3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50.442041000000003</v>
      </c>
      <c r="Y119" s="187">
        <v>53.340493000000002</v>
      </c>
      <c r="Z119" s="187">
        <v>0.99890696000000001</v>
      </c>
      <c r="AA119" s="62">
        <v>0.99946098999999999</v>
      </c>
      <c r="AB119" s="62">
        <v>2.8059967000000001E-3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6.075094</v>
      </c>
      <c r="AN119" s="121">
        <f t="shared" si="15"/>
        <v>4.3539360000000045</v>
      </c>
      <c r="AO119" s="121">
        <f t="shared" si="16"/>
        <v>1.2213000000005358E-4</v>
      </c>
      <c r="AP119" s="121">
        <f t="shared" si="17"/>
        <v>3.0786999999998788E-4</v>
      </c>
      <c r="AQ119" s="87">
        <f t="shared" si="18"/>
        <v>-3.2151863000000002E-3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52.229826000000003</v>
      </c>
      <c r="Y120" s="187">
        <v>54.848151000000001</v>
      </c>
      <c r="Z120" s="187">
        <v>0.99908041999999997</v>
      </c>
      <c r="AA120" s="62">
        <v>0.99959849000000001</v>
      </c>
      <c r="AB120" s="62">
        <v>1.8538932E-3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7.1767980000000051</v>
      </c>
      <c r="AN120" s="121">
        <f t="shared" si="15"/>
        <v>5.3103109999999987</v>
      </c>
      <c r="AO120" s="121">
        <f t="shared" si="16"/>
        <v>1.0208999999994361E-4</v>
      </c>
      <c r="AP120" s="121">
        <f t="shared" si="17"/>
        <v>3.5388999999996784E-4</v>
      </c>
      <c r="AQ120" s="87">
        <f t="shared" si="18"/>
        <v>-3.1038391000000002E-3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54.478209</v>
      </c>
      <c r="Y121" s="187">
        <v>56.697778</v>
      </c>
      <c r="Z121" s="187">
        <v>0.99923079000000004</v>
      </c>
      <c r="AA121" s="62">
        <v>0.99974063000000002</v>
      </c>
      <c r="AB121" s="62">
        <v>1.0875021E-3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8.4917269999999974</v>
      </c>
      <c r="AN121" s="121">
        <f t="shared" si="15"/>
        <v>6.3295180000000002</v>
      </c>
      <c r="AO121" s="121">
        <f t="shared" si="16"/>
        <v>9.1190000000018756E-5</v>
      </c>
      <c r="AP121" s="121">
        <f t="shared" si="17"/>
        <v>3.8028000000001061E-4</v>
      </c>
      <c r="AQ121" s="87">
        <f t="shared" si="18"/>
        <v>-3.0491928999999999E-3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46.907296000000002</v>
      </c>
      <c r="Y123" s="96">
        <v>50.113442999999997</v>
      </c>
      <c r="Z123" s="96">
        <v>0.99842067999999995</v>
      </c>
      <c r="AA123" s="60">
        <v>0.99917031000000001</v>
      </c>
      <c r="AB123" s="60">
        <v>4.2648629999999998E-3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5.2121240000000029</v>
      </c>
      <c r="AN123" s="95">
        <f t="shared" si="15"/>
        <v>3.9286799999999999</v>
      </c>
      <c r="AO123" s="95">
        <f t="shared" si="16"/>
        <v>1.9650999999998309E-4</v>
      </c>
      <c r="AP123" s="95">
        <f t="shared" si="17"/>
        <v>4.0141999999998568E-4</v>
      </c>
      <c r="AQ123" s="120">
        <f t="shared" si="18"/>
        <v>-5.0482820000000003E-3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49.948675000000001</v>
      </c>
      <c r="Y124" s="187">
        <v>52.868741999999997</v>
      </c>
      <c r="Z124" s="187">
        <v>0.99891346000000003</v>
      </c>
      <c r="AA124" s="62">
        <v>0.99949843999999999</v>
      </c>
      <c r="AB124" s="62">
        <v>2.2979179999999999E-3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5.7049880000000002</v>
      </c>
      <c r="AN124" s="121">
        <f t="shared" si="15"/>
        <v>4.119612999999994</v>
      </c>
      <c r="AO124" s="121">
        <f t="shared" si="16"/>
        <v>9.1090000000071392E-5</v>
      </c>
      <c r="AP124" s="121">
        <f t="shared" si="17"/>
        <v>3.0461999999997769E-4</v>
      </c>
      <c r="AQ124" s="87">
        <f t="shared" si="18"/>
        <v>-2.9168390000000005E-3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51.900587000000002</v>
      </c>
      <c r="Y125" s="187">
        <v>54.474058999999997</v>
      </c>
      <c r="Z125" s="187">
        <v>0.99909795999999995</v>
      </c>
      <c r="AA125" s="62">
        <v>0.99962320000000005</v>
      </c>
      <c r="AB125" s="62">
        <v>1.6009208999999999E-3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6.8532429999999991</v>
      </c>
      <c r="AN125" s="121">
        <f t="shared" si="15"/>
        <v>4.9696439999999953</v>
      </c>
      <c r="AO125" s="121">
        <f t="shared" si="16"/>
        <v>7.3710000000004605E-5</v>
      </c>
      <c r="AP125" s="121">
        <f t="shared" si="17"/>
        <v>3.3364000000002392E-4</v>
      </c>
      <c r="AQ125" s="87">
        <f t="shared" si="18"/>
        <v>-2.6420045000000001E-3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53.899642999999998</v>
      </c>
      <c r="Y126" s="187">
        <v>56.161098000000003</v>
      </c>
      <c r="Z126" s="187">
        <v>0.99923896999999995</v>
      </c>
      <c r="AA126" s="62">
        <v>0.99974837999999999</v>
      </c>
      <c r="AB126" s="62">
        <v>1.0026051E-3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7.6500839999999997</v>
      </c>
      <c r="AN126" s="121">
        <f t="shared" si="15"/>
        <v>5.5358270000000047</v>
      </c>
      <c r="AO126" s="121">
        <f t="shared" si="16"/>
        <v>6.9009999999924965E-5</v>
      </c>
      <c r="AP126" s="121">
        <f t="shared" si="17"/>
        <v>3.3689000000003411E-4</v>
      </c>
      <c r="AQ126" s="87">
        <f t="shared" si="18"/>
        <v>-2.4568671000000002E-3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47.080660999999999</v>
      </c>
      <c r="Y128" s="96">
        <v>50.388418000000001</v>
      </c>
      <c r="Z128" s="96">
        <v>0.99849226000000002</v>
      </c>
      <c r="AA128" s="60">
        <v>0.99919922000000005</v>
      </c>
      <c r="AB128" s="60">
        <v>4.3410206999999999E-3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4.998229000000002</v>
      </c>
      <c r="AN128" s="95">
        <f t="shared" si="15"/>
        <v>3.9545579999999987</v>
      </c>
      <c r="AO128" s="95">
        <f t="shared" si="16"/>
        <v>1.9586000000004766E-4</v>
      </c>
      <c r="AP128" s="95">
        <f t="shared" si="17"/>
        <v>4.2557000000009726E-4</v>
      </c>
      <c r="AQ128" s="120">
        <f t="shared" si="18"/>
        <v>-4.7460673000000002E-3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50.119352999999997</v>
      </c>
      <c r="Y129" s="187">
        <v>53.052154999999999</v>
      </c>
      <c r="Z129" s="187">
        <v>0.99897460999999999</v>
      </c>
      <c r="AA129" s="62">
        <v>0.99951606000000004</v>
      </c>
      <c r="AB129" s="62">
        <v>2.3916927000000002E-3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5.4743879999999976</v>
      </c>
      <c r="AN129" s="121">
        <f t="shared" si="15"/>
        <v>4.0590040000000016</v>
      </c>
      <c r="AO129" s="121">
        <f t="shared" si="16"/>
        <v>8.644999999996017E-5</v>
      </c>
      <c r="AP129" s="121">
        <f t="shared" si="17"/>
        <v>3.0078000000000049E-4</v>
      </c>
      <c r="AQ129" s="87">
        <f t="shared" si="18"/>
        <v>-2.5657708999999996E-3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52.156925000000001</v>
      </c>
      <c r="Y130" s="187">
        <v>54.737304000000002</v>
      </c>
      <c r="Z130" s="187">
        <v>0.99915480000000001</v>
      </c>
      <c r="AA130" s="62">
        <v>0.99964154999999999</v>
      </c>
      <c r="AB130" s="62">
        <v>1.6297321999999999E-3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6.6472499999999997</v>
      </c>
      <c r="AN130" s="121">
        <f t="shared" si="15"/>
        <v>4.8479170000000025</v>
      </c>
      <c r="AO130" s="121">
        <f t="shared" si="16"/>
        <v>7.8980000000061779E-5</v>
      </c>
      <c r="AP130" s="121">
        <f t="shared" si="17"/>
        <v>3.1212999999996605E-4</v>
      </c>
      <c r="AQ130" s="87">
        <f t="shared" si="18"/>
        <v>-2.3145807999999995E-3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54.194597000000002</v>
      </c>
      <c r="Y131" s="187">
        <v>56.470067</v>
      </c>
      <c r="Z131" s="187">
        <v>0.99928486000000005</v>
      </c>
      <c r="AA131" s="62">
        <v>0.99976228</v>
      </c>
      <c r="AB131" s="62">
        <v>9.7654475000000002E-4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7.4233770000000021</v>
      </c>
      <c r="AN131" s="121">
        <f t="shared" si="15"/>
        <v>5.3548249999999982</v>
      </c>
      <c r="AO131" s="121">
        <f t="shared" si="16"/>
        <v>6.6090000000018634E-5</v>
      </c>
      <c r="AP131" s="121">
        <f t="shared" si="17"/>
        <v>3.0507000000001838E-4</v>
      </c>
      <c r="AQ131" s="87">
        <f t="shared" si="18"/>
        <v>-2.1818681500000003E-3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46.562708000000001</v>
      </c>
      <c r="Y133" s="96">
        <v>49.870431000000004</v>
      </c>
      <c r="Z133" s="96">
        <v>0.99815043999999997</v>
      </c>
      <c r="AA133" s="60">
        <v>0.99890361000000005</v>
      </c>
      <c r="AB133" s="60">
        <v>5.9294943000000001E-3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3.7396219999999971</v>
      </c>
      <c r="AN133" s="95">
        <f t="shared" si="15"/>
        <v>2.9353240000000014</v>
      </c>
      <c r="AO133" s="95">
        <f t="shared" si="16"/>
        <v>2.686499999999814E-4</v>
      </c>
      <c r="AP133" s="95">
        <f t="shared" si="17"/>
        <v>4.1053000000002005E-4</v>
      </c>
      <c r="AQ133" s="120">
        <f t="shared" si="18"/>
        <v>-3.5732636999999999E-3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50.140343000000001</v>
      </c>
      <c r="Y134" s="187">
        <v>52.974283999999997</v>
      </c>
      <c r="Z134" s="187">
        <v>0.99876445999999997</v>
      </c>
      <c r="AA134" s="62">
        <v>0.99940487</v>
      </c>
      <c r="AB134" s="62">
        <v>3.2693779999999999E-3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4.5572039999999987</v>
      </c>
      <c r="AN134" s="121">
        <f t="shared" si="15"/>
        <v>3.3306690000000003</v>
      </c>
      <c r="AO134" s="121">
        <f t="shared" si="16"/>
        <v>2.0263999999992066E-4</v>
      </c>
      <c r="AP134" s="121">
        <f t="shared" si="17"/>
        <v>2.8841999999995593E-4</v>
      </c>
      <c r="AQ134" s="87">
        <f t="shared" si="18"/>
        <v>-2.0841254000000002E-3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52.131031</v>
      </c>
      <c r="Y135" s="187">
        <v>54.655166000000001</v>
      </c>
      <c r="Z135" s="187">
        <v>0.99898922000000001</v>
      </c>
      <c r="AA135" s="62">
        <v>0.99957116999999995</v>
      </c>
      <c r="AB135" s="62">
        <v>2.1506670000000002E-3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5.5691950000000006</v>
      </c>
      <c r="AN135" s="121">
        <f t="shared" si="15"/>
        <v>3.8944630000000018</v>
      </c>
      <c r="AO135" s="121">
        <f t="shared" si="16"/>
        <v>1.4541000000001247E-4</v>
      </c>
      <c r="AP135" s="121">
        <f t="shared" si="17"/>
        <v>2.8121999999997094E-4</v>
      </c>
      <c r="AQ135" s="87">
        <f t="shared" si="18"/>
        <v>-1.7959925999999999E-3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54.071092999999998</v>
      </c>
      <c r="Y136" s="187">
        <v>56.293284999999997</v>
      </c>
      <c r="Z136" s="187">
        <v>0.99916501000000002</v>
      </c>
      <c r="AA136" s="62">
        <v>0.99971597000000001</v>
      </c>
      <c r="AB136" s="62">
        <v>1.2962382E-3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6.4763309999999947</v>
      </c>
      <c r="AN136" s="121">
        <f t="shared" si="15"/>
        <v>4.3461879999999979</v>
      </c>
      <c r="AO136" s="121">
        <f t="shared" si="16"/>
        <v>8.905999999997416E-5</v>
      </c>
      <c r="AP136" s="121">
        <f t="shared" si="17"/>
        <v>2.4866000000001165E-4</v>
      </c>
      <c r="AQ136" s="87">
        <f t="shared" si="18"/>
        <v>-1.7096143E-3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>
        <v>46.722233000000003</v>
      </c>
      <c r="Y138" s="96">
        <v>50.092618000000002</v>
      </c>
      <c r="Z138" s="96">
        <v>0.99817233000000005</v>
      </c>
      <c r="AA138" s="60">
        <v>0.99891847</v>
      </c>
      <c r="AB138" s="60">
        <v>6.2127529999999997E-3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3.2488450000000029</v>
      </c>
      <c r="AN138" s="95">
        <f t="shared" si="15"/>
        <v>2.6798089999999988</v>
      </c>
      <c r="AO138" s="95">
        <f t="shared" si="16"/>
        <v>2.889400000000153E-4</v>
      </c>
      <c r="AP138" s="95">
        <f t="shared" si="17"/>
        <v>3.8062000000005369E-4</v>
      </c>
      <c r="AQ138" s="120">
        <f t="shared" si="18"/>
        <v>-3.044827E-3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>
        <v>50.109487000000001</v>
      </c>
      <c r="Y139" s="187">
        <v>52.902020999999998</v>
      </c>
      <c r="Z139" s="187">
        <v>0.99877110999999996</v>
      </c>
      <c r="AA139" s="62">
        <v>0.99939701999999997</v>
      </c>
      <c r="AB139" s="62">
        <v>3.5831050000000001E-3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3.9977560000000025</v>
      </c>
      <c r="AN139" s="121">
        <f t="shared" si="15"/>
        <v>2.8781660000000002</v>
      </c>
      <c r="AO139" s="121">
        <f t="shared" si="16"/>
        <v>1.9415999999994327E-4</v>
      </c>
      <c r="AP139" s="121">
        <f t="shared" si="17"/>
        <v>2.7135000000000353E-4</v>
      </c>
      <c r="AQ139" s="87">
        <f t="shared" si="18"/>
        <v>-1.8426625000000003E-3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>
        <v>52.179873999999998</v>
      </c>
      <c r="Y140" s="187">
        <v>54.655825</v>
      </c>
      <c r="Z140" s="187">
        <v>0.99900067999999997</v>
      </c>
      <c r="AA140" s="62">
        <v>0.99957428999999998</v>
      </c>
      <c r="AB140" s="62">
        <v>2.3663427999999999E-3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5.0424459999999982</v>
      </c>
      <c r="AN140" s="121">
        <f t="shared" si="15"/>
        <v>3.4689789999999974</v>
      </c>
      <c r="AO140" s="121">
        <f t="shared" si="16"/>
        <v>1.4638000000000151E-4</v>
      </c>
      <c r="AP140" s="121">
        <f t="shared" si="17"/>
        <v>2.5964999999994465E-4</v>
      </c>
      <c r="AQ140" s="87">
        <f t="shared" si="18"/>
        <v>-1.5853482000000004E-3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>
        <v>54.126524000000003</v>
      </c>
      <c r="Y141" s="187">
        <v>56.336919000000002</v>
      </c>
      <c r="Z141" s="187">
        <v>0.99918377000000003</v>
      </c>
      <c r="AA141" s="62">
        <v>0.99972411000000005</v>
      </c>
      <c r="AB141" s="62">
        <v>1.4288265E-3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5.8283040000000028</v>
      </c>
      <c r="AN141" s="121">
        <f t="shared" si="15"/>
        <v>3.8128799999999998</v>
      </c>
      <c r="AO141" s="121">
        <f t="shared" si="16"/>
        <v>8.9149999999982299E-5</v>
      </c>
      <c r="AP141" s="121">
        <f t="shared" si="17"/>
        <v>2.1399000000010826E-4</v>
      </c>
      <c r="AQ141" s="87">
        <f t="shared" si="18"/>
        <v>-1.4354415000000001E-3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>
        <v>43.179613000000003</v>
      </c>
      <c r="Y143" s="96">
        <v>47.393134000000003</v>
      </c>
      <c r="Z143" s="96">
        <v>0.99791489</v>
      </c>
      <c r="AA143" s="60">
        <v>0.9978399</v>
      </c>
      <c r="AB143" s="60">
        <v>7.5021209999999996E-3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2.3336460000000017</v>
      </c>
      <c r="AN143" s="95">
        <f t="shared" si="15"/>
        <v>2.609254</v>
      </c>
      <c r="AO143" s="95">
        <f t="shared" si="16"/>
        <v>3.2072000000005207E-4</v>
      </c>
      <c r="AP143" s="95">
        <f t="shared" si="17"/>
        <v>6.2463999999995412E-4</v>
      </c>
      <c r="AQ143" s="120">
        <f t="shared" si="18"/>
        <v>-2.638156E-3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>
        <v>48.635787000000001</v>
      </c>
      <c r="Y144" s="187">
        <v>51.474057999999999</v>
      </c>
      <c r="Z144" s="187">
        <v>0.99867293000000001</v>
      </c>
      <c r="AA144" s="62">
        <v>0.99924321000000005</v>
      </c>
      <c r="AB144" s="62">
        <v>4.4872200000000001E-3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2.0288710000000023</v>
      </c>
      <c r="AN144" s="121">
        <f t="shared" si="15"/>
        <v>1.2160889999999966</v>
      </c>
      <c r="AO144" s="121">
        <f t="shared" si="16"/>
        <v>1.5081000000005673E-4</v>
      </c>
      <c r="AP144" s="121">
        <f t="shared" si="17"/>
        <v>1.1749000000005339E-4</v>
      </c>
      <c r="AQ144" s="87">
        <f t="shared" si="18"/>
        <v>-1.6141630000000001E-3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>
        <v>51.049266000000003</v>
      </c>
      <c r="Y145" s="187">
        <v>53.569499</v>
      </c>
      <c r="Z145" s="187">
        <v>0.99894923000000002</v>
      </c>
      <c r="AA145" s="62">
        <v>0.99950749000000005</v>
      </c>
      <c r="AB145" s="62">
        <v>3.0183606000000001E-3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3.0322050000000047</v>
      </c>
      <c r="AN145" s="121">
        <f t="shared" si="15"/>
        <v>1.8204440000000019</v>
      </c>
      <c r="AO145" s="121">
        <f t="shared" si="16"/>
        <v>1.3625999999999916E-4</v>
      </c>
      <c r="AP145" s="121">
        <f t="shared" si="17"/>
        <v>1.774400000000842E-4</v>
      </c>
      <c r="AQ145" s="87">
        <f t="shared" si="18"/>
        <v>-1.4079687999999997E-3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>
        <v>53.528584000000002</v>
      </c>
      <c r="Y146" s="187">
        <v>55.779687000000003</v>
      </c>
      <c r="Z146" s="187">
        <v>0.99916435999999997</v>
      </c>
      <c r="AA146" s="62">
        <v>0.99970117000000003</v>
      </c>
      <c r="AB146" s="62">
        <v>1.6432552E-3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4.3680440000000047</v>
      </c>
      <c r="AN146" s="121">
        <f t="shared" si="15"/>
        <v>2.8096470000000053</v>
      </c>
      <c r="AO146" s="121">
        <f t="shared" si="16"/>
        <v>9.1729999999956569E-5</v>
      </c>
      <c r="AP146" s="121">
        <f t="shared" si="17"/>
        <v>1.7730999999998609E-4</v>
      </c>
      <c r="AQ146" s="87">
        <f t="shared" si="18"/>
        <v>-1.1522315E-3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>
        <v>42.927132</v>
      </c>
      <c r="Y148" s="96">
        <v>47.161943999999998</v>
      </c>
      <c r="Z148" s="96">
        <v>0.99786428000000005</v>
      </c>
      <c r="AA148" s="60">
        <v>0.99779949999999995</v>
      </c>
      <c r="AB148" s="60">
        <v>7.0108925000000001E-3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2.0450009999999992</v>
      </c>
      <c r="AN148" s="95">
        <f t="shared" si="15"/>
        <v>2.1728370000000012</v>
      </c>
      <c r="AO148" s="95">
        <f t="shared" si="16"/>
        <v>3.3445000000009717E-4</v>
      </c>
      <c r="AP148" s="95">
        <f t="shared" si="17"/>
        <v>6.4971999999996477E-4</v>
      </c>
      <c r="AQ148" s="120">
        <f t="shared" si="18"/>
        <v>-2.2311514999999995E-3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>
        <v>48.314808999999997</v>
      </c>
      <c r="Y149" s="187">
        <v>51.267038999999997</v>
      </c>
      <c r="Z149" s="187">
        <v>0.99867315000000001</v>
      </c>
      <c r="AA149" s="62">
        <v>0.99926497000000003</v>
      </c>
      <c r="AB149" s="62">
        <v>4.2604184999999999E-3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1.1180489999999992</v>
      </c>
      <c r="AN149" s="121">
        <f t="shared" si="15"/>
        <v>0.64777199999999624</v>
      </c>
      <c r="AO149" s="121">
        <f t="shared" si="16"/>
        <v>1.3998999999997874E-4</v>
      </c>
      <c r="AP149" s="121">
        <f t="shared" si="17"/>
        <v>6.5599999999998992E-5</v>
      </c>
      <c r="AQ149" s="87">
        <f t="shared" si="18"/>
        <v>-1.2669915E-3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>
        <v>50.568288000000003</v>
      </c>
      <c r="Y150" s="187">
        <v>53.202826999999999</v>
      </c>
      <c r="Z150" s="187">
        <v>0.99895332000000003</v>
      </c>
      <c r="AA150" s="62">
        <v>0.99951445000000005</v>
      </c>
      <c r="AB150" s="62">
        <v>2.8795418000000001E-3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1.7411850000000015</v>
      </c>
      <c r="AN150" s="121">
        <f t="shared" si="15"/>
        <v>0.99701499999999754</v>
      </c>
      <c r="AO150" s="121">
        <f t="shared" si="16"/>
        <v>1.1533000000008009E-4</v>
      </c>
      <c r="AP150" s="121">
        <f t="shared" si="17"/>
        <v>1.1295000000000055E-4</v>
      </c>
      <c r="AQ150" s="87">
        <f t="shared" si="18"/>
        <v>-1.1451225999999999E-3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>
        <v>52.751511000000001</v>
      </c>
      <c r="Y151" s="187">
        <v>55.190994000000003</v>
      </c>
      <c r="Z151" s="187">
        <v>0.99915869000000002</v>
      </c>
      <c r="AA151" s="62">
        <v>0.99970682</v>
      </c>
      <c r="AB151" s="62">
        <v>1.5893874E-3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2.8016440000000031</v>
      </c>
      <c r="AN151" s="121">
        <f t="shared" si="15"/>
        <v>1.8583070000000035</v>
      </c>
      <c r="AO151" s="121">
        <f t="shared" si="16"/>
        <v>8.1300000000061878E-5</v>
      </c>
      <c r="AP151" s="121">
        <f t="shared" si="17"/>
        <v>1.3335000000003205E-4</v>
      </c>
      <c r="AQ151" s="87">
        <f t="shared" si="18"/>
        <v>-7.6594809999999984E-4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59"/>
        <v>44.434503999999997</v>
      </c>
      <c r="H641" s="135">
        <f t="shared" si="59"/>
        <v>0.99729352000000004</v>
      </c>
      <c r="I641" s="135">
        <f t="shared" si="59"/>
        <v>0.99714977999999999</v>
      </c>
      <c r="J641" s="135">
        <f t="shared" si="59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42.927132</v>
      </c>
      <c r="Y641" s="135">
        <f t="shared" si="60"/>
        <v>47.161943999999998</v>
      </c>
      <c r="Z641" s="135">
        <f t="shared" si="60"/>
        <v>0.99779382000000005</v>
      </c>
      <c r="AA641" s="135">
        <f t="shared" si="60"/>
        <v>0.99760643000000004</v>
      </c>
      <c r="AB641" s="135">
        <f t="shared" si="60"/>
        <v>4.2648629999999998E-3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44.243687000000001</v>
      </c>
      <c r="G642" s="18">
        <f t="shared" si="59"/>
        <v>48.618549999999999</v>
      </c>
      <c r="H642" s="18">
        <f t="shared" si="59"/>
        <v>0.99840395000000004</v>
      </c>
      <c r="I642" s="18">
        <f t="shared" si="59"/>
        <v>0.99900964999999997</v>
      </c>
      <c r="J642" s="18">
        <f t="shared" si="59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47.577706999999997</v>
      </c>
      <c r="Y642" s="18">
        <f t="shared" si="60"/>
        <v>50.748390000000001</v>
      </c>
      <c r="Z642" s="18">
        <f t="shared" si="60"/>
        <v>0.99858141</v>
      </c>
      <c r="AA642" s="18">
        <f t="shared" si="60"/>
        <v>0.99916296000000004</v>
      </c>
      <c r="AB642" s="18">
        <f t="shared" si="60"/>
        <v>2.1991508999999998E-3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44.972769</v>
      </c>
      <c r="G643" s="18">
        <f t="shared" si="59"/>
        <v>49.504415000000002</v>
      </c>
      <c r="H643" s="18">
        <f t="shared" si="59"/>
        <v>0.99875278999999995</v>
      </c>
      <c r="I643" s="18">
        <f t="shared" si="59"/>
        <v>0.99921819000000001</v>
      </c>
      <c r="J643" s="18">
        <f t="shared" si="59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50.568288000000003</v>
      </c>
      <c r="Y643" s="18">
        <f t="shared" si="60"/>
        <v>53.202826999999999</v>
      </c>
      <c r="Z643" s="18">
        <f t="shared" si="60"/>
        <v>0.99890272999999996</v>
      </c>
      <c r="AA643" s="18">
        <f t="shared" si="60"/>
        <v>0.99948263000000004</v>
      </c>
      <c r="AB643" s="18">
        <f t="shared" si="60"/>
        <v>1.526711E-3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45.886665999999998</v>
      </c>
      <c r="G644" s="18">
        <f t="shared" si="59"/>
        <v>50.299796000000001</v>
      </c>
      <c r="H644" s="18">
        <f t="shared" si="59"/>
        <v>0.99899274999999998</v>
      </c>
      <c r="I644" s="18">
        <f t="shared" si="59"/>
        <v>0.99934805999999998</v>
      </c>
      <c r="J644" s="18">
        <f t="shared" si="59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52.409976999999998</v>
      </c>
      <c r="Y644" s="18">
        <f t="shared" si="60"/>
        <v>55.094462</v>
      </c>
      <c r="Z644" s="18">
        <f t="shared" si="60"/>
        <v>0.99910381999999998</v>
      </c>
      <c r="AA644" s="18">
        <f t="shared" si="60"/>
        <v>0.99965336999999999</v>
      </c>
      <c r="AB644" s="18">
        <f t="shared" si="60"/>
        <v>9.2386759999999997E-4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1"/>
        <v>50.171560999999997</v>
      </c>
      <c r="H646" s="135">
        <f t="shared" si="61"/>
        <v>0.99838638000000002</v>
      </c>
      <c r="I646" s="135">
        <f t="shared" si="61"/>
        <v>0.99891797000000004</v>
      </c>
      <c r="J646" s="135">
        <f t="shared" si="61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47.742586000000003</v>
      </c>
      <c r="Y646" s="135">
        <f t="shared" si="62"/>
        <v>50.757807</v>
      </c>
      <c r="Z646" s="135">
        <f t="shared" si="62"/>
        <v>0.99851544000000003</v>
      </c>
      <c r="AA646" s="135">
        <f t="shared" si="62"/>
        <v>0.99919922000000005</v>
      </c>
      <c r="AB646" s="135">
        <f t="shared" si="62"/>
        <v>7.5021209999999996E-3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49.584834000000001</v>
      </c>
      <c r="G647" s="18">
        <f t="shared" si="61"/>
        <v>52.474266999999998</v>
      </c>
      <c r="H647" s="18">
        <f t="shared" si="61"/>
        <v>0.99888816000000002</v>
      </c>
      <c r="I647" s="18">
        <f t="shared" si="61"/>
        <v>0.99936298999999995</v>
      </c>
      <c r="J647" s="18">
        <f t="shared" si="61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50.596254000000002</v>
      </c>
      <c r="Y647" s="18">
        <f t="shared" si="62"/>
        <v>53.417867999999999</v>
      </c>
      <c r="Z647" s="18">
        <f t="shared" si="62"/>
        <v>0.99897460999999999</v>
      </c>
      <c r="AA647" s="18">
        <f t="shared" si="62"/>
        <v>0.99951606000000004</v>
      </c>
      <c r="AB647" s="18">
        <f t="shared" si="62"/>
        <v>4.5140349999999996E-3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51.350802999999999</v>
      </c>
      <c r="G648" s="18">
        <f t="shared" si="61"/>
        <v>54.041997000000002</v>
      </c>
      <c r="H648" s="18">
        <f t="shared" si="61"/>
        <v>0.99907581999999995</v>
      </c>
      <c r="I648" s="18">
        <f t="shared" si="61"/>
        <v>0.99953322</v>
      </c>
      <c r="J648" s="18">
        <f t="shared" si="61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52.245452999999998</v>
      </c>
      <c r="Y648" s="18">
        <f t="shared" si="62"/>
        <v>54.860221000000003</v>
      </c>
      <c r="Z648" s="18">
        <f t="shared" si="62"/>
        <v>0.99915480000000001</v>
      </c>
      <c r="AA648" s="18">
        <f t="shared" si="62"/>
        <v>0.99964154999999999</v>
      </c>
      <c r="AB648" s="18">
        <f t="shared" si="62"/>
        <v>3.0183606000000001E-3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53.446933000000001</v>
      </c>
      <c r="G649" s="18">
        <f t="shared" si="61"/>
        <v>55.824993999999997</v>
      </c>
      <c r="H649" s="18">
        <f t="shared" si="61"/>
        <v>0.99921877000000003</v>
      </c>
      <c r="I649" s="18">
        <f t="shared" si="61"/>
        <v>0.99969512000000005</v>
      </c>
      <c r="J649" s="18">
        <f t="shared" si="61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54.650682000000003</v>
      </c>
      <c r="Y649" s="18">
        <f t="shared" si="62"/>
        <v>56.846907999999999</v>
      </c>
      <c r="Z649" s="18">
        <f t="shared" si="62"/>
        <v>0.99928486000000005</v>
      </c>
      <c r="AA649" s="18">
        <f t="shared" si="62"/>
        <v>0.99976228</v>
      </c>
      <c r="AB649" s="18">
        <f t="shared" si="62"/>
        <v>1.6627032E-3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6.1720949999999988</v>
      </c>
      <c r="G651" s="135">
        <f t="shared" si="63"/>
        <v>5.7370570000000001</v>
      </c>
      <c r="H651" s="135">
        <f t="shared" si="63"/>
        <v>1.0928599999999733E-3</v>
      </c>
      <c r="I651" s="135">
        <f t="shared" si="63"/>
        <v>1.7681900000000583E-3</v>
      </c>
      <c r="J651" s="135">
        <f t="shared" si="63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4.8154540000000026</v>
      </c>
      <c r="Y651" s="135">
        <f t="shared" si="64"/>
        <v>3.5958630000000014</v>
      </c>
      <c r="Z651" s="135">
        <f t="shared" si="64"/>
        <v>7.2161999999997839E-4</v>
      </c>
      <c r="AA651" s="135">
        <f t="shared" si="64"/>
        <v>1.5927900000000106E-3</v>
      </c>
      <c r="AB651" s="135">
        <f t="shared" si="64"/>
        <v>3.2372579999999998E-3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5.3411469999999994</v>
      </c>
      <c r="G652" s="18">
        <f t="shared" si="63"/>
        <v>3.8557169999999985</v>
      </c>
      <c r="H652" s="18">
        <f t="shared" si="63"/>
        <v>4.8420999999998493E-4</v>
      </c>
      <c r="I652" s="18">
        <f t="shared" si="63"/>
        <v>3.5333999999997978E-4</v>
      </c>
      <c r="J652" s="18">
        <f t="shared" si="63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3.0185470000000052</v>
      </c>
      <c r="Y652" s="18">
        <f t="shared" si="64"/>
        <v>2.669477999999998</v>
      </c>
      <c r="Z652" s="18">
        <f t="shared" si="64"/>
        <v>3.9319999999998245E-4</v>
      </c>
      <c r="AA652" s="18">
        <f t="shared" si="64"/>
        <v>3.5309999999999508E-4</v>
      </c>
      <c r="AB652" s="18">
        <f t="shared" si="64"/>
        <v>2.3148840999999997E-3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6.3780339999999995</v>
      </c>
      <c r="G653" s="18">
        <f t="shared" si="63"/>
        <v>4.5375820000000004</v>
      </c>
      <c r="H653" s="18">
        <f t="shared" si="63"/>
        <v>3.2303000000000193E-4</v>
      </c>
      <c r="I653" s="18">
        <f t="shared" si="63"/>
        <v>3.1502999999999393E-4</v>
      </c>
      <c r="J653" s="18">
        <f t="shared" si="63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1.6771649999999951</v>
      </c>
      <c r="Y653" s="18">
        <f t="shared" si="64"/>
        <v>1.6573940000000036</v>
      </c>
      <c r="Z653" s="18">
        <f t="shared" si="64"/>
        <v>2.5207000000004864E-4</v>
      </c>
      <c r="AA653" s="18">
        <f t="shared" si="64"/>
        <v>1.5891999999995132E-4</v>
      </c>
      <c r="AB653" s="18">
        <f t="shared" si="64"/>
        <v>1.4916496E-3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7.5602670000000032</v>
      </c>
      <c r="G654" s="18">
        <f t="shared" si="63"/>
        <v>5.5251979999999961</v>
      </c>
      <c r="H654" s="18">
        <f t="shared" si="63"/>
        <v>2.2602000000004896E-4</v>
      </c>
      <c r="I654" s="18">
        <f t="shared" si="63"/>
        <v>3.4706000000006565E-4</v>
      </c>
      <c r="J654" s="18">
        <f t="shared" si="63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2.2407050000000055</v>
      </c>
      <c r="Y654" s="18">
        <f t="shared" si="64"/>
        <v>1.7524459999999991</v>
      </c>
      <c r="Z654" s="18">
        <f t="shared" si="64"/>
        <v>1.810400000000767E-4</v>
      </c>
      <c r="AA654" s="18">
        <f t="shared" si="64"/>
        <v>1.089100000000176E-4</v>
      </c>
      <c r="AB654" s="18">
        <f t="shared" si="64"/>
        <v>7.3883560000000007E-4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33414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37.289332399999999</v>
      </c>
      <c r="Y5" s="30">
        <f t="shared" si="2"/>
        <v>41.671015399999995</v>
      </c>
      <c r="Z5" s="30">
        <f t="shared" si="2"/>
        <v>0.98804788533333343</v>
      </c>
      <c r="AA5" s="90">
        <f t="shared" si="2"/>
        <v>0.99409153533333339</v>
      </c>
      <c r="AB5" s="90">
        <f t="shared" si="2"/>
        <v>1.2966156966666665E-2</v>
      </c>
      <c r="AC5" s="55"/>
      <c r="AD5" s="55"/>
      <c r="AE5" s="55"/>
      <c r="AF5" s="26"/>
      <c r="AG5" s="238"/>
      <c r="AH5" s="130">
        <f t="shared" ref="AH5:AI8" si="3">AH16</f>
        <v>16.843</v>
      </c>
      <c r="AI5" s="151">
        <f t="shared" si="3"/>
        <v>4.2809999999999997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-0.28701031153743983</v>
      </c>
      <c r="AN5" s="240">
        <f>bdrate($E5:$E8,G5:G8,$W5:$W8,Y5:Y8)</f>
        <v>-0.3360879498319107</v>
      </c>
      <c r="AO5" s="240">
        <f>bdrate($E5:$E8,H5:H8,$W5:$W8,Z5:Z8)</f>
        <v>1.2363873520884416E-2</v>
      </c>
      <c r="AP5" s="240">
        <f>bdrate($E5:$E8,I5:I8,$W5:$W8,AA5:AA8)</f>
        <v>-0.52649242106559602</v>
      </c>
      <c r="AQ5" s="241">
        <f>bdrateInverted($E5:$E8,J5:J8,$W5:$W8,AB5:AB8)</f>
        <v>-0.37719921689742553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44680.991999999998</v>
      </c>
      <c r="X6" s="90">
        <f t="shared" si="2"/>
        <v>40.210366</v>
      </c>
      <c r="Y6" s="90">
        <f t="shared" si="2"/>
        <v>44.019720466666662</v>
      </c>
      <c r="Z6" s="90">
        <f t="shared" si="2"/>
        <v>0.99257454933333333</v>
      </c>
      <c r="AA6" s="90">
        <f t="shared" si="2"/>
        <v>0.99556916733333334</v>
      </c>
      <c r="AB6" s="90">
        <f t="shared" si="2"/>
        <v>7.4496496466666673E-3</v>
      </c>
      <c r="AC6" s="56"/>
      <c r="AD6" s="56"/>
      <c r="AE6" s="56"/>
      <c r="AF6" s="28"/>
      <c r="AG6" s="238"/>
      <c r="AH6" s="130">
        <f t="shared" si="3"/>
        <v>16.75</v>
      </c>
      <c r="AI6" s="130">
        <f t="shared" si="3"/>
        <v>4.5620000000000003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61242.76</v>
      </c>
      <c r="X7" s="90">
        <f t="shared" si="2"/>
        <v>41.704850599999993</v>
      </c>
      <c r="Y7" s="90">
        <f t="shared" si="2"/>
        <v>45.15777653333334</v>
      </c>
      <c r="Z7" s="90">
        <f t="shared" si="2"/>
        <v>0.99402431400000002</v>
      </c>
      <c r="AA7" s="90">
        <f t="shared" si="2"/>
        <v>0.99674097933333339</v>
      </c>
      <c r="AB7" s="90">
        <f t="shared" si="2"/>
        <v>5.821239199999999E-3</v>
      </c>
      <c r="AC7" s="56"/>
      <c r="AD7" s="56"/>
      <c r="AE7" s="56"/>
      <c r="AF7" s="28"/>
      <c r="AG7" s="238"/>
      <c r="AH7" s="130">
        <f t="shared" si="3"/>
        <v>17</v>
      </c>
      <c r="AI7" s="130">
        <f t="shared" si="3"/>
        <v>4.5620000000000003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85107.415999999997</v>
      </c>
      <c r="X8" s="90">
        <f t="shared" si="2"/>
        <v>42.654803199999996</v>
      </c>
      <c r="Y8" s="90">
        <f t="shared" si="2"/>
        <v>45.988619533333335</v>
      </c>
      <c r="Z8" s="90">
        <f t="shared" si="2"/>
        <v>0.99478725800000001</v>
      </c>
      <c r="AA8" s="90">
        <f t="shared" si="2"/>
        <v>0.9975904533333334</v>
      </c>
      <c r="AB8" s="90">
        <f t="shared" si="2"/>
        <v>4.8014578200000014E-3</v>
      </c>
      <c r="AC8" s="56"/>
      <c r="AD8" s="56"/>
      <c r="AE8" s="56"/>
      <c r="AF8" s="28"/>
      <c r="AG8" s="238"/>
      <c r="AH8" s="130">
        <f t="shared" si="3"/>
        <v>17.484000000000002</v>
      </c>
      <c r="AI8" s="130">
        <f t="shared" si="3"/>
        <v>4.9530000000000003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17.016921475181118</v>
      </c>
      <c r="AI10" s="154">
        <f>GEOMEAN(AI5:AI8)</f>
        <v>4.5833289639468351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27.670999999999999</v>
      </c>
      <c r="Q16" s="129">
        <v>10.577999999999999</v>
      </c>
      <c r="R16" s="142"/>
      <c r="S16" s="214"/>
      <c r="T16" s="300"/>
      <c r="U16" s="25" t="s">
        <v>33</v>
      </c>
      <c r="V16" s="26"/>
      <c r="W16" s="128">
        <v>6017.5439999999999</v>
      </c>
      <c r="X16" s="166">
        <v>6566.1440000000002</v>
      </c>
      <c r="Y16" s="166">
        <v>856.32799999999997</v>
      </c>
      <c r="Z16" s="166">
        <v>68.168000000000006</v>
      </c>
      <c r="AA16" s="166">
        <v>45.311999999999998</v>
      </c>
      <c r="AB16" s="166">
        <v>11184.031999999999</v>
      </c>
      <c r="AC16" s="60">
        <v>6365.16</v>
      </c>
      <c r="AD16" s="60">
        <v>2311.3119999999999</v>
      </c>
      <c r="AE16" s="60">
        <v>13.24</v>
      </c>
      <c r="AF16" s="55"/>
      <c r="AG16" s="252"/>
      <c r="AH16" s="129">
        <v>16.843</v>
      </c>
      <c r="AI16" s="129">
        <v>4.2809999999999997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27.843</v>
      </c>
      <c r="Q17" s="144">
        <v>10.609</v>
      </c>
      <c r="R17" s="145"/>
      <c r="S17" s="214"/>
      <c r="T17" s="285"/>
      <c r="U17" s="27" t="s">
        <v>34</v>
      </c>
      <c r="V17" s="28"/>
      <c r="W17" s="143">
        <v>6017.5439999999999</v>
      </c>
      <c r="X17" s="167">
        <v>8723</v>
      </c>
      <c r="Y17" s="167">
        <v>3083.88</v>
      </c>
      <c r="Z17" s="167">
        <v>559.048</v>
      </c>
      <c r="AA17" s="167">
        <v>352.89600000000002</v>
      </c>
      <c r="AB17" s="167">
        <v>14303.232</v>
      </c>
      <c r="AC17" s="62">
        <v>8593.4</v>
      </c>
      <c r="AD17" s="62">
        <v>3047.9920000000002</v>
      </c>
      <c r="AE17" s="62">
        <v>13.24</v>
      </c>
      <c r="AF17" s="56"/>
      <c r="AG17" s="238"/>
      <c r="AH17" s="144">
        <v>16.75</v>
      </c>
      <c r="AI17" s="144">
        <v>4.5620000000000003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27.655999999999999</v>
      </c>
      <c r="Q18" s="144">
        <v>10.795999999999999</v>
      </c>
      <c r="R18" s="145"/>
      <c r="S18" s="214"/>
      <c r="T18" s="285"/>
      <c r="U18" s="27" t="s">
        <v>35</v>
      </c>
      <c r="V18" s="28"/>
      <c r="W18" s="143">
        <v>6017.5439999999999</v>
      </c>
      <c r="X18" s="167">
        <v>10950.504000000001</v>
      </c>
      <c r="Y18" s="167">
        <v>7387.1440000000002</v>
      </c>
      <c r="Z18" s="167">
        <v>2865.3119999999999</v>
      </c>
      <c r="AA18" s="167">
        <v>1843.2159999999999</v>
      </c>
      <c r="AB18" s="167">
        <v>17439.2</v>
      </c>
      <c r="AC18" s="62">
        <v>10915.904</v>
      </c>
      <c r="AD18" s="62">
        <v>3823.9360000000001</v>
      </c>
      <c r="AE18" s="62">
        <v>13.231999999999999</v>
      </c>
      <c r="AF18" s="56"/>
      <c r="AG18" s="238"/>
      <c r="AH18" s="144">
        <v>17</v>
      </c>
      <c r="AI18" s="144">
        <v>4.5620000000000003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28.437000000000001</v>
      </c>
      <c r="Q19" s="144">
        <v>11.265000000000001</v>
      </c>
      <c r="R19" s="145"/>
      <c r="S19" s="214"/>
      <c r="T19" s="285"/>
      <c r="U19" s="27" t="s">
        <v>37</v>
      </c>
      <c r="V19" s="28"/>
      <c r="W19" s="143">
        <v>6017.5439999999999</v>
      </c>
      <c r="X19" s="167">
        <v>12476.72</v>
      </c>
      <c r="Y19" s="167">
        <v>13092.48</v>
      </c>
      <c r="Z19" s="167">
        <v>8460.36</v>
      </c>
      <c r="AA19" s="167">
        <v>6498.5039999999999</v>
      </c>
      <c r="AB19" s="167">
        <v>20624.024000000001</v>
      </c>
      <c r="AC19" s="62">
        <v>13303.696</v>
      </c>
      <c r="AD19" s="62">
        <v>4634.0879999999997</v>
      </c>
      <c r="AE19" s="62">
        <v>13.215999999999999</v>
      </c>
      <c r="AF19" s="56"/>
      <c r="AG19" s="238"/>
      <c r="AH19" s="144">
        <v>17.484000000000002</v>
      </c>
      <c r="AI19" s="144">
        <v>4.9530000000000003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33414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44680.991999999998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61242.76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85107.415999999997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37.377121000000002</v>
      </c>
      <c r="Y33" s="96">
        <v>41.726298</v>
      </c>
      <c r="Z33" s="96">
        <v>0.98770259000000005</v>
      </c>
      <c r="AA33" s="60">
        <v>0.99398341000000001</v>
      </c>
      <c r="AB33" s="60">
        <v>1.391541E-2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2.3378429999999994</v>
      </c>
      <c r="AN33" s="95">
        <f t="shared" ref="AN33:AN96" si="5">IF(OR(Y33="",G33=""),"",Y33-G33)</f>
        <v>2.560766000000001</v>
      </c>
      <c r="AO33" s="95">
        <f t="shared" ref="AO33:AO96" si="6">IF(OR(Z33="",H33=""),"",Z33-H33)</f>
        <v>2.2321100000000094E-3</v>
      </c>
      <c r="AP33" s="95">
        <f t="shared" ref="AP33:AP96" si="7">IF(OR(AA33="",I33=""),"",AA33-I33)</f>
        <v>4.5737000000000139E-3</v>
      </c>
      <c r="AQ33" s="120">
        <f t="shared" ref="AQ33:AQ96" si="8">IF(OR(AB33="",J33=""),"",AB33-J33)</f>
        <v>-9.6226230000000003E-3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40.416711999999997</v>
      </c>
      <c r="Y34" s="187">
        <v>44.160062000000003</v>
      </c>
      <c r="Z34" s="187">
        <v>0.99234370999999999</v>
      </c>
      <c r="AA34" s="62">
        <v>0.99577979000000005</v>
      </c>
      <c r="AB34" s="62">
        <v>8.0253670000000003E-3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2.8331749999999971</v>
      </c>
      <c r="AN34" s="121">
        <f t="shared" si="5"/>
        <v>2.6346010000000035</v>
      </c>
      <c r="AO34" s="121">
        <f t="shared" si="6"/>
        <v>9.1028999999998028E-4</v>
      </c>
      <c r="AP34" s="121">
        <f t="shared" si="7"/>
        <v>5.0054300000000884E-3</v>
      </c>
      <c r="AQ34" s="87">
        <f t="shared" si="8"/>
        <v>-6.2981240000000004E-3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41.914318999999999</v>
      </c>
      <c r="Y35" s="187">
        <v>45.288978999999998</v>
      </c>
      <c r="Z35" s="187">
        <v>0.99387395000000001</v>
      </c>
      <c r="AA35" s="62">
        <v>0.99627547000000005</v>
      </c>
      <c r="AB35" s="62">
        <v>6.3174219999999996E-3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3.0045160000000024</v>
      </c>
      <c r="AN35" s="121">
        <f t="shared" si="5"/>
        <v>2.4869099999999946</v>
      </c>
      <c r="AO35" s="121">
        <f t="shared" si="6"/>
        <v>5.9268999999995131E-4</v>
      </c>
      <c r="AP35" s="121">
        <f t="shared" si="7"/>
        <v>4.2563400000000806E-3</v>
      </c>
      <c r="AQ35" s="87">
        <f t="shared" si="8"/>
        <v>-5.5331010000000003E-3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42.999996000000003</v>
      </c>
      <c r="Y36" s="187">
        <v>46.223700000000001</v>
      </c>
      <c r="Z36" s="187">
        <v>0.99467004000000003</v>
      </c>
      <c r="AA36" s="62">
        <v>0.99723275</v>
      </c>
      <c r="AB36" s="62">
        <v>5.0945262999999999E-3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3.3502679999999998</v>
      </c>
      <c r="AN36" s="121">
        <f t="shared" si="5"/>
        <v>2.6517720000000011</v>
      </c>
      <c r="AO36" s="121">
        <f t="shared" si="6"/>
        <v>5.4668000000002159E-4</v>
      </c>
      <c r="AP36" s="121">
        <f t="shared" si="7"/>
        <v>3.7346000000004764E-4</v>
      </c>
      <c r="AQ36" s="87">
        <f t="shared" si="8"/>
        <v>-5.6003086999999998E-3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37.498452</v>
      </c>
      <c r="Y38" s="96">
        <v>41.862355000000001</v>
      </c>
      <c r="Z38" s="96">
        <v>0.98811163000000002</v>
      </c>
      <c r="AA38" s="60">
        <v>0.99426031999999998</v>
      </c>
      <c r="AB38" s="60">
        <v>1.3015954999999999E-2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2.5099119999999999</v>
      </c>
      <c r="AN38" s="95">
        <f t="shared" si="5"/>
        <v>2.7483539999999991</v>
      </c>
      <c r="AO38" s="95">
        <f t="shared" si="6"/>
        <v>2.165230000000018E-3</v>
      </c>
      <c r="AP38" s="95">
        <f t="shared" si="7"/>
        <v>4.1405399999999704E-3</v>
      </c>
      <c r="AQ38" s="120">
        <f t="shared" si="8"/>
        <v>-1.0011588000000002E-2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40.430551999999999</v>
      </c>
      <c r="Y39" s="187">
        <v>44.211201000000003</v>
      </c>
      <c r="Z39" s="187">
        <v>0.99247943999999999</v>
      </c>
      <c r="AA39" s="62">
        <v>0.99597692999999998</v>
      </c>
      <c r="AB39" s="62">
        <v>7.6509452999999998E-3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2.8846379999999954</v>
      </c>
      <c r="AN39" s="121">
        <f t="shared" si="5"/>
        <v>2.7101159999999993</v>
      </c>
      <c r="AO39" s="121">
        <f t="shared" si="6"/>
        <v>8.4638999999997466E-4</v>
      </c>
      <c r="AP39" s="121">
        <f t="shared" si="7"/>
        <v>4.3770499999999934E-3</v>
      </c>
      <c r="AQ39" s="87">
        <f t="shared" si="8"/>
        <v>-6.6892822000000005E-3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41.801214000000002</v>
      </c>
      <c r="Y40" s="187">
        <v>45.241869999999999</v>
      </c>
      <c r="Z40" s="187">
        <v>0.99385093999999996</v>
      </c>
      <c r="AA40" s="62">
        <v>0.99654746999999999</v>
      </c>
      <c r="AB40" s="62">
        <v>6.1823846999999998E-3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3.097251</v>
      </c>
      <c r="AN40" s="121">
        <f t="shared" si="5"/>
        <v>2.6079859999999968</v>
      </c>
      <c r="AO40" s="121">
        <f t="shared" si="6"/>
        <v>5.8483999999991987E-4</v>
      </c>
      <c r="AP40" s="121">
        <f t="shared" si="7"/>
        <v>3.8456000000000046E-3</v>
      </c>
      <c r="AQ40" s="87">
        <f t="shared" si="8"/>
        <v>-5.9378633000000004E-3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42.731470999999999</v>
      </c>
      <c r="Y41" s="187">
        <v>46.049177</v>
      </c>
      <c r="Z41" s="187">
        <v>0.99457459999999998</v>
      </c>
      <c r="AA41" s="62">
        <v>0.99739580000000005</v>
      </c>
      <c r="AB41" s="62">
        <v>5.0918628000000002E-3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3.4277480000000011</v>
      </c>
      <c r="AN41" s="121">
        <f t="shared" si="5"/>
        <v>2.7902249999999995</v>
      </c>
      <c r="AO41" s="121">
        <f t="shared" si="6"/>
        <v>5.5517999999998846E-4</v>
      </c>
      <c r="AP41" s="121">
        <f t="shared" si="7"/>
        <v>3.3068700000000728E-3</v>
      </c>
      <c r="AQ41" s="87">
        <f t="shared" si="8"/>
        <v>-6.1518751999999994E-3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37.596932000000002</v>
      </c>
      <c r="Y43" s="96">
        <v>41.962283999999997</v>
      </c>
      <c r="Z43" s="96">
        <v>0.98828720000000003</v>
      </c>
      <c r="AA43" s="60">
        <v>0.99437770000000003</v>
      </c>
      <c r="AB43" s="60">
        <v>1.254896E-2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2.5425450000000041</v>
      </c>
      <c r="AN43" s="95">
        <f t="shared" si="5"/>
        <v>2.7832589999999939</v>
      </c>
      <c r="AO43" s="95">
        <f t="shared" si="6"/>
        <v>2.1955599999999853E-3</v>
      </c>
      <c r="AP43" s="95">
        <f t="shared" si="7"/>
        <v>3.9254200000000683E-3</v>
      </c>
      <c r="AQ43" s="120">
        <f t="shared" si="8"/>
        <v>-9.3699509999999996E-3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40.487704000000001</v>
      </c>
      <c r="Y44" s="187">
        <v>44.280129000000002</v>
      </c>
      <c r="Z44" s="187">
        <v>0.99255409000000006</v>
      </c>
      <c r="AA44" s="62">
        <v>0.99613874000000002</v>
      </c>
      <c r="AB44" s="62">
        <v>7.278217E-3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2.8963469999999987</v>
      </c>
      <c r="AN44" s="121">
        <f t="shared" si="5"/>
        <v>2.7291430000000005</v>
      </c>
      <c r="AO44" s="121">
        <f t="shared" si="6"/>
        <v>8.2695000000010399E-4</v>
      </c>
      <c r="AP44" s="121">
        <f t="shared" si="7"/>
        <v>4.1452000000000711E-3</v>
      </c>
      <c r="AQ44" s="87">
        <f t="shared" si="8"/>
        <v>-6.1637270000000008E-3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41.813538000000001</v>
      </c>
      <c r="Y45" s="187">
        <v>45.274875000000002</v>
      </c>
      <c r="Z45" s="187">
        <v>0.99384099999999997</v>
      </c>
      <c r="AA45" s="62">
        <v>0.99688504</v>
      </c>
      <c r="AB45" s="62">
        <v>5.7830700000000004E-3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3.0972240000000042</v>
      </c>
      <c r="AN45" s="121">
        <f t="shared" si="5"/>
        <v>2.6236650000000026</v>
      </c>
      <c r="AO45" s="121">
        <f t="shared" si="6"/>
        <v>5.8835000000001525E-4</v>
      </c>
      <c r="AP45" s="121">
        <f t="shared" si="7"/>
        <v>3.9095900000000183E-3</v>
      </c>
      <c r="AQ45" s="87">
        <f t="shared" si="8"/>
        <v>-5.6592660000000005E-3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42.696837000000002</v>
      </c>
      <c r="Y46" s="187">
        <v>46.041775999999999</v>
      </c>
      <c r="Z46" s="187">
        <v>0.99454028000000005</v>
      </c>
      <c r="AA46" s="62">
        <v>0.99764812000000003</v>
      </c>
      <c r="AB46" s="62">
        <v>4.9055573000000002E-3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3.4377420000000001</v>
      </c>
      <c r="AN46" s="121">
        <f t="shared" si="5"/>
        <v>2.8212569999999957</v>
      </c>
      <c r="AO46" s="121">
        <f t="shared" si="6"/>
        <v>5.6662000000007318E-4</v>
      </c>
      <c r="AP46" s="121">
        <f t="shared" si="7"/>
        <v>3.6269100000000387E-3</v>
      </c>
      <c r="AQ46" s="87">
        <f t="shared" si="8"/>
        <v>-5.9433626999999996E-3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37.480308999999998</v>
      </c>
      <c r="Y48" s="96">
        <v>41.839917999999997</v>
      </c>
      <c r="Z48" s="96">
        <v>0.98802146999999996</v>
      </c>
      <c r="AA48" s="60">
        <v>0.99366818999999995</v>
      </c>
      <c r="AB48" s="60">
        <v>1.3761714E-2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2.4973109999999963</v>
      </c>
      <c r="AN48" s="95">
        <f t="shared" si="5"/>
        <v>2.7377459999999942</v>
      </c>
      <c r="AO48" s="95">
        <f t="shared" si="6"/>
        <v>2.1451299999999396E-3</v>
      </c>
      <c r="AP48" s="95">
        <f t="shared" si="7"/>
        <v>3.5506199999999488E-3</v>
      </c>
      <c r="AQ48" s="120">
        <f t="shared" si="8"/>
        <v>-9.5524359999999992E-3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40.293882000000004</v>
      </c>
      <c r="Y49" s="187">
        <v>44.083624999999998</v>
      </c>
      <c r="Z49" s="187">
        <v>0.99235492999999997</v>
      </c>
      <c r="AA49" s="62">
        <v>0.99568343999999998</v>
      </c>
      <c r="AB49" s="62">
        <v>8.0698139999999998E-3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2.7612550000000056</v>
      </c>
      <c r="AN49" s="121">
        <f t="shared" si="5"/>
        <v>2.5980069999999955</v>
      </c>
      <c r="AO49" s="121">
        <f t="shared" si="6"/>
        <v>7.9986999999992481E-4</v>
      </c>
      <c r="AP49" s="121">
        <f t="shared" si="7"/>
        <v>3.743469999999971E-3</v>
      </c>
      <c r="AQ49" s="87">
        <f t="shared" si="8"/>
        <v>-6.0650570000000004E-3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41.673186000000001</v>
      </c>
      <c r="Y50" s="187">
        <v>45.159131000000002</v>
      </c>
      <c r="Z50" s="187">
        <v>0.99372956000000001</v>
      </c>
      <c r="AA50" s="62">
        <v>0.99673972</v>
      </c>
      <c r="AB50" s="62">
        <v>6.3143195999999999E-3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3.0399170000000026</v>
      </c>
      <c r="AN50" s="121">
        <f t="shared" si="5"/>
        <v>2.5998720000000048</v>
      </c>
      <c r="AO50" s="121">
        <f t="shared" si="6"/>
        <v>5.8630000000003957E-4</v>
      </c>
      <c r="AP50" s="121">
        <f t="shared" si="7"/>
        <v>3.7977999999999623E-3</v>
      </c>
      <c r="AQ50" s="87">
        <f t="shared" si="8"/>
        <v>-5.6293029000000008E-3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42.610639999999997</v>
      </c>
      <c r="Y51" s="187">
        <v>45.952106000000001</v>
      </c>
      <c r="Z51" s="187">
        <v>0.99445311000000003</v>
      </c>
      <c r="AA51" s="62">
        <v>0.99764050999999998</v>
      </c>
      <c r="AB51" s="62">
        <v>5.4322290000000002E-3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3.3965549999999993</v>
      </c>
      <c r="AN51" s="121">
        <f t="shared" si="5"/>
        <v>2.7758699999999976</v>
      </c>
      <c r="AO51" s="121">
        <f t="shared" si="6"/>
        <v>5.6178000000006723E-4</v>
      </c>
      <c r="AP51" s="121">
        <f t="shared" si="7"/>
        <v>3.7735799999999431E-3</v>
      </c>
      <c r="AQ51" s="87">
        <f t="shared" si="8"/>
        <v>-5.8568330000000005E-3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36.802801000000002</v>
      </c>
      <c r="Y53" s="96">
        <v>41.051682999999997</v>
      </c>
      <c r="Z53" s="96">
        <v>0.98700474000000005</v>
      </c>
      <c r="AA53" s="60">
        <v>0.99297826</v>
      </c>
      <c r="AB53" s="60">
        <v>1.5903765E-2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2.3998230000000049</v>
      </c>
      <c r="AN53" s="95">
        <f t="shared" si="5"/>
        <v>2.5423199999999966</v>
      </c>
      <c r="AO53" s="95">
        <f t="shared" si="6"/>
        <v>2.5268600000000196E-3</v>
      </c>
      <c r="AP53" s="95">
        <f t="shared" si="7"/>
        <v>3.5949400000000464E-3</v>
      </c>
      <c r="AQ53" s="120">
        <f t="shared" si="8"/>
        <v>-1.0093064999999998E-2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39.482564000000004</v>
      </c>
      <c r="Y54" s="187">
        <v>43.245496000000003</v>
      </c>
      <c r="Z54" s="187">
        <v>0.99170309000000001</v>
      </c>
      <c r="AA54" s="62">
        <v>0.99528618999999996</v>
      </c>
      <c r="AB54" s="62">
        <v>9.5978190000000005E-3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2.4588340000000031</v>
      </c>
      <c r="AN54" s="121">
        <f t="shared" si="5"/>
        <v>2.2963390000000032</v>
      </c>
      <c r="AO54" s="121">
        <f t="shared" si="6"/>
        <v>8.7572000000002426E-4</v>
      </c>
      <c r="AP54" s="121">
        <f t="shared" si="7"/>
        <v>3.2600499999999588E-3</v>
      </c>
      <c r="AQ54" s="87">
        <f t="shared" si="8"/>
        <v>-6.3472689999999991E-3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41.079816000000001</v>
      </c>
      <c r="Y55" s="187">
        <v>44.554166000000002</v>
      </c>
      <c r="Z55" s="187">
        <v>0.99337078000000001</v>
      </c>
      <c r="AA55" s="62">
        <v>0.99666279999999996</v>
      </c>
      <c r="AB55" s="62">
        <v>7.3281459999999998E-3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2.7997670000000028</v>
      </c>
      <c r="AN55" s="121">
        <f t="shared" si="5"/>
        <v>2.3627090000000024</v>
      </c>
      <c r="AO55" s="121">
        <f t="shared" si="6"/>
        <v>6.4174000000005726E-4</v>
      </c>
      <c r="AP55" s="121">
        <f t="shared" si="7"/>
        <v>3.4572899999999462E-3</v>
      </c>
      <c r="AQ55" s="87">
        <f t="shared" si="8"/>
        <v>-5.8636970000000002E-3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42.164783</v>
      </c>
      <c r="Y56" s="187">
        <v>45.504786000000003</v>
      </c>
      <c r="Z56" s="187">
        <v>0.99425384999999999</v>
      </c>
      <c r="AA56" s="62">
        <v>0.99750095000000005</v>
      </c>
      <c r="AB56" s="62">
        <v>6.1487219999999997E-3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3.2199859999999987</v>
      </c>
      <c r="AN56" s="121">
        <f t="shared" si="5"/>
        <v>2.6065450000000041</v>
      </c>
      <c r="AO56" s="121">
        <f t="shared" si="6"/>
        <v>5.938599999999461E-4</v>
      </c>
      <c r="AP56" s="121">
        <f t="shared" si="7"/>
        <v>3.5000300000000983E-3</v>
      </c>
      <c r="AQ56" s="87">
        <f t="shared" si="8"/>
        <v>-6.1077980000000002E-3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37.455343999999997</v>
      </c>
      <c r="Y58" s="96">
        <v>41.898384999999998</v>
      </c>
      <c r="Z58" s="96">
        <v>0.98837949000000003</v>
      </c>
      <c r="AA58" s="60">
        <v>0.99439087000000004</v>
      </c>
      <c r="AB58" s="60">
        <v>1.2261974E-2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2.6184689999999975</v>
      </c>
      <c r="AN58" s="95">
        <f t="shared" si="5"/>
        <v>2.8888389999999973</v>
      </c>
      <c r="AO58" s="95">
        <f t="shared" si="6"/>
        <v>2.2676099999999755E-3</v>
      </c>
      <c r="AP58" s="95">
        <f t="shared" si="7"/>
        <v>3.9002500000000495E-3</v>
      </c>
      <c r="AQ58" s="120">
        <f t="shared" si="8"/>
        <v>-1.0650097999999998E-2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40.462890000000002</v>
      </c>
      <c r="Y59" s="187">
        <v>44.286879999999996</v>
      </c>
      <c r="Z59" s="187">
        <v>0.99291067</v>
      </c>
      <c r="AA59" s="62">
        <v>0.99592736000000004</v>
      </c>
      <c r="AB59" s="62">
        <v>6.9750332999999999E-3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2.9872179999999986</v>
      </c>
      <c r="AN59" s="121">
        <f t="shared" si="5"/>
        <v>2.8252409999999983</v>
      </c>
      <c r="AO59" s="121">
        <f t="shared" si="6"/>
        <v>8.8617999999995867E-4</v>
      </c>
      <c r="AP59" s="121">
        <f t="shared" si="7"/>
        <v>3.8652200000000025E-3</v>
      </c>
      <c r="AQ59" s="87">
        <f t="shared" si="8"/>
        <v>-7.0881192000000004E-3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42.060189000000001</v>
      </c>
      <c r="Y60" s="187">
        <v>45.445737999999999</v>
      </c>
      <c r="Z60" s="187">
        <v>0.99434137</v>
      </c>
      <c r="AA60" s="62">
        <v>0.99643292000000006</v>
      </c>
      <c r="AB60" s="62">
        <v>5.3718435E-3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3.2342080000000024</v>
      </c>
      <c r="AN60" s="121">
        <f t="shared" si="5"/>
        <v>2.683011999999998</v>
      </c>
      <c r="AO60" s="121">
        <f t="shared" si="6"/>
        <v>5.367099999999958E-4</v>
      </c>
      <c r="AP60" s="121">
        <f t="shared" si="7"/>
        <v>3.2269700000000512E-3</v>
      </c>
      <c r="AQ60" s="87">
        <f t="shared" si="8"/>
        <v>-6.0985874999999997E-3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43.047150999999999</v>
      </c>
      <c r="Y61" s="187">
        <v>46.307634999999998</v>
      </c>
      <c r="Z61" s="187">
        <v>0.99511232999999999</v>
      </c>
      <c r="AA61" s="62">
        <v>0.99740295000000001</v>
      </c>
      <c r="AB61" s="62">
        <v>4.2896293999999998E-3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3.5043220000000019</v>
      </c>
      <c r="AN61" s="121">
        <f t="shared" si="5"/>
        <v>2.8177499999999966</v>
      </c>
      <c r="AO61" s="121">
        <f t="shared" si="6"/>
        <v>5.396699999999921E-4</v>
      </c>
      <c r="AP61" s="121">
        <f t="shared" si="7"/>
        <v>4.4547000000005887E-4</v>
      </c>
      <c r="AQ61" s="87">
        <f t="shared" si="8"/>
        <v>-6.1946996000000008E-3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37.683973000000002</v>
      </c>
      <c r="Y63" s="96">
        <v>42.099840999999998</v>
      </c>
      <c r="Z63" s="96">
        <v>0.98878551999999997</v>
      </c>
      <c r="AA63" s="60">
        <v>0.99475563</v>
      </c>
      <c r="AB63" s="60">
        <v>1.14784185E-2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2.6152300000000039</v>
      </c>
      <c r="AN63" s="95">
        <f t="shared" si="5"/>
        <v>2.8943170000000009</v>
      </c>
      <c r="AO63" s="95">
        <f t="shared" si="6"/>
        <v>2.1498599999999479E-3</v>
      </c>
      <c r="AP63" s="95">
        <f t="shared" si="7"/>
        <v>3.98944999999995E-3</v>
      </c>
      <c r="AQ63" s="120">
        <f t="shared" si="8"/>
        <v>-1.0275330499999999E-2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40.615198999999997</v>
      </c>
      <c r="Y64" s="187">
        <v>44.436861999999998</v>
      </c>
      <c r="Z64" s="187">
        <v>0.99302754999999998</v>
      </c>
      <c r="AA64" s="62">
        <v>0.99609544999999999</v>
      </c>
      <c r="AB64" s="62">
        <v>6.4938935000000003E-3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3.0122559999999936</v>
      </c>
      <c r="AN64" s="121">
        <f t="shared" si="5"/>
        <v>2.8625009999999946</v>
      </c>
      <c r="AO64" s="121">
        <f t="shared" si="6"/>
        <v>8.226900000000148E-4</v>
      </c>
      <c r="AP64" s="121">
        <f t="shared" si="7"/>
        <v>4.0793099999999471E-3</v>
      </c>
      <c r="AQ64" s="87">
        <f t="shared" si="8"/>
        <v>-7.0171704999999994E-3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41.977952999999999</v>
      </c>
      <c r="Y65" s="187">
        <v>45.419231000000003</v>
      </c>
      <c r="Z65" s="187">
        <v>0.99430271000000003</v>
      </c>
      <c r="AA65" s="62">
        <v>0.99673086</v>
      </c>
      <c r="AB65" s="62">
        <v>5.2778088000000004E-3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3.2322970000000026</v>
      </c>
      <c r="AN65" s="121">
        <f t="shared" si="5"/>
        <v>2.7299360000000021</v>
      </c>
      <c r="AO65" s="121">
        <f t="shared" si="6"/>
        <v>5.3314999999998225E-4</v>
      </c>
      <c r="AP65" s="121">
        <f t="shared" si="7"/>
        <v>3.7376300000000473E-3</v>
      </c>
      <c r="AQ65" s="87">
        <f t="shared" si="8"/>
        <v>-6.059518199999999E-3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42.843995999999997</v>
      </c>
      <c r="Y66" s="187">
        <v>46.18103</v>
      </c>
      <c r="Z66" s="187">
        <v>0.99499828000000001</v>
      </c>
      <c r="AA66" s="62">
        <v>0.99755094</v>
      </c>
      <c r="AB66" s="62">
        <v>4.3296665E-3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3.5297069999999948</v>
      </c>
      <c r="AN66" s="121">
        <f t="shared" si="5"/>
        <v>2.9007739999999984</v>
      </c>
      <c r="AO66" s="121">
        <f t="shared" si="6"/>
        <v>5.5000999999998967E-4</v>
      </c>
      <c r="AP66" s="121">
        <f t="shared" si="7"/>
        <v>3.4583799999999831E-3</v>
      </c>
      <c r="AQ66" s="87">
        <f t="shared" si="8"/>
        <v>-6.2813684999999996E-3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37.699643999999999</v>
      </c>
      <c r="Y68" s="96">
        <v>42.131734000000002</v>
      </c>
      <c r="Z68" s="96">
        <v>0.9889</v>
      </c>
      <c r="AA68" s="60">
        <v>0.99473641000000002</v>
      </c>
      <c r="AB68" s="60">
        <v>1.1354615E-2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2.7850999999999999</v>
      </c>
      <c r="AN68" s="95">
        <f t="shared" si="5"/>
        <v>3.0024340000000009</v>
      </c>
      <c r="AO68" s="95">
        <f t="shared" si="6"/>
        <v>2.1422800000000519E-3</v>
      </c>
      <c r="AP68" s="95">
        <f t="shared" si="7"/>
        <v>3.9268300000000478E-3</v>
      </c>
      <c r="AQ68" s="120">
        <f t="shared" si="8"/>
        <v>-9.7608969999999993E-3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40.609945000000003</v>
      </c>
      <c r="Y69" s="187">
        <v>44.448644999999999</v>
      </c>
      <c r="Z69" s="187">
        <v>0.99301874000000001</v>
      </c>
      <c r="AA69" s="62">
        <v>0.99613136999999996</v>
      </c>
      <c r="AB69" s="62">
        <v>6.4746196999999998E-3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2.9829610000000031</v>
      </c>
      <c r="AN69" s="121">
        <f t="shared" si="5"/>
        <v>2.8666399999999967</v>
      </c>
      <c r="AO69" s="121">
        <f t="shared" si="6"/>
        <v>8.3399000000006218E-4</v>
      </c>
      <c r="AP69" s="121">
        <f t="shared" si="7"/>
        <v>4.0138799999999142E-3</v>
      </c>
      <c r="AQ69" s="87">
        <f t="shared" si="8"/>
        <v>-6.7830753000000001E-3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41.924368999999999</v>
      </c>
      <c r="Y70" s="187">
        <v>45.417082000000001</v>
      </c>
      <c r="Z70" s="187">
        <v>0.99424657999999999</v>
      </c>
      <c r="AA70" s="62">
        <v>0.99703786000000005</v>
      </c>
      <c r="AB70" s="62">
        <v>5.2065886999999996E-3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3.2126019999999968</v>
      </c>
      <c r="AN70" s="121">
        <f t="shared" si="5"/>
        <v>2.7565140000000028</v>
      </c>
      <c r="AO70" s="121">
        <f t="shared" si="6"/>
        <v>5.5033999999998251E-4</v>
      </c>
      <c r="AP70" s="121">
        <f t="shared" si="7"/>
        <v>3.8981500000000446E-3</v>
      </c>
      <c r="AQ70" s="87">
        <f t="shared" si="8"/>
        <v>-6.0415573000000009E-3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42.736696999999999</v>
      </c>
      <c r="Y71" s="187">
        <v>46.118979000000003</v>
      </c>
      <c r="Z71" s="187">
        <v>0.99490860999999997</v>
      </c>
      <c r="AA71" s="62">
        <v>0.99771626000000002</v>
      </c>
      <c r="AB71" s="62">
        <v>4.3579919999999998E-3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3.5027240000000006</v>
      </c>
      <c r="AN71" s="121">
        <f t="shared" si="5"/>
        <v>2.9156670000000062</v>
      </c>
      <c r="AO71" s="121">
        <f t="shared" si="6"/>
        <v>5.5448000000002384E-4</v>
      </c>
      <c r="AP71" s="121">
        <f t="shared" si="7"/>
        <v>3.7575300000000089E-3</v>
      </c>
      <c r="AQ71" s="87">
        <f t="shared" si="8"/>
        <v>-6.2823830000000008E-3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37.538119000000002</v>
      </c>
      <c r="Y73" s="96">
        <v>41.975796000000003</v>
      </c>
      <c r="Z73" s="96">
        <v>0.98862053999999999</v>
      </c>
      <c r="AA73" s="60">
        <v>0.99422655000000004</v>
      </c>
      <c r="AB73" s="60">
        <v>1.2299602999999999E-2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2.7880010000000013</v>
      </c>
      <c r="AN73" s="95">
        <f t="shared" si="5"/>
        <v>2.9701870000000028</v>
      </c>
      <c r="AO73" s="95">
        <f t="shared" si="6"/>
        <v>2.1963299999999686E-3</v>
      </c>
      <c r="AP73" s="95">
        <f t="shared" si="7"/>
        <v>3.6319200000000107E-3</v>
      </c>
      <c r="AQ73" s="120">
        <f t="shared" si="8"/>
        <v>-1.0188807000000001E-2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40.427546999999997</v>
      </c>
      <c r="Y74" s="187">
        <v>44.257323999999997</v>
      </c>
      <c r="Z74" s="187">
        <v>0.99278089999999997</v>
      </c>
      <c r="AA74" s="62">
        <v>0.99554991999999998</v>
      </c>
      <c r="AB74" s="62">
        <v>7.1812784000000003E-3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2.8782049999999941</v>
      </c>
      <c r="AN74" s="121">
        <f t="shared" si="5"/>
        <v>2.7354179999999957</v>
      </c>
      <c r="AO74" s="121">
        <f t="shared" si="6"/>
        <v>8.140500000000106E-4</v>
      </c>
      <c r="AP74" s="121">
        <f t="shared" si="7"/>
        <v>3.3535499999999274E-3</v>
      </c>
      <c r="AQ74" s="87">
        <f t="shared" si="8"/>
        <v>-6.7500095999999997E-3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41.784300000000002</v>
      </c>
      <c r="Y75" s="187">
        <v>45.296678</v>
      </c>
      <c r="Z75" s="187">
        <v>0.99408384000000005</v>
      </c>
      <c r="AA75" s="62">
        <v>0.99698487999999996</v>
      </c>
      <c r="AB75" s="62">
        <v>5.7717905999999999E-3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3.1692409999999995</v>
      </c>
      <c r="AN75" s="121">
        <f t="shared" si="5"/>
        <v>2.7160390000000021</v>
      </c>
      <c r="AO75" s="121">
        <f t="shared" si="6"/>
        <v>5.5729000000004358E-4</v>
      </c>
      <c r="AP75" s="121">
        <f t="shared" si="7"/>
        <v>3.914879999999954E-3</v>
      </c>
      <c r="AQ75" s="87">
        <f t="shared" si="8"/>
        <v>-6.0569114E-3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42.650503</v>
      </c>
      <c r="Y76" s="187">
        <v>46.032052</v>
      </c>
      <c r="Z76" s="187">
        <v>0.99478171000000004</v>
      </c>
      <c r="AA76" s="62">
        <v>0.99773451000000002</v>
      </c>
      <c r="AB76" s="62">
        <v>4.8597670000000001E-3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3.4951500000000024</v>
      </c>
      <c r="AN76" s="121">
        <f t="shared" si="5"/>
        <v>2.8956689999999981</v>
      </c>
      <c r="AO76" s="121">
        <f t="shared" si="6"/>
        <v>5.6442000000000991E-4</v>
      </c>
      <c r="AP76" s="121">
        <f t="shared" si="7"/>
        <v>3.8527000000000422E-3</v>
      </c>
      <c r="AQ76" s="87">
        <f t="shared" si="8"/>
        <v>-6.2655810000000001E-3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36.881377000000001</v>
      </c>
      <c r="Y78" s="96">
        <v>41.099660999999998</v>
      </c>
      <c r="Z78" s="96">
        <v>0.98735041999999995</v>
      </c>
      <c r="AA78" s="60">
        <v>0.99345320000000004</v>
      </c>
      <c r="AB78" s="60">
        <v>1.4705597000000001E-2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2.3758160000000004</v>
      </c>
      <c r="AN78" s="95">
        <f t="shared" si="5"/>
        <v>2.5112059999999943</v>
      </c>
      <c r="AO78" s="95">
        <f t="shared" si="6"/>
        <v>2.4243999999999932E-3</v>
      </c>
      <c r="AP78" s="95">
        <f t="shared" si="7"/>
        <v>3.4390499999999991E-3</v>
      </c>
      <c r="AQ78" s="120">
        <f t="shared" si="8"/>
        <v>-9.954662999999999E-3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39.633007999999997</v>
      </c>
      <c r="Y79" s="187">
        <v>43.389578999999998</v>
      </c>
      <c r="Z79" s="187">
        <v>0.99203001999999996</v>
      </c>
      <c r="AA79" s="62">
        <v>0.99507738000000001</v>
      </c>
      <c r="AB79" s="62">
        <v>8.6657020000000008E-3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2.5398549999999958</v>
      </c>
      <c r="AN79" s="121">
        <f t="shared" si="5"/>
        <v>2.3792139999999975</v>
      </c>
      <c r="AO79" s="121">
        <f t="shared" si="6"/>
        <v>8.4262999999995536E-4</v>
      </c>
      <c r="AP79" s="121">
        <f t="shared" si="7"/>
        <v>2.9988300000000079E-3</v>
      </c>
      <c r="AQ79" s="87">
        <f t="shared" si="8"/>
        <v>-6.4892079999999998E-3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41.228797</v>
      </c>
      <c r="Y80" s="187">
        <v>44.692140999999999</v>
      </c>
      <c r="Z80" s="187">
        <v>0.99366138999999998</v>
      </c>
      <c r="AA80" s="62">
        <v>0.99680402999999995</v>
      </c>
      <c r="AB80" s="62">
        <v>6.6972059999999998E-3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2.8506070000000037</v>
      </c>
      <c r="AN80" s="121">
        <f t="shared" si="5"/>
        <v>2.3973569999999995</v>
      </c>
      <c r="AO80" s="121">
        <f t="shared" si="6"/>
        <v>5.8716000000003099E-4</v>
      </c>
      <c r="AP80" s="121">
        <f t="shared" si="7"/>
        <v>3.7084499999999743E-3</v>
      </c>
      <c r="AQ80" s="87">
        <f t="shared" si="8"/>
        <v>-5.9198439999999996E-3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42.298690000000001</v>
      </c>
      <c r="Y81" s="187">
        <v>45.627687000000002</v>
      </c>
      <c r="Z81" s="187">
        <v>0.99453058000000005</v>
      </c>
      <c r="AA81" s="62">
        <v>0.99759140999999996</v>
      </c>
      <c r="AB81" s="62">
        <v>5.5848946999999998E-3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3.243897000000004</v>
      </c>
      <c r="AN81" s="121">
        <f t="shared" si="5"/>
        <v>2.6278760000000005</v>
      </c>
      <c r="AO81" s="121">
        <f t="shared" si="6"/>
        <v>5.8871000000004781E-4</v>
      </c>
      <c r="AP81" s="121">
        <f t="shared" si="7"/>
        <v>3.7060899999999952E-3</v>
      </c>
      <c r="AQ81" s="87">
        <f t="shared" si="8"/>
        <v>-6.0847943000000007E-3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36.967512999999997</v>
      </c>
      <c r="Y83" s="96">
        <v>41.441125</v>
      </c>
      <c r="Z83" s="96">
        <v>0.98763303999999996</v>
      </c>
      <c r="AA83" s="60">
        <v>0.99430174999999998</v>
      </c>
      <c r="AB83" s="60">
        <v>1.2683574E-2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2.6210409999999982</v>
      </c>
      <c r="AN83" s="95">
        <f t="shared" si="5"/>
        <v>2.8946230000000028</v>
      </c>
      <c r="AO83" s="95">
        <f t="shared" si="6"/>
        <v>2.4518599999999724E-3</v>
      </c>
      <c r="AP83" s="95">
        <f t="shared" si="7"/>
        <v>3.8344700000000342E-3</v>
      </c>
      <c r="AQ83" s="120">
        <f t="shared" si="8"/>
        <v>-1.1375748000000001E-2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40.006183</v>
      </c>
      <c r="Y84" s="187">
        <v>43.861859000000003</v>
      </c>
      <c r="Z84" s="187">
        <v>0.99263864000000002</v>
      </c>
      <c r="AA84" s="62">
        <v>0.99552109</v>
      </c>
      <c r="AB84" s="62">
        <v>6.9609735999999998E-3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2.9132719999999992</v>
      </c>
      <c r="AN84" s="121">
        <f t="shared" si="5"/>
        <v>2.7782710000000037</v>
      </c>
      <c r="AO84" s="121">
        <f t="shared" si="6"/>
        <v>9.5279999999997589E-4</v>
      </c>
      <c r="AP84" s="121">
        <f t="shared" si="7"/>
        <v>3.1407199999999857E-3</v>
      </c>
      <c r="AQ84" s="87">
        <f t="shared" si="8"/>
        <v>-7.6910438999999997E-3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41.723489999999998</v>
      </c>
      <c r="Y85" s="187">
        <v>45.133245000000002</v>
      </c>
      <c r="Z85" s="187">
        <v>0.99428198000000001</v>
      </c>
      <c r="AA85" s="62">
        <v>0.99664171999999995</v>
      </c>
      <c r="AB85" s="62">
        <v>5.1957964999999997E-3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3.2332049999999981</v>
      </c>
      <c r="AN85" s="121">
        <f t="shared" si="5"/>
        <v>2.708746000000005</v>
      </c>
      <c r="AO85" s="121">
        <f t="shared" si="6"/>
        <v>5.5057999999996721E-4</v>
      </c>
      <c r="AP85" s="121">
        <f t="shared" si="7"/>
        <v>3.128519999999968E-3</v>
      </c>
      <c r="AQ85" s="87">
        <f t="shared" si="8"/>
        <v>-6.7766464999999996E-3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42.675294999999998</v>
      </c>
      <c r="Y86" s="187">
        <v>45.998609000000002</v>
      </c>
      <c r="Z86" s="187">
        <v>0.99510476000000003</v>
      </c>
      <c r="AA86" s="62">
        <v>0.99762877000000005</v>
      </c>
      <c r="AB86" s="62">
        <v>4.1068475999999996E-3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3.4169319999999956</v>
      </c>
      <c r="AN86" s="121">
        <f t="shared" si="5"/>
        <v>2.7979270000000014</v>
      </c>
      <c r="AO86" s="121">
        <f t="shared" si="6"/>
        <v>5.1972000000000129E-4</v>
      </c>
      <c r="AP86" s="121">
        <f t="shared" si="7"/>
        <v>2.999760000000018E-3</v>
      </c>
      <c r="AQ86" s="87">
        <f t="shared" si="8"/>
        <v>-6.7095164000000006E-3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37.242170999999999</v>
      </c>
      <c r="Y88" s="96">
        <v>41.726824000000001</v>
      </c>
      <c r="Z88" s="96">
        <v>0.98821303999999999</v>
      </c>
      <c r="AA88" s="60">
        <v>0.99457183000000005</v>
      </c>
      <c r="AB88" s="60">
        <v>1.1836765000000001E-2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2.6398480000000006</v>
      </c>
      <c r="AN88" s="95">
        <f t="shared" si="5"/>
        <v>2.9413290000000032</v>
      </c>
      <c r="AO88" s="95">
        <f t="shared" si="6"/>
        <v>2.3367599999999378E-3</v>
      </c>
      <c r="AP88" s="95">
        <f t="shared" si="7"/>
        <v>3.9679100000000744E-3</v>
      </c>
      <c r="AQ88" s="120">
        <f t="shared" si="8"/>
        <v>-1.1082397999999999E-2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40.330832999999998</v>
      </c>
      <c r="Y89" s="187">
        <v>44.177799999999998</v>
      </c>
      <c r="Z89" s="187">
        <v>0.99289284</v>
      </c>
      <c r="AA89" s="62">
        <v>0.99561487000000004</v>
      </c>
      <c r="AB89" s="62">
        <v>6.5032522999999998E-3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3.0296039999999991</v>
      </c>
      <c r="AN89" s="121">
        <f t="shared" si="5"/>
        <v>2.886966000000001</v>
      </c>
      <c r="AO89" s="121">
        <f t="shared" si="6"/>
        <v>8.6753999999999998E-4</v>
      </c>
      <c r="AP89" s="121">
        <f t="shared" si="7"/>
        <v>3.353910000000071E-3</v>
      </c>
      <c r="AQ89" s="87">
        <f t="shared" si="8"/>
        <v>-7.5930701999999996E-3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41.830638999999998</v>
      </c>
      <c r="Y90" s="187">
        <v>45.270341000000002</v>
      </c>
      <c r="Z90" s="187">
        <v>0.99434093000000001</v>
      </c>
      <c r="AA90" s="62">
        <v>0.99676600000000004</v>
      </c>
      <c r="AB90" s="62">
        <v>5.0406540000000003E-3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3.2531649999999956</v>
      </c>
      <c r="AN90" s="121">
        <f t="shared" si="5"/>
        <v>2.7468970000000041</v>
      </c>
      <c r="AO90" s="121">
        <f t="shared" si="6"/>
        <v>5.1540999999999393E-4</v>
      </c>
      <c r="AP90" s="121">
        <f t="shared" si="7"/>
        <v>3.442080000000014E-3</v>
      </c>
      <c r="AQ90" s="87">
        <f t="shared" si="8"/>
        <v>-6.7558319999999998E-3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42.731510999999998</v>
      </c>
      <c r="Y91" s="187">
        <v>46.080717999999997</v>
      </c>
      <c r="Z91" s="187">
        <v>0.99509866999999996</v>
      </c>
      <c r="AA91" s="62">
        <v>0.99769960000000002</v>
      </c>
      <c r="AB91" s="62">
        <v>4.060134E-3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3.5111209999999957</v>
      </c>
      <c r="AN91" s="121">
        <f t="shared" si="5"/>
        <v>2.9002949999999998</v>
      </c>
      <c r="AO91" s="121">
        <f t="shared" si="6"/>
        <v>5.2526999999991109E-4</v>
      </c>
      <c r="AP91" s="121">
        <f t="shared" si="7"/>
        <v>3.4352100000000219E-3</v>
      </c>
      <c r="AQ91" s="87">
        <f t="shared" si="8"/>
        <v>-6.8670999999999992E-3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37.491812000000003</v>
      </c>
      <c r="Y93" s="96">
        <v>41.936377999999998</v>
      </c>
      <c r="Z93" s="96">
        <v>0.98848340000000001</v>
      </c>
      <c r="AA93" s="60">
        <v>0.99449065999999997</v>
      </c>
      <c r="AB93" s="60">
        <v>1.1603499E-2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2.5826920000000015</v>
      </c>
      <c r="AN93" s="95">
        <f t="shared" si="5"/>
        <v>2.8941099999999977</v>
      </c>
      <c r="AO93" s="95">
        <f t="shared" si="6"/>
        <v>2.2938599999999809E-3</v>
      </c>
      <c r="AP93" s="95">
        <f t="shared" si="7"/>
        <v>4.1095199999999776E-3</v>
      </c>
      <c r="AQ93" s="120">
        <f t="shared" si="8"/>
        <v>-1.0173291000000001E-2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40.493575999999997</v>
      </c>
      <c r="Y94" s="187">
        <v>44.325203999999999</v>
      </c>
      <c r="Z94" s="187">
        <v>0.99300659000000002</v>
      </c>
      <c r="AA94" s="62">
        <v>0.99539336</v>
      </c>
      <c r="AB94" s="62">
        <v>6.3240789999999998E-3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2.9448480000000004</v>
      </c>
      <c r="AN94" s="121">
        <f t="shared" si="5"/>
        <v>2.8240499999999997</v>
      </c>
      <c r="AO94" s="121">
        <f t="shared" si="6"/>
        <v>8.8427000000002032E-4</v>
      </c>
      <c r="AP94" s="121">
        <f t="shared" si="7"/>
        <v>3.458880000000053E-3</v>
      </c>
      <c r="AQ94" s="87">
        <f t="shared" si="8"/>
        <v>-7.1557249999999999E-3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41.929164999999998</v>
      </c>
      <c r="Y95" s="187">
        <v>45.381205999999999</v>
      </c>
      <c r="Z95" s="187">
        <v>0.99436093000000003</v>
      </c>
      <c r="AA95" s="62">
        <v>0.99688752999999997</v>
      </c>
      <c r="AB95" s="62">
        <v>4.9492540000000002E-3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3.1827739999999949</v>
      </c>
      <c r="AN95" s="121">
        <f t="shared" si="5"/>
        <v>2.7111389999999957</v>
      </c>
      <c r="AO95" s="121">
        <f t="shared" si="6"/>
        <v>5.4345000000000088E-4</v>
      </c>
      <c r="AP95" s="121">
        <f t="shared" si="7"/>
        <v>3.8190200000000063E-3</v>
      </c>
      <c r="AQ95" s="87">
        <f t="shared" si="8"/>
        <v>-6.2623550000000007E-3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42.783166999999999</v>
      </c>
      <c r="Y96" s="187">
        <v>46.143312000000002</v>
      </c>
      <c r="Z96" s="187">
        <v>0.99507685000000001</v>
      </c>
      <c r="AA96" s="62">
        <v>0.99773265</v>
      </c>
      <c r="AB96" s="62">
        <v>4.0269894999999997E-3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3.4849609999999984</v>
      </c>
      <c r="AN96" s="121">
        <f t="shared" si="5"/>
        <v>2.8965030000000027</v>
      </c>
      <c r="AO96" s="121">
        <f t="shared" si="6"/>
        <v>5.3877000000002173E-4</v>
      </c>
      <c r="AP96" s="121">
        <f t="shared" si="7"/>
        <v>3.9676199999999495E-3</v>
      </c>
      <c r="AQ96" s="87">
        <f t="shared" si="8"/>
        <v>-6.4779745000000007E-3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37.306522000000001</v>
      </c>
      <c r="Y98" s="96">
        <v>41.771242999999998</v>
      </c>
      <c r="Z98" s="96">
        <v>0.98827633999999998</v>
      </c>
      <c r="AA98" s="60">
        <v>0.99413775000000004</v>
      </c>
      <c r="AB98" s="60">
        <v>1.24040125E-2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2.5772440000000003</v>
      </c>
      <c r="AN98" s="95">
        <f t="shared" si="15"/>
        <v>2.8907799999999995</v>
      </c>
      <c r="AO98" s="95">
        <f t="shared" si="16"/>
        <v>2.3311400000000093E-3</v>
      </c>
      <c r="AP98" s="95">
        <f t="shared" si="17"/>
        <v>3.6040300000000913E-3</v>
      </c>
      <c r="AQ98" s="120">
        <f t="shared" si="18"/>
        <v>-1.04128425E-2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40.308359000000003</v>
      </c>
      <c r="Y99" s="187">
        <v>44.155884999999998</v>
      </c>
      <c r="Z99" s="187">
        <v>0.9928437</v>
      </c>
      <c r="AA99" s="62">
        <v>0.99499817999999995</v>
      </c>
      <c r="AB99" s="62">
        <v>6.9662416E-3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2.9653850000000048</v>
      </c>
      <c r="AN99" s="121">
        <f t="shared" si="15"/>
        <v>2.8270769999999956</v>
      </c>
      <c r="AO99" s="121">
        <f t="shared" si="16"/>
        <v>8.7837999999995642E-4</v>
      </c>
      <c r="AP99" s="121">
        <f t="shared" si="17"/>
        <v>2.8705599999999665E-3</v>
      </c>
      <c r="AQ99" s="87">
        <f t="shared" si="18"/>
        <v>-7.0438734000000001E-3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41.764586000000001</v>
      </c>
      <c r="Y100" s="187">
        <v>45.254904000000003</v>
      </c>
      <c r="Z100" s="187">
        <v>0.99427087999999997</v>
      </c>
      <c r="AA100" s="62">
        <v>0.99698224999999996</v>
      </c>
      <c r="AB100" s="62">
        <v>5.369848E-3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3.2256849999999986</v>
      </c>
      <c r="AN100" s="121">
        <f t="shared" si="15"/>
        <v>2.7586550000000045</v>
      </c>
      <c r="AO100" s="121">
        <f t="shared" si="16"/>
        <v>5.5523999999995688E-4</v>
      </c>
      <c r="AP100" s="121">
        <f t="shared" si="17"/>
        <v>3.8862699999999695E-3</v>
      </c>
      <c r="AQ100" s="87">
        <f t="shared" si="18"/>
        <v>-6.3181120000000007E-3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42.664780999999998</v>
      </c>
      <c r="Y101" s="187">
        <v>46.030360999999999</v>
      </c>
      <c r="Z101" s="187">
        <v>0.99500242999999999</v>
      </c>
      <c r="AA101" s="62">
        <v>0.99777687999999998</v>
      </c>
      <c r="AB101" s="62">
        <v>4.4359146000000002E-3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3.5231799999999964</v>
      </c>
      <c r="AN101" s="121">
        <f t="shared" si="15"/>
        <v>2.909596999999998</v>
      </c>
      <c r="AO101" s="121">
        <f t="shared" si="16"/>
        <v>5.5086000000004187E-4</v>
      </c>
      <c r="AP101" s="121">
        <f t="shared" si="17"/>
        <v>3.8071800000000211E-3</v>
      </c>
      <c r="AQ101" s="87">
        <f t="shared" si="18"/>
        <v>-6.5367714000000004E-3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36.317895999999998</v>
      </c>
      <c r="Y103" s="96">
        <v>40.541705999999998</v>
      </c>
      <c r="Z103" s="96">
        <v>0.98694886000000004</v>
      </c>
      <c r="AA103" s="60">
        <v>0.99304049999999999</v>
      </c>
      <c r="AB103" s="60">
        <v>1.4718492499999999E-2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2.2113769999999988</v>
      </c>
      <c r="AN103" s="95">
        <f t="shared" si="15"/>
        <v>2.3500319999999988</v>
      </c>
      <c r="AO103" s="95">
        <f t="shared" si="16"/>
        <v>2.5650999999999868E-3</v>
      </c>
      <c r="AP103" s="95">
        <f t="shared" si="17"/>
        <v>3.3876400000000251E-3</v>
      </c>
      <c r="AQ103" s="120">
        <f t="shared" si="18"/>
        <v>-1.0787493500000002E-2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39.156536000000003</v>
      </c>
      <c r="Y104" s="187">
        <v>42.975256000000002</v>
      </c>
      <c r="Z104" s="187">
        <v>0.99203333000000005</v>
      </c>
      <c r="AA104" s="62">
        <v>0.99436343999999999</v>
      </c>
      <c r="AB104" s="62">
        <v>8.5775090000000005E-3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2.4333410000000057</v>
      </c>
      <c r="AN104" s="121">
        <f t="shared" si="15"/>
        <v>2.3215059999999994</v>
      </c>
      <c r="AO104" s="121">
        <f t="shared" si="16"/>
        <v>9.4129000000009455E-4</v>
      </c>
      <c r="AP104" s="121">
        <f t="shared" si="17"/>
        <v>2.4828199999999967E-3</v>
      </c>
      <c r="AQ104" s="87">
        <f t="shared" si="18"/>
        <v>-7.0528090000000002E-3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41.067197999999998</v>
      </c>
      <c r="Y105" s="187">
        <v>44.537061000000001</v>
      </c>
      <c r="Z105" s="187">
        <v>0.99380787000000004</v>
      </c>
      <c r="AA105" s="62">
        <v>0.99673613999999999</v>
      </c>
      <c r="AB105" s="62">
        <v>6.5124555999999997E-3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2.9292650000000009</v>
      </c>
      <c r="AN105" s="121">
        <f t="shared" si="15"/>
        <v>2.4871610000000004</v>
      </c>
      <c r="AO105" s="121">
        <f t="shared" si="16"/>
        <v>6.1951999999998453E-4</v>
      </c>
      <c r="AP105" s="121">
        <f t="shared" si="17"/>
        <v>3.7644300000000408E-3</v>
      </c>
      <c r="AQ105" s="87">
        <f t="shared" si="18"/>
        <v>-6.4153734000000004E-3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42.186529999999998</v>
      </c>
      <c r="Y106" s="187">
        <v>45.537365000000001</v>
      </c>
      <c r="Z106" s="187">
        <v>0.99470276999999996</v>
      </c>
      <c r="AA106" s="62">
        <v>0.99760470000000001</v>
      </c>
      <c r="AB106" s="62">
        <v>5.2971346000000004E-3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3.2668299999999988</v>
      </c>
      <c r="AN106" s="121">
        <f t="shared" si="15"/>
        <v>2.6766350000000045</v>
      </c>
      <c r="AO106" s="121">
        <f t="shared" si="16"/>
        <v>5.5709999999997706E-4</v>
      </c>
      <c r="AP106" s="121">
        <f t="shared" si="17"/>
        <v>3.5619399999999857E-3</v>
      </c>
      <c r="AQ106" s="87">
        <f t="shared" si="18"/>
        <v>-6.4630674000000004E-3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36.317895999999998</v>
      </c>
      <c r="Y641" s="135">
        <f t="shared" si="60"/>
        <v>40.541705999999998</v>
      </c>
      <c r="Z641" s="135">
        <f t="shared" si="60"/>
        <v>0.98694886000000004</v>
      </c>
      <c r="AA641" s="135">
        <f t="shared" si="60"/>
        <v>0.99297826</v>
      </c>
      <c r="AB641" s="135">
        <f t="shared" si="60"/>
        <v>1.1354615E-2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39.156536000000003</v>
      </c>
      <c r="Y642" s="18">
        <f t="shared" si="60"/>
        <v>42.975256000000002</v>
      </c>
      <c r="Z642" s="18">
        <f t="shared" si="60"/>
        <v>0.99170309000000001</v>
      </c>
      <c r="AA642" s="18">
        <f t="shared" si="60"/>
        <v>0.99436343999999999</v>
      </c>
      <c r="AB642" s="18">
        <f t="shared" si="60"/>
        <v>6.3240789999999998E-3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41.067197999999998</v>
      </c>
      <c r="Y643" s="18">
        <f t="shared" si="60"/>
        <v>44.537061000000001</v>
      </c>
      <c r="Z643" s="18">
        <f t="shared" si="60"/>
        <v>0.99337078000000001</v>
      </c>
      <c r="AA643" s="18">
        <f t="shared" si="60"/>
        <v>0.99627547000000005</v>
      </c>
      <c r="AB643" s="18">
        <f t="shared" si="60"/>
        <v>4.9492540000000002E-3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42.164783</v>
      </c>
      <c r="Y644" s="18">
        <f t="shared" si="60"/>
        <v>45.504786000000003</v>
      </c>
      <c r="Z644" s="18">
        <f t="shared" si="60"/>
        <v>0.99425384999999999</v>
      </c>
      <c r="AA644" s="18">
        <f t="shared" si="60"/>
        <v>0.99723275</v>
      </c>
      <c r="AB644" s="18">
        <f t="shared" si="60"/>
        <v>4.0269894999999997E-3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37.699643999999999</v>
      </c>
      <c r="Y646" s="135">
        <f t="shared" si="62"/>
        <v>42.131734000000002</v>
      </c>
      <c r="Z646" s="135">
        <f t="shared" si="62"/>
        <v>0.9889</v>
      </c>
      <c r="AA646" s="135">
        <f t="shared" si="62"/>
        <v>0.99475563</v>
      </c>
      <c r="AB646" s="135">
        <f t="shared" si="62"/>
        <v>1.5903765E-2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40.615198999999997</v>
      </c>
      <c r="Y647" s="18">
        <f t="shared" si="62"/>
        <v>44.448644999999999</v>
      </c>
      <c r="Z647" s="18">
        <f t="shared" si="62"/>
        <v>0.99302754999999998</v>
      </c>
      <c r="AA647" s="18">
        <f t="shared" si="62"/>
        <v>0.99613874000000002</v>
      </c>
      <c r="AB647" s="18">
        <f t="shared" si="62"/>
        <v>9.5978190000000005E-3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42.060189000000001</v>
      </c>
      <c r="Y648" s="18">
        <f t="shared" si="62"/>
        <v>45.445737999999999</v>
      </c>
      <c r="Z648" s="18">
        <f t="shared" si="62"/>
        <v>0.99436093000000003</v>
      </c>
      <c r="AA648" s="18">
        <f t="shared" si="62"/>
        <v>0.99703786000000005</v>
      </c>
      <c r="AB648" s="18">
        <f t="shared" si="62"/>
        <v>7.3281459999999998E-3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43.047150999999999</v>
      </c>
      <c r="Y649" s="18">
        <f t="shared" si="62"/>
        <v>46.307634999999998</v>
      </c>
      <c r="Z649" s="18">
        <f t="shared" si="62"/>
        <v>0.99511232999999999</v>
      </c>
      <c r="AA649" s="18">
        <f t="shared" si="62"/>
        <v>0.99777687999999998</v>
      </c>
      <c r="AB649" s="18">
        <f t="shared" si="62"/>
        <v>6.1487219999999997E-3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1.3817480000000018</v>
      </c>
      <c r="Y651" s="135">
        <f t="shared" si="64"/>
        <v>1.5900280000000038</v>
      </c>
      <c r="Z651" s="135">
        <f t="shared" si="64"/>
        <v>1.9511399999999623E-3</v>
      </c>
      <c r="AA651" s="135">
        <f t="shared" si="64"/>
        <v>1.7773700000000003E-3</v>
      </c>
      <c r="AB651" s="135">
        <f t="shared" si="64"/>
        <v>4.5491500000000001E-3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1.4586629999999943</v>
      </c>
      <c r="Y652" s="18">
        <f t="shared" si="64"/>
        <v>1.4733889999999974</v>
      </c>
      <c r="Z652" s="18">
        <f t="shared" si="64"/>
        <v>1.3244599999999718E-3</v>
      </c>
      <c r="AA652" s="18">
        <f t="shared" si="64"/>
        <v>1.7753000000000352E-3</v>
      </c>
      <c r="AB652" s="18">
        <f t="shared" si="64"/>
        <v>3.2737400000000007E-3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0.99299100000000351</v>
      </c>
      <c r="Y653" s="18">
        <f t="shared" si="64"/>
        <v>0.90867699999999729</v>
      </c>
      <c r="Z653" s="18">
        <f t="shared" si="64"/>
        <v>9.9015000000002296E-4</v>
      </c>
      <c r="AA653" s="18">
        <f t="shared" si="64"/>
        <v>7.6239000000000168E-4</v>
      </c>
      <c r="AB653" s="18">
        <f t="shared" si="64"/>
        <v>2.3788919999999996E-3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0.8823679999999996</v>
      </c>
      <c r="Y654" s="18">
        <f t="shared" si="64"/>
        <v>0.80284899999999482</v>
      </c>
      <c r="Z654" s="18">
        <f t="shared" si="64"/>
        <v>8.584799999999948E-4</v>
      </c>
      <c r="AA654" s="18">
        <f t="shared" si="64"/>
        <v>5.4412999999997602E-4</v>
      </c>
      <c r="AB654" s="18">
        <f t="shared" si="64"/>
        <v>2.1217325E-3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41983.448000000004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28.7177446</v>
      </c>
      <c r="Y5" s="30">
        <f t="shared" si="2"/>
        <v>34.150853666666663</v>
      </c>
      <c r="Z5" s="30">
        <f t="shared" si="2"/>
        <v>0.95998403533333321</v>
      </c>
      <c r="AA5" s="90">
        <f t="shared" si="2"/>
        <v>0.96028601466666652</v>
      </c>
      <c r="AB5" s="90">
        <f t="shared" si="2"/>
        <v>5.4141298733333322E-2</v>
      </c>
      <c r="AC5" s="55"/>
      <c r="AD5" s="55"/>
      <c r="AE5" s="55"/>
      <c r="AF5" s="26"/>
      <c r="AG5" s="238"/>
      <c r="AH5" s="130">
        <f t="shared" ref="AH5:AI8" si="3">AH16</f>
        <v>19.39</v>
      </c>
      <c r="AI5" s="151">
        <f t="shared" si="3"/>
        <v>4.0149999999999997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-7.2731457806173183E-2</v>
      </c>
      <c r="AN5" s="240">
        <f>bdrate($E5:$E8,G5:G8,$W5:$W8,Y5:Y8)</f>
        <v>-7.6013945441311903E-2</v>
      </c>
      <c r="AO5" s="240">
        <f>bdrate($E5:$E8,H5:H8,$W5:$W8,Z5:Z8)</f>
        <v>7.5789713741110987E-2</v>
      </c>
      <c r="AP5" s="240">
        <f>bdrate($E5:$E8,I5:I8,$W5:$W8,AA5:AA8)</f>
        <v>4.1757990032408987E-2</v>
      </c>
      <c r="AQ5" s="241">
        <f>bdrateInverted($E5:$E8,J5:J8,$W5:$W8,AB5:AB8)</f>
        <v>-8.2133179999104966E-2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60495.175999999999</v>
      </c>
      <c r="X6" s="90">
        <f t="shared" si="2"/>
        <v>32.667029533333334</v>
      </c>
      <c r="Y6" s="90">
        <f t="shared" si="2"/>
        <v>37.051273466666665</v>
      </c>
      <c r="Z6" s="90">
        <f t="shared" si="2"/>
        <v>0.97787089333333332</v>
      </c>
      <c r="AA6" s="90">
        <f t="shared" si="2"/>
        <v>0.977178192</v>
      </c>
      <c r="AB6" s="90">
        <f t="shared" si="2"/>
        <v>3.0532512933333335E-2</v>
      </c>
      <c r="AC6" s="56"/>
      <c r="AD6" s="56"/>
      <c r="AE6" s="56"/>
      <c r="AF6" s="28"/>
      <c r="AG6" s="238"/>
      <c r="AH6" s="130">
        <f t="shared" si="3"/>
        <v>19.577999999999999</v>
      </c>
      <c r="AI6" s="130">
        <f t="shared" si="3"/>
        <v>4.234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86819.576000000001</v>
      </c>
      <c r="X7" s="90">
        <f t="shared" si="2"/>
        <v>38.018531133333333</v>
      </c>
      <c r="Y7" s="90">
        <f t="shared" si="2"/>
        <v>41.546377466666669</v>
      </c>
      <c r="Z7" s="90">
        <f t="shared" si="2"/>
        <v>0.98941714266666692</v>
      </c>
      <c r="AA7" s="90">
        <f t="shared" si="2"/>
        <v>0.99158347066666674</v>
      </c>
      <c r="AB7" s="90">
        <f t="shared" si="2"/>
        <v>1.5638011266666668E-2</v>
      </c>
      <c r="AC7" s="56"/>
      <c r="AD7" s="56"/>
      <c r="AE7" s="56"/>
      <c r="AF7" s="28"/>
      <c r="AG7" s="238"/>
      <c r="AH7" s="130">
        <f t="shared" si="3"/>
        <v>19.593</v>
      </c>
      <c r="AI7" s="130">
        <f t="shared" si="3"/>
        <v>4.5149999999999997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120280.82399999999</v>
      </c>
      <c r="X8" s="90">
        <f t="shared" si="2"/>
        <v>41.289641266666663</v>
      </c>
      <c r="Y8" s="90">
        <f t="shared" si="2"/>
        <v>44.545293400000006</v>
      </c>
      <c r="Z8" s="90">
        <f t="shared" si="2"/>
        <v>0.99310849200000006</v>
      </c>
      <c r="AA8" s="90">
        <f t="shared" si="2"/>
        <v>0.99647295133333336</v>
      </c>
      <c r="AB8" s="90">
        <f t="shared" si="2"/>
        <v>8.6350863533333332E-3</v>
      </c>
      <c r="AC8" s="56"/>
      <c r="AD8" s="56"/>
      <c r="AE8" s="56"/>
      <c r="AF8" s="28"/>
      <c r="AG8" s="238"/>
      <c r="AH8" s="130">
        <f t="shared" si="3"/>
        <v>19.5</v>
      </c>
      <c r="AI8" s="130">
        <f t="shared" si="3"/>
        <v>4.5460000000000003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19.515083810869033</v>
      </c>
      <c r="AI10" s="154">
        <f>GEOMEAN(AI5:AI8)</f>
        <v>4.3219615344488833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29.64</v>
      </c>
      <c r="Q16" s="129">
        <v>10.077999999999999</v>
      </c>
      <c r="R16" s="142"/>
      <c r="S16" s="214"/>
      <c r="T16" s="300"/>
      <c r="U16" s="25" t="s">
        <v>33</v>
      </c>
      <c r="V16" s="26"/>
      <c r="W16" s="128">
        <v>5941.2240000000002</v>
      </c>
      <c r="X16" s="166">
        <v>7597.44</v>
      </c>
      <c r="Y16" s="166">
        <v>3604.8240000000001</v>
      </c>
      <c r="Z16" s="166">
        <v>1617.7280000000001</v>
      </c>
      <c r="AA16" s="166">
        <v>431.84</v>
      </c>
      <c r="AB16" s="166">
        <v>12177</v>
      </c>
      <c r="AC16" s="60">
        <v>7960.0640000000003</v>
      </c>
      <c r="AD16" s="60">
        <v>2653.328</v>
      </c>
      <c r="AE16" s="60">
        <v>13.24</v>
      </c>
      <c r="AF16" s="55"/>
      <c r="AG16" s="252"/>
      <c r="AH16" s="129">
        <v>19.39</v>
      </c>
      <c r="AI16" s="129">
        <v>4.0149999999999997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30.170999999999999</v>
      </c>
      <c r="Q17" s="144">
        <v>10.265000000000001</v>
      </c>
      <c r="R17" s="145"/>
      <c r="S17" s="214"/>
      <c r="T17" s="285"/>
      <c r="U17" s="27" t="s">
        <v>34</v>
      </c>
      <c r="V17" s="28"/>
      <c r="W17" s="143">
        <v>5941.2240000000002</v>
      </c>
      <c r="X17" s="167">
        <v>9873.8880000000008</v>
      </c>
      <c r="Y17" s="167">
        <v>8281.6239999999998</v>
      </c>
      <c r="Z17" s="167">
        <v>4901.6639999999998</v>
      </c>
      <c r="AA17" s="167">
        <v>2272.4079999999999</v>
      </c>
      <c r="AB17" s="167">
        <v>15431.76</v>
      </c>
      <c r="AC17" s="62">
        <v>10361.031999999999</v>
      </c>
      <c r="AD17" s="62">
        <v>3431.576</v>
      </c>
      <c r="AE17" s="62">
        <v>13.24</v>
      </c>
      <c r="AF17" s="56"/>
      <c r="AG17" s="238"/>
      <c r="AH17" s="144">
        <v>19.577999999999999</v>
      </c>
      <c r="AI17" s="144">
        <v>4.234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29.64</v>
      </c>
      <c r="Q18" s="144">
        <v>10.577999999999999</v>
      </c>
      <c r="R18" s="145"/>
      <c r="S18" s="214"/>
      <c r="T18" s="285"/>
      <c r="U18" s="27" t="s">
        <v>35</v>
      </c>
      <c r="V18" s="28"/>
      <c r="W18" s="143">
        <v>5941.2240000000002</v>
      </c>
      <c r="X18" s="167">
        <v>12210.912</v>
      </c>
      <c r="Y18" s="167">
        <v>14239.472</v>
      </c>
      <c r="Z18" s="167">
        <v>10911.255999999999</v>
      </c>
      <c r="AA18" s="167">
        <v>7637.1120000000001</v>
      </c>
      <c r="AB18" s="167">
        <v>18788.128000000001</v>
      </c>
      <c r="AC18" s="62">
        <v>12851.216</v>
      </c>
      <c r="AD18" s="62">
        <v>4240.2560000000003</v>
      </c>
      <c r="AE18" s="62">
        <v>13.231999999999999</v>
      </c>
      <c r="AF18" s="56"/>
      <c r="AG18" s="238"/>
      <c r="AH18" s="144">
        <v>19.593</v>
      </c>
      <c r="AI18" s="144">
        <v>4.5149999999999997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30.875</v>
      </c>
      <c r="Q19" s="144">
        <v>11.077999999999999</v>
      </c>
      <c r="R19" s="145"/>
      <c r="S19" s="214"/>
      <c r="T19" s="285"/>
      <c r="U19" s="27" t="s">
        <v>37</v>
      </c>
      <c r="V19" s="28"/>
      <c r="W19" s="143">
        <v>5941.2240000000002</v>
      </c>
      <c r="X19" s="167">
        <v>13805.224</v>
      </c>
      <c r="Y19" s="167">
        <v>20685.815999999999</v>
      </c>
      <c r="Z19" s="167">
        <v>19467.28</v>
      </c>
      <c r="AA19" s="167">
        <v>17666.928</v>
      </c>
      <c r="AB19" s="167">
        <v>22218.560000000001</v>
      </c>
      <c r="AC19" s="62">
        <v>15420.584000000001</v>
      </c>
      <c r="AD19" s="62">
        <v>5075.2079999999996</v>
      </c>
      <c r="AE19" s="62">
        <v>13.215999999999999</v>
      </c>
      <c r="AF19" s="56"/>
      <c r="AG19" s="238"/>
      <c r="AH19" s="144">
        <v>19.5</v>
      </c>
      <c r="AI19" s="144">
        <v>4.5460000000000003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41983.448000000004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60495.175999999999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86819.576000000001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120280.82399999999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28.478270999999999</v>
      </c>
      <c r="Y33" s="96">
        <v>33.812241</v>
      </c>
      <c r="Z33" s="96">
        <v>0.96005720999999999</v>
      </c>
      <c r="AA33" s="60">
        <v>0.95896391999999997</v>
      </c>
      <c r="AB33" s="60">
        <v>5.8206790000000001E-2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1.6807499999999997</v>
      </c>
      <c r="AN33" s="95">
        <f t="shared" ref="AN33:AN96" si="5">IF(OR(Y33="",G33=""),"",Y33-G33)</f>
        <v>1.7581530000000001</v>
      </c>
      <c r="AO33" s="95">
        <f t="shared" ref="AO33:AO96" si="6">IF(OR(Z33="",H33=""),"",Z33-H33)</f>
        <v>1.9426700000000352E-3</v>
      </c>
      <c r="AP33" s="95">
        <f t="shared" ref="AP33:AP96" si="7">IF(OR(AA33="",I33=""),"",AA33-I33)</f>
        <v>8.856969999999964E-3</v>
      </c>
      <c r="AQ33" s="120">
        <f t="shared" ref="AQ33:AQ96" si="8">IF(OR(AB33="",J33=""),"",AB33-J33)</f>
        <v>-1.2443870000000003E-2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32.698132999999999</v>
      </c>
      <c r="Y34" s="187">
        <v>36.975673999999998</v>
      </c>
      <c r="Z34" s="187">
        <v>0.97776470999999998</v>
      </c>
      <c r="AA34" s="62">
        <v>0.97739606999999995</v>
      </c>
      <c r="AB34" s="62">
        <v>3.3208139999999997E-2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2.017239</v>
      </c>
      <c r="AN34" s="121">
        <f t="shared" si="5"/>
        <v>1.7886489999999995</v>
      </c>
      <c r="AO34" s="121">
        <f t="shared" si="6"/>
        <v>2.1045299999999934E-3</v>
      </c>
      <c r="AP34" s="121">
        <f t="shared" si="7"/>
        <v>5.0215899999999092E-3</v>
      </c>
      <c r="AQ34" s="87">
        <f t="shared" si="8"/>
        <v>-1.0575256000000005E-2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38.043722000000002</v>
      </c>
      <c r="Y35" s="187">
        <v>41.537041000000002</v>
      </c>
      <c r="Z35" s="187">
        <v>0.98933088999999996</v>
      </c>
      <c r="AA35" s="62">
        <v>0.99158851000000003</v>
      </c>
      <c r="AB35" s="62">
        <v>1.7431779000000001E-2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2.8009010000000032</v>
      </c>
      <c r="AN35" s="121">
        <f t="shared" si="5"/>
        <v>2.2141950000000037</v>
      </c>
      <c r="AO35" s="121">
        <f t="shared" si="6"/>
        <v>1.304639999999968E-3</v>
      </c>
      <c r="AP35" s="121">
        <f t="shared" si="7"/>
        <v>1.3642799999999955E-3</v>
      </c>
      <c r="AQ35" s="87">
        <f t="shared" si="8"/>
        <v>-8.4537750000000002E-3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41.457709999999999</v>
      </c>
      <c r="Y36" s="187">
        <v>44.680261000000002</v>
      </c>
      <c r="Z36" s="187">
        <v>0.99302604000000005</v>
      </c>
      <c r="AA36" s="62">
        <v>0.99646654999999995</v>
      </c>
      <c r="AB36" s="62">
        <v>9.2212419999999993E-3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3.4805840000000003</v>
      </c>
      <c r="AN36" s="121">
        <f t="shared" si="5"/>
        <v>2.6108910000000023</v>
      </c>
      <c r="AO36" s="121">
        <f t="shared" si="6"/>
        <v>6.9870000000005206E-4</v>
      </c>
      <c r="AP36" s="121">
        <f t="shared" si="7"/>
        <v>1.3052599999999748E-3</v>
      </c>
      <c r="AQ36" s="87">
        <f t="shared" si="8"/>
        <v>-8.9148530000000021E-3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28.631146000000001</v>
      </c>
      <c r="Y38" s="96">
        <v>33.967973999999998</v>
      </c>
      <c r="Z38" s="96">
        <v>0.96005932999999999</v>
      </c>
      <c r="AA38" s="60">
        <v>0.95965708000000005</v>
      </c>
      <c r="AB38" s="60">
        <v>5.6282459999999999E-2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1.4741970000000002</v>
      </c>
      <c r="AN38" s="95">
        <f t="shared" si="5"/>
        <v>1.6567069999999973</v>
      </c>
      <c r="AO38" s="95">
        <f t="shared" si="6"/>
        <v>9.322699999999573E-4</v>
      </c>
      <c r="AP38" s="95">
        <f t="shared" si="7"/>
        <v>6.2126000000000126E-3</v>
      </c>
      <c r="AQ38" s="120">
        <f t="shared" si="8"/>
        <v>-1.1372600000000004E-2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32.723891999999999</v>
      </c>
      <c r="Y39" s="187">
        <v>37.009726000000001</v>
      </c>
      <c r="Z39" s="187">
        <v>0.97735897999999999</v>
      </c>
      <c r="AA39" s="62">
        <v>0.97737401000000002</v>
      </c>
      <c r="AB39" s="62">
        <v>3.2700623999999998E-2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2.1174639999999982</v>
      </c>
      <c r="AN39" s="121">
        <f t="shared" si="5"/>
        <v>1.8884389999999982</v>
      </c>
      <c r="AO39" s="121">
        <f t="shared" si="6"/>
        <v>1.8162899999999427E-3</v>
      </c>
      <c r="AP39" s="121">
        <f t="shared" si="7"/>
        <v>4.2453799999999653E-3</v>
      </c>
      <c r="AQ39" s="87">
        <f t="shared" si="8"/>
        <v>-1.0209833000000001E-2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38.122763999999997</v>
      </c>
      <c r="Y40" s="187">
        <v>41.601815000000002</v>
      </c>
      <c r="Z40" s="187">
        <v>0.98896222</v>
      </c>
      <c r="AA40" s="62">
        <v>0.99152494000000002</v>
      </c>
      <c r="AB40" s="62">
        <v>1.6881442E-2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3.0218899999999991</v>
      </c>
      <c r="AN40" s="121">
        <f t="shared" si="5"/>
        <v>2.3996199999999988</v>
      </c>
      <c r="AO40" s="121">
        <f t="shared" si="6"/>
        <v>1.2464800000000498E-3</v>
      </c>
      <c r="AP40" s="121">
        <f t="shared" si="7"/>
        <v>1.1998400000000631E-3</v>
      </c>
      <c r="AQ40" s="87">
        <f t="shared" si="8"/>
        <v>-9.4098279999999986E-3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41.377594999999999</v>
      </c>
      <c r="Y41" s="187">
        <v>44.611955000000002</v>
      </c>
      <c r="Z41" s="187">
        <v>0.99271023000000003</v>
      </c>
      <c r="AA41" s="62">
        <v>0.99639564999999997</v>
      </c>
      <c r="AB41" s="62">
        <v>9.3284860000000004E-3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3.6086680000000015</v>
      </c>
      <c r="AN41" s="121">
        <f t="shared" si="5"/>
        <v>2.727915000000003</v>
      </c>
      <c r="AO41" s="121">
        <f t="shared" si="6"/>
        <v>7.4057999999999069E-4</v>
      </c>
      <c r="AP41" s="121">
        <f t="shared" si="7"/>
        <v>1.2869199999999692E-3</v>
      </c>
      <c r="AQ41" s="87">
        <f t="shared" si="8"/>
        <v>-9.5569069999999999E-3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28.637024</v>
      </c>
      <c r="Y43" s="96">
        <v>34.011201999999997</v>
      </c>
      <c r="Z43" s="96">
        <v>0.95950787999999998</v>
      </c>
      <c r="AA43" s="60">
        <v>0.95932578000000002</v>
      </c>
      <c r="AB43" s="60">
        <v>5.3246877999999997E-2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1.1624389999999991</v>
      </c>
      <c r="AN43" s="95">
        <f t="shared" si="5"/>
        <v>1.4708929999999967</v>
      </c>
      <c r="AO43" s="95">
        <f t="shared" si="6"/>
        <v>6.2972999999999502E-4</v>
      </c>
      <c r="AP43" s="95">
        <f t="shared" si="7"/>
        <v>3.5325099999999887E-3</v>
      </c>
      <c r="AQ43" s="120">
        <f t="shared" si="8"/>
        <v>-1.0914662000000006E-2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32.752887999999999</v>
      </c>
      <c r="Y44" s="187">
        <v>37.019458</v>
      </c>
      <c r="Z44" s="187">
        <v>0.97730605999999998</v>
      </c>
      <c r="AA44" s="62">
        <v>0.97851410999999999</v>
      </c>
      <c r="AB44" s="62">
        <v>3.0923715000000001E-2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2.1666889999999981</v>
      </c>
      <c r="AN44" s="121">
        <f t="shared" si="5"/>
        <v>1.9134710000000013</v>
      </c>
      <c r="AO44" s="121">
        <f t="shared" si="6"/>
        <v>2.0054199999999245E-3</v>
      </c>
      <c r="AP44" s="121">
        <f t="shared" si="7"/>
        <v>5.2676400000000179E-3</v>
      </c>
      <c r="AQ44" s="87">
        <f t="shared" si="8"/>
        <v>-9.7500750000000004E-3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38.232021000000003</v>
      </c>
      <c r="Y45" s="187">
        <v>41.694918999999999</v>
      </c>
      <c r="Z45" s="187">
        <v>0.98909566999999998</v>
      </c>
      <c r="AA45" s="62">
        <v>0.99155932000000002</v>
      </c>
      <c r="AB45" s="62">
        <v>1.5579552999999999E-2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3.050017000000004</v>
      </c>
      <c r="AN45" s="121">
        <f t="shared" si="5"/>
        <v>2.4303039999999996</v>
      </c>
      <c r="AO45" s="121">
        <f t="shared" si="6"/>
        <v>1.3110699999999698E-3</v>
      </c>
      <c r="AP45" s="121">
        <f t="shared" si="7"/>
        <v>1.1301500000000519E-3</v>
      </c>
      <c r="AQ45" s="87">
        <f t="shared" si="8"/>
        <v>-9.1104959999999992E-3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41.403526999999997</v>
      </c>
      <c r="Y46" s="187">
        <v>44.611581999999999</v>
      </c>
      <c r="Z46" s="187">
        <v>0.99282035999999996</v>
      </c>
      <c r="AA46" s="62">
        <v>0.99645280000000003</v>
      </c>
      <c r="AB46" s="62">
        <v>8.7732039999999997E-3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3.5644169999999988</v>
      </c>
      <c r="AN46" s="121">
        <f t="shared" si="5"/>
        <v>2.6665209999999959</v>
      </c>
      <c r="AO46" s="121">
        <f t="shared" si="6"/>
        <v>7.1167999999999232E-4</v>
      </c>
      <c r="AP46" s="121">
        <f t="shared" si="7"/>
        <v>1.3409699999999969E-3</v>
      </c>
      <c r="AQ46" s="87">
        <f t="shared" si="8"/>
        <v>-8.9501199999999989E-3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28.674018</v>
      </c>
      <c r="Y48" s="96">
        <v>34.050863</v>
      </c>
      <c r="Z48" s="96">
        <v>0.95956763</v>
      </c>
      <c r="AA48" s="60">
        <v>0.95928327000000002</v>
      </c>
      <c r="AB48" s="60">
        <v>5.503048E-2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1.1486830000000019</v>
      </c>
      <c r="AN48" s="95">
        <f t="shared" si="5"/>
        <v>1.4804930000000027</v>
      </c>
      <c r="AO48" s="95">
        <f t="shared" si="6"/>
        <v>6.9125999999997134E-4</v>
      </c>
      <c r="AP48" s="95">
        <f t="shared" si="7"/>
        <v>3.8219600000000131E-3</v>
      </c>
      <c r="AQ48" s="120">
        <f t="shared" si="8"/>
        <v>-1.0128249999999998E-2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32.534013000000002</v>
      </c>
      <c r="Y49" s="187">
        <v>36.790579000000001</v>
      </c>
      <c r="Z49" s="187">
        <v>0.97699088000000001</v>
      </c>
      <c r="AA49" s="62">
        <v>0.97775290999999998</v>
      </c>
      <c r="AB49" s="62">
        <v>3.3243146000000001E-2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2.1734770000000019</v>
      </c>
      <c r="AN49" s="121">
        <f t="shared" si="5"/>
        <v>1.8825330000000022</v>
      </c>
      <c r="AO49" s="121">
        <f t="shared" si="6"/>
        <v>2.1729900000000413E-3</v>
      </c>
      <c r="AP49" s="121">
        <f t="shared" si="7"/>
        <v>5.6477400000000122E-3</v>
      </c>
      <c r="AQ49" s="87">
        <f t="shared" si="8"/>
        <v>-9.6949370000000007E-3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38.109423</v>
      </c>
      <c r="Y50" s="187">
        <v>41.556835999999997</v>
      </c>
      <c r="Z50" s="187">
        <v>0.98895617000000002</v>
      </c>
      <c r="AA50" s="62">
        <v>0.99269035999999999</v>
      </c>
      <c r="AB50" s="62">
        <v>1.7151138E-2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2.9336929999999981</v>
      </c>
      <c r="AN50" s="121">
        <f t="shared" si="5"/>
        <v>2.3057669999999959</v>
      </c>
      <c r="AO50" s="121">
        <f t="shared" si="6"/>
        <v>1.2912800000000058E-3</v>
      </c>
      <c r="AP50" s="121">
        <f t="shared" si="7"/>
        <v>2.2702199999999895E-3</v>
      </c>
      <c r="AQ50" s="87">
        <f t="shared" si="8"/>
        <v>-8.6332419999999993E-3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41.278066000000003</v>
      </c>
      <c r="Y51" s="187">
        <v>44.493060999999997</v>
      </c>
      <c r="Z51" s="187">
        <v>0.99268171000000005</v>
      </c>
      <c r="AA51" s="62">
        <v>0.99650278999999997</v>
      </c>
      <c r="AB51" s="62">
        <v>9.8337749999999995E-3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3.4936880000000059</v>
      </c>
      <c r="AN51" s="121">
        <f t="shared" si="5"/>
        <v>2.6095539999999957</v>
      </c>
      <c r="AO51" s="121">
        <f t="shared" si="6"/>
        <v>7.2689000000003556E-4</v>
      </c>
      <c r="AP51" s="121">
        <f t="shared" si="7"/>
        <v>1.460469999999936E-3</v>
      </c>
      <c r="AQ51" s="87">
        <f t="shared" si="8"/>
        <v>-8.7737779999999994E-3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28.794654999999999</v>
      </c>
      <c r="Y53" s="96">
        <v>34.056178000000003</v>
      </c>
      <c r="Z53" s="96">
        <v>0.95806150000000001</v>
      </c>
      <c r="AA53" s="60">
        <v>0.96048166999999995</v>
      </c>
      <c r="AB53" s="60">
        <v>5.8738763999999999E-2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1.1608109999999989</v>
      </c>
      <c r="AN53" s="95">
        <f t="shared" si="5"/>
        <v>1.4554930000000041</v>
      </c>
      <c r="AO53" s="95">
        <f t="shared" si="6"/>
        <v>1.2236300000000311E-3</v>
      </c>
      <c r="AP53" s="95">
        <f t="shared" si="7"/>
        <v>4.1422899999999929E-3</v>
      </c>
      <c r="AQ53" s="120">
        <f t="shared" si="8"/>
        <v>-9.862412000000001E-3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32.492699000000002</v>
      </c>
      <c r="Y54" s="187">
        <v>36.720011</v>
      </c>
      <c r="Z54" s="187">
        <v>0.97609263999999996</v>
      </c>
      <c r="AA54" s="62">
        <v>0.97755661000000005</v>
      </c>
      <c r="AB54" s="62">
        <v>3.5745880000000001E-2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2.153493000000001</v>
      </c>
      <c r="AN54" s="121">
        <f t="shared" si="5"/>
        <v>1.8494039999999998</v>
      </c>
      <c r="AO54" s="121">
        <f t="shared" si="6"/>
        <v>2.055419999999919E-3</v>
      </c>
      <c r="AP54" s="121">
        <f t="shared" si="7"/>
        <v>5.0857400000000608E-3</v>
      </c>
      <c r="AQ54" s="87">
        <f t="shared" si="8"/>
        <v>-9.271823999999998E-3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37.778948999999997</v>
      </c>
      <c r="Y55" s="187">
        <v>41.250512999999998</v>
      </c>
      <c r="Z55" s="187">
        <v>0.98826552999999995</v>
      </c>
      <c r="AA55" s="62">
        <v>0.99230370000000001</v>
      </c>
      <c r="AB55" s="62">
        <v>1.9079281E-2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2.7876759999999976</v>
      </c>
      <c r="AN55" s="121">
        <f t="shared" si="5"/>
        <v>2.1920980000000014</v>
      </c>
      <c r="AO55" s="121">
        <f t="shared" si="6"/>
        <v>1.1757699999999094E-3</v>
      </c>
      <c r="AP55" s="121">
        <f t="shared" si="7"/>
        <v>1.9796199999999597E-3</v>
      </c>
      <c r="AQ55" s="87">
        <f t="shared" si="8"/>
        <v>-8.5035749999999993E-3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40.722076999999999</v>
      </c>
      <c r="Y56" s="187">
        <v>43.994191000000001</v>
      </c>
      <c r="Z56" s="187">
        <v>0.99216917999999998</v>
      </c>
      <c r="AA56" s="62">
        <v>0.99627120000000002</v>
      </c>
      <c r="AB56" s="62">
        <v>1.1050271E-2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3.2926530000000014</v>
      </c>
      <c r="AN56" s="121">
        <f t="shared" si="5"/>
        <v>2.4930069999999986</v>
      </c>
      <c r="AO56" s="121">
        <f t="shared" si="6"/>
        <v>7.3822000000001164E-4</v>
      </c>
      <c r="AP56" s="121">
        <f t="shared" si="7"/>
        <v>1.4637800000000256E-3</v>
      </c>
      <c r="AQ56" s="87">
        <f t="shared" si="8"/>
        <v>-8.9429929999999998E-3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28.843136999999999</v>
      </c>
      <c r="Y58" s="96">
        <v>34.278582999999998</v>
      </c>
      <c r="Z58" s="96">
        <v>0.96095118999999996</v>
      </c>
      <c r="AA58" s="60">
        <v>0.96303917000000006</v>
      </c>
      <c r="AB58" s="60">
        <v>5.4129176000000001E-2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1.9497359999999979</v>
      </c>
      <c r="AN58" s="95">
        <f t="shared" si="5"/>
        <v>2.0156349999999961</v>
      </c>
      <c r="AO58" s="95">
        <f t="shared" si="6"/>
        <v>2.2825599999999335E-3</v>
      </c>
      <c r="AP58" s="95">
        <f t="shared" si="7"/>
        <v>9.1329100000000496E-3</v>
      </c>
      <c r="AQ58" s="120">
        <f t="shared" si="8"/>
        <v>-1.512558E-2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32.816640999999997</v>
      </c>
      <c r="Y59" s="187">
        <v>37.257815999999998</v>
      </c>
      <c r="Z59" s="187">
        <v>0.97863443000000006</v>
      </c>
      <c r="AA59" s="62">
        <v>0.97912838999999996</v>
      </c>
      <c r="AB59" s="62">
        <v>2.9132396000000001E-2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2.0031239999999961</v>
      </c>
      <c r="AN59" s="121">
        <f t="shared" si="5"/>
        <v>1.7676419999999951</v>
      </c>
      <c r="AO59" s="121">
        <f t="shared" si="6"/>
        <v>2.1974700000000347E-3</v>
      </c>
      <c r="AP59" s="121">
        <f t="shared" si="7"/>
        <v>4.1988599999999154E-3</v>
      </c>
      <c r="AQ59" s="87">
        <f t="shared" si="8"/>
        <v>-1.1887021000000001E-2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38.096536</v>
      </c>
      <c r="Y60" s="187">
        <v>41.638598000000002</v>
      </c>
      <c r="Z60" s="187">
        <v>0.98992711</v>
      </c>
      <c r="AA60" s="62">
        <v>0.99204861</v>
      </c>
      <c r="AB60" s="62">
        <v>1.4548815E-2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2.8055870000000027</v>
      </c>
      <c r="AN60" s="121">
        <f t="shared" si="5"/>
        <v>2.2503680000000017</v>
      </c>
      <c r="AO60" s="121">
        <f t="shared" si="6"/>
        <v>1.2800699999999665E-3</v>
      </c>
      <c r="AP60" s="121">
        <f t="shared" si="7"/>
        <v>1.1127499999999957E-3</v>
      </c>
      <c r="AQ60" s="87">
        <f t="shared" si="8"/>
        <v>-9.2591970000000003E-3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41.484273000000002</v>
      </c>
      <c r="Y61" s="187">
        <v>44.763012000000003</v>
      </c>
      <c r="Z61" s="187">
        <v>0.99355561999999997</v>
      </c>
      <c r="AA61" s="62">
        <v>0.99648115000000004</v>
      </c>
      <c r="AB61" s="62">
        <v>7.7746604000000002E-3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3.5303200000000032</v>
      </c>
      <c r="AN61" s="121">
        <f t="shared" si="5"/>
        <v>2.7254540000000063</v>
      </c>
      <c r="AO61" s="121">
        <f t="shared" si="6"/>
        <v>7.0168999999997705E-4</v>
      </c>
      <c r="AP61" s="121">
        <f t="shared" si="7"/>
        <v>7.8640000000007593E-4</v>
      </c>
      <c r="AQ61" s="87">
        <f t="shared" si="8"/>
        <v>-9.0445795999999981E-3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28.699808999999998</v>
      </c>
      <c r="Y63" s="96">
        <v>34.239407</v>
      </c>
      <c r="Z63" s="96">
        <v>0.96117627999999999</v>
      </c>
      <c r="AA63" s="60">
        <v>0.95948197999999996</v>
      </c>
      <c r="AB63" s="60">
        <v>5.2442790000000003E-2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1.6221779999999981</v>
      </c>
      <c r="AN63" s="95">
        <f t="shared" si="5"/>
        <v>1.8282290000000003</v>
      </c>
      <c r="AO63" s="95">
        <f t="shared" si="6"/>
        <v>1.6722099999999518E-3</v>
      </c>
      <c r="AP63" s="95">
        <f t="shared" si="7"/>
        <v>5.4562299999999508E-3</v>
      </c>
      <c r="AQ63" s="120">
        <f t="shared" si="8"/>
        <v>-1.2913435000000001E-2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32.759548000000002</v>
      </c>
      <c r="Y64" s="187">
        <v>37.217872999999997</v>
      </c>
      <c r="Z64" s="187">
        <v>0.97850143999999994</v>
      </c>
      <c r="AA64" s="62">
        <v>0.97754845999999995</v>
      </c>
      <c r="AB64" s="62">
        <v>2.8541308000000001E-2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2.1163600000000038</v>
      </c>
      <c r="AN64" s="121">
        <f t="shared" si="5"/>
        <v>1.8438449999999946</v>
      </c>
      <c r="AO64" s="121">
        <f t="shared" si="6"/>
        <v>2.0354299999999492E-3</v>
      </c>
      <c r="AP64" s="121">
        <f t="shared" si="7"/>
        <v>5.5334699999999293E-3</v>
      </c>
      <c r="AQ64" s="87">
        <f t="shared" si="8"/>
        <v>-1.1331002E-2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38.215325</v>
      </c>
      <c r="Y65" s="187">
        <v>41.744376000000003</v>
      </c>
      <c r="Z65" s="187">
        <v>0.98983739999999998</v>
      </c>
      <c r="AA65" s="62">
        <v>0.99140024000000004</v>
      </c>
      <c r="AB65" s="62">
        <v>1.4327067000000001E-2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2.9139920000000004</v>
      </c>
      <c r="AN65" s="121">
        <f t="shared" si="5"/>
        <v>2.3198040000000049</v>
      </c>
      <c r="AO65" s="121">
        <f t="shared" si="6"/>
        <v>1.2537900000000324E-3</v>
      </c>
      <c r="AP65" s="121">
        <f t="shared" si="7"/>
        <v>9.1149000000001479E-4</v>
      </c>
      <c r="AQ65" s="87">
        <f t="shared" si="8"/>
        <v>-9.258357E-3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41.497253000000001</v>
      </c>
      <c r="Y66" s="187">
        <v>44.761009999999999</v>
      </c>
      <c r="Z66" s="187">
        <v>0.99340527000000001</v>
      </c>
      <c r="AA66" s="62">
        <v>0.99659392000000002</v>
      </c>
      <c r="AB66" s="62">
        <v>7.704102E-3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3.558959999999999</v>
      </c>
      <c r="AN66" s="121">
        <f t="shared" si="5"/>
        <v>2.7211379999999963</v>
      </c>
      <c r="AO66" s="121">
        <f t="shared" si="6"/>
        <v>6.6608999999995255E-4</v>
      </c>
      <c r="AP66" s="121">
        <f t="shared" si="7"/>
        <v>1.2616200000000743E-3</v>
      </c>
      <c r="AQ66" s="87">
        <f t="shared" si="8"/>
        <v>-9.0029069999999975E-3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28.723616</v>
      </c>
      <c r="Y68" s="96">
        <v>34.292194000000002</v>
      </c>
      <c r="Z68" s="96">
        <v>0.96077252000000002</v>
      </c>
      <c r="AA68" s="60">
        <v>0.95934271999999998</v>
      </c>
      <c r="AB68" s="60">
        <v>5.1846183999999997E-2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1.3862290000000002</v>
      </c>
      <c r="AN68" s="95">
        <f t="shared" si="5"/>
        <v>1.6960140000000052</v>
      </c>
      <c r="AO68" s="95">
        <f t="shared" si="6"/>
        <v>1.2605500000000269E-3</v>
      </c>
      <c r="AP68" s="95">
        <f t="shared" si="7"/>
        <v>4.5288399999999784E-3</v>
      </c>
      <c r="AQ68" s="120">
        <f t="shared" si="8"/>
        <v>-1.1090686000000009E-2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32.832585000000002</v>
      </c>
      <c r="Y69" s="187">
        <v>37.276226000000001</v>
      </c>
      <c r="Z69" s="187">
        <v>0.97824109999999997</v>
      </c>
      <c r="AA69" s="62">
        <v>0.97662895999999999</v>
      </c>
      <c r="AB69" s="62">
        <v>2.8548728999999998E-2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2.1360740000000007</v>
      </c>
      <c r="AN69" s="121">
        <f t="shared" si="5"/>
        <v>1.8610680000000031</v>
      </c>
      <c r="AO69" s="121">
        <f t="shared" si="6"/>
        <v>2.1478699999999407E-3</v>
      </c>
      <c r="AP69" s="121">
        <f t="shared" si="7"/>
        <v>5.2817699999999634E-3</v>
      </c>
      <c r="AQ69" s="87">
        <f t="shared" si="8"/>
        <v>-1.0536894000000002E-2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38.243941</v>
      </c>
      <c r="Y70" s="187">
        <v>41.782814999999999</v>
      </c>
      <c r="Z70" s="187">
        <v>0.98965506999999997</v>
      </c>
      <c r="AA70" s="62">
        <v>0.99076167000000004</v>
      </c>
      <c r="AB70" s="62">
        <v>1.41738E-2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2.9212739999999968</v>
      </c>
      <c r="AN70" s="121">
        <f t="shared" si="5"/>
        <v>2.3412140000000008</v>
      </c>
      <c r="AO70" s="121">
        <f t="shared" si="6"/>
        <v>1.3233299999999559E-3</v>
      </c>
      <c r="AP70" s="121">
        <f t="shared" si="7"/>
        <v>8.1033000000008126E-4</v>
      </c>
      <c r="AQ70" s="87">
        <f t="shared" si="8"/>
        <v>-8.8791499999999988E-3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41.402107999999998</v>
      </c>
      <c r="Y71" s="187">
        <v>44.669570999999998</v>
      </c>
      <c r="Z71" s="187">
        <v>0.99325315999999997</v>
      </c>
      <c r="AA71" s="62">
        <v>0.99652626</v>
      </c>
      <c r="AB71" s="62">
        <v>7.9523300000000005E-3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3.4857389999999953</v>
      </c>
      <c r="AN71" s="121">
        <f t="shared" si="5"/>
        <v>2.6617219999999975</v>
      </c>
      <c r="AO71" s="121">
        <f t="shared" si="6"/>
        <v>6.5359999999992091E-4</v>
      </c>
      <c r="AP71" s="121">
        <f t="shared" si="7"/>
        <v>1.5309599999999701E-3</v>
      </c>
      <c r="AQ71" s="87">
        <f t="shared" si="8"/>
        <v>-8.6516799999999984E-3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28.797215000000001</v>
      </c>
      <c r="Y73" s="96">
        <v>34.353212999999997</v>
      </c>
      <c r="Z73" s="96">
        <v>0.96062530000000002</v>
      </c>
      <c r="AA73" s="60">
        <v>0.95971861999999997</v>
      </c>
      <c r="AB73" s="60">
        <v>5.1833249999999997E-2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1.3451370000000011</v>
      </c>
      <c r="AN73" s="95">
        <f t="shared" si="5"/>
        <v>1.6939829999999958</v>
      </c>
      <c r="AO73" s="95">
        <f t="shared" si="6"/>
        <v>1.1072400000000648E-3</v>
      </c>
      <c r="AP73" s="95">
        <f t="shared" si="7"/>
        <v>4.7027099999999988E-3</v>
      </c>
      <c r="AQ73" s="120">
        <f t="shared" si="8"/>
        <v>-1.0874025000000009E-2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32.77167</v>
      </c>
      <c r="Y74" s="187">
        <v>37.181393</v>
      </c>
      <c r="Z74" s="187">
        <v>0.97794791000000003</v>
      </c>
      <c r="AA74" s="62">
        <v>0.97662782000000004</v>
      </c>
      <c r="AB74" s="62">
        <v>2.9722238000000002E-2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2.1137920000000001</v>
      </c>
      <c r="AN74" s="121">
        <f t="shared" si="5"/>
        <v>1.8224840000000029</v>
      </c>
      <c r="AO74" s="121">
        <f t="shared" si="6"/>
        <v>2.1755400000000868E-3</v>
      </c>
      <c r="AP74" s="121">
        <f t="shared" si="7"/>
        <v>5.6042400000000381E-3</v>
      </c>
      <c r="AQ74" s="87">
        <f t="shared" si="8"/>
        <v>-9.6956099999999969E-3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38.195805999999997</v>
      </c>
      <c r="Y75" s="187">
        <v>41.703225000000003</v>
      </c>
      <c r="Z75" s="187">
        <v>0.98947770000000002</v>
      </c>
      <c r="AA75" s="62">
        <v>0.99086189999999996</v>
      </c>
      <c r="AB75" s="62">
        <v>1.5390756E-2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2.8844139999999996</v>
      </c>
      <c r="AN75" s="121">
        <f t="shared" si="5"/>
        <v>2.2742850000000061</v>
      </c>
      <c r="AO75" s="121">
        <f t="shared" si="6"/>
        <v>1.2938399999999906E-3</v>
      </c>
      <c r="AP75" s="121">
        <f t="shared" si="7"/>
        <v>8.4485999999994732E-4</v>
      </c>
      <c r="AQ75" s="87">
        <f t="shared" si="8"/>
        <v>-7.8672999999999989E-3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41.307975999999996</v>
      </c>
      <c r="Y76" s="187">
        <v>44.552900999999999</v>
      </c>
      <c r="Z76" s="187">
        <v>0.99309760000000002</v>
      </c>
      <c r="AA76" s="62">
        <v>0.99654516000000004</v>
      </c>
      <c r="AB76" s="62">
        <v>8.5194590000000001E-3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3.4283489999999972</v>
      </c>
      <c r="AN76" s="121">
        <f t="shared" si="5"/>
        <v>2.5860109999999992</v>
      </c>
      <c r="AO76" s="121">
        <f t="shared" si="6"/>
        <v>6.7315000000001124E-4</v>
      </c>
      <c r="AP76" s="121">
        <f t="shared" si="7"/>
        <v>1.4948200000000078E-3</v>
      </c>
      <c r="AQ76" s="87">
        <f t="shared" si="8"/>
        <v>-8.2976579999999994E-3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28.822413999999998</v>
      </c>
      <c r="Y78" s="96">
        <v>34.231377999999999</v>
      </c>
      <c r="Z78" s="96">
        <v>0.95852324</v>
      </c>
      <c r="AA78" s="60">
        <v>0.96053390000000005</v>
      </c>
      <c r="AB78" s="60">
        <v>5.6898593999999997E-2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1.3166509999999967</v>
      </c>
      <c r="AN78" s="95">
        <f t="shared" si="5"/>
        <v>1.6159880000000015</v>
      </c>
      <c r="AO78" s="95">
        <f t="shared" si="6"/>
        <v>9.288800000000208E-4</v>
      </c>
      <c r="AP78" s="95">
        <f t="shared" si="7"/>
        <v>4.898340000000001E-3</v>
      </c>
      <c r="AQ78" s="120">
        <f t="shared" si="8"/>
        <v>-9.2831859999999988E-3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32.617300999999998</v>
      </c>
      <c r="Y79" s="187">
        <v>36.959972</v>
      </c>
      <c r="Z79" s="187">
        <v>0.97674342000000003</v>
      </c>
      <c r="AA79" s="62">
        <v>0.97702690000000003</v>
      </c>
      <c r="AB79" s="62">
        <v>3.3248703999999997E-2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2.0311929999999982</v>
      </c>
      <c r="AN79" s="121">
        <f t="shared" si="5"/>
        <v>1.7337259999999972</v>
      </c>
      <c r="AO79" s="121">
        <f t="shared" si="6"/>
        <v>2.0784900000000439E-3</v>
      </c>
      <c r="AP79" s="121">
        <f t="shared" si="7"/>
        <v>5.1211500000000187E-3</v>
      </c>
      <c r="AQ79" s="87">
        <f t="shared" si="8"/>
        <v>-9.5467830000000031E-3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37.858887000000003</v>
      </c>
      <c r="Y80" s="187">
        <v>41.364026000000003</v>
      </c>
      <c r="Z80" s="187">
        <v>0.98857901000000004</v>
      </c>
      <c r="AA80" s="62">
        <v>0.99224612000000001</v>
      </c>
      <c r="AB80" s="62">
        <v>1.7597485E-2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2.7310310000000015</v>
      </c>
      <c r="AN80" s="121">
        <f t="shared" si="5"/>
        <v>2.140539000000004</v>
      </c>
      <c r="AO80" s="121">
        <f t="shared" si="6"/>
        <v>1.2031399999999914E-3</v>
      </c>
      <c r="AP80" s="121">
        <f t="shared" si="7"/>
        <v>2.1054799999999929E-3</v>
      </c>
      <c r="AQ80" s="87">
        <f t="shared" si="8"/>
        <v>-7.544874E-3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40.807206999999998</v>
      </c>
      <c r="Y81" s="187">
        <v>44.085825999999997</v>
      </c>
      <c r="Z81" s="187">
        <v>0.99239062</v>
      </c>
      <c r="AA81" s="62">
        <v>0.99628728</v>
      </c>
      <c r="AB81" s="62">
        <v>1.0364794E-2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3.2124869999999959</v>
      </c>
      <c r="AN81" s="121">
        <f t="shared" si="5"/>
        <v>2.436518999999997</v>
      </c>
      <c r="AO81" s="121">
        <f t="shared" si="6"/>
        <v>6.997800000000387E-4</v>
      </c>
      <c r="AP81" s="121">
        <f t="shared" si="7"/>
        <v>1.3779699999999506E-3</v>
      </c>
      <c r="AQ81" s="87">
        <f t="shared" si="8"/>
        <v>-8.1171960000000001E-3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28.703648000000001</v>
      </c>
      <c r="Y83" s="96">
        <v>34.182929000000001</v>
      </c>
      <c r="Z83" s="96">
        <v>0.95955453999999996</v>
      </c>
      <c r="AA83" s="60">
        <v>0.96334560999999996</v>
      </c>
      <c r="AB83" s="60">
        <v>5.5186640000000002E-2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1.724845000000002</v>
      </c>
      <c r="AN83" s="95">
        <f t="shared" si="5"/>
        <v>1.8589260000000039</v>
      </c>
      <c r="AO83" s="95">
        <f t="shared" si="6"/>
        <v>2.9978599999999078E-3</v>
      </c>
      <c r="AP83" s="95">
        <f t="shared" si="7"/>
        <v>7.9111800000000176E-3</v>
      </c>
      <c r="AQ83" s="120">
        <f t="shared" si="8"/>
        <v>-1.5245760000000004E-2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32.444414000000002</v>
      </c>
      <c r="Y84" s="187">
        <v>37.026555999999999</v>
      </c>
      <c r="Z84" s="187">
        <v>0.97852380999999999</v>
      </c>
      <c r="AA84" s="62">
        <v>0.97864691999999998</v>
      </c>
      <c r="AB84" s="62">
        <v>2.8917462000000001E-2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1.9376940000000005</v>
      </c>
      <c r="AN84" s="121">
        <f t="shared" si="5"/>
        <v>1.7526659999999978</v>
      </c>
      <c r="AO84" s="121">
        <f t="shared" si="6"/>
        <v>2.4307599999999763E-3</v>
      </c>
      <c r="AP84" s="121">
        <f t="shared" si="7"/>
        <v>4.0723899999999258E-3</v>
      </c>
      <c r="AQ84" s="87">
        <f t="shared" si="8"/>
        <v>-1.2111656000000002E-2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37.743969</v>
      </c>
      <c r="Y85" s="187">
        <v>41.365200000000002</v>
      </c>
      <c r="Z85" s="187">
        <v>0.99006707000000005</v>
      </c>
      <c r="AA85" s="62">
        <v>0.99198533</v>
      </c>
      <c r="AB85" s="62">
        <v>1.4186320000000001E-2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2.7513220000000018</v>
      </c>
      <c r="AN85" s="121">
        <f t="shared" si="5"/>
        <v>2.235941000000004</v>
      </c>
      <c r="AO85" s="121">
        <f t="shared" si="6"/>
        <v>1.4928600000000403E-3</v>
      </c>
      <c r="AP85" s="121">
        <f t="shared" si="7"/>
        <v>8.700799999999953E-4</v>
      </c>
      <c r="AQ85" s="87">
        <f t="shared" si="8"/>
        <v>-9.5782869999999996E-3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41.243479999999998</v>
      </c>
      <c r="Y86" s="187">
        <v>44.567692999999998</v>
      </c>
      <c r="Z86" s="187">
        <v>0.99370254999999996</v>
      </c>
      <c r="AA86" s="62">
        <v>0.99659668999999995</v>
      </c>
      <c r="AB86" s="62">
        <v>7.6414409999999997E-3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3.4271159999999981</v>
      </c>
      <c r="AN86" s="121">
        <f t="shared" si="5"/>
        <v>2.696438999999998</v>
      </c>
      <c r="AO86" s="121">
        <f t="shared" si="6"/>
        <v>7.2198999999995017E-4</v>
      </c>
      <c r="AP86" s="121">
        <f t="shared" si="7"/>
        <v>9.1582999999995085E-4</v>
      </c>
      <c r="AQ86" s="87">
        <f t="shared" si="8"/>
        <v>-9.1366280000000008E-3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28.847556000000001</v>
      </c>
      <c r="Y88" s="96">
        <v>34.327443000000002</v>
      </c>
      <c r="Z88" s="96">
        <v>0.96022605000000005</v>
      </c>
      <c r="AA88" s="60">
        <v>0.96193700000000004</v>
      </c>
      <c r="AB88" s="60">
        <v>5.2504170000000003E-2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1.7793740000000007</v>
      </c>
      <c r="AN88" s="95">
        <f t="shared" si="5"/>
        <v>1.9220100000000002</v>
      </c>
      <c r="AO88" s="95">
        <f t="shared" si="6"/>
        <v>2.5157500000000388E-3</v>
      </c>
      <c r="AP88" s="95">
        <f t="shared" si="7"/>
        <v>7.2875600000000818E-3</v>
      </c>
      <c r="AQ88" s="120">
        <f t="shared" si="8"/>
        <v>-1.4187669999999999E-2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32.659602999999997</v>
      </c>
      <c r="Y89" s="187">
        <v>37.180275000000002</v>
      </c>
      <c r="Z89" s="187">
        <v>0.97854576999999998</v>
      </c>
      <c r="AA89" s="62">
        <v>0.97705556000000005</v>
      </c>
      <c r="AB89" s="62">
        <v>2.8203619999999999E-2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2.0738829999999986</v>
      </c>
      <c r="AN89" s="121">
        <f t="shared" si="5"/>
        <v>1.8372450000000029</v>
      </c>
      <c r="AO89" s="121">
        <f t="shared" si="6"/>
        <v>2.3065399999999681E-3</v>
      </c>
      <c r="AP89" s="121">
        <f t="shared" si="7"/>
        <v>3.972820000000099E-3</v>
      </c>
      <c r="AQ89" s="87">
        <f t="shared" si="8"/>
        <v>-1.1728519999999999E-2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37.902853999999998</v>
      </c>
      <c r="Y90" s="187">
        <v>41.528458000000001</v>
      </c>
      <c r="Z90" s="187">
        <v>0.98994451000000006</v>
      </c>
      <c r="AA90" s="62">
        <v>0.99156330999999998</v>
      </c>
      <c r="AB90" s="62">
        <v>1.3873739E-2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2.7781189999999967</v>
      </c>
      <c r="AN90" s="121">
        <f t="shared" si="5"/>
        <v>2.2560240000000036</v>
      </c>
      <c r="AO90" s="121">
        <f t="shared" si="6"/>
        <v>1.4134300000000488E-3</v>
      </c>
      <c r="AP90" s="121">
        <f t="shared" si="7"/>
        <v>8.6911999999994549E-4</v>
      </c>
      <c r="AQ90" s="87">
        <f t="shared" si="8"/>
        <v>-9.7172280000000014E-3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41.408636999999999</v>
      </c>
      <c r="Y91" s="187">
        <v>44.705768999999997</v>
      </c>
      <c r="Z91" s="187">
        <v>0.99357830000000003</v>
      </c>
      <c r="AA91" s="62">
        <v>0.99658895999999997</v>
      </c>
      <c r="AB91" s="62">
        <v>7.3543842999999999E-3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3.4972769999999969</v>
      </c>
      <c r="AN91" s="121">
        <f t="shared" si="5"/>
        <v>2.7154419999999959</v>
      </c>
      <c r="AO91" s="121">
        <f t="shared" si="6"/>
        <v>6.7969000000001056E-4</v>
      </c>
      <c r="AP91" s="121">
        <f t="shared" si="7"/>
        <v>1.1453699999999234E-3</v>
      </c>
      <c r="AQ91" s="87">
        <f t="shared" si="8"/>
        <v>-9.3401357000000018E-3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28.741761</v>
      </c>
      <c r="Y93" s="96">
        <v>34.226908000000002</v>
      </c>
      <c r="Z93" s="96">
        <v>0.96085264000000004</v>
      </c>
      <c r="AA93" s="60">
        <v>0.95911331</v>
      </c>
      <c r="AB93" s="60">
        <v>5.0524039999999999E-2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1.5136240000000001</v>
      </c>
      <c r="AN93" s="95">
        <f t="shared" si="5"/>
        <v>1.6974730000000022</v>
      </c>
      <c r="AO93" s="95">
        <f t="shared" si="6"/>
        <v>2.2855300000000911E-3</v>
      </c>
      <c r="AP93" s="95">
        <f t="shared" si="7"/>
        <v>5.7553000000000187E-3</v>
      </c>
      <c r="AQ93" s="120">
        <f t="shared" si="8"/>
        <v>-1.3001820000000004E-2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32.758755999999998</v>
      </c>
      <c r="Y94" s="187">
        <v>37.193010000000001</v>
      </c>
      <c r="Z94" s="187">
        <v>0.97885429000000002</v>
      </c>
      <c r="AA94" s="62">
        <v>0.97505304999999998</v>
      </c>
      <c r="AB94" s="62">
        <v>2.7494177000000002E-2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2.0718799999999966</v>
      </c>
      <c r="AN94" s="121">
        <f t="shared" si="5"/>
        <v>1.783216000000003</v>
      </c>
      <c r="AO94" s="121">
        <f t="shared" si="6"/>
        <v>2.2894900000000051E-3</v>
      </c>
      <c r="AP94" s="121">
        <f t="shared" si="7"/>
        <v>3.7740699999999627E-3</v>
      </c>
      <c r="AQ94" s="87">
        <f t="shared" si="8"/>
        <v>-1.0596088999999996E-2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38.114255</v>
      </c>
      <c r="Y95" s="187">
        <v>41.686580999999997</v>
      </c>
      <c r="Z95" s="187">
        <v>0.98995655000000005</v>
      </c>
      <c r="AA95" s="62">
        <v>0.99093558999999998</v>
      </c>
      <c r="AB95" s="62">
        <v>1.370097E-2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2.7878060000000033</v>
      </c>
      <c r="AN95" s="121">
        <f t="shared" si="5"/>
        <v>2.2350939999999966</v>
      </c>
      <c r="AO95" s="121">
        <f t="shared" si="6"/>
        <v>1.3067600000000734E-3</v>
      </c>
      <c r="AP95" s="121">
        <f t="shared" si="7"/>
        <v>8.2990999999998927E-4</v>
      </c>
      <c r="AQ95" s="87">
        <f t="shared" si="8"/>
        <v>-8.8573100000000002E-3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41.534950000000002</v>
      </c>
      <c r="Y96" s="187">
        <v>44.785927000000001</v>
      </c>
      <c r="Z96" s="187">
        <v>0.99358210999999996</v>
      </c>
      <c r="AA96" s="62">
        <v>0.99657726999999996</v>
      </c>
      <c r="AB96" s="62">
        <v>7.3133445999999996E-3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3.4561530000000005</v>
      </c>
      <c r="AN96" s="121">
        <f t="shared" si="5"/>
        <v>2.6380800000000022</v>
      </c>
      <c r="AO96" s="121">
        <f t="shared" si="6"/>
        <v>6.5247000000001609E-4</v>
      </c>
      <c r="AP96" s="121">
        <f t="shared" si="7"/>
        <v>1.4308399999999333E-3</v>
      </c>
      <c r="AQ96" s="87">
        <f t="shared" si="8"/>
        <v>-8.6930653999999982E-3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28.710549</v>
      </c>
      <c r="Y98" s="96">
        <v>34.268470000000001</v>
      </c>
      <c r="Z98" s="96">
        <v>0.96062572999999996</v>
      </c>
      <c r="AA98" s="60">
        <v>0.95958248999999995</v>
      </c>
      <c r="AB98" s="60">
        <v>5.1771209999999998E-2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1.312895000000001</v>
      </c>
      <c r="AN98" s="95">
        <f t="shared" si="15"/>
        <v>1.6086859999999987</v>
      </c>
      <c r="AO98" s="95">
        <f t="shared" si="16"/>
        <v>1.9117699999999793E-3</v>
      </c>
      <c r="AP98" s="95">
        <f t="shared" si="17"/>
        <v>4.9159099999999123E-3</v>
      </c>
      <c r="AQ98" s="120">
        <f t="shared" si="18"/>
        <v>-1.1597380000000004E-2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32.659878999999997</v>
      </c>
      <c r="Y99" s="187">
        <v>37.135686</v>
      </c>
      <c r="Z99" s="187">
        <v>0.97871132999999999</v>
      </c>
      <c r="AA99" s="62">
        <v>0.97525549</v>
      </c>
      <c r="AB99" s="62">
        <v>2.8441912999999999E-2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2.0106069999999967</v>
      </c>
      <c r="AN99" s="121">
        <f t="shared" si="15"/>
        <v>1.7443000000000026</v>
      </c>
      <c r="AO99" s="121">
        <f t="shared" si="16"/>
        <v>2.2281400000000451E-3</v>
      </c>
      <c r="AP99" s="121">
        <f t="shared" si="17"/>
        <v>3.4217500000000012E-3</v>
      </c>
      <c r="AQ99" s="87">
        <f t="shared" si="18"/>
        <v>-1.0230772999999999E-2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38.003689000000001</v>
      </c>
      <c r="Y100" s="187">
        <v>41.578434999999999</v>
      </c>
      <c r="Z100" s="187">
        <v>0.98989987000000002</v>
      </c>
      <c r="AA100" s="62">
        <v>0.99106333000000002</v>
      </c>
      <c r="AB100" s="62">
        <v>1.4726917000000001E-2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2.7792609999999982</v>
      </c>
      <c r="AN100" s="121">
        <f t="shared" si="15"/>
        <v>2.2026369999999957</v>
      </c>
      <c r="AO100" s="121">
        <f t="shared" si="16"/>
        <v>1.3317900000000549E-3</v>
      </c>
      <c r="AP100" s="121">
        <f t="shared" si="17"/>
        <v>9.8971999999997173E-4</v>
      </c>
      <c r="AQ100" s="87">
        <f t="shared" si="18"/>
        <v>-8.5717380000000006E-3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41.454270999999999</v>
      </c>
      <c r="Y101" s="187">
        <v>44.698853</v>
      </c>
      <c r="Z101" s="187">
        <v>0.99353161000000001</v>
      </c>
      <c r="AA101" s="62">
        <v>0.99656562000000004</v>
      </c>
      <c r="AB101" s="62">
        <v>7.8813370000000004E-3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3.4267259999999951</v>
      </c>
      <c r="AN101" s="121">
        <f t="shared" si="15"/>
        <v>2.5926919999999996</v>
      </c>
      <c r="AO101" s="121">
        <f t="shared" si="16"/>
        <v>6.7342000000003566E-4</v>
      </c>
      <c r="AP101" s="121">
        <f t="shared" si="17"/>
        <v>1.2770200000000731E-3</v>
      </c>
      <c r="AQ101" s="87">
        <f t="shared" si="18"/>
        <v>-8.5065319999999989E-3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28.661349999999999</v>
      </c>
      <c r="Y103" s="96">
        <v>33.963822</v>
      </c>
      <c r="Z103" s="96">
        <v>0.95919949000000004</v>
      </c>
      <c r="AA103" s="60">
        <v>0.96048370000000005</v>
      </c>
      <c r="AB103" s="60">
        <v>5.3478054999999997E-2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1.2804690000000001</v>
      </c>
      <c r="AN103" s="95">
        <f t="shared" si="15"/>
        <v>1.4976219999999998</v>
      </c>
      <c r="AO103" s="95">
        <f t="shared" si="16"/>
        <v>2.3253600000000541E-3</v>
      </c>
      <c r="AP103" s="95">
        <f t="shared" si="17"/>
        <v>5.2299300000000493E-3</v>
      </c>
      <c r="AQ103" s="120">
        <f t="shared" si="18"/>
        <v>-1.1885735000000008E-2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32.483421</v>
      </c>
      <c r="Y104" s="187">
        <v>36.824846999999998</v>
      </c>
      <c r="Z104" s="187">
        <v>0.97784663000000005</v>
      </c>
      <c r="AA104" s="62">
        <v>0.97610761999999995</v>
      </c>
      <c r="AB104" s="62">
        <v>2.9915641999999999E-2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1.9912659999999995</v>
      </c>
      <c r="AN104" s="121">
        <f t="shared" si="15"/>
        <v>1.6935900000000004</v>
      </c>
      <c r="AO104" s="121">
        <f t="shared" si="16"/>
        <v>2.170660000000102E-3</v>
      </c>
      <c r="AP104" s="121">
        <f t="shared" si="17"/>
        <v>3.3136499999999458E-3</v>
      </c>
      <c r="AQ104" s="87">
        <f t="shared" si="18"/>
        <v>-1.0307636000000002E-2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37.615825999999998</v>
      </c>
      <c r="Y105" s="187">
        <v>41.162824000000001</v>
      </c>
      <c r="Z105" s="187">
        <v>0.98930236999999999</v>
      </c>
      <c r="AA105" s="62">
        <v>0.99121912999999995</v>
      </c>
      <c r="AB105" s="62">
        <v>1.5921107E-2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2.6961030000000008</v>
      </c>
      <c r="AN105" s="121">
        <f t="shared" si="15"/>
        <v>2.1241070000000022</v>
      </c>
      <c r="AO105" s="121">
        <f t="shared" si="16"/>
        <v>1.3980799999999682E-3</v>
      </c>
      <c r="AP105" s="121">
        <f t="shared" si="17"/>
        <v>1.2585599999999086E-3</v>
      </c>
      <c r="AQ105" s="87">
        <f t="shared" si="18"/>
        <v>-8.3473859999999983E-3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40.965488999999998</v>
      </c>
      <c r="Y106" s="187">
        <v>44.197789</v>
      </c>
      <c r="Z106" s="187">
        <v>0.99312301999999997</v>
      </c>
      <c r="AA106" s="62">
        <v>0.99624296999999995</v>
      </c>
      <c r="AB106" s="62">
        <v>8.8134649999999995E-3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3.2037759999999977</v>
      </c>
      <c r="AN106" s="121">
        <f t="shared" si="15"/>
        <v>2.389718000000002</v>
      </c>
      <c r="AO106" s="121">
        <f t="shared" si="16"/>
        <v>6.8864999999995735E-4</v>
      </c>
      <c r="AP106" s="121">
        <f t="shared" si="17"/>
        <v>1.0427100000000022E-3</v>
      </c>
      <c r="AQ106" s="87">
        <f t="shared" si="18"/>
        <v>-8.1791559999999999E-3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28.478270999999999</v>
      </c>
      <c r="Y641" s="135">
        <f t="shared" si="60"/>
        <v>33.812241</v>
      </c>
      <c r="Z641" s="135">
        <f t="shared" si="60"/>
        <v>0.95806150000000001</v>
      </c>
      <c r="AA641" s="135">
        <f t="shared" si="60"/>
        <v>0.95896391999999997</v>
      </c>
      <c r="AB641" s="135">
        <f t="shared" si="60"/>
        <v>5.0524039999999999E-2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32.444414000000002</v>
      </c>
      <c r="Y642" s="18">
        <f t="shared" si="60"/>
        <v>36.720011</v>
      </c>
      <c r="Z642" s="18">
        <f t="shared" si="60"/>
        <v>0.97609263999999996</v>
      </c>
      <c r="AA642" s="18">
        <f t="shared" si="60"/>
        <v>0.97505304999999998</v>
      </c>
      <c r="AB642" s="18">
        <f t="shared" si="60"/>
        <v>2.7494177000000002E-2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37.615825999999998</v>
      </c>
      <c r="Y643" s="18">
        <f t="shared" si="60"/>
        <v>41.162824000000001</v>
      </c>
      <c r="Z643" s="18">
        <f t="shared" si="60"/>
        <v>0.98826552999999995</v>
      </c>
      <c r="AA643" s="18">
        <f t="shared" si="60"/>
        <v>0.99076167000000004</v>
      </c>
      <c r="AB643" s="18">
        <f t="shared" si="60"/>
        <v>1.370097E-2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40.722076999999999</v>
      </c>
      <c r="Y644" s="18">
        <f t="shared" si="60"/>
        <v>43.994191000000001</v>
      </c>
      <c r="Z644" s="18">
        <f t="shared" si="60"/>
        <v>0.99216917999999998</v>
      </c>
      <c r="AA644" s="18">
        <f t="shared" si="60"/>
        <v>0.99624296999999995</v>
      </c>
      <c r="AB644" s="18">
        <f t="shared" si="60"/>
        <v>7.3133445999999996E-3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28.847556000000001</v>
      </c>
      <c r="Y646" s="135">
        <f t="shared" si="62"/>
        <v>34.353212999999997</v>
      </c>
      <c r="Z646" s="135">
        <f t="shared" si="62"/>
        <v>0.96117627999999999</v>
      </c>
      <c r="AA646" s="135">
        <f t="shared" si="62"/>
        <v>0.96334560999999996</v>
      </c>
      <c r="AB646" s="135">
        <f t="shared" si="62"/>
        <v>5.8738763999999999E-2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32.832585000000002</v>
      </c>
      <c r="Y647" s="18">
        <f t="shared" si="62"/>
        <v>37.276226000000001</v>
      </c>
      <c r="Z647" s="18">
        <f t="shared" si="62"/>
        <v>0.97885429000000002</v>
      </c>
      <c r="AA647" s="18">
        <f t="shared" si="62"/>
        <v>0.97912838999999996</v>
      </c>
      <c r="AB647" s="18">
        <f t="shared" si="62"/>
        <v>3.5745880000000001E-2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38.243941</v>
      </c>
      <c r="Y648" s="18">
        <f t="shared" si="62"/>
        <v>41.782814999999999</v>
      </c>
      <c r="Z648" s="18">
        <f t="shared" si="62"/>
        <v>0.99006707000000005</v>
      </c>
      <c r="AA648" s="18">
        <f t="shared" si="62"/>
        <v>0.99269035999999999</v>
      </c>
      <c r="AB648" s="18">
        <f t="shared" si="62"/>
        <v>1.9079281E-2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41.534950000000002</v>
      </c>
      <c r="Y649" s="18">
        <f t="shared" si="62"/>
        <v>44.785927000000001</v>
      </c>
      <c r="Z649" s="18">
        <f t="shared" si="62"/>
        <v>0.99370254999999996</v>
      </c>
      <c r="AA649" s="18">
        <f t="shared" si="62"/>
        <v>0.99659668999999995</v>
      </c>
      <c r="AB649" s="18">
        <f t="shared" si="62"/>
        <v>1.1050271E-2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0.36928500000000142</v>
      </c>
      <c r="Y651" s="135">
        <f t="shared" si="64"/>
        <v>0.54097199999999646</v>
      </c>
      <c r="Z651" s="135">
        <f t="shared" si="64"/>
        <v>3.1147799999999837E-3</v>
      </c>
      <c r="AA651" s="135">
        <f t="shared" si="64"/>
        <v>4.3816899999999936E-3</v>
      </c>
      <c r="AB651" s="135">
        <f t="shared" si="64"/>
        <v>8.2147239999999996E-3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0.38817099999999982</v>
      </c>
      <c r="Y652" s="18">
        <f t="shared" si="64"/>
        <v>0.55621500000000168</v>
      </c>
      <c r="Z652" s="18">
        <f t="shared" si="64"/>
        <v>2.7616500000000599E-3</v>
      </c>
      <c r="AA652" s="18">
        <f t="shared" si="64"/>
        <v>4.0753399999999829E-3</v>
      </c>
      <c r="AB652" s="18">
        <f t="shared" si="64"/>
        <v>8.2517029999999991E-3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0.62811500000000109</v>
      </c>
      <c r="Y653" s="18">
        <f t="shared" si="64"/>
        <v>0.61999099999999885</v>
      </c>
      <c r="Z653" s="18">
        <f t="shared" si="64"/>
        <v>1.8015400000001014E-3</v>
      </c>
      <c r="AA653" s="18">
        <f t="shared" si="64"/>
        <v>1.9286899999999552E-3</v>
      </c>
      <c r="AB653" s="18">
        <f t="shared" si="64"/>
        <v>5.3783110000000002E-3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0.81287300000000329</v>
      </c>
      <c r="Y654" s="18">
        <f t="shared" si="64"/>
        <v>0.79173600000000022</v>
      </c>
      <c r="Z654" s="18">
        <f t="shared" si="64"/>
        <v>1.5333699999999784E-3</v>
      </c>
      <c r="AA654" s="18">
        <f t="shared" si="64"/>
        <v>3.5372000000000181E-4</v>
      </c>
      <c r="AB654" s="18">
        <f t="shared" si="64"/>
        <v>3.7369264000000008E-3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43056.959999999999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28.517949000000002</v>
      </c>
      <c r="Y5" s="30">
        <f t="shared" si="2"/>
        <v>33.938127933333334</v>
      </c>
      <c r="Z5" s="30">
        <f t="shared" si="2"/>
        <v>0.95848746266666651</v>
      </c>
      <c r="AA5" s="90">
        <f t="shared" si="2"/>
        <v>0.96003570399999993</v>
      </c>
      <c r="AB5" s="90">
        <f t="shared" si="2"/>
        <v>5.6092088666666678E-2</v>
      </c>
      <c r="AC5" s="55"/>
      <c r="AD5" s="55"/>
      <c r="AE5" s="55"/>
      <c r="AF5" s="26"/>
      <c r="AG5" s="238"/>
      <c r="AH5" s="130">
        <f t="shared" ref="AH5:AI8" si="3">AH16</f>
        <v>20.077999999999999</v>
      </c>
      <c r="AI5" s="151">
        <f t="shared" si="3"/>
        <v>4.1870000000000003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-6.7315611095049688E-2</v>
      </c>
      <c r="AN5" s="240">
        <f>bdrate($E5:$E8,G5:G8,$W5:$W8,Y5:Y8)</f>
        <v>-7.475444687907018E-2</v>
      </c>
      <c r="AO5" s="240">
        <f>bdrate($E5:$E8,H5:H8,$W5:$W8,Z5:Z8)</f>
        <v>7.7714418577857547E-2</v>
      </c>
      <c r="AP5" s="240">
        <f>bdrate($E5:$E8,I5:I8,$W5:$W8,AA5:AA8)</f>
        <v>1.2397649690258916E-2</v>
      </c>
      <c r="AQ5" s="241">
        <f>bdrateInverted($E5:$E8,J5:J8,$W5:$W8,AB5:AB8)</f>
        <v>-8.7958554777420761E-2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62195.32</v>
      </c>
      <c r="X6" s="90">
        <f t="shared" si="2"/>
        <v>32.676511999999995</v>
      </c>
      <c r="Y6" s="90">
        <f t="shared" si="2"/>
        <v>37.024512666666659</v>
      </c>
      <c r="Z6" s="90">
        <f t="shared" si="2"/>
        <v>0.97706914133333322</v>
      </c>
      <c r="AA6" s="90">
        <f t="shared" si="2"/>
        <v>0.97836346133333341</v>
      </c>
      <c r="AB6" s="90">
        <f t="shared" si="2"/>
        <v>3.0983377200000002E-2</v>
      </c>
      <c r="AC6" s="56"/>
      <c r="AD6" s="56"/>
      <c r="AE6" s="56"/>
      <c r="AF6" s="28"/>
      <c r="AG6" s="238"/>
      <c r="AH6" s="130">
        <f t="shared" si="3"/>
        <v>20.155999999999999</v>
      </c>
      <c r="AI6" s="130">
        <f t="shared" si="3"/>
        <v>4.6399999999999997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89416.95199999999</v>
      </c>
      <c r="X7" s="90">
        <f t="shared" si="2"/>
        <v>37.981361266666667</v>
      </c>
      <c r="Y7" s="90">
        <f t="shared" si="2"/>
        <v>41.454444533333344</v>
      </c>
      <c r="Z7" s="90">
        <f t="shared" si="2"/>
        <v>0.98894177333333344</v>
      </c>
      <c r="AA7" s="90">
        <f t="shared" si="2"/>
        <v>0.99217283533333334</v>
      </c>
      <c r="AB7" s="90">
        <f t="shared" si="2"/>
        <v>1.5672818766666666E-2</v>
      </c>
      <c r="AC7" s="56"/>
      <c r="AD7" s="56"/>
      <c r="AE7" s="56"/>
      <c r="AF7" s="28"/>
      <c r="AG7" s="238"/>
      <c r="AH7" s="130">
        <f t="shared" si="3"/>
        <v>20.39</v>
      </c>
      <c r="AI7" s="130">
        <f t="shared" si="3"/>
        <v>4.9370000000000003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123831.2</v>
      </c>
      <c r="X8" s="90">
        <f t="shared" si="2"/>
        <v>40.960923133333331</v>
      </c>
      <c r="Y8" s="90">
        <f t="shared" si="2"/>
        <v>44.248702933333334</v>
      </c>
      <c r="Z8" s="90">
        <f t="shared" si="2"/>
        <v>0.99267397200000007</v>
      </c>
      <c r="AA8" s="90">
        <f t="shared" si="2"/>
        <v>0.9963051799999999</v>
      </c>
      <c r="AB8" s="90">
        <f t="shared" si="2"/>
        <v>9.3046671333333331E-3</v>
      </c>
      <c r="AC8" s="56"/>
      <c r="AD8" s="56"/>
      <c r="AE8" s="56"/>
      <c r="AF8" s="28"/>
      <c r="AG8" s="238"/>
      <c r="AH8" s="130">
        <f t="shared" si="3"/>
        <v>20.75</v>
      </c>
      <c r="AI8" s="130">
        <f t="shared" si="3"/>
        <v>5.25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20.341830518979151</v>
      </c>
      <c r="AI10" s="154">
        <f>GEOMEAN(AI5:AI8)</f>
        <v>4.7370813508444183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30.405999999999999</v>
      </c>
      <c r="Q16" s="129">
        <v>11.781000000000001</v>
      </c>
      <c r="R16" s="142"/>
      <c r="S16" s="214"/>
      <c r="T16" s="300"/>
      <c r="U16" s="25" t="s">
        <v>33</v>
      </c>
      <c r="V16" s="26"/>
      <c r="W16" s="128">
        <v>6005.9040000000005</v>
      </c>
      <c r="X16" s="166">
        <v>7809.3760000000002</v>
      </c>
      <c r="Y16" s="166">
        <v>3817.5120000000002</v>
      </c>
      <c r="Z16" s="166">
        <v>1732.944</v>
      </c>
      <c r="AA16" s="166">
        <v>488.56799999999998</v>
      </c>
      <c r="AB16" s="166">
        <v>12382.343999999999</v>
      </c>
      <c r="AC16" s="60">
        <v>8134.64</v>
      </c>
      <c r="AD16" s="60">
        <v>2685.672</v>
      </c>
      <c r="AE16" s="60">
        <v>13.24</v>
      </c>
      <c r="AF16" s="55"/>
      <c r="AG16" s="252"/>
      <c r="AH16" s="129">
        <v>20.077999999999999</v>
      </c>
      <c r="AI16" s="129">
        <v>4.1870000000000003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31.077999999999999</v>
      </c>
      <c r="Q17" s="144">
        <v>12.202999999999999</v>
      </c>
      <c r="R17" s="145"/>
      <c r="S17" s="214"/>
      <c r="T17" s="285"/>
      <c r="U17" s="27" t="s">
        <v>34</v>
      </c>
      <c r="V17" s="28"/>
      <c r="W17" s="143">
        <v>6005.9040000000005</v>
      </c>
      <c r="X17" s="167">
        <v>10106.096</v>
      </c>
      <c r="Y17" s="167">
        <v>8662.8080000000009</v>
      </c>
      <c r="Z17" s="167">
        <v>5207.28</v>
      </c>
      <c r="AA17" s="167">
        <v>2523.9760000000001</v>
      </c>
      <c r="AB17" s="167">
        <v>15667.76</v>
      </c>
      <c r="AC17" s="62">
        <v>10554.808000000001</v>
      </c>
      <c r="AD17" s="62">
        <v>3466.6880000000001</v>
      </c>
      <c r="AE17" s="62">
        <v>13.24</v>
      </c>
      <c r="AF17" s="56"/>
      <c r="AG17" s="238"/>
      <c r="AH17" s="144">
        <v>20.155999999999999</v>
      </c>
      <c r="AI17" s="144">
        <v>4.6399999999999997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31.39</v>
      </c>
      <c r="Q18" s="144">
        <v>12.25</v>
      </c>
      <c r="R18" s="145"/>
      <c r="S18" s="214"/>
      <c r="T18" s="285"/>
      <c r="U18" s="27" t="s">
        <v>35</v>
      </c>
      <c r="V18" s="28"/>
      <c r="W18" s="143">
        <v>6005.9040000000005</v>
      </c>
      <c r="X18" s="167">
        <v>12469.688</v>
      </c>
      <c r="Y18" s="167">
        <v>14731.656000000001</v>
      </c>
      <c r="Z18" s="167">
        <v>11477.144</v>
      </c>
      <c r="AA18" s="167">
        <v>8326.4240000000009</v>
      </c>
      <c r="AB18" s="167">
        <v>19060.968000000001</v>
      </c>
      <c r="AC18" s="62">
        <v>13068.48</v>
      </c>
      <c r="AD18" s="62">
        <v>4276.6880000000001</v>
      </c>
      <c r="AE18" s="62">
        <v>13.231999999999999</v>
      </c>
      <c r="AF18" s="56"/>
      <c r="AG18" s="238"/>
      <c r="AH18" s="144">
        <v>20.39</v>
      </c>
      <c r="AI18" s="144">
        <v>4.9370000000000003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31.468</v>
      </c>
      <c r="Q19" s="144">
        <v>12.484</v>
      </c>
      <c r="R19" s="145"/>
      <c r="S19" s="214"/>
      <c r="T19" s="285"/>
      <c r="U19" s="27" t="s">
        <v>37</v>
      </c>
      <c r="V19" s="28"/>
      <c r="W19" s="143">
        <v>6005.9040000000005</v>
      </c>
      <c r="X19" s="167">
        <v>14079.335999999999</v>
      </c>
      <c r="Y19" s="167">
        <v>21242.312000000002</v>
      </c>
      <c r="Z19" s="167">
        <v>20300.04</v>
      </c>
      <c r="AA19" s="167">
        <v>18899.312000000002</v>
      </c>
      <c r="AB19" s="167">
        <v>22526.576000000001</v>
      </c>
      <c r="AC19" s="62">
        <v>15660.696</v>
      </c>
      <c r="AD19" s="62">
        <v>5117.0240000000003</v>
      </c>
      <c r="AE19" s="62">
        <v>13.215999999999999</v>
      </c>
      <c r="AF19" s="56"/>
      <c r="AG19" s="238"/>
      <c r="AH19" s="144">
        <v>20.75</v>
      </c>
      <c r="AI19" s="144">
        <v>5.25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43056.959999999999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62195.32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89416.95199999999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123831.2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28.625433000000001</v>
      </c>
      <c r="Y33" s="96">
        <v>33.800162</v>
      </c>
      <c r="Z33" s="96">
        <v>0.95816604000000005</v>
      </c>
      <c r="AA33" s="60">
        <v>0.95944404000000005</v>
      </c>
      <c r="AB33" s="60">
        <v>6.0420624999999999E-2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1.8046400000000027</v>
      </c>
      <c r="AN33" s="95">
        <f t="shared" ref="AN33:AN96" si="5">IF(OR(Y33="",G33=""),"",Y33-G33)</f>
        <v>1.9093550000000015</v>
      </c>
      <c r="AO33" s="95">
        <f t="shared" ref="AO33:AO96" si="6">IF(OR(Z33="",H33=""),"",Z33-H33)</f>
        <v>1.8321600000000826E-3</v>
      </c>
      <c r="AP33" s="95">
        <f t="shared" ref="AP33:AP96" si="7">IF(OR(AA33="",I33=""),"",AA33-I33)</f>
        <v>9.7276400000000374E-3</v>
      </c>
      <c r="AQ33" s="120">
        <f t="shared" ref="AQ33:AQ96" si="8">IF(OR(AB33="",J33=""),"",AB33-J33)</f>
        <v>-1.2782260999999996E-2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32.526097</v>
      </c>
      <c r="Y34" s="187">
        <v>36.715558000000001</v>
      </c>
      <c r="Z34" s="187">
        <v>0.97664899000000005</v>
      </c>
      <c r="AA34" s="62">
        <v>0.97845325999999999</v>
      </c>
      <c r="AB34" s="62">
        <v>3.3872270000000003E-2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1.8097360000000009</v>
      </c>
      <c r="AN34" s="121">
        <f t="shared" si="5"/>
        <v>1.6130759999999995</v>
      </c>
      <c r="AO34" s="121">
        <f t="shared" si="6"/>
        <v>1.7183700000000801E-3</v>
      </c>
      <c r="AP34" s="121">
        <f t="shared" si="7"/>
        <v>5.8713400000000027E-3</v>
      </c>
      <c r="AQ34" s="87">
        <f t="shared" si="8"/>
        <v>-1.1155689999999996E-2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37.837978</v>
      </c>
      <c r="Y35" s="187">
        <v>41.291156000000001</v>
      </c>
      <c r="Z35" s="187">
        <v>0.98886932000000005</v>
      </c>
      <c r="AA35" s="62">
        <v>0.99229089999999998</v>
      </c>
      <c r="AB35" s="62">
        <v>1.7588023000000001E-2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2.6302299999999974</v>
      </c>
      <c r="AN35" s="121">
        <f t="shared" si="5"/>
        <v>2.0196529999999981</v>
      </c>
      <c r="AO35" s="121">
        <f t="shared" si="6"/>
        <v>1.4691800000000699E-3</v>
      </c>
      <c r="AP35" s="121">
        <f t="shared" si="7"/>
        <v>2.2921599999999875E-3</v>
      </c>
      <c r="AQ35" s="87">
        <f t="shared" si="8"/>
        <v>-8.9586600000000002E-3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41.161842</v>
      </c>
      <c r="Y36" s="187">
        <v>44.417527999999997</v>
      </c>
      <c r="Z36" s="187">
        <v>0.99259171999999996</v>
      </c>
      <c r="AA36" s="62">
        <v>0.99643442999999998</v>
      </c>
      <c r="AB36" s="62">
        <v>9.9254440000000003E-3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3.3421069999999986</v>
      </c>
      <c r="AN36" s="121">
        <f t="shared" si="5"/>
        <v>2.5080209999999994</v>
      </c>
      <c r="AO36" s="121">
        <f t="shared" si="6"/>
        <v>7.5146999999997632E-4</v>
      </c>
      <c r="AP36" s="121">
        <f t="shared" si="7"/>
        <v>1.2223499999999277E-3</v>
      </c>
      <c r="AQ36" s="87">
        <f t="shared" si="8"/>
        <v>-8.5497810000000011E-3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28.578773000000002</v>
      </c>
      <c r="Y38" s="96">
        <v>33.864640999999999</v>
      </c>
      <c r="Z38" s="96">
        <v>0.95851671000000005</v>
      </c>
      <c r="AA38" s="60">
        <v>0.95953765000000002</v>
      </c>
      <c r="AB38" s="60">
        <v>5.8007006E-2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1.4280630000000016</v>
      </c>
      <c r="AN38" s="95">
        <f t="shared" si="5"/>
        <v>1.6627299999999963</v>
      </c>
      <c r="AO38" s="95">
        <f t="shared" si="6"/>
        <v>1.2325600000000492E-3</v>
      </c>
      <c r="AP38" s="95">
        <f t="shared" si="7"/>
        <v>6.9150100000000547E-3</v>
      </c>
      <c r="AQ38" s="120">
        <f t="shared" si="8"/>
        <v>-1.2426753999999998E-2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32.735107999999997</v>
      </c>
      <c r="Y39" s="187">
        <v>37.017530999999998</v>
      </c>
      <c r="Z39" s="187">
        <v>0.97668653000000005</v>
      </c>
      <c r="AA39" s="62">
        <v>0.97854874999999997</v>
      </c>
      <c r="AB39" s="62">
        <v>3.2493220000000003E-2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2.0695569999999961</v>
      </c>
      <c r="AN39" s="121">
        <f t="shared" si="5"/>
        <v>1.9384079999999955</v>
      </c>
      <c r="AO39" s="121">
        <f t="shared" si="6"/>
        <v>1.7684100000000536E-3</v>
      </c>
      <c r="AP39" s="121">
        <f t="shared" si="7"/>
        <v>5.5848399999999243E-3</v>
      </c>
      <c r="AQ39" s="87">
        <f t="shared" si="8"/>
        <v>-1.1902069999999994E-2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38.035969000000001</v>
      </c>
      <c r="Y40" s="187">
        <v>41.512183</v>
      </c>
      <c r="Z40" s="187">
        <v>0.98868822000000001</v>
      </c>
      <c r="AA40" s="62">
        <v>0.99224303999999997</v>
      </c>
      <c r="AB40" s="62">
        <v>1.6460042000000001E-2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2.9557380000000038</v>
      </c>
      <c r="AN40" s="121">
        <f t="shared" si="5"/>
        <v>2.3395319999999984</v>
      </c>
      <c r="AO40" s="121">
        <f t="shared" si="6"/>
        <v>1.4784599999999593E-3</v>
      </c>
      <c r="AP40" s="121">
        <f t="shared" si="7"/>
        <v>1.8459699999999746E-3</v>
      </c>
      <c r="AQ40" s="87">
        <f t="shared" si="8"/>
        <v>-1.0524852999999997E-2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41.061107999999997</v>
      </c>
      <c r="Y41" s="187">
        <v>44.348564000000003</v>
      </c>
      <c r="Z41" s="187">
        <v>0.99230496000000001</v>
      </c>
      <c r="AA41" s="62">
        <v>0.99632756</v>
      </c>
      <c r="AB41" s="62">
        <v>9.9564409999999999E-3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3.5003039999999999</v>
      </c>
      <c r="AN41" s="121">
        <f t="shared" si="5"/>
        <v>2.6779920000000033</v>
      </c>
      <c r="AO41" s="121">
        <f t="shared" si="6"/>
        <v>7.5769999999997228E-4</v>
      </c>
      <c r="AP41" s="121">
        <f t="shared" si="7"/>
        <v>1.1577600000000077E-3</v>
      </c>
      <c r="AQ41" s="87">
        <f t="shared" si="8"/>
        <v>-9.4376089999999996E-3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28.556170999999999</v>
      </c>
      <c r="Y43" s="96">
        <v>33.880192999999998</v>
      </c>
      <c r="Z43" s="96">
        <v>0.95812195</v>
      </c>
      <c r="AA43" s="60">
        <v>0.95963454000000004</v>
      </c>
      <c r="AB43" s="60">
        <v>5.4503450000000002E-2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1.1642009999999985</v>
      </c>
      <c r="AN43" s="95">
        <f t="shared" si="5"/>
        <v>1.4574029999999993</v>
      </c>
      <c r="AO43" s="95">
        <f t="shared" si="6"/>
        <v>5.8705000000003338E-4</v>
      </c>
      <c r="AP43" s="95">
        <f t="shared" si="7"/>
        <v>4.7118900000000519E-3</v>
      </c>
      <c r="AQ43" s="120">
        <f t="shared" si="8"/>
        <v>-1.0976514E-2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32.733150000000002</v>
      </c>
      <c r="Y44" s="187">
        <v>37.033020999999998</v>
      </c>
      <c r="Z44" s="187">
        <v>0.97679225999999997</v>
      </c>
      <c r="AA44" s="62">
        <v>0.97794353999999994</v>
      </c>
      <c r="AB44" s="62">
        <v>3.0109317999999999E-2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2.0406880000000029</v>
      </c>
      <c r="AN44" s="121">
        <f t="shared" si="5"/>
        <v>1.9232310000000012</v>
      </c>
      <c r="AO44" s="121">
        <f t="shared" si="6"/>
        <v>2.2459000000000229E-3</v>
      </c>
      <c r="AP44" s="121">
        <f t="shared" si="7"/>
        <v>4.9998199999999882E-3</v>
      </c>
      <c r="AQ44" s="87">
        <f t="shared" si="8"/>
        <v>-1.1156824999999999E-2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38.102302999999999</v>
      </c>
      <c r="Y45" s="187">
        <v>41.527203</v>
      </c>
      <c r="Z45" s="187">
        <v>0.98868299999999998</v>
      </c>
      <c r="AA45" s="62">
        <v>0.99227814999999997</v>
      </c>
      <c r="AB45" s="62">
        <v>1.5371243999999999E-2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2.9098049999999986</v>
      </c>
      <c r="AN45" s="121">
        <f t="shared" si="5"/>
        <v>2.2732439999999983</v>
      </c>
      <c r="AO45" s="121">
        <f t="shared" si="6"/>
        <v>1.4643500000000031E-3</v>
      </c>
      <c r="AP45" s="121">
        <f t="shared" si="7"/>
        <v>1.9292199999999537E-3</v>
      </c>
      <c r="AQ45" s="87">
        <f t="shared" si="8"/>
        <v>-9.5701090000000003E-3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41.033734000000003</v>
      </c>
      <c r="Y46" s="187">
        <v>44.310282000000001</v>
      </c>
      <c r="Z46" s="187">
        <v>0.99237445000000002</v>
      </c>
      <c r="AA46" s="62">
        <v>0.9963476</v>
      </c>
      <c r="AB46" s="62">
        <v>9.1937560000000008E-3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3.434235000000001</v>
      </c>
      <c r="AN46" s="121">
        <f t="shared" si="5"/>
        <v>2.6217770000000016</v>
      </c>
      <c r="AO46" s="121">
        <f t="shared" si="6"/>
        <v>7.7519999999997591E-4</v>
      </c>
      <c r="AP46" s="121">
        <f t="shared" si="7"/>
        <v>1.2213800000000496E-3</v>
      </c>
      <c r="AQ46" s="87">
        <f t="shared" si="8"/>
        <v>-8.8340940000000007E-3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28.302211</v>
      </c>
      <c r="Y48" s="96">
        <v>33.69623</v>
      </c>
      <c r="Z48" s="96">
        <v>0.95795722000000005</v>
      </c>
      <c r="AA48" s="60">
        <v>0.95852300999999995</v>
      </c>
      <c r="AB48" s="60">
        <v>5.7920770000000003E-2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0.89994400000000141</v>
      </c>
      <c r="AN48" s="95">
        <f t="shared" si="5"/>
        <v>1.2730099999999993</v>
      </c>
      <c r="AO48" s="95">
        <f t="shared" si="6"/>
        <v>1.9703000000004245E-4</v>
      </c>
      <c r="AP48" s="95">
        <f t="shared" si="7"/>
        <v>3.6296399999999895E-3</v>
      </c>
      <c r="AQ48" s="120">
        <f t="shared" si="8"/>
        <v>-9.2437849999999974E-3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32.428711</v>
      </c>
      <c r="Y49" s="187">
        <v>36.800193999999998</v>
      </c>
      <c r="Z49" s="187">
        <v>0.97650667000000002</v>
      </c>
      <c r="AA49" s="62">
        <v>0.97885610000000001</v>
      </c>
      <c r="AB49" s="62">
        <v>3.3154346000000001E-2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1.8823979999999985</v>
      </c>
      <c r="AN49" s="121">
        <f t="shared" si="5"/>
        <v>1.8260349999999974</v>
      </c>
      <c r="AO49" s="121">
        <f t="shared" si="6"/>
        <v>2.4314699999999911E-3</v>
      </c>
      <c r="AP49" s="121">
        <f t="shared" si="7"/>
        <v>6.7603999999999997E-3</v>
      </c>
      <c r="AQ49" s="87">
        <f t="shared" si="8"/>
        <v>-1.0477818999999999E-2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37.928443999999999</v>
      </c>
      <c r="Y50" s="187">
        <v>41.345621999999999</v>
      </c>
      <c r="Z50" s="187">
        <v>0.98844043000000004</v>
      </c>
      <c r="AA50" s="62">
        <v>0.99216740000000003</v>
      </c>
      <c r="AB50" s="62">
        <v>1.7310044E-2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2.7145590000000013</v>
      </c>
      <c r="AN50" s="121">
        <f t="shared" si="5"/>
        <v>2.0831489999999988</v>
      </c>
      <c r="AO50" s="121">
        <f t="shared" si="6"/>
        <v>1.4464200000000593E-3</v>
      </c>
      <c r="AP50" s="121">
        <f t="shared" si="7"/>
        <v>2.0049600000000556E-3</v>
      </c>
      <c r="AQ50" s="87">
        <f t="shared" si="8"/>
        <v>-8.7791849999999984E-3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40.844005000000003</v>
      </c>
      <c r="Y51" s="187">
        <v>44.110863000000002</v>
      </c>
      <c r="Z51" s="187">
        <v>0.99216221999999998</v>
      </c>
      <c r="AA51" s="62">
        <v>0.99630174000000005</v>
      </c>
      <c r="AB51" s="62">
        <v>1.0625130999999999E-2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3.3011809999999997</v>
      </c>
      <c r="AN51" s="121">
        <f t="shared" si="5"/>
        <v>2.4929650000000052</v>
      </c>
      <c r="AO51" s="121">
        <f t="shared" si="6"/>
        <v>7.7267000000003083E-4</v>
      </c>
      <c r="AP51" s="121">
        <f t="shared" si="7"/>
        <v>1.2433600000000267E-3</v>
      </c>
      <c r="AQ51" s="87">
        <f t="shared" si="8"/>
        <v>-8.5639900000000005E-3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28.261278999999998</v>
      </c>
      <c r="Y53" s="96">
        <v>33.601987999999999</v>
      </c>
      <c r="Z53" s="96">
        <v>0.95620205999999996</v>
      </c>
      <c r="AA53" s="60">
        <v>0.95878724999999998</v>
      </c>
      <c r="AB53" s="60">
        <v>6.2362715999999999E-2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0.80306499999999659</v>
      </c>
      <c r="AN53" s="95">
        <f t="shared" si="5"/>
        <v>1.1872989999999959</v>
      </c>
      <c r="AO53" s="95">
        <f t="shared" si="6"/>
        <v>3.6365999999998788E-4</v>
      </c>
      <c r="AP53" s="95">
        <f t="shared" si="7"/>
        <v>3.4585599999999994E-3</v>
      </c>
      <c r="AQ53" s="120">
        <f t="shared" si="8"/>
        <v>-8.6365490000000072E-3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32.323827999999999</v>
      </c>
      <c r="Y54" s="187">
        <v>36.687842000000003</v>
      </c>
      <c r="Z54" s="187">
        <v>0.97558082999999995</v>
      </c>
      <c r="AA54" s="62">
        <v>0.9784427</v>
      </c>
      <c r="AB54" s="62">
        <v>3.5330634999999999E-2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1.7928399999999982</v>
      </c>
      <c r="AN54" s="121">
        <f t="shared" si="5"/>
        <v>1.7504090000000048</v>
      </c>
      <c r="AO54" s="121">
        <f t="shared" si="6"/>
        <v>2.3278999999999384E-3</v>
      </c>
      <c r="AP54" s="121">
        <f t="shared" si="7"/>
        <v>5.9426900000000282E-3</v>
      </c>
      <c r="AQ54" s="87">
        <f t="shared" si="8"/>
        <v>-1.0584268000000001E-2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37.596791000000003</v>
      </c>
      <c r="Y55" s="187">
        <v>41.030346000000002</v>
      </c>
      <c r="Z55" s="187">
        <v>0.98775630999999997</v>
      </c>
      <c r="AA55" s="62">
        <v>0.99191739999999995</v>
      </c>
      <c r="AB55" s="62">
        <v>1.9343263999999999E-2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2.5987110000000015</v>
      </c>
      <c r="AN55" s="121">
        <f t="shared" si="5"/>
        <v>2.0015420000000006</v>
      </c>
      <c r="AO55" s="121">
        <f t="shared" si="6"/>
        <v>1.3635100000000122E-3</v>
      </c>
      <c r="AP55" s="121">
        <f t="shared" si="7"/>
        <v>2.0892099999999525E-3</v>
      </c>
      <c r="AQ55" s="87">
        <f t="shared" si="8"/>
        <v>-8.5503260000000005E-3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40.333325000000002</v>
      </c>
      <c r="Y56" s="187">
        <v>43.635134000000001</v>
      </c>
      <c r="Z56" s="187">
        <v>0.99168813</v>
      </c>
      <c r="AA56" s="62">
        <v>0.99600091999999996</v>
      </c>
      <c r="AB56" s="62">
        <v>1.2083389999999999E-2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3.0872700000000037</v>
      </c>
      <c r="AN56" s="121">
        <f t="shared" si="5"/>
        <v>2.3426729999999978</v>
      </c>
      <c r="AO56" s="121">
        <f t="shared" si="6"/>
        <v>7.6100999999995089E-4</v>
      </c>
      <c r="AP56" s="121">
        <f t="shared" si="7"/>
        <v>1.1728999999999212E-3</v>
      </c>
      <c r="AQ56" s="87">
        <f t="shared" si="8"/>
        <v>-8.5376380000000002E-3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28.721309000000002</v>
      </c>
      <c r="Y58" s="96">
        <v>34.101157000000001</v>
      </c>
      <c r="Z58" s="96">
        <v>0.95942861000000002</v>
      </c>
      <c r="AA58" s="60">
        <v>0.96266105000000002</v>
      </c>
      <c r="AB58" s="60">
        <v>5.5577743999999998E-2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1.7090220000000009</v>
      </c>
      <c r="AN58" s="95">
        <f t="shared" si="5"/>
        <v>1.9769649999999999</v>
      </c>
      <c r="AO58" s="95">
        <f t="shared" si="6"/>
        <v>2.4246300000000387E-3</v>
      </c>
      <c r="AP58" s="95">
        <f t="shared" si="7"/>
        <v>8.2163299999999939E-3</v>
      </c>
      <c r="AQ58" s="120">
        <f t="shared" si="8"/>
        <v>-1.7896386E-2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32.931821999999997</v>
      </c>
      <c r="Y59" s="187">
        <v>37.184145999999998</v>
      </c>
      <c r="Z59" s="187">
        <v>0.97762433999999998</v>
      </c>
      <c r="AA59" s="62">
        <v>0.98040735000000001</v>
      </c>
      <c r="AB59" s="62">
        <v>3.0599861999999999E-2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2.0637049999999952</v>
      </c>
      <c r="AN59" s="121">
        <f t="shared" si="5"/>
        <v>1.7841090000000008</v>
      </c>
      <c r="AO59" s="121">
        <f t="shared" si="6"/>
        <v>1.8834399999999585E-3</v>
      </c>
      <c r="AP59" s="121">
        <f t="shared" si="7"/>
        <v>5.9706299999999768E-3</v>
      </c>
      <c r="AQ59" s="87">
        <f t="shared" si="8"/>
        <v>-1.2966648000000004E-2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38.150075000000001</v>
      </c>
      <c r="Y60" s="187">
        <v>41.650064999999998</v>
      </c>
      <c r="Z60" s="187">
        <v>0.98947456</v>
      </c>
      <c r="AA60" s="62">
        <v>0.99265307999999997</v>
      </c>
      <c r="AB60" s="62">
        <v>1.4833699000000001E-2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2.967292999999998</v>
      </c>
      <c r="AN60" s="121">
        <f t="shared" si="5"/>
        <v>2.3537150000000011</v>
      </c>
      <c r="AO60" s="121">
        <f t="shared" si="6"/>
        <v>1.2997200000000042E-3</v>
      </c>
      <c r="AP60" s="121">
        <f t="shared" si="7"/>
        <v>2.1170799999999934E-3</v>
      </c>
      <c r="AQ60" s="87">
        <f t="shared" si="8"/>
        <v>-9.7066579999999982E-3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41.227510000000002</v>
      </c>
      <c r="Y61" s="187">
        <v>44.521687</v>
      </c>
      <c r="Z61" s="187">
        <v>0.99317818000000002</v>
      </c>
      <c r="AA61" s="62">
        <v>0.99633822999999999</v>
      </c>
      <c r="AB61" s="62">
        <v>8.5365809999999997E-3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3.4821850000000012</v>
      </c>
      <c r="AN61" s="121">
        <f t="shared" si="5"/>
        <v>2.6688290000000023</v>
      </c>
      <c r="AO61" s="121">
        <f t="shared" si="6"/>
        <v>7.2512000000002352E-4</v>
      </c>
      <c r="AP61" s="121">
        <f t="shared" si="7"/>
        <v>7.9311000000004128E-4</v>
      </c>
      <c r="AQ61" s="87">
        <f t="shared" si="8"/>
        <v>-9.1676230000000015E-3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28.669867</v>
      </c>
      <c r="Y63" s="96">
        <v>34.114736000000001</v>
      </c>
      <c r="Z63" s="96">
        <v>0.95982288999999998</v>
      </c>
      <c r="AA63" s="60">
        <v>0.96117512000000005</v>
      </c>
      <c r="AB63" s="60">
        <v>5.3204503E-2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1.5324910000000003</v>
      </c>
      <c r="AN63" s="95">
        <f t="shared" si="5"/>
        <v>1.7927669999999978</v>
      </c>
      <c r="AO63" s="95">
        <f t="shared" si="6"/>
        <v>1.8478600000000345E-3</v>
      </c>
      <c r="AP63" s="95">
        <f t="shared" si="7"/>
        <v>7.6279399999999997E-3</v>
      </c>
      <c r="AQ63" s="120">
        <f t="shared" si="8"/>
        <v>-1.4025892999999998E-2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32.969090000000001</v>
      </c>
      <c r="Y64" s="187">
        <v>37.242936999999998</v>
      </c>
      <c r="Z64" s="187">
        <v>0.97768184000000002</v>
      </c>
      <c r="AA64" s="62">
        <v>0.97774589000000001</v>
      </c>
      <c r="AB64" s="62">
        <v>2.9336412999999999E-2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2.2102210000000007</v>
      </c>
      <c r="AN64" s="121">
        <f t="shared" si="5"/>
        <v>1.8928969999999978</v>
      </c>
      <c r="AO64" s="121">
        <f t="shared" si="6"/>
        <v>2.1429600000000271E-3</v>
      </c>
      <c r="AP64" s="121">
        <f t="shared" si="7"/>
        <v>6.3740300000000305E-3</v>
      </c>
      <c r="AQ64" s="87">
        <f t="shared" si="8"/>
        <v>-1.2331101000000004E-2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38.235321999999996</v>
      </c>
      <c r="Y65" s="187">
        <v>41.683706999999998</v>
      </c>
      <c r="Z65" s="187">
        <v>0.98936681999999998</v>
      </c>
      <c r="AA65" s="62">
        <v>0.99228068000000003</v>
      </c>
      <c r="AB65" s="62">
        <v>1.4398592E-2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3.0295109999999994</v>
      </c>
      <c r="AN65" s="121">
        <f t="shared" si="5"/>
        <v>2.3504339999999999</v>
      </c>
      <c r="AO65" s="121">
        <f t="shared" si="6"/>
        <v>1.2938799999999695E-3</v>
      </c>
      <c r="AP65" s="121">
        <f t="shared" si="7"/>
        <v>2.1795399999999798E-3</v>
      </c>
      <c r="AQ65" s="87">
        <f t="shared" si="8"/>
        <v>-9.4208959999999998E-3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41.247826000000003</v>
      </c>
      <c r="Y66" s="187">
        <v>44.514015000000001</v>
      </c>
      <c r="Z66" s="187">
        <v>0.99299289999999996</v>
      </c>
      <c r="AA66" s="62">
        <v>0.99645728</v>
      </c>
      <c r="AB66" s="62">
        <v>8.2219340000000002E-3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3.5429490000000001</v>
      </c>
      <c r="AN66" s="121">
        <f t="shared" si="5"/>
        <v>2.6962589999999977</v>
      </c>
      <c r="AO66" s="121">
        <f t="shared" si="6"/>
        <v>7.1924000000000987E-4</v>
      </c>
      <c r="AP66" s="121">
        <f t="shared" si="7"/>
        <v>1.210489999999953E-3</v>
      </c>
      <c r="AQ66" s="87">
        <f t="shared" si="8"/>
        <v>-9.1947590000000003E-3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28.690975000000002</v>
      </c>
      <c r="Y68" s="96">
        <v>34.165512999999997</v>
      </c>
      <c r="Z68" s="96">
        <v>0.95984040999999998</v>
      </c>
      <c r="AA68" s="60">
        <v>0.96040305000000004</v>
      </c>
      <c r="AB68" s="60">
        <v>5.1959984000000001E-2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1.3630960000000023</v>
      </c>
      <c r="AN68" s="95">
        <f t="shared" si="5"/>
        <v>1.6620569999999972</v>
      </c>
      <c r="AO68" s="95">
        <f t="shared" si="6"/>
        <v>1.5714299999999293E-3</v>
      </c>
      <c r="AP68" s="95">
        <f t="shared" si="7"/>
        <v>6.1297399999999946E-3</v>
      </c>
      <c r="AQ68" s="120">
        <f t="shared" si="8"/>
        <v>-1.2354456E-2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32.967480999999999</v>
      </c>
      <c r="Y69" s="187">
        <v>37.274982999999999</v>
      </c>
      <c r="Z69" s="187">
        <v>0.97769762000000004</v>
      </c>
      <c r="AA69" s="62">
        <v>0.97897712000000003</v>
      </c>
      <c r="AB69" s="62">
        <v>2.9088297999999999E-2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2.1240430000000003</v>
      </c>
      <c r="AN69" s="121">
        <f t="shared" si="5"/>
        <v>1.8342570000000009</v>
      </c>
      <c r="AO69" s="121">
        <f t="shared" si="6"/>
        <v>2.4947400000000508E-3</v>
      </c>
      <c r="AP69" s="121">
        <f t="shared" si="7"/>
        <v>8.1273700000000781E-3</v>
      </c>
      <c r="AQ69" s="87">
        <f t="shared" si="8"/>
        <v>-1.1415592000000002E-2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38.230634000000002</v>
      </c>
      <c r="Y70" s="187">
        <v>41.670766</v>
      </c>
      <c r="Z70" s="187">
        <v>0.98922562999999997</v>
      </c>
      <c r="AA70" s="62">
        <v>0.99211382999999997</v>
      </c>
      <c r="AB70" s="62">
        <v>1.4495060000000001E-2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3.0001050000000049</v>
      </c>
      <c r="AN70" s="121">
        <f t="shared" si="5"/>
        <v>2.3230310000000003</v>
      </c>
      <c r="AO70" s="121">
        <f t="shared" si="6"/>
        <v>1.3589800000000096E-3</v>
      </c>
      <c r="AP70" s="121">
        <f t="shared" si="7"/>
        <v>2.4773000000000156E-3</v>
      </c>
      <c r="AQ70" s="87">
        <f t="shared" si="8"/>
        <v>-8.911040999999998E-3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41.092869999999998</v>
      </c>
      <c r="Y71" s="187">
        <v>44.382021999999999</v>
      </c>
      <c r="Z71" s="187">
        <v>0.99286255999999995</v>
      </c>
      <c r="AA71" s="62">
        <v>0.9963824</v>
      </c>
      <c r="AB71" s="62">
        <v>8.4759469999999993E-3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3.4517269999999982</v>
      </c>
      <c r="AN71" s="121">
        <f t="shared" si="5"/>
        <v>2.6485309999999984</v>
      </c>
      <c r="AO71" s="121">
        <f t="shared" si="6"/>
        <v>7.4529999999994878E-4</v>
      </c>
      <c r="AP71" s="121">
        <f t="shared" si="7"/>
        <v>1.3563699999999956E-3</v>
      </c>
      <c r="AQ71" s="87">
        <f t="shared" si="8"/>
        <v>-8.8902160000000011E-3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28.465976000000001</v>
      </c>
      <c r="Y73" s="96">
        <v>34.018104000000001</v>
      </c>
      <c r="Z73" s="96">
        <v>0.95948805999999998</v>
      </c>
      <c r="AA73" s="60">
        <v>0.95937779999999995</v>
      </c>
      <c r="AB73" s="60">
        <v>5.3956654E-2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1.1042860000000019</v>
      </c>
      <c r="AN73" s="95">
        <f t="shared" si="5"/>
        <v>1.5082960000000014</v>
      </c>
      <c r="AO73" s="95">
        <f t="shared" si="6"/>
        <v>1.1211399999999649E-3</v>
      </c>
      <c r="AP73" s="95">
        <f t="shared" si="7"/>
        <v>6.001839999999925E-3</v>
      </c>
      <c r="AQ73" s="120">
        <f t="shared" si="8"/>
        <v>-1.0494415999999999E-2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32.756973000000002</v>
      </c>
      <c r="Y74" s="187">
        <v>37.128599000000001</v>
      </c>
      <c r="Z74" s="187">
        <v>0.97750309999999996</v>
      </c>
      <c r="AA74" s="62">
        <v>0.97835116</v>
      </c>
      <c r="AB74" s="62">
        <v>3.0160949999999999E-2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1.9193480000000029</v>
      </c>
      <c r="AN74" s="121">
        <f t="shared" si="5"/>
        <v>1.7222610000000032</v>
      </c>
      <c r="AO74" s="121">
        <f t="shared" si="6"/>
        <v>2.4911199999999578E-3</v>
      </c>
      <c r="AP74" s="121">
        <f t="shared" si="7"/>
        <v>7.5515200000000338E-3</v>
      </c>
      <c r="AQ74" s="87">
        <f t="shared" si="8"/>
        <v>-1.0476937999999998E-2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38.167380999999999</v>
      </c>
      <c r="Y75" s="187">
        <v>41.608173999999998</v>
      </c>
      <c r="Z75" s="187">
        <v>0.98908509</v>
      </c>
      <c r="AA75" s="62">
        <v>0.99203143000000005</v>
      </c>
      <c r="AB75" s="62">
        <v>1.5085729000000001E-2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2.9144539999999992</v>
      </c>
      <c r="AN75" s="121">
        <f t="shared" si="5"/>
        <v>2.2441439999999986</v>
      </c>
      <c r="AO75" s="121">
        <f t="shared" si="6"/>
        <v>1.331500000000041E-3</v>
      </c>
      <c r="AP75" s="121">
        <f t="shared" si="7"/>
        <v>2.4329500000001003E-3</v>
      </c>
      <c r="AQ75" s="87">
        <f t="shared" si="8"/>
        <v>-8.5893999999999988E-3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41.035893999999999</v>
      </c>
      <c r="Y76" s="187">
        <v>44.316158999999999</v>
      </c>
      <c r="Z76" s="187">
        <v>0.99275133000000004</v>
      </c>
      <c r="AA76" s="62">
        <v>0.99636371999999995</v>
      </c>
      <c r="AB76" s="62">
        <v>8.9652269999999992E-3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3.4105799999999959</v>
      </c>
      <c r="AN76" s="121">
        <f t="shared" si="5"/>
        <v>2.6102190000000007</v>
      </c>
      <c r="AO76" s="121">
        <f t="shared" si="6"/>
        <v>7.4312000000009704E-4</v>
      </c>
      <c r="AP76" s="121">
        <f t="shared" si="7"/>
        <v>1.296259999999938E-3</v>
      </c>
      <c r="AQ76" s="87">
        <f t="shared" si="8"/>
        <v>-8.6795120000000003E-3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28.296423000000001</v>
      </c>
      <c r="Y78" s="96">
        <v>33.760666000000001</v>
      </c>
      <c r="Z78" s="96">
        <v>0.95698032</v>
      </c>
      <c r="AA78" s="60">
        <v>0.95804133000000002</v>
      </c>
      <c r="AB78" s="60">
        <v>5.9277552999999997E-2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0.89264800000000122</v>
      </c>
      <c r="AN78" s="95">
        <f t="shared" si="5"/>
        <v>1.3049760000000035</v>
      </c>
      <c r="AO78" s="95">
        <f t="shared" si="6"/>
        <v>6.1462999999994938E-4</v>
      </c>
      <c r="AP78" s="95">
        <f t="shared" si="7"/>
        <v>4.1004700000000227E-3</v>
      </c>
      <c r="AQ78" s="120">
        <f t="shared" si="8"/>
        <v>-9.0666270000000077E-3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32.465003000000003</v>
      </c>
      <c r="Y79" s="187">
        <v>36.825155000000002</v>
      </c>
      <c r="Z79" s="187">
        <v>0.97602065999999998</v>
      </c>
      <c r="AA79" s="62">
        <v>0.97834463000000005</v>
      </c>
      <c r="AB79" s="62">
        <v>3.3527045999999998E-2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1.6963180000000015</v>
      </c>
      <c r="AN79" s="121">
        <f t="shared" si="5"/>
        <v>1.5515760000000043</v>
      </c>
      <c r="AO79" s="121">
        <f t="shared" si="6"/>
        <v>2.3590300000000397E-3</v>
      </c>
      <c r="AP79" s="121">
        <f t="shared" si="7"/>
        <v>6.6331099999999976E-3</v>
      </c>
      <c r="AQ79" s="87">
        <f t="shared" si="8"/>
        <v>-1.0573298000000002E-2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37.760356999999999</v>
      </c>
      <c r="Y80" s="187">
        <v>41.224116000000002</v>
      </c>
      <c r="Z80" s="187">
        <v>0.98802484999999995</v>
      </c>
      <c r="AA80" s="62">
        <v>0.99200580000000005</v>
      </c>
      <c r="AB80" s="62">
        <v>1.7931418000000001E-2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2.6818650000000019</v>
      </c>
      <c r="AN80" s="121">
        <f t="shared" si="5"/>
        <v>2.0564800000000005</v>
      </c>
      <c r="AO80" s="121">
        <f t="shared" si="6"/>
        <v>1.3307599999999864E-3</v>
      </c>
      <c r="AP80" s="121">
        <f t="shared" si="7"/>
        <v>2.348430000000068E-3</v>
      </c>
      <c r="AQ80" s="87">
        <f t="shared" si="8"/>
        <v>-8.2713119999999994E-3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40.418072000000002</v>
      </c>
      <c r="Y81" s="187">
        <v>43.741900999999999</v>
      </c>
      <c r="Z81" s="187">
        <v>0.99183973000000003</v>
      </c>
      <c r="AA81" s="62">
        <v>0.99605069999999996</v>
      </c>
      <c r="AB81" s="62">
        <v>1.1421124E-2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3.0594450000000037</v>
      </c>
      <c r="AN81" s="121">
        <f t="shared" si="5"/>
        <v>2.3423569999999998</v>
      </c>
      <c r="AO81" s="121">
        <f t="shared" si="6"/>
        <v>7.4717000000001921E-4</v>
      </c>
      <c r="AP81" s="121">
        <f t="shared" si="7"/>
        <v>1.184719999999917E-3</v>
      </c>
      <c r="AQ81" s="87">
        <f t="shared" si="8"/>
        <v>-8.5339340000000017E-3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28.490804000000001</v>
      </c>
      <c r="Y83" s="96">
        <v>34.001609000000002</v>
      </c>
      <c r="Z83" s="96">
        <v>0.95757506000000003</v>
      </c>
      <c r="AA83" s="60">
        <v>0.96300574000000005</v>
      </c>
      <c r="AB83" s="60">
        <v>5.7689394999999997E-2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1.5294190000000008</v>
      </c>
      <c r="AN83" s="95">
        <f t="shared" si="5"/>
        <v>1.8840970000000041</v>
      </c>
      <c r="AO83" s="95">
        <f t="shared" si="6"/>
        <v>2.9738700000000451E-3</v>
      </c>
      <c r="AP83" s="95">
        <f t="shared" si="7"/>
        <v>8.1876300000000013E-3</v>
      </c>
      <c r="AQ83" s="120">
        <f t="shared" si="8"/>
        <v>-1.7307814999999997E-2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32.652585000000002</v>
      </c>
      <c r="Y84" s="187">
        <v>37.131337000000002</v>
      </c>
      <c r="Z84" s="187">
        <v>0.97731878000000005</v>
      </c>
      <c r="AA84" s="62">
        <v>0.98013932000000004</v>
      </c>
      <c r="AB84" s="62">
        <v>2.9887759999999999E-2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2.0639240000000036</v>
      </c>
      <c r="AN84" s="121">
        <f t="shared" si="5"/>
        <v>1.9273730000000029</v>
      </c>
      <c r="AO84" s="121">
        <f t="shared" si="6"/>
        <v>1.9083800000000428E-3</v>
      </c>
      <c r="AP84" s="121">
        <f t="shared" si="7"/>
        <v>6.2519300000000166E-3</v>
      </c>
      <c r="AQ84" s="87">
        <f t="shared" si="8"/>
        <v>-1.3799233000000001E-2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37.871679</v>
      </c>
      <c r="Y85" s="187">
        <v>41.454790000000003</v>
      </c>
      <c r="Z85" s="187">
        <v>0.98944304999999999</v>
      </c>
      <c r="AA85" s="62">
        <v>0.99256372000000004</v>
      </c>
      <c r="AB85" s="62">
        <v>1.4383486500000001E-2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3.0419550000000015</v>
      </c>
      <c r="AN85" s="121">
        <f t="shared" si="5"/>
        <v>2.4749189999999999</v>
      </c>
      <c r="AO85" s="121">
        <f t="shared" si="6"/>
        <v>1.3994699999999582E-3</v>
      </c>
      <c r="AP85" s="121">
        <f t="shared" si="7"/>
        <v>1.9979600000000763E-3</v>
      </c>
      <c r="AQ85" s="87">
        <f t="shared" si="8"/>
        <v>-1.00449635E-2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40.959696999999998</v>
      </c>
      <c r="Y86" s="187">
        <v>44.279378999999999</v>
      </c>
      <c r="Z86" s="187">
        <v>0.99324232000000001</v>
      </c>
      <c r="AA86" s="62">
        <v>0.99636550999999995</v>
      </c>
      <c r="AB86" s="62">
        <v>8.3305640000000004E-3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3.3936390000000003</v>
      </c>
      <c r="AN86" s="121">
        <f t="shared" si="5"/>
        <v>2.6214219999999955</v>
      </c>
      <c r="AO86" s="121">
        <f t="shared" si="6"/>
        <v>7.3736000000002022E-4</v>
      </c>
      <c r="AP86" s="121">
        <f t="shared" si="7"/>
        <v>9.2623999999996709E-4</v>
      </c>
      <c r="AQ86" s="87">
        <f t="shared" si="8"/>
        <v>-9.3613299999999993E-3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28.71724</v>
      </c>
      <c r="Y88" s="96">
        <v>34.221986000000001</v>
      </c>
      <c r="Z88" s="96">
        <v>0.95860544000000003</v>
      </c>
      <c r="AA88" s="60">
        <v>0.96180496999999998</v>
      </c>
      <c r="AB88" s="60">
        <v>5.3846523E-2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1.6062550000000009</v>
      </c>
      <c r="AN88" s="95">
        <f t="shared" si="5"/>
        <v>1.9548890000000014</v>
      </c>
      <c r="AO88" s="95">
        <f t="shared" si="6"/>
        <v>2.4380200000000407E-3</v>
      </c>
      <c r="AP88" s="95">
        <f t="shared" si="7"/>
        <v>7.7703299999999365E-3</v>
      </c>
      <c r="AQ88" s="120">
        <f t="shared" si="8"/>
        <v>-1.6797922999999999E-2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32.841737999999999</v>
      </c>
      <c r="Y89" s="187">
        <v>37.274292000000003</v>
      </c>
      <c r="Z89" s="187">
        <v>0.97741034000000004</v>
      </c>
      <c r="AA89" s="62">
        <v>0.97863743999999997</v>
      </c>
      <c r="AB89" s="62">
        <v>2.8640466E-2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2.1751179999999977</v>
      </c>
      <c r="AN89" s="121">
        <f t="shared" si="5"/>
        <v>1.9972619999999992</v>
      </c>
      <c r="AO89" s="121">
        <f t="shared" si="6"/>
        <v>2.028220000000025E-3</v>
      </c>
      <c r="AP89" s="121">
        <f t="shared" si="7"/>
        <v>6.3299099999999386E-3</v>
      </c>
      <c r="AQ89" s="87">
        <f t="shared" si="8"/>
        <v>-1.3572790999999997E-2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38.044130000000003</v>
      </c>
      <c r="Y90" s="187">
        <v>41.600745000000003</v>
      </c>
      <c r="Z90" s="187">
        <v>0.98943851999999999</v>
      </c>
      <c r="AA90" s="62">
        <v>0.99222924999999995</v>
      </c>
      <c r="AB90" s="62">
        <v>1.3889264E-2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3.0483499999999992</v>
      </c>
      <c r="AN90" s="121">
        <f t="shared" si="5"/>
        <v>2.4520900000000054</v>
      </c>
      <c r="AO90" s="121">
        <f t="shared" si="6"/>
        <v>1.3358900000000062E-3</v>
      </c>
      <c r="AP90" s="121">
        <f t="shared" si="7"/>
        <v>1.8878099999999343E-3</v>
      </c>
      <c r="AQ90" s="87">
        <f t="shared" si="8"/>
        <v>-1.0207198999999998E-2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41.114485000000002</v>
      </c>
      <c r="Y91" s="187">
        <v>44.421764000000003</v>
      </c>
      <c r="Z91" s="187">
        <v>0.99315699999999996</v>
      </c>
      <c r="AA91" s="62">
        <v>0.99638559999999998</v>
      </c>
      <c r="AB91" s="62">
        <v>8.1022019999999993E-3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3.4564980000000034</v>
      </c>
      <c r="AN91" s="121">
        <f t="shared" si="5"/>
        <v>2.6612679999999997</v>
      </c>
      <c r="AO91" s="121">
        <f t="shared" si="6"/>
        <v>6.9453999999991023E-4</v>
      </c>
      <c r="AP91" s="121">
        <f t="shared" si="7"/>
        <v>1.0705199999999637E-3</v>
      </c>
      <c r="AQ91" s="87">
        <f t="shared" si="8"/>
        <v>-9.6885030000000011E-3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28.679386000000001</v>
      </c>
      <c r="Y93" s="96">
        <v>34.185853999999999</v>
      </c>
      <c r="Z93" s="96">
        <v>0.95959108999999998</v>
      </c>
      <c r="AA93" s="60">
        <v>0.95917664999999996</v>
      </c>
      <c r="AB93" s="60">
        <v>5.1735907999999997E-2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1.4797280000000015</v>
      </c>
      <c r="AN93" s="95">
        <f t="shared" si="5"/>
        <v>1.8019060000000025</v>
      </c>
      <c r="AO93" s="95">
        <f t="shared" si="6"/>
        <v>2.2493000000000096E-3</v>
      </c>
      <c r="AP93" s="95">
        <f t="shared" si="7"/>
        <v>5.3648499999999766E-3</v>
      </c>
      <c r="AQ93" s="120">
        <f t="shared" si="8"/>
        <v>-1.4820211999999999E-2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32.914994999999998</v>
      </c>
      <c r="Y94" s="187">
        <v>37.268312999999999</v>
      </c>
      <c r="Z94" s="187">
        <v>0.97794892</v>
      </c>
      <c r="AA94" s="62">
        <v>0.97695310000000002</v>
      </c>
      <c r="AB94" s="62">
        <v>2.7914743999999998E-2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2.1182589999999983</v>
      </c>
      <c r="AN94" s="121">
        <f t="shared" si="5"/>
        <v>1.8823519999999974</v>
      </c>
      <c r="AO94" s="121">
        <f t="shared" si="6"/>
        <v>2.2912899999999459E-3</v>
      </c>
      <c r="AP94" s="121">
        <f t="shared" si="7"/>
        <v>6.4401000000000597E-3</v>
      </c>
      <c r="AQ94" s="87">
        <f t="shared" si="8"/>
        <v>-1.1602876000000005E-2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38.169564000000001</v>
      </c>
      <c r="Y95" s="187">
        <v>41.637793000000002</v>
      </c>
      <c r="Z95" s="187">
        <v>0.98948495999999997</v>
      </c>
      <c r="AA95" s="62">
        <v>0.99204764999999995</v>
      </c>
      <c r="AB95" s="62">
        <v>1.3640298E-2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2.975287999999999</v>
      </c>
      <c r="AN95" s="121">
        <f t="shared" si="5"/>
        <v>2.3157600000000045</v>
      </c>
      <c r="AO95" s="121">
        <f t="shared" si="6"/>
        <v>1.2860099999999486E-3</v>
      </c>
      <c r="AP95" s="121">
        <f t="shared" si="7"/>
        <v>2.192809999999934E-3</v>
      </c>
      <c r="AQ95" s="87">
        <f t="shared" si="8"/>
        <v>-9.1209719999999998E-3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41.162326</v>
      </c>
      <c r="Y96" s="187">
        <v>44.436582999999999</v>
      </c>
      <c r="Z96" s="187">
        <v>0.99315953000000001</v>
      </c>
      <c r="AA96" s="62">
        <v>0.99637867999999996</v>
      </c>
      <c r="AB96" s="62">
        <v>7.8101669999999998E-3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3.4097420000000014</v>
      </c>
      <c r="AN96" s="121">
        <f t="shared" si="5"/>
        <v>2.6037699999999973</v>
      </c>
      <c r="AO96" s="121">
        <f t="shared" si="6"/>
        <v>7.2095999999999272E-4</v>
      </c>
      <c r="AP96" s="121">
        <f t="shared" si="7"/>
        <v>1.2338799999999095E-3</v>
      </c>
      <c r="AQ96" s="87">
        <f t="shared" si="8"/>
        <v>-9.0919729999999997E-3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28.483032999999999</v>
      </c>
      <c r="Y98" s="96">
        <v>34.060828000000001</v>
      </c>
      <c r="Z98" s="96">
        <v>0.95942598000000001</v>
      </c>
      <c r="AA98" s="60">
        <v>0.95937711999999997</v>
      </c>
      <c r="AB98" s="60">
        <v>5.4520525E-2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1.1572759999999995</v>
      </c>
      <c r="AN98" s="95">
        <f t="shared" si="15"/>
        <v>1.5810120000000012</v>
      </c>
      <c r="AO98" s="95">
        <f t="shared" si="16"/>
        <v>1.5762700000000462E-3</v>
      </c>
      <c r="AP98" s="95">
        <f t="shared" si="17"/>
        <v>5.1289199999999813E-3</v>
      </c>
      <c r="AQ98" s="120">
        <f t="shared" si="18"/>
        <v>-1.1580474999999993E-2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32.667352000000001</v>
      </c>
      <c r="Y99" s="187">
        <v>37.139093000000003</v>
      </c>
      <c r="Z99" s="187">
        <v>0.97783416999999995</v>
      </c>
      <c r="AA99" s="62">
        <v>0.97671732</v>
      </c>
      <c r="AB99" s="62">
        <v>2.9568462E-2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1.8596260000000022</v>
      </c>
      <c r="AN99" s="121">
        <f t="shared" si="15"/>
        <v>1.7471650000000025</v>
      </c>
      <c r="AO99" s="121">
        <f t="shared" si="16"/>
        <v>2.1321099999999094E-3</v>
      </c>
      <c r="AP99" s="121">
        <f t="shared" si="17"/>
        <v>5.3508199999999784E-3</v>
      </c>
      <c r="AQ99" s="87">
        <f t="shared" si="18"/>
        <v>-1.0596224999999997E-2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38.052298999999998</v>
      </c>
      <c r="Y100" s="187">
        <v>41.550066000000001</v>
      </c>
      <c r="Z100" s="187">
        <v>0.98947154999999998</v>
      </c>
      <c r="AA100" s="62">
        <v>0.99200330000000003</v>
      </c>
      <c r="AB100" s="62">
        <v>1.4599061E-2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2.9165390000000002</v>
      </c>
      <c r="AN100" s="121">
        <f t="shared" si="15"/>
        <v>2.2753349999999983</v>
      </c>
      <c r="AO100" s="121">
        <f t="shared" si="16"/>
        <v>1.3293300000000174E-3</v>
      </c>
      <c r="AP100" s="121">
        <f t="shared" si="17"/>
        <v>2.2563500000000181E-3</v>
      </c>
      <c r="AQ100" s="87">
        <f t="shared" si="18"/>
        <v>-9.1374889999999986E-3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41.140543999999998</v>
      </c>
      <c r="Y101" s="187">
        <v>44.425547999999999</v>
      </c>
      <c r="Z101" s="187">
        <v>0.99315772000000002</v>
      </c>
      <c r="AA101" s="62">
        <v>0.99634741999999998</v>
      </c>
      <c r="AB101" s="62">
        <v>8.506642E-3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3.3875639999999976</v>
      </c>
      <c r="AN101" s="121">
        <f t="shared" si="15"/>
        <v>2.5988029999999966</v>
      </c>
      <c r="AO101" s="121">
        <f t="shared" si="16"/>
        <v>7.1233999999997799E-4</v>
      </c>
      <c r="AP101" s="121">
        <f t="shared" si="17"/>
        <v>1.1321499999999984E-3</v>
      </c>
      <c r="AQ101" s="87">
        <f t="shared" si="18"/>
        <v>-9.0937119999999986E-3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28.230354999999999</v>
      </c>
      <c r="Y103" s="96">
        <v>33.598252000000002</v>
      </c>
      <c r="Z103" s="96">
        <v>0.9575901</v>
      </c>
      <c r="AA103" s="60">
        <v>0.95958624000000003</v>
      </c>
      <c r="AB103" s="60">
        <v>5.6397973999999997E-2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0.95386099999999985</v>
      </c>
      <c r="AN103" s="95">
        <f t="shared" si="15"/>
        <v>1.347805000000001</v>
      </c>
      <c r="AO103" s="95">
        <f t="shared" si="16"/>
        <v>1.4976199999999773E-3</v>
      </c>
      <c r="AP103" s="95">
        <f t="shared" si="17"/>
        <v>4.8711300000000568E-3</v>
      </c>
      <c r="AQ103" s="120">
        <f t="shared" si="18"/>
        <v>-1.1968105999999999E-2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32.233747000000001</v>
      </c>
      <c r="Y104" s="187">
        <v>36.644689</v>
      </c>
      <c r="Z104" s="187">
        <v>0.97678206999999995</v>
      </c>
      <c r="AA104" s="62">
        <v>0.97693423999999995</v>
      </c>
      <c r="AB104" s="62">
        <v>3.1066868000000001E-2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1.6236260000000016</v>
      </c>
      <c r="AN104" s="121">
        <f t="shared" si="15"/>
        <v>1.5528309999999976</v>
      </c>
      <c r="AO104" s="121">
        <f t="shared" si="16"/>
        <v>2.0222899999999822E-3</v>
      </c>
      <c r="AP104" s="121">
        <f t="shared" si="17"/>
        <v>4.4574299999999845E-3</v>
      </c>
      <c r="AQ104" s="87">
        <f t="shared" si="18"/>
        <v>-1.0611747000000001E-2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37.537492999999998</v>
      </c>
      <c r="Y105" s="187">
        <v>41.029935999999999</v>
      </c>
      <c r="Z105" s="187">
        <v>0.98867428999999996</v>
      </c>
      <c r="AA105" s="62">
        <v>0.99176690000000001</v>
      </c>
      <c r="AB105" s="62">
        <v>1.5763057E-2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2.739098999999996</v>
      </c>
      <c r="AN105" s="121">
        <f t="shared" si="15"/>
        <v>2.117519999999999</v>
      </c>
      <c r="AO105" s="121">
        <f t="shared" si="16"/>
        <v>1.3436799999999582E-3</v>
      </c>
      <c r="AP105" s="121">
        <f t="shared" si="17"/>
        <v>2.2226100000000137E-3</v>
      </c>
      <c r="AQ105" s="87">
        <f t="shared" si="18"/>
        <v>-9.050678999999999E-3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40.580609000000003</v>
      </c>
      <c r="Y106" s="187">
        <v>43.869115000000001</v>
      </c>
      <c r="Z106" s="187">
        <v>0.99264682999999998</v>
      </c>
      <c r="AA106" s="62">
        <v>0.99609590999999997</v>
      </c>
      <c r="AB106" s="62">
        <v>9.4154570000000003E-3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3.1016770000000022</v>
      </c>
      <c r="AN106" s="121">
        <f t="shared" si="15"/>
        <v>2.3567990000000023</v>
      </c>
      <c r="AO106" s="121">
        <f t="shared" si="16"/>
        <v>7.4290999999993002E-4</v>
      </c>
      <c r="AP106" s="121">
        <f t="shared" si="17"/>
        <v>1.1399599999999399E-3</v>
      </c>
      <c r="AQ106" s="87">
        <f t="shared" si="18"/>
        <v>-8.9723229999999991E-3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28.230354999999999</v>
      </c>
      <c r="Y641" s="135">
        <f t="shared" si="60"/>
        <v>33.598252000000002</v>
      </c>
      <c r="Z641" s="135">
        <f t="shared" si="60"/>
        <v>0.95620205999999996</v>
      </c>
      <c r="AA641" s="135">
        <f t="shared" si="60"/>
        <v>0.95804133000000002</v>
      </c>
      <c r="AB641" s="135">
        <f t="shared" si="60"/>
        <v>5.1735907999999997E-2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32.233747000000001</v>
      </c>
      <c r="Y642" s="18">
        <f t="shared" si="60"/>
        <v>36.644689</v>
      </c>
      <c r="Z642" s="18">
        <f t="shared" si="60"/>
        <v>0.97558082999999995</v>
      </c>
      <c r="AA642" s="18">
        <f t="shared" si="60"/>
        <v>0.97671732</v>
      </c>
      <c r="AB642" s="18">
        <f t="shared" si="60"/>
        <v>2.7914743999999998E-2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37.537492999999998</v>
      </c>
      <c r="Y643" s="18">
        <f t="shared" si="60"/>
        <v>41.029935999999999</v>
      </c>
      <c r="Z643" s="18">
        <f t="shared" si="60"/>
        <v>0.98775630999999997</v>
      </c>
      <c r="AA643" s="18">
        <f t="shared" si="60"/>
        <v>0.99176690000000001</v>
      </c>
      <c r="AB643" s="18">
        <f t="shared" si="60"/>
        <v>1.3640298E-2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40.333325000000002</v>
      </c>
      <c r="Y644" s="18">
        <f t="shared" si="60"/>
        <v>43.635134000000001</v>
      </c>
      <c r="Z644" s="18">
        <f t="shared" si="60"/>
        <v>0.99168813</v>
      </c>
      <c r="AA644" s="18">
        <f t="shared" si="60"/>
        <v>0.99600091999999996</v>
      </c>
      <c r="AB644" s="18">
        <f t="shared" si="60"/>
        <v>7.8101669999999998E-3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28.721309000000002</v>
      </c>
      <c r="Y646" s="135">
        <f t="shared" si="62"/>
        <v>34.221986000000001</v>
      </c>
      <c r="Z646" s="135">
        <f t="shared" si="62"/>
        <v>0.95984040999999998</v>
      </c>
      <c r="AA646" s="135">
        <f t="shared" si="62"/>
        <v>0.96300574000000005</v>
      </c>
      <c r="AB646" s="135">
        <f t="shared" si="62"/>
        <v>6.2362715999999999E-2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32.969090000000001</v>
      </c>
      <c r="Y647" s="18">
        <f t="shared" si="62"/>
        <v>37.274982999999999</v>
      </c>
      <c r="Z647" s="18">
        <f t="shared" si="62"/>
        <v>0.97794892</v>
      </c>
      <c r="AA647" s="18">
        <f t="shared" si="62"/>
        <v>0.98040735000000001</v>
      </c>
      <c r="AB647" s="18">
        <f t="shared" si="62"/>
        <v>3.5330634999999999E-2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38.235321999999996</v>
      </c>
      <c r="Y648" s="18">
        <f t="shared" si="62"/>
        <v>41.683706999999998</v>
      </c>
      <c r="Z648" s="18">
        <f t="shared" si="62"/>
        <v>0.98948495999999997</v>
      </c>
      <c r="AA648" s="18">
        <f t="shared" si="62"/>
        <v>0.99265307999999997</v>
      </c>
      <c r="AB648" s="18">
        <f t="shared" si="62"/>
        <v>1.9343263999999999E-2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41.247826000000003</v>
      </c>
      <c r="Y649" s="18">
        <f t="shared" si="62"/>
        <v>44.521687</v>
      </c>
      <c r="Z649" s="18">
        <f t="shared" si="62"/>
        <v>0.99324232000000001</v>
      </c>
      <c r="AA649" s="18">
        <f t="shared" si="62"/>
        <v>0.99645728</v>
      </c>
      <c r="AB649" s="18">
        <f t="shared" si="62"/>
        <v>1.2083389999999999E-2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0.49095400000000211</v>
      </c>
      <c r="Y651" s="135">
        <f t="shared" si="64"/>
        <v>0.6237339999999989</v>
      </c>
      <c r="Z651" s="135">
        <f t="shared" si="64"/>
        <v>3.6383500000000124E-3</v>
      </c>
      <c r="AA651" s="135">
        <f t="shared" si="64"/>
        <v>4.9644100000000302E-3</v>
      </c>
      <c r="AB651" s="135">
        <f t="shared" si="64"/>
        <v>1.0626808000000001E-2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0.7353430000000003</v>
      </c>
      <c r="Y652" s="18">
        <f t="shared" si="64"/>
        <v>0.63029399999999924</v>
      </c>
      <c r="Z652" s="18">
        <f t="shared" si="64"/>
        <v>2.3680900000000449E-3</v>
      </c>
      <c r="AA652" s="18">
        <f t="shared" si="64"/>
        <v>3.6900300000000108E-3</v>
      </c>
      <c r="AB652" s="18">
        <f t="shared" si="64"/>
        <v>7.4158910000000008E-3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0.6978289999999987</v>
      </c>
      <c r="Y653" s="18">
        <f t="shared" si="64"/>
        <v>0.65377099999999899</v>
      </c>
      <c r="Z653" s="18">
        <f t="shared" si="64"/>
        <v>1.7286499999999982E-3</v>
      </c>
      <c r="AA653" s="18">
        <f t="shared" si="64"/>
        <v>8.8617999999995867E-4</v>
      </c>
      <c r="AB653" s="18">
        <f t="shared" si="64"/>
        <v>5.7029659999999986E-3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0.91450100000000134</v>
      </c>
      <c r="Y654" s="18">
        <f t="shared" si="64"/>
        <v>0.88655299999999926</v>
      </c>
      <c r="Z654" s="18">
        <f t="shared" si="64"/>
        <v>1.5541900000000108E-3</v>
      </c>
      <c r="AA654" s="18">
        <f t="shared" si="64"/>
        <v>4.5636000000004451E-4</v>
      </c>
      <c r="AB654" s="18">
        <f t="shared" si="64"/>
        <v>4.2732229999999996E-3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30964.104000000003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31.725678952380957</v>
      </c>
      <c r="Y5" s="30">
        <f t="shared" si="2"/>
        <v>35.421116285714284</v>
      </c>
      <c r="Z5" s="30">
        <f t="shared" si="2"/>
        <v>0.97118571761904759</v>
      </c>
      <c r="AA5" s="90">
        <f t="shared" si="2"/>
        <v>0.97707904285714298</v>
      </c>
      <c r="AB5" s="90">
        <f t="shared" si="2"/>
        <v>4.974585747619048E-2</v>
      </c>
      <c r="AC5" s="55"/>
      <c r="AD5" s="55"/>
      <c r="AE5" s="55"/>
      <c r="AF5" s="26"/>
      <c r="AG5" s="238"/>
      <c r="AH5" s="130">
        <f t="shared" ref="AH5:AI8" si="3">AH16</f>
        <v>17.14</v>
      </c>
      <c r="AI5" s="151">
        <f t="shared" si="3"/>
        <v>3.7029999999999998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-0.12449677064584941</v>
      </c>
      <c r="AN5" s="240">
        <f>bdrate($E5:$E8,G5:G8,$W5:$W8,Y5:Y8)</f>
        <v>-7.6679660679164208E-2</v>
      </c>
      <c r="AO5" s="240">
        <f>bdrate($E5:$E8,H5:H8,$W5:$W8,Z5:Z8)</f>
        <v>6.1082363183531552E-2</v>
      </c>
      <c r="AP5" s="240">
        <f>bdrate($E5:$E8,I5:I8,$W5:$W8,AA5:AA8)</f>
        <v>3.8632710970798678E-2</v>
      </c>
      <c r="AQ5" s="241">
        <f>bdrateInverted($E5:$E8,J5:J8,$W5:$W8,AB5:AB8)</f>
        <v>-0.10614266852697463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45422.144000000008</v>
      </c>
      <c r="X6" s="90">
        <f t="shared" si="2"/>
        <v>35.280070952380953</v>
      </c>
      <c r="Y6" s="90">
        <f t="shared" si="2"/>
        <v>38.602953666666664</v>
      </c>
      <c r="Z6" s="90">
        <f t="shared" si="2"/>
        <v>0.98238105428571421</v>
      </c>
      <c r="AA6" s="90">
        <f t="shared" si="2"/>
        <v>0.98690265095238094</v>
      </c>
      <c r="AB6" s="90">
        <f t="shared" si="2"/>
        <v>3.2261442666666675E-2</v>
      </c>
      <c r="AC6" s="56"/>
      <c r="AD6" s="56"/>
      <c r="AE6" s="56"/>
      <c r="AF6" s="28"/>
      <c r="AG6" s="238"/>
      <c r="AH6" s="130">
        <f t="shared" si="3"/>
        <v>17.327999999999999</v>
      </c>
      <c r="AI6" s="130">
        <f t="shared" si="3"/>
        <v>3.7959999999999998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67492.872000000003</v>
      </c>
      <c r="X7" s="90">
        <f t="shared" si="2"/>
        <v>39.311823238095236</v>
      </c>
      <c r="Y7" s="90">
        <f t="shared" si="2"/>
        <v>42.573352476190472</v>
      </c>
      <c r="Z7" s="90">
        <f t="shared" si="2"/>
        <v>0.9907153823809528</v>
      </c>
      <c r="AA7" s="90">
        <f t="shared" si="2"/>
        <v>0.99377558904761898</v>
      </c>
      <c r="AB7" s="90">
        <f t="shared" si="2"/>
        <v>1.7206824380952383E-2</v>
      </c>
      <c r="AC7" s="56"/>
      <c r="AD7" s="56"/>
      <c r="AE7" s="56"/>
      <c r="AF7" s="28"/>
      <c r="AG7" s="238"/>
      <c r="AH7" s="130">
        <f t="shared" si="3"/>
        <v>17.718</v>
      </c>
      <c r="AI7" s="130">
        <f t="shared" si="3"/>
        <v>3.9209999999999998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95688.671999999991</v>
      </c>
      <c r="X8" s="90">
        <f t="shared" si="2"/>
        <v>43.423016285714283</v>
      </c>
      <c r="Y8" s="90">
        <f t="shared" si="2"/>
        <v>46.366067476190473</v>
      </c>
      <c r="Z8" s="90">
        <f t="shared" si="2"/>
        <v>0.99452979333333336</v>
      </c>
      <c r="AA8" s="90">
        <f t="shared" si="2"/>
        <v>0.99697617047619058</v>
      </c>
      <c r="AB8" s="90">
        <f t="shared" si="2"/>
        <v>7.4079734333333336E-3</v>
      </c>
      <c r="AC8" s="56"/>
      <c r="AD8" s="56"/>
      <c r="AE8" s="56"/>
      <c r="AF8" s="28"/>
      <c r="AG8" s="238"/>
      <c r="AH8" s="130">
        <f t="shared" si="3"/>
        <v>17.39</v>
      </c>
      <c r="AI8" s="130">
        <f t="shared" si="3"/>
        <v>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17.39275518690032</v>
      </c>
      <c r="AI10" s="154">
        <f>GEOMEAN(AI5:AI8)</f>
        <v>3.8533121100070278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25.64</v>
      </c>
      <c r="Q16" s="129">
        <v>9.7810000000000006</v>
      </c>
      <c r="R16" s="142"/>
      <c r="S16" s="214"/>
      <c r="T16" s="300"/>
      <c r="U16" s="25" t="s">
        <v>33</v>
      </c>
      <c r="V16" s="26"/>
      <c r="W16" s="128">
        <v>4622.4719999999998</v>
      </c>
      <c r="X16" s="166">
        <v>6329.6080000000002</v>
      </c>
      <c r="Y16" s="166">
        <v>1756.184</v>
      </c>
      <c r="Z16" s="166">
        <v>782.98400000000004</v>
      </c>
      <c r="AA16" s="166">
        <v>522.24800000000005</v>
      </c>
      <c r="AB16" s="166">
        <v>9343.9760000000006</v>
      </c>
      <c r="AC16" s="60">
        <v>5568.3680000000004</v>
      </c>
      <c r="AD16" s="60">
        <v>2038.2639999999999</v>
      </c>
      <c r="AE16" s="60">
        <v>13.24</v>
      </c>
      <c r="AF16" s="55"/>
      <c r="AG16" s="252"/>
      <c r="AH16" s="129">
        <v>17.14</v>
      </c>
      <c r="AI16" s="129">
        <v>3.7029999999999998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25.593</v>
      </c>
      <c r="Q17" s="144">
        <v>9.5619999999999994</v>
      </c>
      <c r="R17" s="145"/>
      <c r="S17" s="214"/>
      <c r="T17" s="285"/>
      <c r="U17" s="27" t="s">
        <v>34</v>
      </c>
      <c r="V17" s="28"/>
      <c r="W17" s="143">
        <v>4622.4719999999998</v>
      </c>
      <c r="X17" s="167">
        <v>8210.5040000000008</v>
      </c>
      <c r="Y17" s="167">
        <v>4951.7520000000004</v>
      </c>
      <c r="Z17" s="167">
        <v>3009.52</v>
      </c>
      <c r="AA17" s="167">
        <v>2611.6480000000001</v>
      </c>
      <c r="AB17" s="167">
        <v>11907.512000000001</v>
      </c>
      <c r="AC17" s="62">
        <v>7452.2960000000003</v>
      </c>
      <c r="AD17" s="62">
        <v>2656.44</v>
      </c>
      <c r="AE17" s="62">
        <v>13.24</v>
      </c>
      <c r="AF17" s="56"/>
      <c r="AG17" s="238"/>
      <c r="AH17" s="144">
        <v>17.327999999999999</v>
      </c>
      <c r="AI17" s="144">
        <v>3.7959999999999998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25.718</v>
      </c>
      <c r="Q18" s="144">
        <v>9.7810000000000006</v>
      </c>
      <c r="R18" s="145"/>
      <c r="S18" s="214"/>
      <c r="T18" s="285"/>
      <c r="U18" s="27" t="s">
        <v>35</v>
      </c>
      <c r="V18" s="28"/>
      <c r="W18" s="143">
        <v>4622.4719999999998</v>
      </c>
      <c r="X18" s="167">
        <v>10166.16</v>
      </c>
      <c r="Y18" s="167">
        <v>9624.2639999999992</v>
      </c>
      <c r="Z18" s="167">
        <v>7814.8239999999996</v>
      </c>
      <c r="AA18" s="167">
        <v>8017.12</v>
      </c>
      <c r="AB18" s="167">
        <v>14542.536</v>
      </c>
      <c r="AC18" s="62">
        <v>9408.64</v>
      </c>
      <c r="AD18" s="62">
        <v>3296.8560000000002</v>
      </c>
      <c r="AE18" s="62">
        <v>13.231999999999999</v>
      </c>
      <c r="AF18" s="56"/>
      <c r="AG18" s="238"/>
      <c r="AH18" s="144">
        <v>17.718</v>
      </c>
      <c r="AI18" s="144">
        <v>3.9209999999999998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25.905999999999999</v>
      </c>
      <c r="Q19" s="144">
        <v>9.8119999999999994</v>
      </c>
      <c r="R19" s="145"/>
      <c r="S19" s="214"/>
      <c r="T19" s="285"/>
      <c r="U19" s="27" t="s">
        <v>37</v>
      </c>
      <c r="V19" s="28"/>
      <c r="W19" s="143">
        <v>4622.4719999999998</v>
      </c>
      <c r="X19" s="167">
        <v>11512.768</v>
      </c>
      <c r="Y19" s="167">
        <v>14889.248</v>
      </c>
      <c r="Z19" s="167">
        <v>14926.328</v>
      </c>
      <c r="AA19" s="167">
        <v>17055.36</v>
      </c>
      <c r="AB19" s="167">
        <v>17271.511999999999</v>
      </c>
      <c r="AC19" s="62">
        <v>11450.64</v>
      </c>
      <c r="AD19" s="62">
        <v>3960.3440000000001</v>
      </c>
      <c r="AE19" s="62">
        <v>13.215999999999999</v>
      </c>
      <c r="AF19" s="56"/>
      <c r="AG19" s="238"/>
      <c r="AH19" s="144">
        <v>17.39</v>
      </c>
      <c r="AI19" s="144">
        <v>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30964.104000000003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45422.144000000008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67492.872000000003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95688.671999999991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29.862735000000001</v>
      </c>
      <c r="Y33" s="96">
        <v>33.601030999999999</v>
      </c>
      <c r="Z33" s="96">
        <v>0.96384327999999997</v>
      </c>
      <c r="AA33" s="60">
        <v>0.96944037000000005</v>
      </c>
      <c r="AB33" s="60">
        <v>5.2941839999999997E-2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1.0316240000000008</v>
      </c>
      <c r="AN33" s="95">
        <f t="shared" ref="AN33:AN96" si="5">IF(OR(Y33="",G33=""),"",Y33-G33)</f>
        <v>1.4928159999999977</v>
      </c>
      <c r="AO33" s="95">
        <f t="shared" ref="AO33:AO96" si="6">IF(OR(Z33="",H33=""),"",Z33-H33)</f>
        <v>1.7973199999999911E-3</v>
      </c>
      <c r="AP33" s="95">
        <f t="shared" ref="AP33:AP96" si="7">IF(OR(AA33="",I33=""),"",AA33-I33)</f>
        <v>1.9751700000000261E-3</v>
      </c>
      <c r="AQ33" s="120">
        <f t="shared" ref="AQ33:AQ96" si="8">IF(OR(AB33="",J33=""),"",AB33-J33)</f>
        <v>-1.9822065000000007E-2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34.003062999999997</v>
      </c>
      <c r="Y34" s="187">
        <v>37.300674999999998</v>
      </c>
      <c r="Z34" s="187">
        <v>0.9793887</v>
      </c>
      <c r="AA34" s="62">
        <v>0.98351562999999997</v>
      </c>
      <c r="AB34" s="62">
        <v>3.3959333000000001E-2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2.2844779999999965</v>
      </c>
      <c r="AN34" s="121">
        <f t="shared" si="5"/>
        <v>1.9440129999999982</v>
      </c>
      <c r="AO34" s="121">
        <f t="shared" si="6"/>
        <v>1.5910599999999775E-3</v>
      </c>
      <c r="AP34" s="121">
        <f t="shared" si="7"/>
        <v>1.9926599999999794E-3</v>
      </c>
      <c r="AQ34" s="87">
        <f t="shared" si="8"/>
        <v>-1.6362234999999996E-2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38.593758999999999</v>
      </c>
      <c r="Y35" s="187">
        <v>41.934595999999999</v>
      </c>
      <c r="Z35" s="187">
        <v>0.98982373999999995</v>
      </c>
      <c r="AA35" s="62">
        <v>0.99288613000000003</v>
      </c>
      <c r="AB35" s="62">
        <v>1.6897233000000001E-2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3.9622269999999986</v>
      </c>
      <c r="AN35" s="121">
        <f t="shared" si="5"/>
        <v>2.7633310000000009</v>
      </c>
      <c r="AO35" s="121">
        <f t="shared" si="6"/>
        <v>1.4249399999999302E-3</v>
      </c>
      <c r="AP35" s="121">
        <f t="shared" si="7"/>
        <v>1.3710200000000006E-3</v>
      </c>
      <c r="AQ35" s="87">
        <f t="shared" si="8"/>
        <v>-1.5276371E-2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42.672545</v>
      </c>
      <c r="Y36" s="187">
        <v>45.719251999999997</v>
      </c>
      <c r="Z36" s="187">
        <v>0.99430819000000004</v>
      </c>
      <c r="AA36" s="62">
        <v>0.99670270000000005</v>
      </c>
      <c r="AB36" s="62">
        <v>7.2910776000000002E-3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4.9281110000000012</v>
      </c>
      <c r="AN36" s="121">
        <f t="shared" si="5"/>
        <v>3.6042649999999981</v>
      </c>
      <c r="AO36" s="121">
        <f t="shared" si="6"/>
        <v>9.1784000000005861E-4</v>
      </c>
      <c r="AP36" s="121">
        <f t="shared" si="7"/>
        <v>1.1181700000000294E-3</v>
      </c>
      <c r="AQ36" s="87">
        <f t="shared" si="8"/>
        <v>-8.7265643999999976E-3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30.153269999999999</v>
      </c>
      <c r="Y38" s="96">
        <v>34.076943</v>
      </c>
      <c r="Z38" s="96">
        <v>0.96601705999999998</v>
      </c>
      <c r="AA38" s="60">
        <v>0.96923397</v>
      </c>
      <c r="AB38" s="60">
        <v>4.8053472999999999E-2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0.91611899999999835</v>
      </c>
      <c r="AN38" s="95">
        <f t="shared" si="5"/>
        <v>1.0898320000000012</v>
      </c>
      <c r="AO38" s="95">
        <f t="shared" si="6"/>
        <v>1.9429100000000199E-3</v>
      </c>
      <c r="AP38" s="95">
        <f t="shared" si="7"/>
        <v>1.9734700000000327E-3</v>
      </c>
      <c r="AQ38" s="120">
        <f t="shared" si="8"/>
        <v>-1.4873721000000006E-2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34.481962000000003</v>
      </c>
      <c r="Y39" s="187">
        <v>37.772368</v>
      </c>
      <c r="Z39" s="187">
        <v>0.98044988</v>
      </c>
      <c r="AA39" s="62">
        <v>0.98412131000000003</v>
      </c>
      <c r="AB39" s="62">
        <v>2.9995517999999999E-2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2.4236450000000005</v>
      </c>
      <c r="AN39" s="121">
        <f t="shared" si="5"/>
        <v>1.9431160000000034</v>
      </c>
      <c r="AO39" s="121">
        <f t="shared" si="6"/>
        <v>1.7404800000000442E-3</v>
      </c>
      <c r="AP39" s="121">
        <f t="shared" si="7"/>
        <v>2.6528399999999897E-3</v>
      </c>
      <c r="AQ39" s="87">
        <f t="shared" si="8"/>
        <v>-1.1944822000000001E-2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38.716366000000001</v>
      </c>
      <c r="Y40" s="187">
        <v>42.019486999999998</v>
      </c>
      <c r="Z40" s="187">
        <v>0.99017982999999998</v>
      </c>
      <c r="AA40" s="62">
        <v>0.99297553000000005</v>
      </c>
      <c r="AB40" s="62">
        <v>1.6217034000000002E-2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2.8794180000000011</v>
      </c>
      <c r="AN40" s="121">
        <f t="shared" si="5"/>
        <v>2.1368409999999969</v>
      </c>
      <c r="AO40" s="121">
        <f t="shared" si="6"/>
        <v>1.3759999999999328E-3</v>
      </c>
      <c r="AP40" s="121">
        <f t="shared" si="7"/>
        <v>1.2956300000001031E-3</v>
      </c>
      <c r="AQ40" s="87">
        <f t="shared" si="8"/>
        <v>-8.3482789999999966E-3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42.838729000000001</v>
      </c>
      <c r="Y41" s="187">
        <v>45.902025000000002</v>
      </c>
      <c r="Z41" s="187">
        <v>0.99449233999999997</v>
      </c>
      <c r="AA41" s="62">
        <v>0.99681765</v>
      </c>
      <c r="AB41" s="62">
        <v>6.8920680000000003E-3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4.9432270000000003</v>
      </c>
      <c r="AN41" s="121">
        <f t="shared" si="5"/>
        <v>3.6350940000000023</v>
      </c>
      <c r="AO41" s="121">
        <f t="shared" si="6"/>
        <v>9.1596999999998818E-4</v>
      </c>
      <c r="AP41" s="121">
        <f t="shared" si="7"/>
        <v>1.1325300000000205E-3</v>
      </c>
      <c r="AQ41" s="87">
        <f t="shared" si="8"/>
        <v>-9.650559999999999E-3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30.533712000000001</v>
      </c>
      <c r="Y43" s="96">
        <v>34.157837000000001</v>
      </c>
      <c r="Z43" s="96">
        <v>0.96792725000000002</v>
      </c>
      <c r="AA43" s="60">
        <v>0.97140015000000002</v>
      </c>
      <c r="AB43" s="60">
        <v>4.7069835999999997E-2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1.1052750000000024</v>
      </c>
      <c r="AN43" s="95">
        <f t="shared" si="5"/>
        <v>1.0008279999999985</v>
      </c>
      <c r="AO43" s="95">
        <f t="shared" si="6"/>
        <v>2.3871899999999835E-3</v>
      </c>
      <c r="AP43" s="95">
        <f t="shared" si="7"/>
        <v>1.9165399999999666E-3</v>
      </c>
      <c r="AQ43" s="120">
        <f t="shared" si="8"/>
        <v>-1.7693300000000002E-2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34.718770999999997</v>
      </c>
      <c r="Y44" s="187">
        <v>37.915750000000003</v>
      </c>
      <c r="Z44" s="187">
        <v>0.98109933000000005</v>
      </c>
      <c r="AA44" s="62">
        <v>0.98459173</v>
      </c>
      <c r="AB44" s="62">
        <v>3.0153038E-2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2.586624999999998</v>
      </c>
      <c r="AN44" s="121">
        <f t="shared" si="5"/>
        <v>1.9618290000000016</v>
      </c>
      <c r="AO44" s="121">
        <f t="shared" si="6"/>
        <v>2.0134200000000435E-3</v>
      </c>
      <c r="AP44" s="121">
        <f t="shared" si="7"/>
        <v>2.7094800000000419E-3</v>
      </c>
      <c r="AQ44" s="87">
        <f t="shared" si="8"/>
        <v>-1.2641856E-2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38.514806999999998</v>
      </c>
      <c r="Y45" s="187">
        <v>41.999296000000001</v>
      </c>
      <c r="Z45" s="187">
        <v>0.99021990999999998</v>
      </c>
      <c r="AA45" s="62">
        <v>0.99303520999999995</v>
      </c>
      <c r="AB45" s="62">
        <v>1.6871206E-2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2.9813429999999954</v>
      </c>
      <c r="AN45" s="121">
        <f t="shared" si="5"/>
        <v>2.186284999999998</v>
      </c>
      <c r="AO45" s="121">
        <f t="shared" si="6"/>
        <v>1.3798999999999895E-3</v>
      </c>
      <c r="AP45" s="121">
        <f t="shared" si="7"/>
        <v>1.3161299999999709E-3</v>
      </c>
      <c r="AQ45" s="87">
        <f t="shared" si="8"/>
        <v>-1.1533571999999999E-2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42.918284999999997</v>
      </c>
      <c r="Y46" s="187">
        <v>46.004345999999998</v>
      </c>
      <c r="Z46" s="187">
        <v>0.99444529999999998</v>
      </c>
      <c r="AA46" s="62">
        <v>0.99675718000000002</v>
      </c>
      <c r="AB46" s="62">
        <v>6.9306680000000001E-3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4.5058869999999942</v>
      </c>
      <c r="AN46" s="121">
        <f t="shared" si="5"/>
        <v>3.2160229999999999</v>
      </c>
      <c r="AO46" s="121">
        <f t="shared" si="6"/>
        <v>8.4110999999997826E-4</v>
      </c>
      <c r="AP46" s="121">
        <f t="shared" si="7"/>
        <v>1.0518099999999864E-3</v>
      </c>
      <c r="AQ46" s="87">
        <f t="shared" si="8"/>
        <v>-8.5327769999999983E-3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30.967388</v>
      </c>
      <c r="Y48" s="96">
        <v>34.642009000000002</v>
      </c>
      <c r="Z48" s="96">
        <v>0.96989639999999999</v>
      </c>
      <c r="AA48" s="60">
        <v>0.97423990999999999</v>
      </c>
      <c r="AB48" s="60">
        <v>4.5309062999999997E-2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0.82988299999999882</v>
      </c>
      <c r="AN48" s="95">
        <f t="shared" si="5"/>
        <v>1.0311060000000012</v>
      </c>
      <c r="AO48" s="95">
        <f t="shared" si="6"/>
        <v>3.0308999999999475E-3</v>
      </c>
      <c r="AP48" s="95">
        <f t="shared" si="7"/>
        <v>2.9114099999999477E-3</v>
      </c>
      <c r="AQ48" s="120">
        <f t="shared" si="8"/>
        <v>-1.4943134000000004E-2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34.821131000000001</v>
      </c>
      <c r="Y49" s="187">
        <v>38.056198000000002</v>
      </c>
      <c r="Z49" s="187">
        <v>0.98143913000000005</v>
      </c>
      <c r="AA49" s="62">
        <v>0.98509000000000002</v>
      </c>
      <c r="AB49" s="62">
        <v>2.9714181999999999E-2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2.0294840000000036</v>
      </c>
      <c r="AN49" s="121">
        <f t="shared" si="5"/>
        <v>1.6833960000000019</v>
      </c>
      <c r="AO49" s="121">
        <f t="shared" si="6"/>
        <v>1.8784900000000659E-3</v>
      </c>
      <c r="AP49" s="121">
        <f t="shared" si="7"/>
        <v>2.2522600000000059E-3</v>
      </c>
      <c r="AQ49" s="87">
        <f t="shared" si="8"/>
        <v>-9.4573049999999992E-3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38.835591999999998</v>
      </c>
      <c r="Y50" s="187">
        <v>42.170641000000003</v>
      </c>
      <c r="Z50" s="187">
        <v>0.99013806999999998</v>
      </c>
      <c r="AA50" s="62">
        <v>0.99314225</v>
      </c>
      <c r="AB50" s="62">
        <v>1.6812686E-2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2.8166519999999977</v>
      </c>
      <c r="AN50" s="121">
        <f t="shared" si="5"/>
        <v>2.0231180000000037</v>
      </c>
      <c r="AO50" s="121">
        <f t="shared" si="6"/>
        <v>1.5026799999999785E-3</v>
      </c>
      <c r="AP50" s="121">
        <f t="shared" si="7"/>
        <v>1.4307799999999649E-3</v>
      </c>
      <c r="AQ50" s="87">
        <f t="shared" si="8"/>
        <v>-8.4642150000000006E-3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42.883980999999999</v>
      </c>
      <c r="Y51" s="187">
        <v>45.948228</v>
      </c>
      <c r="Z51" s="187">
        <v>0.99431216</v>
      </c>
      <c r="AA51" s="62">
        <v>0.99672914000000001</v>
      </c>
      <c r="AB51" s="62">
        <v>6.9562225000000004E-3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3.9388549999999967</v>
      </c>
      <c r="AN51" s="121">
        <f t="shared" si="5"/>
        <v>2.7309190000000001</v>
      </c>
      <c r="AO51" s="121">
        <f t="shared" si="6"/>
        <v>8.2568000000005082E-4</v>
      </c>
      <c r="AP51" s="121">
        <f t="shared" si="7"/>
        <v>1.0235200000000555E-3</v>
      </c>
      <c r="AQ51" s="87">
        <f t="shared" si="8"/>
        <v>-6.4041365000000001E-3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31.213547999999999</v>
      </c>
      <c r="Y53" s="96">
        <v>34.910437999999999</v>
      </c>
      <c r="Z53" s="96">
        <v>0.97048718</v>
      </c>
      <c r="AA53" s="60">
        <v>0.97497023000000005</v>
      </c>
      <c r="AB53" s="60">
        <v>4.5646340000000001E-2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1.1933720000000001</v>
      </c>
      <c r="AN53" s="95">
        <f t="shared" si="5"/>
        <v>1.2128280000000018</v>
      </c>
      <c r="AO53" s="95">
        <f t="shared" si="6"/>
        <v>3.4316199999999686E-3</v>
      </c>
      <c r="AP53" s="95">
        <f t="shared" si="7"/>
        <v>3.5601700000000847E-3</v>
      </c>
      <c r="AQ53" s="120">
        <f t="shared" si="8"/>
        <v>-1.4265258000000003E-2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34.841239999999999</v>
      </c>
      <c r="Y54" s="187">
        <v>38.104246000000003</v>
      </c>
      <c r="Z54" s="187">
        <v>0.98167006000000001</v>
      </c>
      <c r="AA54" s="62">
        <v>0.98543839</v>
      </c>
      <c r="AB54" s="62">
        <v>3.0156367E-2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1.833636999999996</v>
      </c>
      <c r="AN54" s="121">
        <f t="shared" si="5"/>
        <v>1.5275890000000061</v>
      </c>
      <c r="AO54" s="121">
        <f t="shared" si="6"/>
        <v>1.8050800000000145E-3</v>
      </c>
      <c r="AP54" s="121">
        <f t="shared" si="7"/>
        <v>2.2699400000000258E-3</v>
      </c>
      <c r="AQ54" s="87">
        <f t="shared" si="8"/>
        <v>-7.6122199999999994E-3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38.880623</v>
      </c>
      <c r="Y55" s="187">
        <v>42.191274</v>
      </c>
      <c r="Z55" s="187">
        <v>0.99020142</v>
      </c>
      <c r="AA55" s="62">
        <v>0.99321713</v>
      </c>
      <c r="AB55" s="62">
        <v>1.6689202E-2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2.5912059999999997</v>
      </c>
      <c r="AN55" s="121">
        <f t="shared" si="5"/>
        <v>1.9005190000000027</v>
      </c>
      <c r="AO55" s="121">
        <f t="shared" si="6"/>
        <v>1.5111500000000166E-3</v>
      </c>
      <c r="AP55" s="121">
        <f t="shared" si="7"/>
        <v>1.3639699999999921E-3</v>
      </c>
      <c r="AQ55" s="87">
        <f t="shared" si="8"/>
        <v>-7.1915029999999984E-3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42.891201000000002</v>
      </c>
      <c r="Y56" s="187">
        <v>45.918719000000003</v>
      </c>
      <c r="Z56" s="187">
        <v>0.99431201999999996</v>
      </c>
      <c r="AA56" s="62">
        <v>0.99669403999999995</v>
      </c>
      <c r="AB56" s="62">
        <v>6.7540836000000003E-3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3.6006600000000049</v>
      </c>
      <c r="AN56" s="121">
        <f t="shared" si="5"/>
        <v>2.4943420000000032</v>
      </c>
      <c r="AO56" s="121">
        <f t="shared" si="6"/>
        <v>7.4241999999991037E-4</v>
      </c>
      <c r="AP56" s="121">
        <f t="shared" si="7"/>
        <v>9.0756999999996868E-4</v>
      </c>
      <c r="AQ56" s="87">
        <f t="shared" si="8"/>
        <v>-5.4335114000000004E-3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31.423272000000001</v>
      </c>
      <c r="Y58" s="96">
        <v>35.018611999999997</v>
      </c>
      <c r="Z58" s="96">
        <v>0.96999725999999997</v>
      </c>
      <c r="AA58" s="60">
        <v>0.97579282000000001</v>
      </c>
      <c r="AB58" s="60">
        <v>4.7051259999999998E-2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1.1842269999999999</v>
      </c>
      <c r="AN58" s="95">
        <f t="shared" si="5"/>
        <v>1.0099459999999993</v>
      </c>
      <c r="AO58" s="95">
        <f t="shared" si="6"/>
        <v>2.6050699999999871E-3</v>
      </c>
      <c r="AP58" s="95">
        <f t="shared" si="7"/>
        <v>3.0394999999999728E-3</v>
      </c>
      <c r="AQ58" s="120">
        <f t="shared" si="8"/>
        <v>-1.3357563000000003E-2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34.875968999999998</v>
      </c>
      <c r="Y59" s="187">
        <v>38.217821000000001</v>
      </c>
      <c r="Z59" s="187">
        <v>0.98158230999999996</v>
      </c>
      <c r="AA59" s="62">
        <v>0.98593450000000005</v>
      </c>
      <c r="AB59" s="62">
        <v>3.0819504000000001E-2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1.7832769999999982</v>
      </c>
      <c r="AN59" s="121">
        <f t="shared" si="5"/>
        <v>1.4015789999999981</v>
      </c>
      <c r="AO59" s="121">
        <f t="shared" si="6"/>
        <v>1.6473200000000077E-3</v>
      </c>
      <c r="AP59" s="121">
        <f t="shared" si="7"/>
        <v>1.8277300000000274E-3</v>
      </c>
      <c r="AQ59" s="87">
        <f t="shared" si="8"/>
        <v>-7.3369009999999964E-3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38.770646999999997</v>
      </c>
      <c r="Y60" s="187">
        <v>42.193275999999997</v>
      </c>
      <c r="Z60" s="187">
        <v>0.99026479000000001</v>
      </c>
      <c r="AA60" s="62">
        <v>0.99332054999999997</v>
      </c>
      <c r="AB60" s="62">
        <v>1.7200674999999999E-2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2.3388559999999998</v>
      </c>
      <c r="AN60" s="121">
        <f t="shared" si="5"/>
        <v>1.7933159999999972</v>
      </c>
      <c r="AO60" s="121">
        <f t="shared" si="6"/>
        <v>1.4135100000000067E-3</v>
      </c>
      <c r="AP60" s="121">
        <f t="shared" si="7"/>
        <v>1.3679199999999669E-3</v>
      </c>
      <c r="AQ60" s="87">
        <f t="shared" si="8"/>
        <v>-6.770087000000001E-3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43.042403999999998</v>
      </c>
      <c r="Y61" s="187">
        <v>46.068002999999997</v>
      </c>
      <c r="Z61" s="187">
        <v>0.99434732999999997</v>
      </c>
      <c r="AA61" s="62">
        <v>0.99673115999999995</v>
      </c>
      <c r="AB61" s="62">
        <v>6.8175670000000001E-3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3.3294169999999994</v>
      </c>
      <c r="AN61" s="121">
        <f t="shared" si="5"/>
        <v>2.233200999999994</v>
      </c>
      <c r="AO61" s="121">
        <f t="shared" si="6"/>
        <v>6.9202999999995463E-4</v>
      </c>
      <c r="AP61" s="121">
        <f t="shared" si="7"/>
        <v>8.9546999999989829E-4</v>
      </c>
      <c r="AQ61" s="87">
        <f t="shared" si="8"/>
        <v>-4.8617955000000001E-3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31.577158000000001</v>
      </c>
      <c r="Y63" s="96">
        <v>35.331702999999997</v>
      </c>
      <c r="Z63" s="96">
        <v>0.96907949000000004</v>
      </c>
      <c r="AA63" s="60">
        <v>0.97615671000000004</v>
      </c>
      <c r="AB63" s="60">
        <v>5.0465718E-2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0.75390799999999913</v>
      </c>
      <c r="AN63" s="95">
        <f t="shared" si="5"/>
        <v>0.56838499999999925</v>
      </c>
      <c r="AO63" s="95">
        <f t="shared" si="6"/>
        <v>2.2745299999999968E-3</v>
      </c>
      <c r="AP63" s="95">
        <f t="shared" si="7"/>
        <v>3.1361699999999937E-3</v>
      </c>
      <c r="AQ63" s="120">
        <f t="shared" si="8"/>
        <v>-6.2985720000000023E-3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34.823928000000002</v>
      </c>
      <c r="Y64" s="187">
        <v>38.159109000000001</v>
      </c>
      <c r="Z64" s="187">
        <v>0.98139034999999997</v>
      </c>
      <c r="AA64" s="62">
        <v>0.98619447000000005</v>
      </c>
      <c r="AB64" s="62">
        <v>3.3919573000000001E-2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0.85884899999999931</v>
      </c>
      <c r="AN64" s="121">
        <f t="shared" si="5"/>
        <v>0.54249500000000239</v>
      </c>
      <c r="AO64" s="121">
        <f t="shared" si="6"/>
        <v>1.4688699999999555E-3</v>
      </c>
      <c r="AP64" s="121">
        <f t="shared" si="7"/>
        <v>1.7957100000000059E-3</v>
      </c>
      <c r="AQ64" s="87">
        <f t="shared" si="8"/>
        <v>-1.488751999999996E-3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38.783647999999999</v>
      </c>
      <c r="Y65" s="187">
        <v>42.179183999999999</v>
      </c>
      <c r="Z65" s="187">
        <v>0.99028682000000001</v>
      </c>
      <c r="AA65" s="62">
        <v>0.99338199000000005</v>
      </c>
      <c r="AB65" s="62">
        <v>1.8141232E-2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1.6651710000000008</v>
      </c>
      <c r="AN65" s="121">
        <f t="shared" si="5"/>
        <v>1.3137180000000015</v>
      </c>
      <c r="AO65" s="121">
        <f t="shared" si="6"/>
        <v>1.3165800000000116E-3</v>
      </c>
      <c r="AP65" s="121">
        <f t="shared" si="7"/>
        <v>1.1995900000000281E-3</v>
      </c>
      <c r="AQ65" s="87">
        <f t="shared" si="8"/>
        <v>-4.5713149999999994E-3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42.937828000000003</v>
      </c>
      <c r="Y66" s="187">
        <v>46.009146999999999</v>
      </c>
      <c r="Z66" s="187">
        <v>0.99439829000000002</v>
      </c>
      <c r="AA66" s="62">
        <v>0.99675570999999996</v>
      </c>
      <c r="AB66" s="62">
        <v>7.1072163999999997E-3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2.4368200000000044</v>
      </c>
      <c r="AN66" s="121">
        <f t="shared" si="5"/>
        <v>1.6639509999999973</v>
      </c>
      <c r="AO66" s="121">
        <f t="shared" si="6"/>
        <v>6.5488000000002433E-4</v>
      </c>
      <c r="AP66" s="121">
        <f t="shared" si="7"/>
        <v>8.3778999999994941E-4</v>
      </c>
      <c r="AQ66" s="87">
        <f t="shared" si="8"/>
        <v>-4.2348495999999999E-3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30.773308</v>
      </c>
      <c r="Y68" s="96">
        <v>34.468381000000001</v>
      </c>
      <c r="Z68" s="96">
        <v>0.96687858000000004</v>
      </c>
      <c r="AA68" s="60">
        <v>0.97356929000000003</v>
      </c>
      <c r="AB68" s="60">
        <v>5.445999E-2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1.2578099999999992</v>
      </c>
      <c r="AN68" s="95">
        <f t="shared" si="5"/>
        <v>1.5805509999999998</v>
      </c>
      <c r="AO68" s="95">
        <f t="shared" si="6"/>
        <v>2.1022099999999933E-3</v>
      </c>
      <c r="AP68" s="95">
        <f t="shared" si="7"/>
        <v>2.7181900000000647E-3</v>
      </c>
      <c r="AQ68" s="120">
        <f t="shared" si="8"/>
        <v>-1.8149330000000005E-2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34.824728</v>
      </c>
      <c r="Y69" s="187">
        <v>38.099815999999997</v>
      </c>
      <c r="Z69" s="187">
        <v>0.98104882000000004</v>
      </c>
      <c r="AA69" s="62">
        <v>0.98582309000000001</v>
      </c>
      <c r="AB69" s="62">
        <v>3.3621433999999999E-2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2.6479390000000009</v>
      </c>
      <c r="AN69" s="121">
        <f t="shared" si="5"/>
        <v>2.2604379999999935</v>
      </c>
      <c r="AO69" s="121">
        <f t="shared" si="6"/>
        <v>1.9356799999999952E-3</v>
      </c>
      <c r="AP69" s="121">
        <f t="shared" si="7"/>
        <v>2.1990499999999802E-3</v>
      </c>
      <c r="AQ69" s="87">
        <f t="shared" si="8"/>
        <v>-1.7198946E-2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39.216003000000001</v>
      </c>
      <c r="Y70" s="187">
        <v>42.446807</v>
      </c>
      <c r="Z70" s="187">
        <v>0.99047733999999998</v>
      </c>
      <c r="AA70" s="62">
        <v>0.99357448999999998</v>
      </c>
      <c r="AB70" s="62">
        <v>1.681013E-2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4.4718990000000005</v>
      </c>
      <c r="AN70" s="121">
        <f t="shared" si="5"/>
        <v>3.1089630000000028</v>
      </c>
      <c r="AO70" s="121">
        <f t="shared" si="6"/>
        <v>1.4021300000000014E-3</v>
      </c>
      <c r="AP70" s="121">
        <f t="shared" si="7"/>
        <v>1.3923999999999603E-3</v>
      </c>
      <c r="AQ70" s="87">
        <f t="shared" si="8"/>
        <v>-1.7215426999999998E-2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43.093119000000002</v>
      </c>
      <c r="Y71" s="187">
        <v>46.055923999999997</v>
      </c>
      <c r="Z71" s="187">
        <v>0.99453179999999997</v>
      </c>
      <c r="AA71" s="62">
        <v>0.99688246000000003</v>
      </c>
      <c r="AB71" s="62">
        <v>7.2224150000000003E-3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5.1797880000000021</v>
      </c>
      <c r="AN71" s="121">
        <f t="shared" si="5"/>
        <v>3.6450199999999953</v>
      </c>
      <c r="AO71" s="121">
        <f t="shared" si="6"/>
        <v>8.5294999999996346E-4</v>
      </c>
      <c r="AP71" s="121">
        <f t="shared" si="7"/>
        <v>1.0250400000000326E-3</v>
      </c>
      <c r="AQ71" s="87">
        <f t="shared" si="8"/>
        <v>-9.9993930000000023E-3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30.858035000000001</v>
      </c>
      <c r="Y73" s="96">
        <v>34.689135</v>
      </c>
      <c r="Z73" s="96">
        <v>0.96901329000000003</v>
      </c>
      <c r="AA73" s="60">
        <v>0.97491461999999995</v>
      </c>
      <c r="AB73" s="60">
        <v>5.1803811999999998E-2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0.68782099999999957</v>
      </c>
      <c r="AN73" s="95">
        <f t="shared" si="5"/>
        <v>1.121887000000001</v>
      </c>
      <c r="AO73" s="95">
        <f t="shared" si="6"/>
        <v>1.7068500000000375E-3</v>
      </c>
      <c r="AP73" s="95">
        <f t="shared" si="7"/>
        <v>2.3540399999999462E-3</v>
      </c>
      <c r="AQ73" s="120">
        <f t="shared" si="8"/>
        <v>-1.1243527999999996E-2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35.035466</v>
      </c>
      <c r="Y74" s="187">
        <v>38.466942000000003</v>
      </c>
      <c r="Z74" s="187">
        <v>0.98177466999999996</v>
      </c>
      <c r="AA74" s="62">
        <v>0.98673226000000003</v>
      </c>
      <c r="AB74" s="62">
        <v>3.1827500000000002E-2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1.8951020000000014</v>
      </c>
      <c r="AN74" s="121">
        <f t="shared" si="5"/>
        <v>2.0696920000000034</v>
      </c>
      <c r="AO74" s="121">
        <f t="shared" si="6"/>
        <v>1.7027899999999541E-3</v>
      </c>
      <c r="AP74" s="121">
        <f t="shared" si="7"/>
        <v>2.3022500000000612E-3</v>
      </c>
      <c r="AQ74" s="87">
        <f t="shared" si="8"/>
        <v>-1.108195E-2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39.258052999999997</v>
      </c>
      <c r="Y75" s="187">
        <v>42.501148999999998</v>
      </c>
      <c r="Z75" s="187">
        <v>0.99064841999999997</v>
      </c>
      <c r="AA75" s="62">
        <v>0.99357589000000002</v>
      </c>
      <c r="AB75" s="62">
        <v>1.6838457000000001E-2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2.6695809999999938</v>
      </c>
      <c r="AN75" s="121">
        <f t="shared" si="5"/>
        <v>1.8947280000000006</v>
      </c>
      <c r="AO75" s="121">
        <f t="shared" si="6"/>
        <v>1.3113499999999334E-3</v>
      </c>
      <c r="AP75" s="121">
        <f t="shared" si="7"/>
        <v>1.1216699999999635E-3</v>
      </c>
      <c r="AQ75" s="87">
        <f t="shared" si="8"/>
        <v>-8.4549569999999991E-3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43.083585999999997</v>
      </c>
      <c r="Y76" s="187">
        <v>46.195919000000004</v>
      </c>
      <c r="Z76" s="187">
        <v>0.99459905000000004</v>
      </c>
      <c r="AA76" s="62">
        <v>0.99693173000000002</v>
      </c>
      <c r="AB76" s="62">
        <v>7.2634010000000001E-3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4.9531349999999961</v>
      </c>
      <c r="AN76" s="121">
        <f t="shared" si="5"/>
        <v>3.3848620000000054</v>
      </c>
      <c r="AO76" s="121">
        <f t="shared" si="6"/>
        <v>8.1823000000003088E-4</v>
      </c>
      <c r="AP76" s="121">
        <f t="shared" si="7"/>
        <v>1.1002900000000038E-3</v>
      </c>
      <c r="AQ76" s="87">
        <f t="shared" si="8"/>
        <v>-1.1765613000000001E-2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31.144531000000001</v>
      </c>
      <c r="Y78" s="96">
        <v>34.405495000000002</v>
      </c>
      <c r="Z78" s="96">
        <v>0.9709006</v>
      </c>
      <c r="AA78" s="60">
        <v>0.97663867999999998</v>
      </c>
      <c r="AB78" s="60">
        <v>5.0519719999999997E-2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1.1947650000000003</v>
      </c>
      <c r="AN78" s="95">
        <f t="shared" si="5"/>
        <v>0.95852100000000462</v>
      </c>
      <c r="AO78" s="95">
        <f t="shared" si="6"/>
        <v>2.3314399999999624E-3</v>
      </c>
      <c r="AP78" s="95">
        <f t="shared" si="7"/>
        <v>3.0220599999999376E-3</v>
      </c>
      <c r="AQ78" s="120">
        <f t="shared" si="8"/>
        <v>-1.639645E-2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35.293106999999999</v>
      </c>
      <c r="Y79" s="187">
        <v>38.447021999999997</v>
      </c>
      <c r="Z79" s="187">
        <v>0.98234887999999998</v>
      </c>
      <c r="AA79" s="62">
        <v>0.98729540999999998</v>
      </c>
      <c r="AB79" s="62">
        <v>3.1420730000000001E-2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2.8440420000000017</v>
      </c>
      <c r="AN79" s="121">
        <f t="shared" si="5"/>
        <v>2.2336659999999995</v>
      </c>
      <c r="AO79" s="121">
        <f t="shared" si="6"/>
        <v>1.8159899999999896E-3</v>
      </c>
      <c r="AP79" s="121">
        <f t="shared" si="7"/>
        <v>2.745569999999975E-3</v>
      </c>
      <c r="AQ79" s="87">
        <f t="shared" si="8"/>
        <v>-1.6146521999999996E-2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38.764054999999999</v>
      </c>
      <c r="Y80" s="187">
        <v>42.344464000000002</v>
      </c>
      <c r="Z80" s="187">
        <v>0.99076615000000001</v>
      </c>
      <c r="AA80" s="62">
        <v>0.99377771999999998</v>
      </c>
      <c r="AB80" s="62">
        <v>1.7439159999999999E-2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3.3055949999999967</v>
      </c>
      <c r="AN80" s="121">
        <f t="shared" si="5"/>
        <v>2.3924400000000006</v>
      </c>
      <c r="AO80" s="121">
        <f t="shared" si="6"/>
        <v>1.3895999999999908E-3</v>
      </c>
      <c r="AP80" s="121">
        <f t="shared" si="7"/>
        <v>1.305859999999992E-3</v>
      </c>
      <c r="AQ80" s="87">
        <f t="shared" si="8"/>
        <v>-1.4533992999999999E-2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43.362276000000001</v>
      </c>
      <c r="Y81" s="187">
        <v>46.368318000000002</v>
      </c>
      <c r="Z81" s="187">
        <v>0.99458963</v>
      </c>
      <c r="AA81" s="62">
        <v>0.99697243999999996</v>
      </c>
      <c r="AB81" s="62">
        <v>6.9137979999999996E-3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4.7885220000000004</v>
      </c>
      <c r="AN81" s="121">
        <f t="shared" si="5"/>
        <v>3.3732469999999992</v>
      </c>
      <c r="AO81" s="121">
        <f t="shared" si="6"/>
        <v>7.7815000000003298E-4</v>
      </c>
      <c r="AP81" s="121">
        <f t="shared" si="7"/>
        <v>9.5979999999995513E-4</v>
      </c>
      <c r="AQ81" s="87">
        <f t="shared" si="8"/>
        <v>-9.0211019999999996E-3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31.629458</v>
      </c>
      <c r="Y83" s="96">
        <v>35.029048000000003</v>
      </c>
      <c r="Z83" s="96">
        <v>0.97199643000000002</v>
      </c>
      <c r="AA83" s="60">
        <v>0.97819487000000005</v>
      </c>
      <c r="AB83" s="60">
        <v>4.8295713999999997E-2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1.0859470000000009</v>
      </c>
      <c r="AN83" s="95">
        <f t="shared" si="5"/>
        <v>1.1655310000000014</v>
      </c>
      <c r="AO83" s="95">
        <f t="shared" si="6"/>
        <v>2.5810900000000636E-3</v>
      </c>
      <c r="AP83" s="95">
        <f t="shared" si="7"/>
        <v>3.3662700000000045E-3</v>
      </c>
      <c r="AQ83" s="120">
        <f t="shared" si="8"/>
        <v>-1.4670396000000009E-2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35.587727999999998</v>
      </c>
      <c r="Y84" s="187">
        <v>38.838996000000002</v>
      </c>
      <c r="Z84" s="187">
        <v>0.98241655999999999</v>
      </c>
      <c r="AA84" s="62">
        <v>0.98754801000000003</v>
      </c>
      <c r="AB84" s="62">
        <v>3.1284770000000003E-2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2.5436830000000015</v>
      </c>
      <c r="AN84" s="121">
        <f t="shared" si="5"/>
        <v>2.1355020000000025</v>
      </c>
      <c r="AO84" s="121">
        <f t="shared" si="6"/>
        <v>1.5523299999999907E-3</v>
      </c>
      <c r="AP84" s="121">
        <f t="shared" si="7"/>
        <v>2.5178399999999934E-3</v>
      </c>
      <c r="AQ84" s="87">
        <f t="shared" si="8"/>
        <v>-1.1722722999999997E-2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39.324407999999998</v>
      </c>
      <c r="Y85" s="187">
        <v>42.591327</v>
      </c>
      <c r="Z85" s="187">
        <v>0.99060190999999997</v>
      </c>
      <c r="AA85" s="62">
        <v>0.99376063000000003</v>
      </c>
      <c r="AB85" s="62">
        <v>1.7343152000000001E-2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3.3150739999999956</v>
      </c>
      <c r="AN85" s="121">
        <f t="shared" si="5"/>
        <v>2.3351090000000028</v>
      </c>
      <c r="AO85" s="121">
        <f t="shared" si="6"/>
        <v>1.4358999999999345E-3</v>
      </c>
      <c r="AP85" s="121">
        <f t="shared" si="7"/>
        <v>1.2604099999999896E-3</v>
      </c>
      <c r="AQ85" s="87">
        <f t="shared" si="8"/>
        <v>-1.1235617999999999E-2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43.194076000000003</v>
      </c>
      <c r="Y86" s="187">
        <v>46.167513</v>
      </c>
      <c r="Z86" s="187">
        <v>0.99438305000000005</v>
      </c>
      <c r="AA86" s="62">
        <v>0.99690701000000004</v>
      </c>
      <c r="AB86" s="62">
        <v>7.4690095999999997E-3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4.0985399999999998</v>
      </c>
      <c r="AN86" s="121">
        <f t="shared" si="5"/>
        <v>2.7887729999999991</v>
      </c>
      <c r="AO86" s="121">
        <f t="shared" si="6"/>
        <v>7.3529999999999429E-4</v>
      </c>
      <c r="AP86" s="121">
        <f t="shared" si="7"/>
        <v>9.5412999999999748E-4</v>
      </c>
      <c r="AQ86" s="87">
        <f t="shared" si="8"/>
        <v>-7.2748154000000006E-3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32.162278999999998</v>
      </c>
      <c r="Y88" s="96">
        <v>35.621692000000003</v>
      </c>
      <c r="Z88" s="96">
        <v>0.97351743000000002</v>
      </c>
      <c r="AA88" s="60">
        <v>0.97917412999999998</v>
      </c>
      <c r="AB88" s="60">
        <v>4.5566500000000003E-2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1.1621279999999992</v>
      </c>
      <c r="AN88" s="95">
        <f t="shared" si="5"/>
        <v>1.1037490000000005</v>
      </c>
      <c r="AO88" s="95">
        <f t="shared" si="6"/>
        <v>2.5525899999999657E-3</v>
      </c>
      <c r="AP88" s="95">
        <f t="shared" si="7"/>
        <v>3.7026399999999793E-3</v>
      </c>
      <c r="AQ88" s="120">
        <f t="shared" si="8"/>
        <v>-1.0924151999999999E-2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35.723174999999998</v>
      </c>
      <c r="Y89" s="187">
        <v>38.970081999999998</v>
      </c>
      <c r="Z89" s="187">
        <v>0.98333687999999997</v>
      </c>
      <c r="AA89" s="62">
        <v>0.98800493</v>
      </c>
      <c r="AB89" s="62">
        <v>3.0357169999999999E-2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1.8174609999999944</v>
      </c>
      <c r="AN89" s="121">
        <f t="shared" si="5"/>
        <v>1.7048259999999971</v>
      </c>
      <c r="AO89" s="121">
        <f t="shared" si="6"/>
        <v>1.5295499999999906E-3</v>
      </c>
      <c r="AP89" s="121">
        <f t="shared" si="7"/>
        <v>2.0071099999999786E-3</v>
      </c>
      <c r="AQ89" s="87">
        <f t="shared" si="8"/>
        <v>-7.8417780000000041E-3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39.588681999999999</v>
      </c>
      <c r="Y90" s="187">
        <v>42.826622999999998</v>
      </c>
      <c r="Z90" s="187">
        <v>0.99107131000000004</v>
      </c>
      <c r="AA90" s="62">
        <v>0.99396267999999999</v>
      </c>
      <c r="AB90" s="62">
        <v>1.6300693000000002E-2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2.3872349999999969</v>
      </c>
      <c r="AN90" s="121">
        <f t="shared" si="5"/>
        <v>1.7519869999999997</v>
      </c>
      <c r="AO90" s="121">
        <f t="shared" si="6"/>
        <v>1.3543599999999989E-3</v>
      </c>
      <c r="AP90" s="121">
        <f t="shared" si="7"/>
        <v>1.0473800000000422E-3</v>
      </c>
      <c r="AQ90" s="87">
        <f t="shared" si="8"/>
        <v>-7.6213539999999969E-3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43.744025000000001</v>
      </c>
      <c r="Y91" s="187">
        <v>46.685259000000002</v>
      </c>
      <c r="Z91" s="187">
        <v>0.99473734999999996</v>
      </c>
      <c r="AA91" s="62">
        <v>0.99707153999999998</v>
      </c>
      <c r="AB91" s="62">
        <v>6.9457473999999996E-3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3.446477999999999</v>
      </c>
      <c r="AN91" s="121">
        <f t="shared" si="5"/>
        <v>2.3074660000000051</v>
      </c>
      <c r="AO91" s="121">
        <f t="shared" si="6"/>
        <v>7.2258999999996743E-4</v>
      </c>
      <c r="AP91" s="121">
        <f t="shared" si="7"/>
        <v>9.9881999999995585E-4</v>
      </c>
      <c r="AQ91" s="87">
        <f t="shared" si="8"/>
        <v>-5.2608086000000007E-3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32.119850999999997</v>
      </c>
      <c r="Y93" s="96">
        <v>35.629838999999997</v>
      </c>
      <c r="Z93" s="96">
        <v>0.97368286000000004</v>
      </c>
      <c r="AA93" s="60">
        <v>0.97895427999999995</v>
      </c>
      <c r="AB93" s="60">
        <v>4.7323793000000003E-2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0.98761299999999608</v>
      </c>
      <c r="AN93" s="95">
        <f t="shared" si="5"/>
        <v>0.83021099999999848</v>
      </c>
      <c r="AO93" s="95">
        <f t="shared" si="6"/>
        <v>2.4452400000000152E-3</v>
      </c>
      <c r="AP93" s="95">
        <f t="shared" si="7"/>
        <v>3.5310599999999193E-3</v>
      </c>
      <c r="AQ93" s="120">
        <f t="shared" si="8"/>
        <v>-8.4453899999999971E-3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35.70205</v>
      </c>
      <c r="Y94" s="187">
        <v>39.015293999999997</v>
      </c>
      <c r="Z94" s="187">
        <v>0.98362364999999996</v>
      </c>
      <c r="AA94" s="62">
        <v>0.98789832</v>
      </c>
      <c r="AB94" s="62">
        <v>3.0623732000000001E-2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1.809747999999999</v>
      </c>
      <c r="AN94" s="121">
        <f t="shared" si="5"/>
        <v>1.4344889999999992</v>
      </c>
      <c r="AO94" s="121">
        <f t="shared" si="6"/>
        <v>1.5564899999999104E-3</v>
      </c>
      <c r="AP94" s="121">
        <f t="shared" si="7"/>
        <v>1.8340199999999918E-3</v>
      </c>
      <c r="AQ94" s="87">
        <f t="shared" si="8"/>
        <v>-6.2614549999999991E-3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39.56409</v>
      </c>
      <c r="Y95" s="187">
        <v>42.826092000000003</v>
      </c>
      <c r="Z95" s="187">
        <v>0.99132052999999998</v>
      </c>
      <c r="AA95" s="62">
        <v>0.99404855000000003</v>
      </c>
      <c r="AB95" s="62">
        <v>1.6455452999999998E-2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2.2375749999999996</v>
      </c>
      <c r="AN95" s="121">
        <f t="shared" si="5"/>
        <v>1.7371480000000048</v>
      </c>
      <c r="AO95" s="121">
        <f t="shared" si="6"/>
        <v>1.3409599999999466E-3</v>
      </c>
      <c r="AP95" s="121">
        <f t="shared" si="7"/>
        <v>1.0802300000000153E-3</v>
      </c>
      <c r="AQ95" s="87">
        <f t="shared" si="8"/>
        <v>-6.209557000000001E-3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43.932454</v>
      </c>
      <c r="Y96" s="187">
        <v>46.822997999999998</v>
      </c>
      <c r="Z96" s="187">
        <v>0.99485283000000002</v>
      </c>
      <c r="AA96" s="62">
        <v>0.99712639999999997</v>
      </c>
      <c r="AB96" s="62">
        <v>6.8467520000000002E-3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3.2941140000000004</v>
      </c>
      <c r="AN96" s="121">
        <f t="shared" si="5"/>
        <v>2.1962690000000009</v>
      </c>
      <c r="AO96" s="121">
        <f t="shared" si="6"/>
        <v>6.3191000000006881E-4</v>
      </c>
      <c r="AP96" s="121">
        <f t="shared" si="7"/>
        <v>8.3825999999997958E-4</v>
      </c>
      <c r="AQ96" s="87">
        <f t="shared" si="8"/>
        <v>-4.7832969999999997E-3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32.223140999999998</v>
      </c>
      <c r="Y98" s="96">
        <v>35.976160999999998</v>
      </c>
      <c r="Z98" s="96">
        <v>0.97196948000000005</v>
      </c>
      <c r="AA98" s="60">
        <v>0.97804155999999998</v>
      </c>
      <c r="AB98" s="60">
        <v>4.9287587000000001E-2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0.76926999999999879</v>
      </c>
      <c r="AN98" s="95">
        <f t="shared" si="15"/>
        <v>0.69058099999999456</v>
      </c>
      <c r="AO98" s="95">
        <f t="shared" si="16"/>
        <v>2.4260100000000895E-3</v>
      </c>
      <c r="AP98" s="95">
        <f t="shared" si="17"/>
        <v>3.4840899999999397E-3</v>
      </c>
      <c r="AQ98" s="120">
        <f t="shared" si="18"/>
        <v>-4.3166769999999979E-3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35.405845999999997</v>
      </c>
      <c r="Y99" s="187">
        <v>38.695303000000003</v>
      </c>
      <c r="Z99" s="187">
        <v>0.98314849000000004</v>
      </c>
      <c r="AA99" s="62">
        <v>0.98744334</v>
      </c>
      <c r="AB99" s="62">
        <v>3.2828863999999999E-2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1.1201519999999974</v>
      </c>
      <c r="AN99" s="121">
        <f t="shared" si="15"/>
        <v>0.72151600000000116</v>
      </c>
      <c r="AO99" s="121">
        <f t="shared" si="16"/>
        <v>1.7004100000000966E-3</v>
      </c>
      <c r="AP99" s="121">
        <f t="shared" si="17"/>
        <v>1.8382900000000202E-3</v>
      </c>
      <c r="AQ99" s="87">
        <f t="shared" si="18"/>
        <v>-9.3793100000000296E-4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39.666561999999999</v>
      </c>
      <c r="Y100" s="187">
        <v>42.882599999999996</v>
      </c>
      <c r="Z100" s="187">
        <v>0.99126451000000004</v>
      </c>
      <c r="AA100" s="62">
        <v>0.99400785000000003</v>
      </c>
      <c r="AB100" s="62">
        <v>1.6515703999999999E-2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2.1236740000000012</v>
      </c>
      <c r="AN100" s="121">
        <f t="shared" si="15"/>
        <v>1.7692309999999978</v>
      </c>
      <c r="AO100" s="121">
        <f t="shared" si="16"/>
        <v>1.2932800000000633E-3</v>
      </c>
      <c r="AP100" s="121">
        <f t="shared" si="17"/>
        <v>1.0798600000000436E-3</v>
      </c>
      <c r="AQ100" s="87">
        <f t="shared" si="18"/>
        <v>-4.448309000000001E-3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43.797803000000002</v>
      </c>
      <c r="Y101" s="187">
        <v>46.689866000000002</v>
      </c>
      <c r="Z101" s="187">
        <v>0.99485760999999995</v>
      </c>
      <c r="AA101" s="62">
        <v>0.99705655000000004</v>
      </c>
      <c r="AB101" s="62">
        <v>7.0765730000000001E-3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2.6961510000000004</v>
      </c>
      <c r="AN101" s="121">
        <f t="shared" si="15"/>
        <v>1.7970930000000038</v>
      </c>
      <c r="AO101" s="121">
        <f t="shared" si="16"/>
        <v>6.0074999999992773E-4</v>
      </c>
      <c r="AP101" s="121">
        <f t="shared" si="17"/>
        <v>7.9488999999999255E-4</v>
      </c>
      <c r="AQ101" s="87">
        <f t="shared" si="18"/>
        <v>-3.5922559999999994E-3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32.430809000000004</v>
      </c>
      <c r="Y103" s="96">
        <v>36.522365999999998</v>
      </c>
      <c r="Z103" s="96">
        <v>0.97258887999999999</v>
      </c>
      <c r="AA103" s="60">
        <v>0.98009014999999999</v>
      </c>
      <c r="AB103" s="60">
        <v>5.6331619999999999E-2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1.2530520000000038</v>
      </c>
      <c r="AN103" s="95">
        <f t="shared" si="15"/>
        <v>1.8291550000000001</v>
      </c>
      <c r="AO103" s="95">
        <f t="shared" si="16"/>
        <v>1.7924699999999349E-3</v>
      </c>
      <c r="AP103" s="95">
        <f t="shared" si="17"/>
        <v>1.8707399999999819E-3</v>
      </c>
      <c r="AQ103" s="120">
        <f t="shared" si="18"/>
        <v>-1.5412060000000005E-2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35.630595999999997</v>
      </c>
      <c r="Y104" s="187">
        <v>39.190244999999997</v>
      </c>
      <c r="Z104" s="187">
        <v>0.98318112000000002</v>
      </c>
      <c r="AA104" s="62">
        <v>0.98801905999999995</v>
      </c>
      <c r="AB104" s="62">
        <v>3.6132275999999998E-2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2.2375069999999937</v>
      </c>
      <c r="AN104" s="121">
        <f t="shared" si="15"/>
        <v>2.2472250000000003</v>
      </c>
      <c r="AO104" s="121">
        <f t="shared" si="16"/>
        <v>1.5885399999999716E-3</v>
      </c>
      <c r="AP104" s="121">
        <f t="shared" si="17"/>
        <v>1.3834899999999317E-3</v>
      </c>
      <c r="AQ104" s="87">
        <f t="shared" si="18"/>
        <v>-1.4824249000000005E-2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39.989106</v>
      </c>
      <c r="Y105" s="187">
        <v>43.136037000000002</v>
      </c>
      <c r="Z105" s="187">
        <v>0.99107940000000005</v>
      </c>
      <c r="AA105" s="62">
        <v>0.99450612999999999</v>
      </c>
      <c r="AB105" s="62">
        <v>1.9109755999999999E-2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4.089418000000002</v>
      </c>
      <c r="AN105" s="121">
        <f t="shared" si="15"/>
        <v>2.9481250000000045</v>
      </c>
      <c r="AO105" s="121">
        <f t="shared" si="16"/>
        <v>1.1600500000000791E-3</v>
      </c>
      <c r="AP105" s="121">
        <f t="shared" si="17"/>
        <v>1.1817600000000317E-3</v>
      </c>
      <c r="AQ105" s="87">
        <f t="shared" si="18"/>
        <v>-1.3973959000000001E-2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43.839514000000001</v>
      </c>
      <c r="Y106" s="187">
        <v>46.663353999999998</v>
      </c>
      <c r="Z106" s="187">
        <v>0.99457810999999996</v>
      </c>
      <c r="AA106" s="62">
        <v>0.99716347999999999</v>
      </c>
      <c r="AB106" s="62">
        <v>8.9015959999999995E-3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4.980201000000001</v>
      </c>
      <c r="AN106" s="121">
        <f t="shared" si="15"/>
        <v>3.3125159999999951</v>
      </c>
      <c r="AO106" s="121">
        <f t="shared" si="16"/>
        <v>7.1363999999995986E-4</v>
      </c>
      <c r="AP106" s="121">
        <f t="shared" si="17"/>
        <v>9.2718000000002743E-4</v>
      </c>
      <c r="AQ106" s="87">
        <f t="shared" si="18"/>
        <v>-1.0398578E-2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32.574665000000003</v>
      </c>
      <c r="Y108" s="96">
        <v>36.703042000000003</v>
      </c>
      <c r="Z108" s="96">
        <v>0.97348391000000001</v>
      </c>
      <c r="AA108" s="60">
        <v>0.98080749</v>
      </c>
      <c r="AB108" s="60">
        <v>5.2076124000000001E-2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1.0873270000000019</v>
      </c>
      <c r="AN108" s="95">
        <f t="shared" si="15"/>
        <v>1.7530070000000038</v>
      </c>
      <c r="AO108" s="95">
        <f t="shared" si="16"/>
        <v>1.5096100000000501E-3</v>
      </c>
      <c r="AP108" s="95">
        <f t="shared" si="17"/>
        <v>2.1036899999999914E-3</v>
      </c>
      <c r="AQ108" s="120">
        <f t="shared" si="18"/>
        <v>-1.0272040999999996E-2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35.955995000000001</v>
      </c>
      <c r="Y109" s="187">
        <v>39.466332999999999</v>
      </c>
      <c r="Z109" s="187">
        <v>0.98335516000000001</v>
      </c>
      <c r="AA109" s="62">
        <v>0.98827102</v>
      </c>
      <c r="AB109" s="62">
        <v>3.3547893000000002E-2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2.1282899999999998</v>
      </c>
      <c r="AN109" s="121">
        <f t="shared" si="15"/>
        <v>2.2434909999999988</v>
      </c>
      <c r="AO109" s="121">
        <f t="shared" si="16"/>
        <v>1.2809799999999871E-3</v>
      </c>
      <c r="AP109" s="121">
        <f t="shared" si="17"/>
        <v>1.3045499999999599E-3</v>
      </c>
      <c r="AQ109" s="87">
        <f t="shared" si="18"/>
        <v>-1.0082826999999996E-2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39.969363000000001</v>
      </c>
      <c r="Y110" s="187">
        <v>43.168591999999997</v>
      </c>
      <c r="Z110" s="187">
        <v>0.99116702999999995</v>
      </c>
      <c r="AA110" s="62">
        <v>0.99453541999999995</v>
      </c>
      <c r="AB110" s="62">
        <v>1.7957263000000001E-2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3.141570999999999</v>
      </c>
      <c r="AN110" s="121">
        <f t="shared" si="15"/>
        <v>2.3134779999999964</v>
      </c>
      <c r="AO110" s="121">
        <f t="shared" si="16"/>
        <v>1.1243099999999062E-3</v>
      </c>
      <c r="AP110" s="121">
        <f t="shared" si="17"/>
        <v>1.3410499999999548E-3</v>
      </c>
      <c r="AQ110" s="87">
        <f t="shared" si="18"/>
        <v>-9.2760539999999989E-3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43.903905000000002</v>
      </c>
      <c r="Y111" s="187">
        <v>46.728670000000001</v>
      </c>
      <c r="Z111" s="187">
        <v>0.99461065999999998</v>
      </c>
      <c r="AA111" s="62">
        <v>0.99724955000000004</v>
      </c>
      <c r="AB111" s="62">
        <v>8.0026049999999994E-3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4.9869540000000043</v>
      </c>
      <c r="AN111" s="121">
        <f t="shared" si="15"/>
        <v>3.2551559999999995</v>
      </c>
      <c r="AO111" s="121">
        <f t="shared" si="16"/>
        <v>7.276499999999686E-4</v>
      </c>
      <c r="AP111" s="121">
        <f t="shared" si="17"/>
        <v>1.0200300000000606E-3</v>
      </c>
      <c r="AQ111" s="87">
        <f t="shared" si="18"/>
        <v>-1.1334736000000002E-2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32.711320000000001</v>
      </c>
      <c r="Y113" s="96">
        <v>36.310769000000001</v>
      </c>
      <c r="Z113" s="96">
        <v>0.97458827999999997</v>
      </c>
      <c r="AA113" s="60">
        <v>0.98151995000000003</v>
      </c>
      <c r="AB113" s="60">
        <v>5.1215164000000001E-2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1.1775950000000002</v>
      </c>
      <c r="AN113" s="95">
        <f t="shared" si="15"/>
        <v>0.92440299999999809</v>
      </c>
      <c r="AO113" s="95">
        <f t="shared" si="16"/>
        <v>1.42728999999997E-3</v>
      </c>
      <c r="AP113" s="95">
        <f t="shared" si="17"/>
        <v>1.3960000000000639E-3</v>
      </c>
      <c r="AQ113" s="120">
        <f t="shared" si="18"/>
        <v>-1.034467E-2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35.933999999999997</v>
      </c>
      <c r="Y114" s="187">
        <v>39.343063999999998</v>
      </c>
      <c r="Z114" s="187">
        <v>0.98373595999999996</v>
      </c>
      <c r="AA114" s="62">
        <v>0.98852017999999997</v>
      </c>
      <c r="AB114" s="62">
        <v>3.3237185000000002E-2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2.4768049999999988</v>
      </c>
      <c r="AN114" s="121">
        <f t="shared" si="15"/>
        <v>1.9979609999999965</v>
      </c>
      <c r="AO114" s="121">
        <f t="shared" si="16"/>
        <v>1.1932499999999235E-3</v>
      </c>
      <c r="AP114" s="121">
        <f t="shared" si="17"/>
        <v>1.1577600000000077E-3</v>
      </c>
      <c r="AQ114" s="87">
        <f t="shared" si="18"/>
        <v>-1.1692954999999998E-2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39.835847999999999</v>
      </c>
      <c r="Y115" s="187">
        <v>43.102851999999999</v>
      </c>
      <c r="Z115" s="187">
        <v>0.99118914000000002</v>
      </c>
      <c r="AA115" s="62">
        <v>0.99450570999999999</v>
      </c>
      <c r="AB115" s="62">
        <v>1.7899855999999999E-2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3.520666999999996</v>
      </c>
      <c r="AN115" s="121">
        <f t="shared" si="15"/>
        <v>2.5830690000000018</v>
      </c>
      <c r="AO115" s="121">
        <f t="shared" si="16"/>
        <v>1.2246500000000493E-3</v>
      </c>
      <c r="AP115" s="121">
        <f t="shared" si="17"/>
        <v>1.1463899999999416E-3</v>
      </c>
      <c r="AQ115" s="87">
        <f t="shared" si="18"/>
        <v>-1.2482120000000003E-2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43.891804</v>
      </c>
      <c r="Y116" s="187">
        <v>46.740949999999998</v>
      </c>
      <c r="Z116" s="187">
        <v>0.99459481000000005</v>
      </c>
      <c r="AA116" s="62">
        <v>0.99725448999999999</v>
      </c>
      <c r="AB116" s="62">
        <v>7.9307630000000004E-3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4.4914559999999994</v>
      </c>
      <c r="AN116" s="121">
        <f t="shared" si="15"/>
        <v>3.0883770000000013</v>
      </c>
      <c r="AO116" s="121">
        <f t="shared" si="16"/>
        <v>6.7686000000000135E-4</v>
      </c>
      <c r="AP116" s="121">
        <f t="shared" si="17"/>
        <v>7.9291000000003553E-4</v>
      </c>
      <c r="AQ116" s="87">
        <f t="shared" si="18"/>
        <v>-8.7827670000000004E-3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33.371951000000003</v>
      </c>
      <c r="Y118" s="96">
        <v>37.213295000000002</v>
      </c>
      <c r="Z118" s="96">
        <v>0.97604469999999999</v>
      </c>
      <c r="AA118" s="60">
        <v>0.98292573000000005</v>
      </c>
      <c r="AB118" s="60">
        <v>4.8977452999999997E-2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0.99110000000000298</v>
      </c>
      <c r="AN118" s="95">
        <f t="shared" si="15"/>
        <v>1.0987229999999997</v>
      </c>
      <c r="AO118" s="95">
        <f t="shared" si="16"/>
        <v>1.593019999999945E-3</v>
      </c>
      <c r="AP118" s="95">
        <f t="shared" si="17"/>
        <v>1.6812600000000177E-3</v>
      </c>
      <c r="AQ118" s="120">
        <f t="shared" si="18"/>
        <v>-7.770987E-3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36.091481000000002</v>
      </c>
      <c r="Y119" s="187">
        <v>39.492032000000002</v>
      </c>
      <c r="Z119" s="187">
        <v>0.98418223999999999</v>
      </c>
      <c r="AA119" s="62">
        <v>0.98914597999999998</v>
      </c>
      <c r="AB119" s="62">
        <v>3.3298040000000001E-2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1.8250039999999998</v>
      </c>
      <c r="AN119" s="121">
        <f t="shared" si="15"/>
        <v>1.4305530000000033</v>
      </c>
      <c r="AO119" s="121">
        <f t="shared" si="16"/>
        <v>9.6799000000002966E-4</v>
      </c>
      <c r="AP119" s="121">
        <f t="shared" si="17"/>
        <v>1.5641899999999653E-3</v>
      </c>
      <c r="AQ119" s="87">
        <f t="shared" si="18"/>
        <v>-6.4366959999999987E-3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39.954929</v>
      </c>
      <c r="Y120" s="187">
        <v>43.087952000000001</v>
      </c>
      <c r="Z120" s="187">
        <v>0.99112089000000003</v>
      </c>
      <c r="AA120" s="62">
        <v>0.99450959000000005</v>
      </c>
      <c r="AB120" s="62">
        <v>1.8227891999999999E-2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3.1276179999999982</v>
      </c>
      <c r="AN120" s="121">
        <f t="shared" si="15"/>
        <v>2.2393390000000011</v>
      </c>
      <c r="AO120" s="121">
        <f t="shared" si="16"/>
        <v>1.2480300000000666E-3</v>
      </c>
      <c r="AP120" s="121">
        <f t="shared" si="17"/>
        <v>1.0493200000000202E-3</v>
      </c>
      <c r="AQ120" s="87">
        <f t="shared" si="18"/>
        <v>-1.0249441000000001E-2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43.935442000000002</v>
      </c>
      <c r="Y121" s="187">
        <v>46.731864000000002</v>
      </c>
      <c r="Z121" s="187">
        <v>0.99455004999999996</v>
      </c>
      <c r="AA121" s="62">
        <v>0.99722675999999999</v>
      </c>
      <c r="AB121" s="62">
        <v>8.4117159999999996E-3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3.9406040000000004</v>
      </c>
      <c r="AN121" s="121">
        <f t="shared" si="15"/>
        <v>2.625269000000003</v>
      </c>
      <c r="AO121" s="121">
        <f t="shared" si="16"/>
        <v>6.5793999999996799E-4</v>
      </c>
      <c r="AP121" s="121">
        <f t="shared" si="17"/>
        <v>7.4931999999994225E-4</v>
      </c>
      <c r="AQ121" s="87">
        <f t="shared" si="18"/>
        <v>-6.9871700000000009E-3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33.201183999999998</v>
      </c>
      <c r="Y123" s="96">
        <v>36.944141000000002</v>
      </c>
      <c r="Z123" s="96">
        <v>0.97540338000000004</v>
      </c>
      <c r="AA123" s="60">
        <v>0.98195429000000001</v>
      </c>
      <c r="AB123" s="60">
        <v>4.8137109999999997E-2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1.014958</v>
      </c>
      <c r="AN123" s="95">
        <f t="shared" si="15"/>
        <v>1.0526680000000042</v>
      </c>
      <c r="AO123" s="95">
        <f t="shared" si="16"/>
        <v>1.8082900000000457E-3</v>
      </c>
      <c r="AP123" s="95">
        <f t="shared" si="17"/>
        <v>1.9759099999999696E-3</v>
      </c>
      <c r="AQ123" s="120">
        <f t="shared" si="18"/>
        <v>-7.431294000000005E-3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35.855235999999998</v>
      </c>
      <c r="Y124" s="187">
        <v>39.192777</v>
      </c>
      <c r="Z124" s="187">
        <v>0.98396342999999997</v>
      </c>
      <c r="AA124" s="62">
        <v>0.98887029000000004</v>
      </c>
      <c r="AB124" s="62">
        <v>3.2993287000000003E-2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1.5649799999999985</v>
      </c>
      <c r="AN124" s="121">
        <f t="shared" si="15"/>
        <v>1.3867880000000028</v>
      </c>
      <c r="AO124" s="121">
        <f t="shared" si="16"/>
        <v>1.1885400000000157E-3</v>
      </c>
      <c r="AP124" s="121">
        <f t="shared" si="17"/>
        <v>1.5614600000000145E-3</v>
      </c>
      <c r="AQ124" s="87">
        <f t="shared" si="18"/>
        <v>-6.5204869999999984E-3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39.735698999999997</v>
      </c>
      <c r="Y125" s="187">
        <v>42.861210999999997</v>
      </c>
      <c r="Z125" s="187">
        <v>0.99110710000000002</v>
      </c>
      <c r="AA125" s="62">
        <v>0.99430766999999998</v>
      </c>
      <c r="AB125" s="62">
        <v>1.7025404000000001E-2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2.2277139999999989</v>
      </c>
      <c r="AN125" s="121">
        <f t="shared" si="15"/>
        <v>1.6375129999999984</v>
      </c>
      <c r="AO125" s="121">
        <f t="shared" si="16"/>
        <v>1.2758499999999673E-3</v>
      </c>
      <c r="AP125" s="121">
        <f t="shared" si="17"/>
        <v>8.603999999999834E-4</v>
      </c>
      <c r="AQ125" s="87">
        <f t="shared" si="18"/>
        <v>-6.7679709999999976E-3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43.950169000000002</v>
      </c>
      <c r="Y126" s="187">
        <v>46.702154</v>
      </c>
      <c r="Z126" s="187">
        <v>0.99453365000000005</v>
      </c>
      <c r="AA126" s="62">
        <v>0.99717566999999996</v>
      </c>
      <c r="AB126" s="62">
        <v>7.9487010000000007E-3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3.2404089999999997</v>
      </c>
      <c r="AN126" s="121">
        <f t="shared" si="15"/>
        <v>2.0535050000000012</v>
      </c>
      <c r="AO126" s="121">
        <f t="shared" si="16"/>
        <v>5.9843000000003865E-4</v>
      </c>
      <c r="AP126" s="121">
        <f t="shared" si="17"/>
        <v>7.2164999999990709E-4</v>
      </c>
      <c r="AQ126" s="87">
        <f t="shared" si="18"/>
        <v>-4.9563400000000001E-3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32.643886999999999</v>
      </c>
      <c r="Y128" s="96">
        <v>36.188986999999997</v>
      </c>
      <c r="Z128" s="96">
        <v>0.97449218000000004</v>
      </c>
      <c r="AA128" s="60">
        <v>0.98078569999999998</v>
      </c>
      <c r="AB128" s="60">
        <v>5.1530159999999998E-2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0.8367280000000008</v>
      </c>
      <c r="AN128" s="95">
        <f t="shared" si="15"/>
        <v>0.79288499999999829</v>
      </c>
      <c r="AO128" s="95">
        <f t="shared" si="16"/>
        <v>1.7039300000000202E-3</v>
      </c>
      <c r="AP128" s="95">
        <f t="shared" si="17"/>
        <v>2.1163100000000101E-3</v>
      </c>
      <c r="AQ128" s="120">
        <f t="shared" si="18"/>
        <v>-5.966842E-3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35.692773000000003</v>
      </c>
      <c r="Y129" s="187">
        <v>39.022359000000002</v>
      </c>
      <c r="Z129" s="187">
        <v>0.98365007000000004</v>
      </c>
      <c r="AA129" s="62">
        <v>0.98834770999999999</v>
      </c>
      <c r="AB129" s="62">
        <v>3.3041929999999997E-2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1.8060540000000032</v>
      </c>
      <c r="AN129" s="121">
        <f t="shared" si="15"/>
        <v>1.3623280000000051</v>
      </c>
      <c r="AO129" s="121">
        <f t="shared" si="16"/>
        <v>1.1857100000000065E-3</v>
      </c>
      <c r="AP129" s="121">
        <f t="shared" si="17"/>
        <v>1.4058000000000126E-3</v>
      </c>
      <c r="AQ129" s="87">
        <f t="shared" si="18"/>
        <v>-6.5043850000000014E-3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39.785148999999997</v>
      </c>
      <c r="Y130" s="187">
        <v>42.819432999999997</v>
      </c>
      <c r="Z130" s="187">
        <v>0.99114767999999998</v>
      </c>
      <c r="AA130" s="62">
        <v>0.99420527999999997</v>
      </c>
      <c r="AB130" s="62">
        <v>1.6836130000000001E-2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2.3483949999999965</v>
      </c>
      <c r="AN130" s="121">
        <f t="shared" si="15"/>
        <v>1.6470249999999993</v>
      </c>
      <c r="AO130" s="121">
        <f t="shared" si="16"/>
        <v>1.1975599999999309E-3</v>
      </c>
      <c r="AP130" s="121">
        <f t="shared" si="17"/>
        <v>1.0529599999999917E-3</v>
      </c>
      <c r="AQ130" s="87">
        <f t="shared" si="18"/>
        <v>-5.2752189999999977E-3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44.061149999999998</v>
      </c>
      <c r="Y131" s="187">
        <v>46.826985000000001</v>
      </c>
      <c r="Z131" s="187">
        <v>0.99459381000000002</v>
      </c>
      <c r="AA131" s="62">
        <v>0.99717352999999997</v>
      </c>
      <c r="AB131" s="62">
        <v>7.6876720000000004E-3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2.8653739999999956</v>
      </c>
      <c r="AN131" s="121">
        <f t="shared" si="15"/>
        <v>1.8196340000000006</v>
      </c>
      <c r="AO131" s="121">
        <f t="shared" si="16"/>
        <v>5.7442000000007543E-4</v>
      </c>
      <c r="AP131" s="121">
        <f t="shared" si="17"/>
        <v>7.1606000000001835E-4</v>
      </c>
      <c r="AQ131" s="87">
        <f t="shared" si="18"/>
        <v>-3.3720959999999989E-3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32.663755999999999</v>
      </c>
      <c r="Y133" s="96">
        <v>36.402518000000001</v>
      </c>
      <c r="Z133" s="96">
        <v>0.97309215000000004</v>
      </c>
      <c r="AA133" s="60">
        <v>0.97985500000000003</v>
      </c>
      <c r="AB133" s="60">
        <v>5.2600729999999998E-2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0.73351800000000011</v>
      </c>
      <c r="AN133" s="95">
        <f t="shared" si="15"/>
        <v>0.93315799999999882</v>
      </c>
      <c r="AO133" s="95">
        <f t="shared" si="16"/>
        <v>1.7918500000000392E-3</v>
      </c>
      <c r="AP133" s="95">
        <f t="shared" si="17"/>
        <v>2.4839600000000628E-3</v>
      </c>
      <c r="AQ133" s="120">
        <f t="shared" si="18"/>
        <v>-3.9828400000000014E-3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35.583244999999998</v>
      </c>
      <c r="Y134" s="187">
        <v>38.895595</v>
      </c>
      <c r="Z134" s="187">
        <v>0.98321645000000002</v>
      </c>
      <c r="AA134" s="62">
        <v>0.98815003999999995</v>
      </c>
      <c r="AB134" s="62">
        <v>3.455797E-2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1.199352999999995</v>
      </c>
      <c r="AN134" s="121">
        <f t="shared" si="15"/>
        <v>0.79738600000000304</v>
      </c>
      <c r="AO134" s="121">
        <f t="shared" si="16"/>
        <v>1.2988099999999836E-3</v>
      </c>
      <c r="AP134" s="121">
        <f t="shared" si="17"/>
        <v>1.7993699999999668E-3</v>
      </c>
      <c r="AQ134" s="87">
        <f t="shared" si="18"/>
        <v>-2.2559080000000009E-3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39.800899000000001</v>
      </c>
      <c r="Y135" s="187">
        <v>42.757508999999999</v>
      </c>
      <c r="Z135" s="187">
        <v>0.99094704</v>
      </c>
      <c r="AA135" s="62">
        <v>0.99405096999999998</v>
      </c>
      <c r="AB135" s="62">
        <v>1.7754994E-2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1.9635790000000028</v>
      </c>
      <c r="AN135" s="121">
        <f t="shared" si="15"/>
        <v>1.3482649999999978</v>
      </c>
      <c r="AO135" s="121">
        <f t="shared" si="16"/>
        <v>1.0724600000000528E-3</v>
      </c>
      <c r="AP135" s="121">
        <f t="shared" si="17"/>
        <v>8.4907000000000732E-4</v>
      </c>
      <c r="AQ135" s="87">
        <f t="shared" si="18"/>
        <v>-3.5969729999999998E-3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43.909045999999996</v>
      </c>
      <c r="Y136" s="187">
        <v>46.737923000000002</v>
      </c>
      <c r="Z136" s="187">
        <v>0.99449761999999997</v>
      </c>
      <c r="AA136" s="62">
        <v>0.99712038999999997</v>
      </c>
      <c r="AB136" s="62">
        <v>8.1977899999999999E-3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2.4184939999999955</v>
      </c>
      <c r="AN136" s="121">
        <f t="shared" si="15"/>
        <v>1.5954590000000053</v>
      </c>
      <c r="AO136" s="121">
        <f t="shared" si="16"/>
        <v>5.3857999999995521E-4</v>
      </c>
      <c r="AP136" s="121">
        <f t="shared" si="17"/>
        <v>7.2246999999991957E-4</v>
      </c>
      <c r="AQ136" s="87">
        <f t="shared" si="18"/>
        <v>-2.8258999999999992E-3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29.862735000000001</v>
      </c>
      <c r="Y641" s="135">
        <f t="shared" si="60"/>
        <v>33.601030999999999</v>
      </c>
      <c r="Z641" s="135">
        <f t="shared" si="60"/>
        <v>0.96384327999999997</v>
      </c>
      <c r="AA641" s="135">
        <f t="shared" si="60"/>
        <v>0.96923397</v>
      </c>
      <c r="AB641" s="135">
        <f t="shared" si="60"/>
        <v>4.5309062999999997E-2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34.003062999999997</v>
      </c>
      <c r="Y642" s="18">
        <f t="shared" si="60"/>
        <v>37.300674999999998</v>
      </c>
      <c r="Z642" s="18">
        <f t="shared" si="60"/>
        <v>0.9793887</v>
      </c>
      <c r="AA642" s="18">
        <f t="shared" si="60"/>
        <v>0.98351562999999997</v>
      </c>
      <c r="AB642" s="18">
        <f t="shared" si="60"/>
        <v>2.9714181999999999E-2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38.514806999999998</v>
      </c>
      <c r="Y643" s="18">
        <f t="shared" si="60"/>
        <v>41.934595999999999</v>
      </c>
      <c r="Z643" s="18">
        <f t="shared" si="60"/>
        <v>0.98982373999999995</v>
      </c>
      <c r="AA643" s="18">
        <f t="shared" si="60"/>
        <v>0.99288613000000003</v>
      </c>
      <c r="AB643" s="18">
        <f t="shared" si="60"/>
        <v>1.6217034000000002E-2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42.672545</v>
      </c>
      <c r="Y644" s="18">
        <f t="shared" si="60"/>
        <v>45.719251999999997</v>
      </c>
      <c r="Z644" s="18">
        <f t="shared" si="60"/>
        <v>0.99430819000000004</v>
      </c>
      <c r="AA644" s="18">
        <f t="shared" si="60"/>
        <v>0.99669403999999995</v>
      </c>
      <c r="AB644" s="18">
        <f t="shared" si="60"/>
        <v>6.7540836000000003E-3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33.371951000000003</v>
      </c>
      <c r="Y646" s="135">
        <f t="shared" si="62"/>
        <v>37.213295000000002</v>
      </c>
      <c r="Z646" s="135">
        <f t="shared" si="62"/>
        <v>0.97604469999999999</v>
      </c>
      <c r="AA646" s="135">
        <f t="shared" si="62"/>
        <v>0.98292573000000005</v>
      </c>
      <c r="AB646" s="135">
        <f t="shared" si="62"/>
        <v>5.6331619999999999E-2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36.091481000000002</v>
      </c>
      <c r="Y647" s="18">
        <f t="shared" si="62"/>
        <v>39.492032000000002</v>
      </c>
      <c r="Z647" s="18">
        <f t="shared" si="62"/>
        <v>0.98418223999999999</v>
      </c>
      <c r="AA647" s="18">
        <f t="shared" si="62"/>
        <v>0.98914597999999998</v>
      </c>
      <c r="AB647" s="18">
        <f t="shared" si="62"/>
        <v>3.6132275999999998E-2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39.989106</v>
      </c>
      <c r="Y648" s="18">
        <f t="shared" si="62"/>
        <v>43.168591999999997</v>
      </c>
      <c r="Z648" s="18">
        <f t="shared" si="62"/>
        <v>0.99132052999999998</v>
      </c>
      <c r="AA648" s="18">
        <f t="shared" si="62"/>
        <v>0.99453541999999995</v>
      </c>
      <c r="AB648" s="18">
        <f t="shared" si="62"/>
        <v>1.9109755999999999E-2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44.061149999999998</v>
      </c>
      <c r="Y649" s="18">
        <f t="shared" si="62"/>
        <v>46.826985000000001</v>
      </c>
      <c r="Z649" s="18">
        <f t="shared" si="62"/>
        <v>0.99485760999999995</v>
      </c>
      <c r="AA649" s="18">
        <f t="shared" si="62"/>
        <v>0.99725448999999999</v>
      </c>
      <c r="AB649" s="18">
        <f t="shared" si="62"/>
        <v>8.9015959999999995E-3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3.5092160000000021</v>
      </c>
      <c r="Y651" s="135">
        <f t="shared" si="64"/>
        <v>3.6122640000000033</v>
      </c>
      <c r="Z651" s="135">
        <f t="shared" si="64"/>
        <v>1.2201420000000018E-2</v>
      </c>
      <c r="AA651" s="135">
        <f t="shared" si="64"/>
        <v>1.3691760000000053E-2</v>
      </c>
      <c r="AB651" s="135">
        <f t="shared" si="64"/>
        <v>1.1022557000000002E-2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2.0884180000000043</v>
      </c>
      <c r="Y652" s="18">
        <f t="shared" si="64"/>
        <v>2.1913570000000036</v>
      </c>
      <c r="Z652" s="18">
        <f t="shared" si="64"/>
        <v>4.793539999999985E-3</v>
      </c>
      <c r="AA652" s="18">
        <f t="shared" si="64"/>
        <v>5.6303500000000062E-3</v>
      </c>
      <c r="AB652" s="18">
        <f t="shared" si="64"/>
        <v>6.4180939999999992E-3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1.474299000000002</v>
      </c>
      <c r="Y653" s="18">
        <f t="shared" si="64"/>
        <v>1.2339959999999977</v>
      </c>
      <c r="Z653" s="18">
        <f t="shared" si="64"/>
        <v>1.4967900000000256E-3</v>
      </c>
      <c r="AA653" s="18">
        <f t="shared" si="64"/>
        <v>1.6492899999999144E-3</v>
      </c>
      <c r="AB653" s="18">
        <f t="shared" si="64"/>
        <v>2.8927219999999969E-3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1.3886049999999983</v>
      </c>
      <c r="Y654" s="18">
        <f t="shared" si="64"/>
        <v>1.1077330000000032</v>
      </c>
      <c r="Z654" s="18">
        <f t="shared" si="64"/>
        <v>5.4941999999991165E-4</v>
      </c>
      <c r="AA654" s="18">
        <f t="shared" si="64"/>
        <v>5.6045000000004563E-4</v>
      </c>
      <c r="AB654" s="18">
        <f t="shared" si="64"/>
        <v>2.1475123999999991E-3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31998.12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31.695443047619044</v>
      </c>
      <c r="Y5" s="30">
        <f t="shared" si="2"/>
        <v>35.334542761904764</v>
      </c>
      <c r="Z5" s="30">
        <f t="shared" si="2"/>
        <v>0.9695796538095236</v>
      </c>
      <c r="AA5" s="90">
        <f t="shared" si="2"/>
        <v>0.97625360857142829</v>
      </c>
      <c r="AB5" s="90">
        <f t="shared" si="2"/>
        <v>5.2307170904761904E-2</v>
      </c>
      <c r="AC5" s="55"/>
      <c r="AD5" s="55"/>
      <c r="AE5" s="55"/>
      <c r="AF5" s="26"/>
      <c r="AG5" s="238"/>
      <c r="AH5" s="130">
        <f t="shared" ref="AH5:AI8" si="3">AH16</f>
        <v>15.702999999999999</v>
      </c>
      <c r="AI5" s="151">
        <f t="shared" si="3"/>
        <v>3.4209999999999998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-0.12881320077411273</v>
      </c>
      <c r="AN5" s="240">
        <f>bdrate($E5:$E8,G5:G8,$W5:$W8,Y5:Y8)</f>
        <v>-8.1577384490886251E-2</v>
      </c>
      <c r="AO5" s="240">
        <f>bdrate($E5:$E8,H5:H8,$W5:$W8,Z5:Z8)</f>
        <v>6.5877384663283856E-2</v>
      </c>
      <c r="AP5" s="240">
        <f>bdrate($E5:$E8,I5:I8,$W5:$W8,AA5:AA8)</f>
        <v>3.6377890967070003E-2</v>
      </c>
      <c r="AQ5" s="241">
        <f>bdrateInverted($E5:$E8,J5:J8,$W5:$W8,AB5:AB8)</f>
        <v>-0.10995159331281967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47120.816000000006</v>
      </c>
      <c r="X6" s="90">
        <f t="shared" si="2"/>
        <v>35.220270428571425</v>
      </c>
      <c r="Y6" s="90">
        <f t="shared" si="2"/>
        <v>38.547654333333334</v>
      </c>
      <c r="Z6" s="90">
        <f t="shared" si="2"/>
        <v>0.98145778285714258</v>
      </c>
      <c r="AA6" s="90">
        <f t="shared" si="2"/>
        <v>0.98657499761904766</v>
      </c>
      <c r="AB6" s="90">
        <f t="shared" si="2"/>
        <v>3.283988538095238E-2</v>
      </c>
      <c r="AC6" s="56"/>
      <c r="AD6" s="56"/>
      <c r="AE6" s="56"/>
      <c r="AF6" s="28"/>
      <c r="AG6" s="238"/>
      <c r="AH6" s="130">
        <f t="shared" si="3"/>
        <v>15.811999999999999</v>
      </c>
      <c r="AI6" s="130">
        <f t="shared" si="3"/>
        <v>3.5150000000000001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70184.959999999992</v>
      </c>
      <c r="X7" s="90">
        <f t="shared" si="2"/>
        <v>39.176073857142853</v>
      </c>
      <c r="Y7" s="90">
        <f t="shared" si="2"/>
        <v>42.520271476190466</v>
      </c>
      <c r="Z7" s="90">
        <f t="shared" si="2"/>
        <v>0.99023100857142865</v>
      </c>
      <c r="AA7" s="90">
        <f t="shared" si="2"/>
        <v>0.9935602733333333</v>
      </c>
      <c r="AB7" s="90">
        <f t="shared" si="2"/>
        <v>1.7417199285714287E-2</v>
      </c>
      <c r="AC7" s="56"/>
      <c r="AD7" s="56"/>
      <c r="AE7" s="56"/>
      <c r="AF7" s="28"/>
      <c r="AG7" s="238"/>
      <c r="AH7" s="130">
        <f t="shared" si="3"/>
        <v>16.155999999999999</v>
      </c>
      <c r="AI7" s="130">
        <f t="shared" si="3"/>
        <v>3.89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99472.144</v>
      </c>
      <c r="X8" s="90">
        <f t="shared" si="2"/>
        <v>43.150612761904753</v>
      </c>
      <c r="Y8" s="90">
        <f t="shared" si="2"/>
        <v>46.142118571428576</v>
      </c>
      <c r="Z8" s="90">
        <f t="shared" si="2"/>
        <v>0.99424091523809532</v>
      </c>
      <c r="AA8" s="90">
        <f t="shared" si="2"/>
        <v>0.99686069761904761</v>
      </c>
      <c r="AB8" s="90">
        <f t="shared" si="2"/>
        <v>7.6658333238095247E-3</v>
      </c>
      <c r="AC8" s="56"/>
      <c r="AD8" s="56"/>
      <c r="AE8" s="56"/>
      <c r="AF8" s="28"/>
      <c r="AG8" s="238"/>
      <c r="AH8" s="130">
        <f t="shared" si="3"/>
        <v>16.359000000000002</v>
      </c>
      <c r="AI8" s="130">
        <f t="shared" si="3"/>
        <v>3.859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16.005343834959554</v>
      </c>
      <c r="AI10" s="154">
        <f>GEOMEAN(AI5:AI8)</f>
        <v>3.6654364634315475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25.702999999999999</v>
      </c>
      <c r="Q16" s="129">
        <v>8.4529999999999994</v>
      </c>
      <c r="R16" s="142"/>
      <c r="S16" s="214"/>
      <c r="T16" s="300"/>
      <c r="U16" s="25" t="s">
        <v>33</v>
      </c>
      <c r="V16" s="26"/>
      <c r="W16" s="128">
        <v>4688.8959999999997</v>
      </c>
      <c r="X16" s="166">
        <v>6562.808</v>
      </c>
      <c r="Y16" s="166">
        <v>1909.1759999999999</v>
      </c>
      <c r="Z16" s="166">
        <v>850.54399999999998</v>
      </c>
      <c r="AA16" s="166">
        <v>575.85599999999999</v>
      </c>
      <c r="AB16" s="166">
        <v>9554.1839999999993</v>
      </c>
      <c r="AC16" s="60">
        <v>5780.68</v>
      </c>
      <c r="AD16" s="60">
        <v>2075.9760000000001</v>
      </c>
      <c r="AE16" s="60">
        <v>13.24</v>
      </c>
      <c r="AF16" s="55"/>
      <c r="AG16" s="252"/>
      <c r="AH16" s="129">
        <v>15.702999999999999</v>
      </c>
      <c r="AI16" s="129">
        <v>3.4209999999999998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25.905999999999999</v>
      </c>
      <c r="Q17" s="144">
        <v>8.5779999999999994</v>
      </c>
      <c r="R17" s="145"/>
      <c r="S17" s="214"/>
      <c r="T17" s="285"/>
      <c r="U17" s="27" t="s">
        <v>34</v>
      </c>
      <c r="V17" s="28"/>
      <c r="W17" s="143">
        <v>4688.8959999999997</v>
      </c>
      <c r="X17" s="167">
        <v>8467.2080000000005</v>
      </c>
      <c r="Y17" s="167">
        <v>5309.7920000000004</v>
      </c>
      <c r="Z17" s="167">
        <v>3270.328</v>
      </c>
      <c r="AA17" s="167">
        <v>2850.3040000000001</v>
      </c>
      <c r="AB17" s="167">
        <v>12146.776</v>
      </c>
      <c r="AC17" s="62">
        <v>7687.0479999999998</v>
      </c>
      <c r="AD17" s="62">
        <v>2700.4639999999999</v>
      </c>
      <c r="AE17" s="62">
        <v>13.24</v>
      </c>
      <c r="AF17" s="56"/>
      <c r="AG17" s="238"/>
      <c r="AH17" s="144">
        <v>15.811999999999999</v>
      </c>
      <c r="AI17" s="144">
        <v>3.5150000000000001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25.984000000000002</v>
      </c>
      <c r="Q18" s="144">
        <v>8.89</v>
      </c>
      <c r="R18" s="145"/>
      <c r="S18" s="214"/>
      <c r="T18" s="285"/>
      <c r="U18" s="27" t="s">
        <v>35</v>
      </c>
      <c r="V18" s="28"/>
      <c r="W18" s="143">
        <v>4688.8959999999997</v>
      </c>
      <c r="X18" s="167">
        <v>10451.415999999999</v>
      </c>
      <c r="Y18" s="167">
        <v>10143.023999999999</v>
      </c>
      <c r="Z18" s="167">
        <v>8418.92</v>
      </c>
      <c r="AA18" s="167">
        <v>8642.4240000000009</v>
      </c>
      <c r="AB18" s="167">
        <v>14820.016</v>
      </c>
      <c r="AC18" s="62">
        <v>9673.5519999999997</v>
      </c>
      <c r="AD18" s="62">
        <v>3346.712</v>
      </c>
      <c r="AE18" s="62">
        <v>13.231999999999999</v>
      </c>
      <c r="AF18" s="56"/>
      <c r="AG18" s="238"/>
      <c r="AH18" s="144">
        <v>16.155999999999999</v>
      </c>
      <c r="AI18" s="144">
        <v>3.89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26.280999999999999</v>
      </c>
      <c r="Q19" s="144">
        <v>9.0779999999999994</v>
      </c>
      <c r="R19" s="145"/>
      <c r="S19" s="214"/>
      <c r="T19" s="285"/>
      <c r="U19" s="27" t="s">
        <v>37</v>
      </c>
      <c r="V19" s="28"/>
      <c r="W19" s="143">
        <v>4688.8959999999997</v>
      </c>
      <c r="X19" s="167">
        <v>11818.304</v>
      </c>
      <c r="Y19" s="167">
        <v>15487.672</v>
      </c>
      <c r="Z19" s="167">
        <v>15884.384</v>
      </c>
      <c r="AA19" s="167">
        <v>18242.48</v>
      </c>
      <c r="AB19" s="167">
        <v>17588.536</v>
      </c>
      <c r="AC19" s="62">
        <v>11743.736000000001</v>
      </c>
      <c r="AD19" s="62">
        <v>4018.136</v>
      </c>
      <c r="AE19" s="62">
        <v>13.215999999999999</v>
      </c>
      <c r="AF19" s="56"/>
      <c r="AG19" s="238"/>
      <c r="AH19" s="144">
        <v>16.359000000000002</v>
      </c>
      <c r="AI19" s="144">
        <v>3.859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31998.12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47120.816000000006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70184.959999999992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99472.144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29.852360000000001</v>
      </c>
      <c r="Y33" s="96">
        <v>33.612651</v>
      </c>
      <c r="Z33" s="96">
        <v>0.96170182000000004</v>
      </c>
      <c r="AA33" s="60">
        <v>0.96791181000000004</v>
      </c>
      <c r="AB33" s="60">
        <v>5.5541425999999998E-2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1.0336130000000026</v>
      </c>
      <c r="AN33" s="95">
        <f t="shared" ref="AN33:AN96" si="5">IF(OR(Y33="",G33=""),"",Y33-G33)</f>
        <v>1.4117589999999964</v>
      </c>
      <c r="AO33" s="95">
        <f t="shared" ref="AO33:AO96" si="6">IF(OR(Z33="",H33=""),"",Z33-H33)</f>
        <v>1.0185799999999912E-3</v>
      </c>
      <c r="AP33" s="95">
        <f t="shared" ref="AP33:AP96" si="7">IF(OR(AA33="",I33=""),"",AA33-I33)</f>
        <v>1.2992800000000138E-3</v>
      </c>
      <c r="AQ33" s="120">
        <f t="shared" ref="AQ33:AQ96" si="8">IF(OR(AB33="",J33=""),"",AB33-J33)</f>
        <v>-1.9074424E-2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33.901978</v>
      </c>
      <c r="Y34" s="187">
        <v>37.203319999999998</v>
      </c>
      <c r="Z34" s="187">
        <v>0.97806963000000002</v>
      </c>
      <c r="AA34" s="62">
        <v>0.98271436000000001</v>
      </c>
      <c r="AB34" s="62">
        <v>3.4261562000000002E-2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2.3186140000000002</v>
      </c>
      <c r="AN34" s="121">
        <f t="shared" si="5"/>
        <v>1.9840090000000004</v>
      </c>
      <c r="AO34" s="121">
        <f t="shared" si="6"/>
        <v>1.7449000000000492E-3</v>
      </c>
      <c r="AP34" s="121">
        <f t="shared" si="7"/>
        <v>2.6626100000000097E-3</v>
      </c>
      <c r="AQ34" s="87">
        <f t="shared" si="8"/>
        <v>-1.5224673000000001E-2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38.212553</v>
      </c>
      <c r="Y35" s="187">
        <v>41.596933999999997</v>
      </c>
      <c r="Z35" s="187">
        <v>0.98922392999999997</v>
      </c>
      <c r="AA35" s="62">
        <v>0.99243305000000004</v>
      </c>
      <c r="AB35" s="62">
        <v>1.8458353E-2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3.7169999999999987</v>
      </c>
      <c r="AN35" s="121">
        <f t="shared" si="5"/>
        <v>2.589704999999995</v>
      </c>
      <c r="AO35" s="121">
        <f t="shared" si="6"/>
        <v>1.2877999999999501E-3</v>
      </c>
      <c r="AP35" s="121">
        <f t="shared" si="7"/>
        <v>1.1684200000000589E-3</v>
      </c>
      <c r="AQ35" s="87">
        <f t="shared" si="8"/>
        <v>-1.4603911000000001E-2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42.580081999999997</v>
      </c>
      <c r="Y36" s="187">
        <v>45.563944999999997</v>
      </c>
      <c r="Z36" s="187">
        <v>0.99404285000000003</v>
      </c>
      <c r="AA36" s="62">
        <v>0.99653641999999998</v>
      </c>
      <c r="AB36" s="62">
        <v>7.2660915999999999E-3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5.4214679999999973</v>
      </c>
      <c r="AN36" s="121">
        <f t="shared" si="5"/>
        <v>3.9346709999999945</v>
      </c>
      <c r="AO36" s="121">
        <f t="shared" si="6"/>
        <v>9.8167000000004556E-4</v>
      </c>
      <c r="AP36" s="121">
        <f t="shared" si="7"/>
        <v>1.1912099999999981E-3</v>
      </c>
      <c r="AQ36" s="87">
        <f t="shared" si="8"/>
        <v>-1.1111341399999999E-2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30.15297</v>
      </c>
      <c r="Y38" s="96">
        <v>34.034450999999997</v>
      </c>
      <c r="Z38" s="96">
        <v>0.96391780000000005</v>
      </c>
      <c r="AA38" s="60">
        <v>0.96862345999999999</v>
      </c>
      <c r="AB38" s="60">
        <v>5.0315066999999998E-2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1.0688299999999984</v>
      </c>
      <c r="AN38" s="95">
        <f t="shared" si="5"/>
        <v>1.1813999999999965</v>
      </c>
      <c r="AO38" s="95">
        <f t="shared" si="6"/>
        <v>1.5967199999999959E-3</v>
      </c>
      <c r="AP38" s="95">
        <f t="shared" si="7"/>
        <v>2.3761500000000213E-3</v>
      </c>
      <c r="AQ38" s="120">
        <f t="shared" si="8"/>
        <v>-1.5376102999999995E-2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34.088949</v>
      </c>
      <c r="Y39" s="187">
        <v>37.398083999999997</v>
      </c>
      <c r="Z39" s="187">
        <v>0.97906534000000001</v>
      </c>
      <c r="AA39" s="62">
        <v>0.98304360999999996</v>
      </c>
      <c r="AB39" s="62">
        <v>3.1144359999999999E-2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2.3496880000000004</v>
      </c>
      <c r="AN39" s="121">
        <f t="shared" si="5"/>
        <v>1.8730509999999967</v>
      </c>
      <c r="AO39" s="121">
        <f t="shared" si="6"/>
        <v>1.7659500000000161E-3</v>
      </c>
      <c r="AP39" s="121">
        <f t="shared" si="7"/>
        <v>3.0213699999999122E-3</v>
      </c>
      <c r="AQ39" s="87">
        <f t="shared" si="8"/>
        <v>-1.2604500000000001E-2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38.449176999999999</v>
      </c>
      <c r="Y40" s="187">
        <v>41.755983999999998</v>
      </c>
      <c r="Z40" s="187">
        <v>0.98954759999999997</v>
      </c>
      <c r="AA40" s="62">
        <v>0.99253597999999998</v>
      </c>
      <c r="AB40" s="62">
        <v>1.6781341000000002E-2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2.9102359999999976</v>
      </c>
      <c r="AN40" s="121">
        <f t="shared" si="5"/>
        <v>2.0950029999999984</v>
      </c>
      <c r="AO40" s="121">
        <f t="shared" si="6"/>
        <v>1.2735199999999169E-3</v>
      </c>
      <c r="AP40" s="121">
        <f t="shared" si="7"/>
        <v>1.2440400000000018E-3</v>
      </c>
      <c r="AQ40" s="87">
        <f t="shared" si="8"/>
        <v>-9.8803739999999973E-3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42.473045999999997</v>
      </c>
      <c r="Y41" s="187">
        <v>45.547133000000002</v>
      </c>
      <c r="Z41" s="187">
        <v>0.99415222000000003</v>
      </c>
      <c r="AA41" s="62">
        <v>0.99658884000000003</v>
      </c>
      <c r="AB41" s="62">
        <v>7.4212662999999998E-3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5.0978989999999982</v>
      </c>
      <c r="AN41" s="121">
        <f t="shared" si="5"/>
        <v>3.7970910000000018</v>
      </c>
      <c r="AO41" s="121">
        <f t="shared" si="6"/>
        <v>9.5511000000003676E-4</v>
      </c>
      <c r="AP41" s="121">
        <f t="shared" si="7"/>
        <v>1.1611599999999944E-3</v>
      </c>
      <c r="AQ41" s="87">
        <f t="shared" si="8"/>
        <v>-1.0484667699999999E-2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30.712534000000002</v>
      </c>
      <c r="Y43" s="96">
        <v>34.285623000000001</v>
      </c>
      <c r="Z43" s="96">
        <v>0.96639660999999999</v>
      </c>
      <c r="AA43" s="60">
        <v>0.97140870999999995</v>
      </c>
      <c r="AB43" s="60">
        <v>4.9147191999999999E-2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1.453318000000003</v>
      </c>
      <c r="AN43" s="95">
        <f t="shared" si="5"/>
        <v>1.2790520000000001</v>
      </c>
      <c r="AO43" s="95">
        <f t="shared" si="6"/>
        <v>2.6314400000000404E-3</v>
      </c>
      <c r="AP43" s="95">
        <f t="shared" si="7"/>
        <v>3.2411499999999149E-3</v>
      </c>
      <c r="AQ43" s="120">
        <f t="shared" si="8"/>
        <v>-1.8766767999999996E-2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34.402822</v>
      </c>
      <c r="Y44" s="187">
        <v>37.657452999999997</v>
      </c>
      <c r="Z44" s="187">
        <v>0.97991222</v>
      </c>
      <c r="AA44" s="62">
        <v>0.98397491000000004</v>
      </c>
      <c r="AB44" s="62">
        <v>3.1192406999999998E-2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2.4987859999999991</v>
      </c>
      <c r="AN44" s="121">
        <f t="shared" si="5"/>
        <v>1.890474999999995</v>
      </c>
      <c r="AO44" s="121">
        <f t="shared" si="6"/>
        <v>1.9120700000000435E-3</v>
      </c>
      <c r="AP44" s="121">
        <f t="shared" si="7"/>
        <v>2.8420200000000007E-3</v>
      </c>
      <c r="AQ44" s="87">
        <f t="shared" si="8"/>
        <v>-1.3345391000000005E-2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38.472430000000003</v>
      </c>
      <c r="Y45" s="187">
        <v>41.869746999999997</v>
      </c>
      <c r="Z45" s="187">
        <v>0.98964059000000004</v>
      </c>
      <c r="AA45" s="62">
        <v>0.99265811000000004</v>
      </c>
      <c r="AB45" s="62">
        <v>1.6976274999999999E-2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3.443716000000002</v>
      </c>
      <c r="AN45" s="121">
        <f t="shared" si="5"/>
        <v>2.4692109999999943</v>
      </c>
      <c r="AO45" s="121">
        <f t="shared" si="6"/>
        <v>1.3351000000000335E-3</v>
      </c>
      <c r="AP45" s="121">
        <f t="shared" si="7"/>
        <v>1.2444900000000425E-3</v>
      </c>
      <c r="AQ45" s="87">
        <f t="shared" si="8"/>
        <v>-1.3731569000000002E-2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42.668796999999998</v>
      </c>
      <c r="Y46" s="187">
        <v>45.706291</v>
      </c>
      <c r="Z46" s="187">
        <v>0.99412624999999999</v>
      </c>
      <c r="AA46" s="62">
        <v>0.99658301000000005</v>
      </c>
      <c r="AB46" s="62">
        <v>7.099447E-3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4.7331199999999995</v>
      </c>
      <c r="AN46" s="121">
        <f t="shared" si="5"/>
        <v>3.3807720000000003</v>
      </c>
      <c r="AO46" s="121">
        <f t="shared" si="6"/>
        <v>9.2028999999993477E-4</v>
      </c>
      <c r="AP46" s="121">
        <f t="shared" si="7"/>
        <v>1.1149800000000987E-3</v>
      </c>
      <c r="AQ46" s="87">
        <f t="shared" si="8"/>
        <v>-9.3634150000000017E-3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31.19351</v>
      </c>
      <c r="Y48" s="96">
        <v>34.781601000000002</v>
      </c>
      <c r="Z48" s="96">
        <v>0.96806232999999997</v>
      </c>
      <c r="AA48" s="60">
        <v>0.97416371000000002</v>
      </c>
      <c r="AB48" s="60">
        <v>4.73523E-2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1.2631440000000005</v>
      </c>
      <c r="AN48" s="95">
        <f t="shared" si="5"/>
        <v>1.3662300000000016</v>
      </c>
      <c r="AO48" s="95">
        <f t="shared" si="6"/>
        <v>2.7251799999999937E-3</v>
      </c>
      <c r="AP48" s="95">
        <f t="shared" si="7"/>
        <v>4.6292100000000502E-3</v>
      </c>
      <c r="AQ48" s="120">
        <f t="shared" si="8"/>
        <v>-1.5646590000000002E-2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34.697786999999998</v>
      </c>
      <c r="Y49" s="187">
        <v>37.979843000000002</v>
      </c>
      <c r="Z49" s="187">
        <v>0.98043701000000005</v>
      </c>
      <c r="AA49" s="62">
        <v>0.98510779000000004</v>
      </c>
      <c r="AB49" s="62">
        <v>3.0550817000000001E-2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1.947457</v>
      </c>
      <c r="AN49" s="121">
        <f t="shared" si="5"/>
        <v>1.6410380000000018</v>
      </c>
      <c r="AO49" s="121">
        <f t="shared" si="6"/>
        <v>1.9057199999999996E-3</v>
      </c>
      <c r="AP49" s="121">
        <f t="shared" si="7"/>
        <v>2.5892100000000084E-3</v>
      </c>
      <c r="AQ49" s="87">
        <f t="shared" si="8"/>
        <v>-1.0020828000000002E-2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38.853178</v>
      </c>
      <c r="Y50" s="187">
        <v>42.171095000000001</v>
      </c>
      <c r="Z50" s="187">
        <v>0.98965848999999995</v>
      </c>
      <c r="AA50" s="62">
        <v>0.99291264000000001</v>
      </c>
      <c r="AB50" s="62">
        <v>1.6767826E-2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2.8433070000000029</v>
      </c>
      <c r="AN50" s="121">
        <f t="shared" si="5"/>
        <v>2.0308920000000015</v>
      </c>
      <c r="AO50" s="121">
        <f t="shared" si="6"/>
        <v>1.5349699999999133E-3</v>
      </c>
      <c r="AP50" s="121">
        <f t="shared" si="7"/>
        <v>1.4421199999999912E-3</v>
      </c>
      <c r="AQ50" s="87">
        <f t="shared" si="8"/>
        <v>-8.6178200000000017E-3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42.715998999999996</v>
      </c>
      <c r="Y51" s="187">
        <v>45.732398000000003</v>
      </c>
      <c r="Z51" s="187">
        <v>0.99404932000000001</v>
      </c>
      <c r="AA51" s="62">
        <v>0.99660897999999998</v>
      </c>
      <c r="AB51" s="62">
        <v>7.152449E-3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4.4159279999999939</v>
      </c>
      <c r="AN51" s="121">
        <f t="shared" si="5"/>
        <v>3.0436870000000056</v>
      </c>
      <c r="AO51" s="121">
        <f t="shared" si="6"/>
        <v>8.6483999999997785E-4</v>
      </c>
      <c r="AP51" s="121">
        <f t="shared" si="7"/>
        <v>1.0919699999999422E-3</v>
      </c>
      <c r="AQ51" s="87">
        <f t="shared" si="8"/>
        <v>-8.0039619999999999E-3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31.325614000000002</v>
      </c>
      <c r="Y53" s="96">
        <v>34.909689</v>
      </c>
      <c r="Z53" s="96">
        <v>0.96894290000000005</v>
      </c>
      <c r="AA53" s="60">
        <v>0.97442209999999996</v>
      </c>
      <c r="AB53" s="60">
        <v>4.8489477000000003E-2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1.5387560000000029</v>
      </c>
      <c r="AN53" s="95">
        <f t="shared" si="5"/>
        <v>1.4373190000000022</v>
      </c>
      <c r="AO53" s="95">
        <f t="shared" si="6"/>
        <v>3.217320000000079E-3</v>
      </c>
      <c r="AP53" s="95">
        <f t="shared" si="7"/>
        <v>4.4898299999999169E-3</v>
      </c>
      <c r="AQ53" s="120">
        <f t="shared" si="8"/>
        <v>-1.453421299999999E-2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34.753784000000003</v>
      </c>
      <c r="Y54" s="187">
        <v>38.009810999999999</v>
      </c>
      <c r="Z54" s="187">
        <v>0.98064797999999997</v>
      </c>
      <c r="AA54" s="62">
        <v>0.98503472999999997</v>
      </c>
      <c r="AB54" s="62">
        <v>3.078316E-2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1.7775410000000065</v>
      </c>
      <c r="AN54" s="121">
        <f t="shared" si="5"/>
        <v>1.4626110000000025</v>
      </c>
      <c r="AO54" s="121">
        <f t="shared" si="6"/>
        <v>1.7578899999999287E-3</v>
      </c>
      <c r="AP54" s="121">
        <f t="shared" si="7"/>
        <v>2.0818499999999407E-3</v>
      </c>
      <c r="AQ54" s="87">
        <f t="shared" si="8"/>
        <v>-8.8348799999999998E-3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38.882463999999999</v>
      </c>
      <c r="Y55" s="187">
        <v>42.213290999999998</v>
      </c>
      <c r="Z55" s="187">
        <v>0.98968911000000004</v>
      </c>
      <c r="AA55" s="62">
        <v>0.99298189999999997</v>
      </c>
      <c r="AB55" s="62">
        <v>1.6484459999999999E-2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2.662151999999999</v>
      </c>
      <c r="AN55" s="121">
        <f t="shared" si="5"/>
        <v>1.978753999999995</v>
      </c>
      <c r="AO55" s="121">
        <f t="shared" si="6"/>
        <v>1.5494600000000025E-3</v>
      </c>
      <c r="AP55" s="121">
        <f t="shared" si="7"/>
        <v>1.4178299999999533E-3</v>
      </c>
      <c r="AQ55" s="87">
        <f t="shared" si="8"/>
        <v>-7.9239140000000007E-3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42.603436000000002</v>
      </c>
      <c r="Y56" s="187">
        <v>45.654865999999998</v>
      </c>
      <c r="Z56" s="187">
        <v>0.99402215999999999</v>
      </c>
      <c r="AA56" s="62">
        <v>0.99654838999999995</v>
      </c>
      <c r="AB56" s="62">
        <v>7.3451395000000003E-3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3.7556229999999999</v>
      </c>
      <c r="AN56" s="121">
        <f t="shared" si="5"/>
        <v>2.6078149999999951</v>
      </c>
      <c r="AO56" s="121">
        <f t="shared" si="6"/>
        <v>8.1332000000000626E-4</v>
      </c>
      <c r="AP56" s="121">
        <f t="shared" si="7"/>
        <v>1.002699999999912E-3</v>
      </c>
      <c r="AQ56" s="87">
        <f t="shared" si="8"/>
        <v>-5.8985454999999996E-3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31.25704</v>
      </c>
      <c r="Y58" s="96">
        <v>34.807326000000003</v>
      </c>
      <c r="Z58" s="96">
        <v>0.96874892000000001</v>
      </c>
      <c r="AA58" s="60">
        <v>0.97497524999999996</v>
      </c>
      <c r="AB58" s="60">
        <v>5.0832084999999999E-2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1.3868480000000005</v>
      </c>
      <c r="AN58" s="95">
        <f t="shared" si="5"/>
        <v>1.1397019999999998</v>
      </c>
      <c r="AO58" s="95">
        <f t="shared" si="6"/>
        <v>2.9356200000000277E-3</v>
      </c>
      <c r="AP58" s="95">
        <f t="shared" si="7"/>
        <v>4.2991000000000001E-3</v>
      </c>
      <c r="AQ58" s="120">
        <f t="shared" si="8"/>
        <v>-1.1894274999999996E-2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34.736063000000001</v>
      </c>
      <c r="Y59" s="187">
        <v>38.043135999999997</v>
      </c>
      <c r="Z59" s="187">
        <v>0.98061173999999995</v>
      </c>
      <c r="AA59" s="62">
        <v>0.98544653999999998</v>
      </c>
      <c r="AB59" s="62">
        <v>3.2875016E-2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1.7436420000000012</v>
      </c>
      <c r="AN59" s="121">
        <f t="shared" si="5"/>
        <v>1.3324339999999992</v>
      </c>
      <c r="AO59" s="121">
        <f t="shared" si="6"/>
        <v>1.7371800000000048E-3</v>
      </c>
      <c r="AP59" s="121">
        <f t="shared" si="7"/>
        <v>1.8713000000000202E-3</v>
      </c>
      <c r="AQ59" s="87">
        <f t="shared" si="8"/>
        <v>-7.3476700000000006E-3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38.571489</v>
      </c>
      <c r="Y60" s="187">
        <v>41.985655000000001</v>
      </c>
      <c r="Z60" s="187">
        <v>0.98976264999999997</v>
      </c>
      <c r="AA60" s="62">
        <v>0.99295763999999997</v>
      </c>
      <c r="AB60" s="62">
        <v>1.7583580000000001E-2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2.1347370000000012</v>
      </c>
      <c r="AN60" s="121">
        <f t="shared" si="5"/>
        <v>1.6129730000000038</v>
      </c>
      <c r="AO60" s="121">
        <f t="shared" si="6"/>
        <v>1.5073399999999681E-3</v>
      </c>
      <c r="AP60" s="121">
        <f t="shared" si="7"/>
        <v>1.2480200000000163E-3</v>
      </c>
      <c r="AQ60" s="87">
        <f t="shared" si="8"/>
        <v>-6.5698849999999975E-3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42.496471999999997</v>
      </c>
      <c r="Y61" s="187">
        <v>45.569187999999997</v>
      </c>
      <c r="Z61" s="187">
        <v>0.99407719000000005</v>
      </c>
      <c r="AA61" s="62">
        <v>0.99650490999999997</v>
      </c>
      <c r="AB61" s="62">
        <v>7.4526949999999996E-3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3.0976859999999959</v>
      </c>
      <c r="AN61" s="121">
        <f t="shared" si="5"/>
        <v>2.0409209999999973</v>
      </c>
      <c r="AO61" s="121">
        <f t="shared" si="6"/>
        <v>7.6556000000005398E-4</v>
      </c>
      <c r="AP61" s="121">
        <f t="shared" si="7"/>
        <v>9.4089999999991125E-4</v>
      </c>
      <c r="AQ61" s="87">
        <f t="shared" si="8"/>
        <v>-4.9601749999999998E-3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31.150027999999999</v>
      </c>
      <c r="Y63" s="96">
        <v>34.999726000000003</v>
      </c>
      <c r="Z63" s="96">
        <v>0.96776512000000003</v>
      </c>
      <c r="AA63" s="60">
        <v>0.97475626000000004</v>
      </c>
      <c r="AB63" s="60">
        <v>5.3312789999999999E-2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0.74139199999999761</v>
      </c>
      <c r="AN63" s="95">
        <f t="shared" si="5"/>
        <v>0.5927600000000055</v>
      </c>
      <c r="AO63" s="95">
        <f t="shared" si="6"/>
        <v>2.9716000000000742E-3</v>
      </c>
      <c r="AP63" s="95">
        <f t="shared" si="7"/>
        <v>4.1334400000000437E-3</v>
      </c>
      <c r="AQ63" s="120">
        <f t="shared" si="8"/>
        <v>-5.5370000000000003E-3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34.644005999999997</v>
      </c>
      <c r="Y64" s="187">
        <v>37.920558999999997</v>
      </c>
      <c r="Z64" s="187">
        <v>0.98025640999999997</v>
      </c>
      <c r="AA64" s="62">
        <v>0.98525434000000001</v>
      </c>
      <c r="AB64" s="62">
        <v>3.4649632999999999E-2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0.78019499999999908</v>
      </c>
      <c r="AN64" s="121">
        <f t="shared" si="5"/>
        <v>0.44421799999999934</v>
      </c>
      <c r="AO64" s="121">
        <f t="shared" si="6"/>
        <v>1.3273200000000207E-3</v>
      </c>
      <c r="AP64" s="121">
        <f t="shared" si="7"/>
        <v>1.4886899999999592E-3</v>
      </c>
      <c r="AQ64" s="87">
        <f t="shared" si="8"/>
        <v>-2.5163870000000019E-3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38.699170000000002</v>
      </c>
      <c r="Y65" s="187">
        <v>42.140926</v>
      </c>
      <c r="Z65" s="187">
        <v>0.98981368000000003</v>
      </c>
      <c r="AA65" s="62">
        <v>0.99311057000000003</v>
      </c>
      <c r="AB65" s="62">
        <v>1.8545010000000001E-2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1.6297020000000018</v>
      </c>
      <c r="AN65" s="121">
        <f t="shared" si="5"/>
        <v>1.3301990000000004</v>
      </c>
      <c r="AO65" s="121">
        <f t="shared" si="6"/>
        <v>1.3585000000000402E-3</v>
      </c>
      <c r="AP65" s="121">
        <f t="shared" si="7"/>
        <v>1.1277900000000729E-3</v>
      </c>
      <c r="AQ65" s="87">
        <f t="shared" si="8"/>
        <v>-4.9771699999999995E-3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42.678696000000002</v>
      </c>
      <c r="Y66" s="187">
        <v>45.723976999999998</v>
      </c>
      <c r="Z66" s="187">
        <v>0.99411121000000002</v>
      </c>
      <c r="AA66" s="62">
        <v>0.99658751999999995</v>
      </c>
      <c r="AB66" s="62">
        <v>7.5182165E-3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2.5232510000000019</v>
      </c>
      <c r="AN66" s="121">
        <f t="shared" si="5"/>
        <v>1.6833159999999978</v>
      </c>
      <c r="AO66" s="121">
        <f t="shared" si="6"/>
        <v>7.4872999999997525E-4</v>
      </c>
      <c r="AP66" s="121">
        <f t="shared" si="7"/>
        <v>9.5219999999995864E-4</v>
      </c>
      <c r="AQ66" s="87">
        <f t="shared" si="8"/>
        <v>-4.6005245000000005E-3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30.6767</v>
      </c>
      <c r="Y68" s="96">
        <v>34.446821999999997</v>
      </c>
      <c r="Z68" s="96">
        <v>0.96457795000000002</v>
      </c>
      <c r="AA68" s="60">
        <v>0.97200560000000003</v>
      </c>
      <c r="AB68" s="60">
        <v>5.6150787000000001E-2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1.323087000000001</v>
      </c>
      <c r="AN68" s="95">
        <f t="shared" si="5"/>
        <v>1.6486469999999969</v>
      </c>
      <c r="AO68" s="95">
        <f t="shared" si="6"/>
        <v>1.5585799999999761E-3</v>
      </c>
      <c r="AP68" s="95">
        <f t="shared" si="7"/>
        <v>2.2939800000000288E-3</v>
      </c>
      <c r="AQ68" s="120">
        <f t="shared" si="8"/>
        <v>-1.8175028000000003E-2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34.60248</v>
      </c>
      <c r="Y69" s="187">
        <v>37.922269999999997</v>
      </c>
      <c r="Z69" s="187">
        <v>0.97995989999999999</v>
      </c>
      <c r="AA69" s="62">
        <v>0.98523698999999998</v>
      </c>
      <c r="AB69" s="62">
        <v>3.4424349999999999E-2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2.4484569999999977</v>
      </c>
      <c r="AN69" s="121">
        <f t="shared" si="5"/>
        <v>2.1653979999999962</v>
      </c>
      <c r="AO69" s="121">
        <f t="shared" si="6"/>
        <v>2.0767299999999711E-3</v>
      </c>
      <c r="AP69" s="121">
        <f t="shared" si="7"/>
        <v>2.9196099999999614E-3</v>
      </c>
      <c r="AQ69" s="87">
        <f t="shared" si="8"/>
        <v>-1.4964666000000001E-2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38.780178999999997</v>
      </c>
      <c r="Y70" s="187">
        <v>42.192261000000002</v>
      </c>
      <c r="Z70" s="187">
        <v>0.98998156000000004</v>
      </c>
      <c r="AA70" s="62">
        <v>0.99332648999999995</v>
      </c>
      <c r="AB70" s="62">
        <v>1.8060937999999999E-2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4.1609899999999982</v>
      </c>
      <c r="AN70" s="121">
        <f t="shared" si="5"/>
        <v>2.9658820000000006</v>
      </c>
      <c r="AO70" s="121">
        <f t="shared" si="6"/>
        <v>1.3889200000000157E-3</v>
      </c>
      <c r="AP70" s="121">
        <f t="shared" si="7"/>
        <v>1.3872099999999721E-3</v>
      </c>
      <c r="AQ70" s="87">
        <f t="shared" si="8"/>
        <v>-1.6876547999999998E-2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42.907961999999998</v>
      </c>
      <c r="Y71" s="187">
        <v>45.870229999999999</v>
      </c>
      <c r="Z71" s="187">
        <v>0.99421152999999995</v>
      </c>
      <c r="AA71" s="62">
        <v>0.99677667999999997</v>
      </c>
      <c r="AB71" s="62">
        <v>7.4163833999999996E-3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5.4854349999999954</v>
      </c>
      <c r="AN71" s="121">
        <f t="shared" si="5"/>
        <v>3.9297600000000017</v>
      </c>
      <c r="AO71" s="121">
        <f t="shared" si="6"/>
        <v>8.9302999999996135E-4</v>
      </c>
      <c r="AP71" s="121">
        <f t="shared" si="7"/>
        <v>1.1029900000000259E-3</v>
      </c>
      <c r="AQ71" s="87">
        <f t="shared" si="8"/>
        <v>-1.1511604599999999E-2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30.788886000000002</v>
      </c>
      <c r="Y73" s="96">
        <v>34.633276000000002</v>
      </c>
      <c r="Z73" s="96">
        <v>0.96726694000000002</v>
      </c>
      <c r="AA73" s="60">
        <v>0.97399035</v>
      </c>
      <c r="AB73" s="60">
        <v>5.3186803999999997E-2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0.73742400000000075</v>
      </c>
      <c r="AN73" s="95">
        <f t="shared" si="5"/>
        <v>1.1463310000000035</v>
      </c>
      <c r="AO73" s="95">
        <f t="shared" si="6"/>
        <v>1.9878600000000635E-3</v>
      </c>
      <c r="AP73" s="95">
        <f t="shared" si="7"/>
        <v>2.4876900000000424E-3</v>
      </c>
      <c r="AQ73" s="120">
        <f t="shared" si="8"/>
        <v>-1.1987595999999996E-2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34.779259000000003</v>
      </c>
      <c r="Y74" s="187">
        <v>38.213541999999997</v>
      </c>
      <c r="Z74" s="187">
        <v>0.98084150999999997</v>
      </c>
      <c r="AA74" s="62">
        <v>0.98593876000000003</v>
      </c>
      <c r="AB74" s="62">
        <v>3.2702192999999997E-2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1.8462870000000038</v>
      </c>
      <c r="AN74" s="121">
        <f t="shared" si="5"/>
        <v>1.9493729999999942</v>
      </c>
      <c r="AO74" s="121">
        <f t="shared" si="6"/>
        <v>1.9925599999999211E-3</v>
      </c>
      <c r="AP74" s="121">
        <f t="shared" si="7"/>
        <v>2.6526700000000236E-3</v>
      </c>
      <c r="AQ74" s="87">
        <f t="shared" si="8"/>
        <v>-1.1277195000000004E-2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39.060662999999998</v>
      </c>
      <c r="Y75" s="187">
        <v>42.35051</v>
      </c>
      <c r="Z75" s="187">
        <v>0.99011786000000002</v>
      </c>
      <c r="AA75" s="62">
        <v>0.99330673000000003</v>
      </c>
      <c r="AB75" s="62">
        <v>1.7170995000000001E-2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2.5404440000000008</v>
      </c>
      <c r="AN75" s="121">
        <f t="shared" si="5"/>
        <v>1.7846130000000002</v>
      </c>
      <c r="AO75" s="121">
        <f t="shared" si="6"/>
        <v>1.2711100000000197E-3</v>
      </c>
      <c r="AP75" s="121">
        <f t="shared" si="7"/>
        <v>1.1495000000000255E-3</v>
      </c>
      <c r="AQ75" s="87">
        <f t="shared" si="8"/>
        <v>-8.3860289999999997E-3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42.960166999999998</v>
      </c>
      <c r="Y76" s="187">
        <v>45.923957000000001</v>
      </c>
      <c r="Z76" s="187">
        <v>0.99428154000000002</v>
      </c>
      <c r="AA76" s="62">
        <v>0.99677775999999996</v>
      </c>
      <c r="AB76" s="62">
        <v>7.6289060000000004E-3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4.9470609999999979</v>
      </c>
      <c r="AN76" s="121">
        <f t="shared" si="5"/>
        <v>3.3546040000000019</v>
      </c>
      <c r="AO76" s="121">
        <f t="shared" si="6"/>
        <v>8.5652000000002726E-4</v>
      </c>
      <c r="AP76" s="121">
        <f t="shared" si="7"/>
        <v>1.0784199999999133E-3</v>
      </c>
      <c r="AQ76" s="87">
        <f t="shared" si="8"/>
        <v>-1.1076357999999998E-2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31.313012000000001</v>
      </c>
      <c r="Y78" s="96">
        <v>34.620519000000002</v>
      </c>
      <c r="Z78" s="96">
        <v>0.96880933000000002</v>
      </c>
      <c r="AA78" s="60">
        <v>0.97572481</v>
      </c>
      <c r="AB78" s="60">
        <v>5.2420355000000002E-2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1.5682159999999996</v>
      </c>
      <c r="AN78" s="95">
        <f t="shared" si="5"/>
        <v>1.3419910000000002</v>
      </c>
      <c r="AO78" s="95">
        <f t="shared" si="6"/>
        <v>2.0073200000000346E-3</v>
      </c>
      <c r="AP78" s="95">
        <f t="shared" si="7"/>
        <v>3.4450799999999893E-3</v>
      </c>
      <c r="AQ78" s="120">
        <f t="shared" si="8"/>
        <v>-1.6860545000000005E-2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35.153416</v>
      </c>
      <c r="Y79" s="187">
        <v>38.387054999999997</v>
      </c>
      <c r="Z79" s="187">
        <v>0.98128757</v>
      </c>
      <c r="AA79" s="62">
        <v>0.98659801000000003</v>
      </c>
      <c r="AB79" s="62">
        <v>3.1806359999999999E-2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2.9691619999999972</v>
      </c>
      <c r="AN79" s="121">
        <f t="shared" si="5"/>
        <v>2.4051589999999976</v>
      </c>
      <c r="AO79" s="121">
        <f t="shared" si="6"/>
        <v>1.6989299999999874E-3</v>
      </c>
      <c r="AP79" s="121">
        <f t="shared" si="7"/>
        <v>2.832350000000039E-3</v>
      </c>
      <c r="AQ79" s="87">
        <f t="shared" si="8"/>
        <v>-1.8442255000000005E-2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38.891643000000002</v>
      </c>
      <c r="Y80" s="187">
        <v>42.393548000000003</v>
      </c>
      <c r="Z80" s="187">
        <v>0.99020881999999999</v>
      </c>
      <c r="AA80" s="62">
        <v>0.99345145999999995</v>
      </c>
      <c r="AB80" s="62">
        <v>1.6751341999999999E-2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3.5582279999999997</v>
      </c>
      <c r="AN80" s="121">
        <f t="shared" si="5"/>
        <v>2.548648</v>
      </c>
      <c r="AO80" s="121">
        <f t="shared" si="6"/>
        <v>1.2881599999999827E-3</v>
      </c>
      <c r="AP80" s="121">
        <f t="shared" si="7"/>
        <v>1.225309999999924E-3</v>
      </c>
      <c r="AQ80" s="87">
        <f t="shared" si="8"/>
        <v>-1.5066236E-2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43.102983000000002</v>
      </c>
      <c r="Y81" s="187">
        <v>46.111215000000001</v>
      </c>
      <c r="Z81" s="187">
        <v>0.99431605000000001</v>
      </c>
      <c r="AA81" s="62">
        <v>0.99685809000000003</v>
      </c>
      <c r="AB81" s="62">
        <v>6.8973502999999997E-3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4.7927889999999991</v>
      </c>
      <c r="AN81" s="121">
        <f t="shared" si="5"/>
        <v>3.3883030000000005</v>
      </c>
      <c r="AO81" s="121">
        <f t="shared" si="6"/>
        <v>8.6649999999999228E-4</v>
      </c>
      <c r="AP81" s="121">
        <f t="shared" si="7"/>
        <v>1.0249700000000139E-3</v>
      </c>
      <c r="AQ81" s="87">
        <f t="shared" si="8"/>
        <v>-9.6731696999999978E-3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31.579912</v>
      </c>
      <c r="Y83" s="96">
        <v>34.952021000000002</v>
      </c>
      <c r="Z83" s="96">
        <v>0.97006393000000002</v>
      </c>
      <c r="AA83" s="60">
        <v>0.97699844000000002</v>
      </c>
      <c r="AB83" s="60">
        <v>5.0985179999999998E-2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1.2244489999999999</v>
      </c>
      <c r="AN83" s="95">
        <f t="shared" si="5"/>
        <v>1.2414440000000013</v>
      </c>
      <c r="AO83" s="95">
        <f t="shared" si="6"/>
        <v>2.0654199999999845E-3</v>
      </c>
      <c r="AP83" s="95">
        <f t="shared" si="7"/>
        <v>3.4453700000000032E-3</v>
      </c>
      <c r="AQ83" s="120">
        <f t="shared" si="8"/>
        <v>-1.3946450000000006E-2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35.583056999999997</v>
      </c>
      <c r="Y84" s="187">
        <v>38.806106999999997</v>
      </c>
      <c r="Z84" s="187">
        <v>0.98144947000000005</v>
      </c>
      <c r="AA84" s="62">
        <v>0.98738409000000005</v>
      </c>
      <c r="AB84" s="62">
        <v>3.0979294000000001E-2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2.5541839999999993</v>
      </c>
      <c r="AN84" s="121">
        <f t="shared" si="5"/>
        <v>2.0938479999999942</v>
      </c>
      <c r="AO84" s="121">
        <f t="shared" si="6"/>
        <v>1.2982300000000668E-3</v>
      </c>
      <c r="AP84" s="121">
        <f t="shared" si="7"/>
        <v>2.2872700000000634E-3</v>
      </c>
      <c r="AQ84" s="87">
        <f t="shared" si="8"/>
        <v>-1.3548620000000001E-2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39.310659000000001</v>
      </c>
      <c r="Y85" s="187">
        <v>42.625635000000003</v>
      </c>
      <c r="Z85" s="187">
        <v>0.99009130999999995</v>
      </c>
      <c r="AA85" s="62">
        <v>0.99353592000000002</v>
      </c>
      <c r="AB85" s="62">
        <v>1.6897019999999999E-2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3.0102869999999982</v>
      </c>
      <c r="AN85" s="121">
        <f t="shared" si="5"/>
        <v>2.1230360000000061</v>
      </c>
      <c r="AO85" s="121">
        <f t="shared" si="6"/>
        <v>1.3749599999999251E-3</v>
      </c>
      <c r="AP85" s="121">
        <f t="shared" si="7"/>
        <v>1.2383700000000442E-3</v>
      </c>
      <c r="AQ85" s="87">
        <f t="shared" si="8"/>
        <v>-1.0282797E-2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42.984296000000001</v>
      </c>
      <c r="Y86" s="187">
        <v>45.970342000000002</v>
      </c>
      <c r="Z86" s="187">
        <v>0.99413817999999998</v>
      </c>
      <c r="AA86" s="62">
        <v>0.99679934999999997</v>
      </c>
      <c r="AB86" s="62">
        <v>7.5627519999999998E-3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4.190570000000001</v>
      </c>
      <c r="AN86" s="121">
        <f t="shared" si="5"/>
        <v>2.8294870000000003</v>
      </c>
      <c r="AO86" s="121">
        <f t="shared" si="6"/>
        <v>8.1595999999994895E-4</v>
      </c>
      <c r="AP86" s="121">
        <f t="shared" si="7"/>
        <v>1.0301899999999309E-3</v>
      </c>
      <c r="AQ86" s="87">
        <f t="shared" si="8"/>
        <v>-7.9994539999999996E-3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32.053927999999999</v>
      </c>
      <c r="Y88" s="96">
        <v>35.382109999999997</v>
      </c>
      <c r="Z88" s="96">
        <v>0.97184530999999996</v>
      </c>
      <c r="AA88" s="60">
        <v>0.9776319</v>
      </c>
      <c r="AB88" s="60">
        <v>4.9926366999999999E-2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1.2957609999999988</v>
      </c>
      <c r="AN88" s="95">
        <f t="shared" si="5"/>
        <v>1.085645999999997</v>
      </c>
      <c r="AO88" s="95">
        <f t="shared" si="6"/>
        <v>2.2715399999999608E-3</v>
      </c>
      <c r="AP88" s="95">
        <f t="shared" si="7"/>
        <v>3.49664999999999E-3</v>
      </c>
      <c r="AQ88" s="120">
        <f t="shared" si="8"/>
        <v>-9.4603229999999996E-3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35.801546000000002</v>
      </c>
      <c r="Y89" s="187">
        <v>39.002335000000002</v>
      </c>
      <c r="Z89" s="187">
        <v>0.98246535000000002</v>
      </c>
      <c r="AA89" s="62">
        <v>0.98780986999999998</v>
      </c>
      <c r="AB89" s="62">
        <v>3.0515048999999999E-2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1.8971429999999998</v>
      </c>
      <c r="AN89" s="121">
        <f t="shared" si="5"/>
        <v>1.8039860000000019</v>
      </c>
      <c r="AO89" s="121">
        <f t="shared" si="6"/>
        <v>1.4246900000000062E-3</v>
      </c>
      <c r="AP89" s="121">
        <f t="shared" si="7"/>
        <v>1.8959600000000298E-3</v>
      </c>
      <c r="AQ89" s="87">
        <f t="shared" si="8"/>
        <v>-8.9830979999999984E-3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39.688352999999999</v>
      </c>
      <c r="Y90" s="187">
        <v>42.982224000000002</v>
      </c>
      <c r="Z90" s="187">
        <v>0.99064624000000001</v>
      </c>
      <c r="AA90" s="62">
        <v>0.99388018</v>
      </c>
      <c r="AB90" s="62">
        <v>1.6212812E-2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2.5936889999999977</v>
      </c>
      <c r="AN90" s="121">
        <f t="shared" si="5"/>
        <v>1.9249610000000033</v>
      </c>
      <c r="AO90" s="121">
        <f t="shared" si="6"/>
        <v>1.4068000000000414E-3</v>
      </c>
      <c r="AP90" s="121">
        <f t="shared" si="7"/>
        <v>1.2157900000000499E-3</v>
      </c>
      <c r="AQ90" s="87">
        <f t="shared" si="8"/>
        <v>-8.5894429999999987E-3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43.470747000000003</v>
      </c>
      <c r="Y91" s="187">
        <v>46.456829999999997</v>
      </c>
      <c r="Z91" s="187">
        <v>0.99447916999999997</v>
      </c>
      <c r="AA91" s="62">
        <v>0.99696991000000001</v>
      </c>
      <c r="AB91" s="62">
        <v>7.2407657000000004E-3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3.821622000000005</v>
      </c>
      <c r="AN91" s="121">
        <f t="shared" si="5"/>
        <v>2.5502129999999994</v>
      </c>
      <c r="AO91" s="121">
        <f t="shared" si="6"/>
        <v>7.6830999999999428E-4</v>
      </c>
      <c r="AP91" s="121">
        <f t="shared" si="7"/>
        <v>1.0443700000000167E-3</v>
      </c>
      <c r="AQ91" s="87">
        <f t="shared" si="8"/>
        <v>-6.3497412999999996E-3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31.984179000000001</v>
      </c>
      <c r="Y93" s="96">
        <v>35.439188000000001</v>
      </c>
      <c r="Z93" s="96">
        <v>0.97222845000000002</v>
      </c>
      <c r="AA93" s="60">
        <v>0.97736741000000005</v>
      </c>
      <c r="AB93" s="60">
        <v>5.1712385999999999E-2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1.1431900000000006</v>
      </c>
      <c r="AN93" s="95">
        <f t="shared" si="5"/>
        <v>0.89093000000000444</v>
      </c>
      <c r="AO93" s="95">
        <f t="shared" si="6"/>
        <v>2.2501099999999719E-3</v>
      </c>
      <c r="AP93" s="95">
        <f t="shared" si="7"/>
        <v>3.4607900000001024E-3</v>
      </c>
      <c r="AQ93" s="120">
        <f t="shared" si="8"/>
        <v>-6.8230479999999982E-3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35.791888</v>
      </c>
      <c r="Y94" s="187">
        <v>39.027006</v>
      </c>
      <c r="Z94" s="187">
        <v>0.98283741000000002</v>
      </c>
      <c r="AA94" s="62">
        <v>0.98766922000000001</v>
      </c>
      <c r="AB94" s="62">
        <v>3.2110992999999997E-2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1.8925120000000035</v>
      </c>
      <c r="AN94" s="121">
        <f t="shared" si="5"/>
        <v>1.4755019999999988</v>
      </c>
      <c r="AO94" s="121">
        <f t="shared" si="6"/>
        <v>1.3527899999999926E-3</v>
      </c>
      <c r="AP94" s="121">
        <f t="shared" si="7"/>
        <v>1.6346499999999597E-3</v>
      </c>
      <c r="AQ94" s="87">
        <f t="shared" si="8"/>
        <v>-6.6456169999999995E-3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39.571238999999998</v>
      </c>
      <c r="Y95" s="187">
        <v>42.937562</v>
      </c>
      <c r="Z95" s="187">
        <v>0.99096052000000001</v>
      </c>
      <c r="AA95" s="62">
        <v>0.99395285</v>
      </c>
      <c r="AB95" s="62">
        <v>1.7122833E-2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2.3347440000000006</v>
      </c>
      <c r="AN95" s="121">
        <f t="shared" si="5"/>
        <v>1.8435169999999985</v>
      </c>
      <c r="AO95" s="121">
        <f t="shared" si="6"/>
        <v>1.300680000000054E-3</v>
      </c>
      <c r="AP95" s="121">
        <f t="shared" si="7"/>
        <v>1.1517800000000467E-3</v>
      </c>
      <c r="AQ95" s="87">
        <f t="shared" si="8"/>
        <v>-6.853966999999999E-3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43.544103999999997</v>
      </c>
      <c r="Y96" s="187">
        <v>46.558297000000003</v>
      </c>
      <c r="Z96" s="187">
        <v>0.99467877000000005</v>
      </c>
      <c r="AA96" s="62">
        <v>0.99702778999999997</v>
      </c>
      <c r="AB96" s="62">
        <v>7.4444185000000001E-3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3.2840239999999952</v>
      </c>
      <c r="AN96" s="121">
        <f t="shared" si="5"/>
        <v>2.1748190000000065</v>
      </c>
      <c r="AO96" s="121">
        <f t="shared" si="6"/>
        <v>6.8381000000006242E-4</v>
      </c>
      <c r="AP96" s="121">
        <f t="shared" si="7"/>
        <v>8.9207000000002257E-4</v>
      </c>
      <c r="AQ96" s="87">
        <f t="shared" si="8"/>
        <v>-5.2158374999999998E-3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31.787991000000002</v>
      </c>
      <c r="Y98" s="96">
        <v>35.524799999999999</v>
      </c>
      <c r="Z98" s="96">
        <v>0.97064956000000002</v>
      </c>
      <c r="AA98" s="60">
        <v>0.97630620000000001</v>
      </c>
      <c r="AB98" s="60">
        <v>5.2839957E-2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0.75383600000000328</v>
      </c>
      <c r="AN98" s="95">
        <f t="shared" si="15"/>
        <v>0.56994499999999704</v>
      </c>
      <c r="AO98" s="95">
        <f t="shared" si="16"/>
        <v>2.67656000000005E-3</v>
      </c>
      <c r="AP98" s="95">
        <f t="shared" si="17"/>
        <v>4.0137799999999668E-3</v>
      </c>
      <c r="AQ98" s="120">
        <f t="shared" si="18"/>
        <v>-3.3192260000000015E-3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35.397849000000001</v>
      </c>
      <c r="Y99" s="187">
        <v>38.610864999999997</v>
      </c>
      <c r="Z99" s="187">
        <v>0.98237589000000003</v>
      </c>
      <c r="AA99" s="62">
        <v>0.98706068999999996</v>
      </c>
      <c r="AB99" s="62">
        <v>3.3905945999999999E-2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1.1237530000000007</v>
      </c>
      <c r="AN99" s="121">
        <f t="shared" si="15"/>
        <v>0.72282199999999364</v>
      </c>
      <c r="AO99" s="121">
        <f t="shared" si="16"/>
        <v>1.7179299999999786E-3</v>
      </c>
      <c r="AP99" s="121">
        <f t="shared" si="17"/>
        <v>1.9540499999999295E-3</v>
      </c>
      <c r="AQ99" s="87">
        <f t="shared" si="18"/>
        <v>-1.6662340000000025E-3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39.567123000000002</v>
      </c>
      <c r="Y100" s="187">
        <v>42.930329999999998</v>
      </c>
      <c r="Z100" s="187">
        <v>0.99088357999999999</v>
      </c>
      <c r="AA100" s="62">
        <v>0.99395131000000003</v>
      </c>
      <c r="AB100" s="62">
        <v>1.7714701999999999E-2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1.9847780000000057</v>
      </c>
      <c r="AN100" s="121">
        <f t="shared" si="15"/>
        <v>1.7294199999999975</v>
      </c>
      <c r="AO100" s="121">
        <f t="shared" si="16"/>
        <v>1.2803200000000015E-3</v>
      </c>
      <c r="AP100" s="121">
        <f t="shared" si="17"/>
        <v>1.1658700000000133E-3</v>
      </c>
      <c r="AQ100" s="87">
        <f t="shared" si="18"/>
        <v>-3.9474530000000001E-3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43.580503999999998</v>
      </c>
      <c r="Y101" s="187">
        <v>46.541207999999997</v>
      </c>
      <c r="Z101" s="187">
        <v>0.99458120000000005</v>
      </c>
      <c r="AA101" s="62">
        <v>0.99700681999999996</v>
      </c>
      <c r="AB101" s="62">
        <v>7.4371890000000003E-3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2.7640559999999965</v>
      </c>
      <c r="AN101" s="121">
        <f t="shared" si="15"/>
        <v>1.8488939999999943</v>
      </c>
      <c r="AO101" s="121">
        <f t="shared" si="16"/>
        <v>6.3291000000009756E-4</v>
      </c>
      <c r="AP101" s="121">
        <f t="shared" si="17"/>
        <v>8.6443999999996635E-4</v>
      </c>
      <c r="AQ101" s="87">
        <f t="shared" si="18"/>
        <v>-4.2435859999999988E-3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32.544007999999998</v>
      </c>
      <c r="Y103" s="96">
        <v>36.437762999999997</v>
      </c>
      <c r="Z103" s="96">
        <v>0.97061416</v>
      </c>
      <c r="AA103" s="60">
        <v>0.97927903999999999</v>
      </c>
      <c r="AB103" s="60">
        <v>6.0009185E-2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1.5280559999999994</v>
      </c>
      <c r="AN103" s="95">
        <f t="shared" si="15"/>
        <v>1.7973769999999973</v>
      </c>
      <c r="AO103" s="95">
        <f t="shared" si="16"/>
        <v>1.2109000000000147E-3</v>
      </c>
      <c r="AP103" s="95">
        <f t="shared" si="17"/>
        <v>2.1867399999999648E-3</v>
      </c>
      <c r="AQ103" s="120">
        <f t="shared" si="18"/>
        <v>-1.2727054999999994E-2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35.752594000000002</v>
      </c>
      <c r="Y104" s="187">
        <v>39.289980999999997</v>
      </c>
      <c r="Z104" s="187">
        <v>0.98250442000000004</v>
      </c>
      <c r="AA104" s="62">
        <v>0.98832478000000001</v>
      </c>
      <c r="AB104" s="62">
        <v>3.6617785999999999E-2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2.4656860000000052</v>
      </c>
      <c r="AN104" s="121">
        <f t="shared" si="15"/>
        <v>2.4714219999999969</v>
      </c>
      <c r="AO104" s="121">
        <f t="shared" si="16"/>
        <v>2.0115200000000444E-3</v>
      </c>
      <c r="AP104" s="121">
        <f t="shared" si="17"/>
        <v>2.093020000000001E-3</v>
      </c>
      <c r="AQ104" s="87">
        <f t="shared" si="18"/>
        <v>-1.5797559000000003E-2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39.635395000000003</v>
      </c>
      <c r="Y105" s="187">
        <v>42.999687999999999</v>
      </c>
      <c r="Z105" s="187">
        <v>0.99065066000000002</v>
      </c>
      <c r="AA105" s="62">
        <v>0.99422526</v>
      </c>
      <c r="AB105" s="62">
        <v>1.9099185000000001E-2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3.8911860000000047</v>
      </c>
      <c r="AN105" s="121">
        <f t="shared" si="15"/>
        <v>2.9327150000000017</v>
      </c>
      <c r="AO105" s="121">
        <f t="shared" si="16"/>
        <v>1.2339700000000287E-3</v>
      </c>
      <c r="AP105" s="121">
        <f t="shared" si="17"/>
        <v>1.0965800000000137E-3</v>
      </c>
      <c r="AQ105" s="87">
        <f t="shared" si="18"/>
        <v>-1.5599978999999996E-2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43.690286</v>
      </c>
      <c r="Y106" s="187">
        <v>46.617533000000002</v>
      </c>
      <c r="Z106" s="187">
        <v>0.99427281000000001</v>
      </c>
      <c r="AA106" s="62">
        <v>0.99714471000000005</v>
      </c>
      <c r="AB106" s="62">
        <v>8.6366370000000008E-3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5.2924429999999987</v>
      </c>
      <c r="AN106" s="121">
        <f t="shared" si="15"/>
        <v>3.7935400000000001</v>
      </c>
      <c r="AO106" s="121">
        <f t="shared" si="16"/>
        <v>7.8529000000004956E-4</v>
      </c>
      <c r="AP106" s="121">
        <f t="shared" si="17"/>
        <v>1.0285700000000064E-3</v>
      </c>
      <c r="AQ106" s="87">
        <f t="shared" si="18"/>
        <v>-1.1978285E-2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32.386633000000003</v>
      </c>
      <c r="Y108" s="96">
        <v>36.423278000000003</v>
      </c>
      <c r="Z108" s="96">
        <v>0.97202246999999997</v>
      </c>
      <c r="AA108" s="60">
        <v>0.97968712000000002</v>
      </c>
      <c r="AB108" s="60">
        <v>5.3494229999999997E-2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1.081427000000005</v>
      </c>
      <c r="AN108" s="95">
        <f t="shared" si="15"/>
        <v>1.5653280000000009</v>
      </c>
      <c r="AO108" s="95">
        <f t="shared" si="16"/>
        <v>1.5849099999999394E-3</v>
      </c>
      <c r="AP108" s="95">
        <f t="shared" si="17"/>
        <v>2.0665699999999898E-3</v>
      </c>
      <c r="AQ108" s="120">
        <f t="shared" si="18"/>
        <v>-1.0564974999999997E-2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35.724196999999997</v>
      </c>
      <c r="Y109" s="187">
        <v>39.328114999999997</v>
      </c>
      <c r="Z109" s="187">
        <v>0.98274855000000005</v>
      </c>
      <c r="AA109" s="62">
        <v>0.98819122999999998</v>
      </c>
      <c r="AB109" s="62">
        <v>3.3579372000000003E-2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1.9897399999999976</v>
      </c>
      <c r="AN109" s="121">
        <f t="shared" si="15"/>
        <v>2.1375089999999943</v>
      </c>
      <c r="AO109" s="121">
        <f t="shared" si="16"/>
        <v>1.6315800000000769E-3</v>
      </c>
      <c r="AP109" s="121">
        <f t="shared" si="17"/>
        <v>1.5600700000000245E-3</v>
      </c>
      <c r="AQ109" s="87">
        <f t="shared" si="18"/>
        <v>-1.1001150999999994E-2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39.586979999999997</v>
      </c>
      <c r="Y110" s="187">
        <v>42.953412999999998</v>
      </c>
      <c r="Z110" s="187">
        <v>0.99074457999999999</v>
      </c>
      <c r="AA110" s="62">
        <v>0.99425847999999994</v>
      </c>
      <c r="AB110" s="62">
        <v>1.7045364E-2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2.8934949999999944</v>
      </c>
      <c r="AN110" s="121">
        <f t="shared" si="15"/>
        <v>2.2092809999999972</v>
      </c>
      <c r="AO110" s="121">
        <f t="shared" si="16"/>
        <v>1.2673100000000215E-3</v>
      </c>
      <c r="AP110" s="121">
        <f t="shared" si="17"/>
        <v>1.3048199999999843E-3</v>
      </c>
      <c r="AQ110" s="87">
        <f t="shared" si="18"/>
        <v>-1.0569386E-2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43.537058999999999</v>
      </c>
      <c r="Y111" s="187">
        <v>46.520766000000002</v>
      </c>
      <c r="Z111" s="187">
        <v>0.99428561000000004</v>
      </c>
      <c r="AA111" s="62">
        <v>0.99716645000000004</v>
      </c>
      <c r="AB111" s="62">
        <v>8.1783359999999996E-3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4.8567619999999962</v>
      </c>
      <c r="AN111" s="121">
        <f t="shared" si="15"/>
        <v>3.3621800000000022</v>
      </c>
      <c r="AO111" s="121">
        <f t="shared" si="16"/>
        <v>7.7890000000002679E-4</v>
      </c>
      <c r="AP111" s="121">
        <f t="shared" si="17"/>
        <v>1.0884300000000291E-3</v>
      </c>
      <c r="AQ111" s="87">
        <f t="shared" si="18"/>
        <v>-1.1551035999999999E-2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32.949278999999997</v>
      </c>
      <c r="Y113" s="96">
        <v>36.603124000000001</v>
      </c>
      <c r="Z113" s="96">
        <v>0.97343990999999996</v>
      </c>
      <c r="AA113" s="60">
        <v>0.98147846999999999</v>
      </c>
      <c r="AB113" s="60">
        <v>5.2108056999999999E-2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1.5646069999999987</v>
      </c>
      <c r="AN113" s="95">
        <f t="shared" si="15"/>
        <v>1.3633680000000012</v>
      </c>
      <c r="AO113" s="95">
        <f t="shared" si="16"/>
        <v>1.6899799999999798E-3</v>
      </c>
      <c r="AP113" s="95">
        <f t="shared" si="17"/>
        <v>2.3590199999999895E-3</v>
      </c>
      <c r="AQ113" s="120">
        <f t="shared" si="18"/>
        <v>-1.1042833000000002E-2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35.834735999999999</v>
      </c>
      <c r="Y114" s="187">
        <v>39.289285999999997</v>
      </c>
      <c r="Z114" s="187">
        <v>0.98297447000000004</v>
      </c>
      <c r="AA114" s="62">
        <v>0.98852435999999999</v>
      </c>
      <c r="AB114" s="62">
        <v>3.3311571999999998E-2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2.2134939999999972</v>
      </c>
      <c r="AN114" s="121">
        <f t="shared" si="15"/>
        <v>1.8779769999999942</v>
      </c>
      <c r="AO114" s="121">
        <f t="shared" si="16"/>
        <v>1.3253500000000029E-3</v>
      </c>
      <c r="AP114" s="121">
        <f t="shared" si="17"/>
        <v>1.4393400000000112E-3</v>
      </c>
      <c r="AQ114" s="87">
        <f t="shared" si="18"/>
        <v>-1.1498828000000003E-2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39.533039000000002</v>
      </c>
      <c r="Y115" s="187">
        <v>42.917816999999999</v>
      </c>
      <c r="Z115" s="187">
        <v>0.99069249999999998</v>
      </c>
      <c r="AA115" s="62">
        <v>0.99425516000000003</v>
      </c>
      <c r="AB115" s="62">
        <v>1.7517673000000001E-2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3.2995230000000006</v>
      </c>
      <c r="AN115" s="121">
        <f t="shared" si="15"/>
        <v>2.5011399999999995</v>
      </c>
      <c r="AO115" s="121">
        <f t="shared" si="16"/>
        <v>1.1704599999999843E-3</v>
      </c>
      <c r="AP115" s="121">
        <f t="shared" si="17"/>
        <v>1.0424199999999884E-3</v>
      </c>
      <c r="AQ115" s="87">
        <f t="shared" si="18"/>
        <v>-1.2459191999999997E-2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43.516603000000003</v>
      </c>
      <c r="Y116" s="187">
        <v>46.518033000000003</v>
      </c>
      <c r="Z116" s="187">
        <v>0.99424515999999996</v>
      </c>
      <c r="AA116" s="62">
        <v>0.99714318000000002</v>
      </c>
      <c r="AB116" s="62">
        <v>8.2913410000000007E-3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4.4638930000000059</v>
      </c>
      <c r="AN116" s="121">
        <f t="shared" si="15"/>
        <v>3.1949040000000011</v>
      </c>
      <c r="AO116" s="121">
        <f t="shared" si="16"/>
        <v>7.1957999999994193E-4</v>
      </c>
      <c r="AP116" s="121">
        <f t="shared" si="17"/>
        <v>8.7223000000002937E-4</v>
      </c>
      <c r="AQ116" s="87">
        <f t="shared" si="18"/>
        <v>-9.2345999999999991E-3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33.280639999999998</v>
      </c>
      <c r="Y118" s="96">
        <v>36.958146999999997</v>
      </c>
      <c r="Z118" s="96">
        <v>0.97467274000000004</v>
      </c>
      <c r="AA118" s="60">
        <v>0.98258802999999995</v>
      </c>
      <c r="AB118" s="60">
        <v>5.2682186999999998E-2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0.98770599999999575</v>
      </c>
      <c r="AN118" s="95">
        <f t="shared" si="15"/>
        <v>0.93459599999999909</v>
      </c>
      <c r="AO118" s="95">
        <f t="shared" si="16"/>
        <v>1.4398300000000308E-3</v>
      </c>
      <c r="AP118" s="95">
        <f t="shared" si="17"/>
        <v>2.0159599999999278E-3</v>
      </c>
      <c r="AQ118" s="120">
        <f t="shared" si="18"/>
        <v>-5.6321130000000011E-3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36.149731000000003</v>
      </c>
      <c r="Y119" s="187">
        <v>39.525590999999999</v>
      </c>
      <c r="Z119" s="187">
        <v>0.98334233999999998</v>
      </c>
      <c r="AA119" s="62">
        <v>0.98910598000000005</v>
      </c>
      <c r="AB119" s="62">
        <v>3.3603366000000003E-2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1.9510940000000048</v>
      </c>
      <c r="AN119" s="121">
        <f t="shared" si="15"/>
        <v>1.5615409999999983</v>
      </c>
      <c r="AO119" s="121">
        <f t="shared" si="16"/>
        <v>9.1151000000000426E-4</v>
      </c>
      <c r="AP119" s="121">
        <f t="shared" si="17"/>
        <v>1.350450000000003E-3</v>
      </c>
      <c r="AQ119" s="87">
        <f t="shared" si="18"/>
        <v>-7.9591279999999959E-3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39.840114999999997</v>
      </c>
      <c r="Y120" s="187">
        <v>43.092506999999998</v>
      </c>
      <c r="Z120" s="187">
        <v>0.99067808999999996</v>
      </c>
      <c r="AA120" s="62">
        <v>0.99441508999999995</v>
      </c>
      <c r="AB120" s="62">
        <v>1.8071387000000001E-2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3.022359999999999</v>
      </c>
      <c r="AN120" s="121">
        <f t="shared" si="15"/>
        <v>2.242719000000001</v>
      </c>
      <c r="AO120" s="121">
        <f t="shared" si="16"/>
        <v>1.2034899999999737E-3</v>
      </c>
      <c r="AP120" s="121">
        <f t="shared" si="17"/>
        <v>1.2322199999998951E-3</v>
      </c>
      <c r="AQ120" s="87">
        <f t="shared" si="18"/>
        <v>-1.0871078999999999E-2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43.566870999999999</v>
      </c>
      <c r="Y121" s="187">
        <v>46.562218000000001</v>
      </c>
      <c r="Z121" s="187">
        <v>0.99426035000000001</v>
      </c>
      <c r="AA121" s="62">
        <v>0.99717230000000001</v>
      </c>
      <c r="AB121" s="62">
        <v>8.6388569999999998E-3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3.6841439999999963</v>
      </c>
      <c r="AN121" s="121">
        <f t="shared" si="15"/>
        <v>2.573717000000002</v>
      </c>
      <c r="AO121" s="121">
        <f t="shared" si="16"/>
        <v>7.3087999999998932E-4</v>
      </c>
      <c r="AP121" s="121">
        <f t="shared" si="17"/>
        <v>9.0228000000003306E-4</v>
      </c>
      <c r="AQ121" s="87">
        <f t="shared" si="18"/>
        <v>-7.0220959999999985E-3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33.383307000000002</v>
      </c>
      <c r="Y123" s="96">
        <v>36.928224</v>
      </c>
      <c r="Z123" s="96">
        <v>0.97417204000000002</v>
      </c>
      <c r="AA123" s="60">
        <v>0.98193280000000005</v>
      </c>
      <c r="AB123" s="60">
        <v>4.9937955999999999E-2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1.1623250000000027</v>
      </c>
      <c r="AN123" s="95">
        <f t="shared" si="15"/>
        <v>1.040261000000001</v>
      </c>
      <c r="AO123" s="95">
        <f t="shared" si="16"/>
        <v>1.5183400000000624E-3</v>
      </c>
      <c r="AP123" s="95">
        <f t="shared" si="17"/>
        <v>2.2764100000000065E-3</v>
      </c>
      <c r="AQ123" s="120">
        <f t="shared" si="18"/>
        <v>-6.0345440000000028E-3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36.087577000000003</v>
      </c>
      <c r="Y124" s="187">
        <v>39.411400999999998</v>
      </c>
      <c r="Z124" s="187">
        <v>0.98318154000000002</v>
      </c>
      <c r="AA124" s="62">
        <v>0.98886088000000005</v>
      </c>
      <c r="AB124" s="62">
        <v>3.2544496999999999E-2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1.7478049999999996</v>
      </c>
      <c r="AN124" s="121">
        <f t="shared" si="15"/>
        <v>1.6446329999999989</v>
      </c>
      <c r="AO124" s="121">
        <f t="shared" si="16"/>
        <v>1.0978299999999663E-3</v>
      </c>
      <c r="AP124" s="121">
        <f t="shared" si="17"/>
        <v>1.6437700000000444E-3</v>
      </c>
      <c r="AQ124" s="87">
        <f t="shared" si="18"/>
        <v>-7.5134130000000035E-3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39.776805000000003</v>
      </c>
      <c r="Y125" s="187">
        <v>42.984955999999997</v>
      </c>
      <c r="Z125" s="187">
        <v>0.99066204000000002</v>
      </c>
      <c r="AA125" s="62">
        <v>0.99430753999999999</v>
      </c>
      <c r="AB125" s="62">
        <v>1.7253350000000001E-2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2.7471510000000023</v>
      </c>
      <c r="AN125" s="121">
        <f t="shared" si="15"/>
        <v>2.0667679999999962</v>
      </c>
      <c r="AO125" s="121">
        <f t="shared" si="16"/>
        <v>1.275079999999984E-3</v>
      </c>
      <c r="AP125" s="121">
        <f t="shared" si="17"/>
        <v>1.1773999999999951E-3</v>
      </c>
      <c r="AQ125" s="87">
        <f t="shared" si="18"/>
        <v>-9.4082020000000009E-3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43.615926000000002</v>
      </c>
      <c r="Y126" s="187">
        <v>46.542321999999999</v>
      </c>
      <c r="Z126" s="187">
        <v>0.99423539000000005</v>
      </c>
      <c r="AA126" s="62">
        <v>0.99712361999999999</v>
      </c>
      <c r="AB126" s="62">
        <v>8.0940990000000004E-3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3.4571420000000046</v>
      </c>
      <c r="AN126" s="121">
        <f t="shared" si="15"/>
        <v>2.3090049999999991</v>
      </c>
      <c r="AO126" s="121">
        <f t="shared" si="16"/>
        <v>6.4691000000005605E-4</v>
      </c>
      <c r="AP126" s="121">
        <f t="shared" si="17"/>
        <v>9.6620999999996737E-4</v>
      </c>
      <c r="AQ126" s="87">
        <f t="shared" si="18"/>
        <v>-5.8714649999999993E-3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32.783647999999999</v>
      </c>
      <c r="Y128" s="96">
        <v>36.088692000000002</v>
      </c>
      <c r="Z128" s="96">
        <v>0.97320441999999996</v>
      </c>
      <c r="AA128" s="60">
        <v>0.98038565</v>
      </c>
      <c r="AB128" s="60">
        <v>5.3333434999999998E-2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0.89385099999999795</v>
      </c>
      <c r="AN128" s="95">
        <f t="shared" si="15"/>
        <v>0.65934500000000185</v>
      </c>
      <c r="AO128" s="95">
        <f t="shared" si="16"/>
        <v>1.3899299999999837E-3</v>
      </c>
      <c r="AP128" s="95">
        <f t="shared" si="17"/>
        <v>1.7063499999999676E-3</v>
      </c>
      <c r="AQ128" s="120">
        <f t="shared" si="18"/>
        <v>-4.8475010000000041E-3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36.000055000000003</v>
      </c>
      <c r="Y129" s="187">
        <v>39.334020000000002</v>
      </c>
      <c r="Z129" s="187">
        <v>0.98303163000000005</v>
      </c>
      <c r="AA129" s="62">
        <v>0.98861778</v>
      </c>
      <c r="AB129" s="62">
        <v>3.3129609999999997E-2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2.0605380000000011</v>
      </c>
      <c r="AN129" s="121">
        <f t="shared" si="15"/>
        <v>1.8120840000000058</v>
      </c>
      <c r="AO129" s="121">
        <f t="shared" si="16"/>
        <v>1.2249699999999919E-3</v>
      </c>
      <c r="AP129" s="121">
        <f t="shared" si="17"/>
        <v>1.8845400000000456E-3</v>
      </c>
      <c r="AQ129" s="87">
        <f t="shared" si="18"/>
        <v>-7.9611700000000035E-3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39.653942999999998</v>
      </c>
      <c r="Y130" s="187">
        <v>42.916130000000003</v>
      </c>
      <c r="Z130" s="187">
        <v>0.99064306000000002</v>
      </c>
      <c r="AA130" s="62">
        <v>0.99425467999999995</v>
      </c>
      <c r="AB130" s="62">
        <v>1.7300910999999999E-2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2.5365859999999998</v>
      </c>
      <c r="AN130" s="121">
        <f t="shared" si="15"/>
        <v>1.9660229999999999</v>
      </c>
      <c r="AO130" s="121">
        <f t="shared" si="16"/>
        <v>1.1718900000000643E-3</v>
      </c>
      <c r="AP130" s="121">
        <f t="shared" si="17"/>
        <v>1.3364199999998938E-3</v>
      </c>
      <c r="AQ130" s="87">
        <f t="shared" si="18"/>
        <v>-6.8790730000000029E-3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43.687474000000002</v>
      </c>
      <c r="Y131" s="187">
        <v>46.590966999999999</v>
      </c>
      <c r="Z131" s="187">
        <v>0.99426395000000001</v>
      </c>
      <c r="AA131" s="62">
        <v>0.99709327000000003</v>
      </c>
      <c r="AB131" s="62">
        <v>7.9736240000000003E-3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2.9976480000000052</v>
      </c>
      <c r="AN131" s="121">
        <f t="shared" si="15"/>
        <v>1.9243889999999979</v>
      </c>
      <c r="AO131" s="121">
        <f t="shared" si="16"/>
        <v>5.9310000000001306E-4</v>
      </c>
      <c r="AP131" s="121">
        <f t="shared" si="17"/>
        <v>7.8425000000004186E-4</v>
      </c>
      <c r="AQ131" s="87">
        <f t="shared" si="18"/>
        <v>-4.1143529999999994E-3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32.448124999999997</v>
      </c>
      <c r="Y133" s="96">
        <v>36.156367000000003</v>
      </c>
      <c r="Z133" s="96">
        <v>0.97207001999999998</v>
      </c>
      <c r="AA133" s="60">
        <v>0.97968865999999999</v>
      </c>
      <c r="AB133" s="60">
        <v>5.4673366000000001E-2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0.47292199999999696</v>
      </c>
      <c r="AN133" s="95">
        <f t="shared" si="15"/>
        <v>0.65508300000000474</v>
      </c>
      <c r="AO133" s="95">
        <f t="shared" si="16"/>
        <v>1.8504699999999374E-3</v>
      </c>
      <c r="AP133" s="95">
        <f t="shared" si="17"/>
        <v>2.3695900000000325E-3</v>
      </c>
      <c r="AQ133" s="120">
        <f t="shared" si="18"/>
        <v>-2.9850569999999993E-3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35.741905000000003</v>
      </c>
      <c r="Y134" s="187">
        <v>39.140960999999997</v>
      </c>
      <c r="Z134" s="187">
        <v>0.98261306000000004</v>
      </c>
      <c r="AA134" s="62">
        <v>0.98817602999999998</v>
      </c>
      <c r="AB134" s="62">
        <v>3.4950250000000002E-2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1.2440330000000017</v>
      </c>
      <c r="AN134" s="121">
        <f t="shared" si="15"/>
        <v>1.1009499999999974</v>
      </c>
      <c r="AO134" s="121">
        <f t="shared" si="16"/>
        <v>1.4324900000000085E-3</v>
      </c>
      <c r="AP134" s="121">
        <f t="shared" si="17"/>
        <v>1.9865900000000103E-3</v>
      </c>
      <c r="AQ134" s="87">
        <f t="shared" si="18"/>
        <v>-3.2373469999999946E-3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39.660953999999997</v>
      </c>
      <c r="Y135" s="187">
        <v>42.915488000000003</v>
      </c>
      <c r="Z135" s="187">
        <v>0.99055431000000005</v>
      </c>
      <c r="AA135" s="62">
        <v>0.99405469999999996</v>
      </c>
      <c r="AB135" s="62">
        <v>1.7945828E-2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1.9343419999999938</v>
      </c>
      <c r="AN135" s="121">
        <f t="shared" si="15"/>
        <v>1.597017000000001</v>
      </c>
      <c r="AO135" s="121">
        <f t="shared" si="16"/>
        <v>1.0857499999999964E-3</v>
      </c>
      <c r="AP135" s="121">
        <f t="shared" si="17"/>
        <v>1.094109999999926E-3</v>
      </c>
      <c r="AQ135" s="87">
        <f t="shared" si="18"/>
        <v>-4.9379820000000005E-3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43.781357999999997</v>
      </c>
      <c r="Y136" s="187">
        <v>46.702773999999998</v>
      </c>
      <c r="Z136" s="187">
        <v>0.99422831</v>
      </c>
      <c r="AA136" s="62">
        <v>0.99705664999999999</v>
      </c>
      <c r="AB136" s="62">
        <v>8.2865360000000006E-3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2.3921499999999938</v>
      </c>
      <c r="AN136" s="121">
        <f t="shared" si="15"/>
        <v>1.5508159999999975</v>
      </c>
      <c r="AO136" s="121">
        <f t="shared" si="16"/>
        <v>5.6798999999996269E-4</v>
      </c>
      <c r="AP136" s="121">
        <f t="shared" si="17"/>
        <v>6.8466999999994282E-4</v>
      </c>
      <c r="AQ136" s="87">
        <f t="shared" si="18"/>
        <v>-3.3411339999999991E-3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29.852360000000001</v>
      </c>
      <c r="Y641" s="135">
        <f t="shared" si="60"/>
        <v>33.612651</v>
      </c>
      <c r="Z641" s="135">
        <f t="shared" si="60"/>
        <v>0.96170182000000004</v>
      </c>
      <c r="AA641" s="135">
        <f t="shared" si="60"/>
        <v>0.96791181000000004</v>
      </c>
      <c r="AB641" s="135">
        <f t="shared" si="60"/>
        <v>4.73523E-2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33.901978</v>
      </c>
      <c r="Y642" s="18">
        <f t="shared" si="60"/>
        <v>37.203319999999998</v>
      </c>
      <c r="Z642" s="18">
        <f t="shared" si="60"/>
        <v>0.97806963000000002</v>
      </c>
      <c r="AA642" s="18">
        <f t="shared" si="60"/>
        <v>0.98271436000000001</v>
      </c>
      <c r="AB642" s="18">
        <f t="shared" si="60"/>
        <v>3.0515048999999999E-2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38.212553</v>
      </c>
      <c r="Y643" s="18">
        <f t="shared" si="60"/>
        <v>41.596933999999997</v>
      </c>
      <c r="Z643" s="18">
        <f t="shared" si="60"/>
        <v>0.98922392999999997</v>
      </c>
      <c r="AA643" s="18">
        <f t="shared" si="60"/>
        <v>0.99243305000000004</v>
      </c>
      <c r="AB643" s="18">
        <f t="shared" si="60"/>
        <v>1.6212812E-2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42.473045999999997</v>
      </c>
      <c r="Y644" s="18">
        <f t="shared" si="60"/>
        <v>45.547133000000002</v>
      </c>
      <c r="Z644" s="18">
        <f t="shared" si="60"/>
        <v>0.99402215999999999</v>
      </c>
      <c r="AA644" s="18">
        <f t="shared" si="60"/>
        <v>0.99650490999999997</v>
      </c>
      <c r="AB644" s="18">
        <f t="shared" si="60"/>
        <v>6.8973502999999997E-3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33.383307000000002</v>
      </c>
      <c r="Y646" s="135">
        <f t="shared" si="62"/>
        <v>36.958146999999997</v>
      </c>
      <c r="Z646" s="135">
        <f t="shared" si="62"/>
        <v>0.97467274000000004</v>
      </c>
      <c r="AA646" s="135">
        <f t="shared" si="62"/>
        <v>0.98258802999999995</v>
      </c>
      <c r="AB646" s="135">
        <f t="shared" si="62"/>
        <v>6.0009185E-2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36.149731000000003</v>
      </c>
      <c r="Y647" s="18">
        <f t="shared" si="62"/>
        <v>39.525590999999999</v>
      </c>
      <c r="Z647" s="18">
        <f t="shared" si="62"/>
        <v>0.98334233999999998</v>
      </c>
      <c r="AA647" s="18">
        <f t="shared" si="62"/>
        <v>0.98910598000000005</v>
      </c>
      <c r="AB647" s="18">
        <f t="shared" si="62"/>
        <v>3.6617785999999999E-2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39.840114999999997</v>
      </c>
      <c r="Y648" s="18">
        <f t="shared" si="62"/>
        <v>43.092506999999998</v>
      </c>
      <c r="Z648" s="18">
        <f t="shared" si="62"/>
        <v>0.99096052000000001</v>
      </c>
      <c r="AA648" s="18">
        <f t="shared" si="62"/>
        <v>0.99441508999999995</v>
      </c>
      <c r="AB648" s="18">
        <f t="shared" si="62"/>
        <v>1.9099185000000001E-2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43.781357999999997</v>
      </c>
      <c r="Y649" s="18">
        <f t="shared" si="62"/>
        <v>46.702773999999998</v>
      </c>
      <c r="Z649" s="18">
        <f t="shared" si="62"/>
        <v>0.99467877000000005</v>
      </c>
      <c r="AA649" s="18">
        <f t="shared" si="62"/>
        <v>0.99717230000000001</v>
      </c>
      <c r="AB649" s="18">
        <f t="shared" si="62"/>
        <v>8.6388569999999998E-3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3.5309470000000012</v>
      </c>
      <c r="Y651" s="135">
        <f t="shared" si="64"/>
        <v>3.3454959999999971</v>
      </c>
      <c r="Z651" s="135">
        <f t="shared" si="64"/>
        <v>1.2970919999999997E-2</v>
      </c>
      <c r="AA651" s="135">
        <f t="shared" si="64"/>
        <v>1.4676219999999907E-2</v>
      </c>
      <c r="AB651" s="135">
        <f t="shared" si="64"/>
        <v>1.2656885E-2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2.247753000000003</v>
      </c>
      <c r="Y652" s="18">
        <f t="shared" si="64"/>
        <v>2.3222710000000006</v>
      </c>
      <c r="Z652" s="18">
        <f t="shared" si="64"/>
        <v>5.2727099999999583E-3</v>
      </c>
      <c r="AA652" s="18">
        <f t="shared" si="64"/>
        <v>6.3916200000000423E-3</v>
      </c>
      <c r="AB652" s="18">
        <f t="shared" si="64"/>
        <v>6.1027370000000004E-3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1.6275619999999975</v>
      </c>
      <c r="Y653" s="18">
        <f t="shared" si="64"/>
        <v>1.4955730000000003</v>
      </c>
      <c r="Z653" s="18">
        <f t="shared" si="64"/>
        <v>1.7365900000000378E-3</v>
      </c>
      <c r="AA653" s="18">
        <f t="shared" si="64"/>
        <v>1.9820399999999072E-3</v>
      </c>
      <c r="AB653" s="18">
        <f t="shared" si="64"/>
        <v>2.8863730000000011E-3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1.3083120000000008</v>
      </c>
      <c r="Y654" s="18">
        <f t="shared" si="64"/>
        <v>1.1556409999999957</v>
      </c>
      <c r="Z654" s="18">
        <f t="shared" si="64"/>
        <v>6.5661000000005743E-4</v>
      </c>
      <c r="AA654" s="18">
        <f t="shared" si="64"/>
        <v>6.6739000000004545E-4</v>
      </c>
      <c r="AB654" s="18">
        <f t="shared" si="64"/>
        <v>1.7415067000000001E-3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141910.76799999998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29.000747624999999</v>
      </c>
      <c r="Y5" s="30">
        <f t="shared" si="2"/>
        <v>33.031665406249999</v>
      </c>
      <c r="Z5" s="30">
        <f t="shared" si="2"/>
        <v>0.94407894499999989</v>
      </c>
      <c r="AA5" s="90">
        <f t="shared" si="2"/>
        <v>0.96734482218749984</v>
      </c>
      <c r="AB5" s="90">
        <f t="shared" si="2"/>
        <v>6.1570458718749992E-2</v>
      </c>
      <c r="AC5" s="55"/>
      <c r="AD5" s="55"/>
      <c r="AE5" s="55"/>
      <c r="AF5" s="26"/>
      <c r="AG5" s="238"/>
      <c r="AH5" s="130">
        <f t="shared" ref="AH5:AI8" si="3">AH16</f>
        <v>70.656000000000006</v>
      </c>
      <c r="AI5" s="151">
        <f t="shared" si="3"/>
        <v>13.75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-4.4626492550732366E-2</v>
      </c>
      <c r="AN5" s="240">
        <f>bdrate($E5:$E8,G5:G8,$W5:$W8,Y5:Y8)</f>
        <v>-2.8480796775574024E-2</v>
      </c>
      <c r="AO5" s="240">
        <f>bdrate($E5:$E8,H5:H8,$W5:$W8,Z5:Z8)</f>
        <v>4.9427808501053994E-2</v>
      </c>
      <c r="AP5" s="240">
        <f>bdrate($E5:$E8,I5:I8,$W5:$W8,AA5:AA8)</f>
        <v>5.1339160592817068E-2</v>
      </c>
      <c r="AQ5" s="241">
        <f>bdrateInverted($E5:$E8,J5:J8,$W5:$W8,AB5:AB8)</f>
        <v>-4.2379753401483256E-2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202496.12</v>
      </c>
      <c r="X6" s="90">
        <f t="shared" si="2"/>
        <v>33.834083249999992</v>
      </c>
      <c r="Y6" s="90">
        <f t="shared" si="2"/>
        <v>37.327720218750002</v>
      </c>
      <c r="Z6" s="90">
        <f t="shared" si="2"/>
        <v>0.97649166562499989</v>
      </c>
      <c r="AA6" s="90">
        <f t="shared" si="2"/>
        <v>0.98496578031249982</v>
      </c>
      <c r="AB6" s="90">
        <f t="shared" si="2"/>
        <v>2.7953798187500004E-2</v>
      </c>
      <c r="AC6" s="56"/>
      <c r="AD6" s="56"/>
      <c r="AE6" s="56"/>
      <c r="AF6" s="28"/>
      <c r="AG6" s="238"/>
      <c r="AH6" s="130">
        <f t="shared" si="3"/>
        <v>71.093000000000004</v>
      </c>
      <c r="AI6" s="130">
        <f t="shared" si="3"/>
        <v>14.609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284924.26400000002</v>
      </c>
      <c r="X7" s="90">
        <f t="shared" si="2"/>
        <v>39.374738125</v>
      </c>
      <c r="Y7" s="90">
        <f t="shared" si="2"/>
        <v>42.662468718749999</v>
      </c>
      <c r="Z7" s="90">
        <f t="shared" si="2"/>
        <v>0.99114766374999974</v>
      </c>
      <c r="AA7" s="90">
        <f t="shared" si="2"/>
        <v>0.99413905843750006</v>
      </c>
      <c r="AB7" s="90">
        <f t="shared" si="2"/>
        <v>1.084038425E-2</v>
      </c>
      <c r="AC7" s="56"/>
      <c r="AD7" s="56"/>
      <c r="AE7" s="56"/>
      <c r="AF7" s="28"/>
      <c r="AG7" s="238"/>
      <c r="AH7" s="130">
        <f t="shared" si="3"/>
        <v>71.296000000000006</v>
      </c>
      <c r="AI7" s="130">
        <f t="shared" si="3"/>
        <v>15.218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388262.02400000003</v>
      </c>
      <c r="X8" s="90">
        <f t="shared" si="2"/>
        <v>43.518480624999995</v>
      </c>
      <c r="Y8" s="90">
        <f t="shared" si="2"/>
        <v>46.466369468749996</v>
      </c>
      <c r="Z8" s="90">
        <f t="shared" si="2"/>
        <v>0.99533274031249974</v>
      </c>
      <c r="AA8" s="90">
        <f t="shared" si="2"/>
        <v>0.99712737093749981</v>
      </c>
      <c r="AB8" s="90">
        <f t="shared" si="2"/>
        <v>4.6943860500000016E-3</v>
      </c>
      <c r="AC8" s="56"/>
      <c r="AD8" s="56"/>
      <c r="AE8" s="56"/>
      <c r="AF8" s="28"/>
      <c r="AG8" s="238"/>
      <c r="AH8" s="130">
        <f t="shared" si="3"/>
        <v>73.296000000000006</v>
      </c>
      <c r="AI8" s="130">
        <f t="shared" si="3"/>
        <v>15.875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71.578127329770908</v>
      </c>
      <c r="AI10" s="154">
        <f>GEOMEAN(AI5:AI8)</f>
        <v>14.842211817646131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125.687</v>
      </c>
      <c r="Q16" s="129">
        <v>53.045999999999999</v>
      </c>
      <c r="R16" s="142"/>
      <c r="S16" s="214"/>
      <c r="T16" s="300"/>
      <c r="U16" s="25" t="s">
        <v>33</v>
      </c>
      <c r="V16" s="26"/>
      <c r="W16" s="128">
        <v>27586.312000000002</v>
      </c>
      <c r="X16" s="166">
        <v>23653.112000000001</v>
      </c>
      <c r="Y16" s="166">
        <v>13516.647999999999</v>
      </c>
      <c r="Z16" s="166">
        <v>5112.1040000000003</v>
      </c>
      <c r="AA16" s="166">
        <v>1575.336</v>
      </c>
      <c r="AB16" s="166">
        <v>37392.712</v>
      </c>
      <c r="AC16" s="60">
        <v>25041.736000000001</v>
      </c>
      <c r="AD16" s="60">
        <v>8032.808</v>
      </c>
      <c r="AE16" s="60">
        <v>23.2</v>
      </c>
      <c r="AF16" s="55"/>
      <c r="AG16" s="252"/>
      <c r="AH16" s="129">
        <v>70.656000000000006</v>
      </c>
      <c r="AI16" s="129">
        <v>13.75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127.48399999999999</v>
      </c>
      <c r="Q17" s="144">
        <v>53.64</v>
      </c>
      <c r="R17" s="145"/>
      <c r="S17" s="214"/>
      <c r="T17" s="285"/>
      <c r="U17" s="27" t="s">
        <v>34</v>
      </c>
      <c r="V17" s="28"/>
      <c r="W17" s="143">
        <v>27586.312000000002</v>
      </c>
      <c r="X17" s="167">
        <v>30695.135999999999</v>
      </c>
      <c r="Y17" s="167">
        <v>29492.671999999999</v>
      </c>
      <c r="Z17" s="167">
        <v>16215.031999999999</v>
      </c>
      <c r="AA17" s="167">
        <v>7493.4480000000003</v>
      </c>
      <c r="AB17" s="167">
        <v>47733.447999999997</v>
      </c>
      <c r="AC17" s="62">
        <v>32815.415999999997</v>
      </c>
      <c r="AD17" s="62">
        <v>10464.656000000001</v>
      </c>
      <c r="AE17" s="62">
        <v>23.384</v>
      </c>
      <c r="AF17" s="56"/>
      <c r="AG17" s="238"/>
      <c r="AH17" s="144">
        <v>71.093000000000004</v>
      </c>
      <c r="AI17" s="144">
        <v>14.609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128.15600000000001</v>
      </c>
      <c r="Q18" s="144">
        <v>54.703000000000003</v>
      </c>
      <c r="R18" s="145"/>
      <c r="S18" s="214"/>
      <c r="T18" s="285"/>
      <c r="U18" s="27" t="s">
        <v>35</v>
      </c>
      <c r="V18" s="28"/>
      <c r="W18" s="143">
        <v>27586.312000000002</v>
      </c>
      <c r="X18" s="167">
        <v>37950.127999999997</v>
      </c>
      <c r="Y18" s="167">
        <v>48270.567999999999</v>
      </c>
      <c r="Z18" s="167">
        <v>34906.224000000002</v>
      </c>
      <c r="AA18" s="167">
        <v>23914.68</v>
      </c>
      <c r="AB18" s="167">
        <v>58394.008000000002</v>
      </c>
      <c r="AC18" s="62">
        <v>40879.351999999999</v>
      </c>
      <c r="AD18" s="62">
        <v>13022.992</v>
      </c>
      <c r="AE18" s="62">
        <v>23.416</v>
      </c>
      <c r="AF18" s="56"/>
      <c r="AG18" s="238"/>
      <c r="AH18" s="144">
        <v>71.296000000000006</v>
      </c>
      <c r="AI18" s="144">
        <v>15.218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127.98399999999999</v>
      </c>
      <c r="Q19" s="144">
        <v>55.780999999999999</v>
      </c>
      <c r="R19" s="145"/>
      <c r="S19" s="214"/>
      <c r="T19" s="285"/>
      <c r="U19" s="27" t="s">
        <v>37</v>
      </c>
      <c r="V19" s="28"/>
      <c r="W19" s="143">
        <v>27586.312000000002</v>
      </c>
      <c r="X19" s="167">
        <v>42918.688000000002</v>
      </c>
      <c r="Y19" s="167">
        <v>68134.36</v>
      </c>
      <c r="Z19" s="167">
        <v>61119</v>
      </c>
      <c r="AA19" s="167">
        <v>54150.712</v>
      </c>
      <c r="AB19" s="167">
        <v>69414.032000000007</v>
      </c>
      <c r="AC19" s="62">
        <v>49244.976000000002</v>
      </c>
      <c r="AD19" s="62">
        <v>15693.944</v>
      </c>
      <c r="AE19" s="62">
        <v>23.544</v>
      </c>
      <c r="AF19" s="56"/>
      <c r="AG19" s="238"/>
      <c r="AH19" s="144">
        <v>73.296000000000006</v>
      </c>
      <c r="AI19" s="144">
        <v>15.875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141910.76799999998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202496.12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284924.26400000002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388262.02400000003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28.264554</v>
      </c>
      <c r="Y33" s="96">
        <v>32.086384000000002</v>
      </c>
      <c r="Z33" s="96">
        <v>0.93312845</v>
      </c>
      <c r="AA33" s="60">
        <v>0.95950535000000003</v>
      </c>
      <c r="AB33" s="60">
        <v>5.700943E-2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1.827688000000002</v>
      </c>
      <c r="AN33" s="95">
        <f t="shared" ref="AN33:AN96" si="5">IF(OR(Y33="",G33=""),"",Y33-G33)</f>
        <v>1.3712120000000034</v>
      </c>
      <c r="AO33" s="95">
        <f t="shared" ref="AO33:AO96" si="6">IF(OR(Z33="",H33=""),"",Z33-H33)</f>
        <v>8.8380599999999809E-3</v>
      </c>
      <c r="AP33" s="95">
        <f t="shared" ref="AP33:AP96" si="7">IF(OR(AA33="",I33=""),"",AA33-I33)</f>
        <v>6.6522600000000764E-3</v>
      </c>
      <c r="AQ33" s="120">
        <f t="shared" ref="AQ33:AQ96" si="8">IF(OR(AB33="",J33=""),"",AB33-J33)</f>
        <v>-1.0813080000000003E-2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32.987088</v>
      </c>
      <c r="Y34" s="187">
        <v>36.402307999999998</v>
      </c>
      <c r="Z34" s="187">
        <v>0.96942751000000005</v>
      </c>
      <c r="AA34" s="62">
        <v>0.98044465000000003</v>
      </c>
      <c r="AB34" s="62">
        <v>2.6257604E-2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1.9822890000000015</v>
      </c>
      <c r="AN34" s="121">
        <f t="shared" si="5"/>
        <v>1.590243000000001</v>
      </c>
      <c r="AO34" s="121">
        <f t="shared" si="6"/>
        <v>5.8192900000000325E-3</v>
      </c>
      <c r="AP34" s="121">
        <f t="shared" si="7"/>
        <v>3.354709999999983E-3</v>
      </c>
      <c r="AQ34" s="87">
        <f t="shared" si="8"/>
        <v>-8.9643489999999999E-3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38.442796000000001</v>
      </c>
      <c r="Y35" s="187">
        <v>41.839841</v>
      </c>
      <c r="Z35" s="187">
        <v>0.98854262000000004</v>
      </c>
      <c r="AA35" s="62">
        <v>0.99229261000000002</v>
      </c>
      <c r="AB35" s="62">
        <v>1.0963043E-2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3.2445000000000022</v>
      </c>
      <c r="AN35" s="121">
        <f t="shared" si="5"/>
        <v>2.5786820000000006</v>
      </c>
      <c r="AO35" s="121">
        <f t="shared" si="6"/>
        <v>2.5276499999999924E-3</v>
      </c>
      <c r="AP35" s="121">
        <f t="shared" si="7"/>
        <v>1.8680400000000708E-3</v>
      </c>
      <c r="AQ35" s="87">
        <f t="shared" si="8"/>
        <v>-5.9556399999999999E-3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42.745466999999998</v>
      </c>
      <c r="Y36" s="187">
        <v>45.857805999999997</v>
      </c>
      <c r="Z36" s="187">
        <v>0.99452395999999998</v>
      </c>
      <c r="AA36" s="62">
        <v>0.99643906000000004</v>
      </c>
      <c r="AB36" s="62">
        <v>4.3681227000000001E-3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4.7431699999999992</v>
      </c>
      <c r="AN36" s="121">
        <f t="shared" si="5"/>
        <v>3.5969459999999955</v>
      </c>
      <c r="AO36" s="121">
        <f t="shared" si="6"/>
        <v>1.1315600000000314E-3</v>
      </c>
      <c r="AP36" s="121">
        <f t="shared" si="7"/>
        <v>1.2219200000000985E-3</v>
      </c>
      <c r="AQ36" s="87">
        <f t="shared" si="8"/>
        <v>-5.1083413000000003E-3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30.108117</v>
      </c>
      <c r="Y38" s="96">
        <v>34.205297000000002</v>
      </c>
      <c r="Z38" s="96">
        <v>0.95342917999999999</v>
      </c>
      <c r="AA38" s="60">
        <v>0.97248763999999999</v>
      </c>
      <c r="AB38" s="60">
        <v>5.731464E-2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2.1283589999999997</v>
      </c>
      <c r="AN38" s="95">
        <f t="shared" si="5"/>
        <v>2.230793000000002</v>
      </c>
      <c r="AO38" s="95">
        <f t="shared" si="6"/>
        <v>6.2959700000000396E-3</v>
      </c>
      <c r="AP38" s="95">
        <f t="shared" si="7"/>
        <v>3.1385099999999833E-3</v>
      </c>
      <c r="AQ38" s="120">
        <f t="shared" si="8"/>
        <v>-2.5980913999999994E-2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34.714364000000003</v>
      </c>
      <c r="Y39" s="187">
        <v>38.228955999999997</v>
      </c>
      <c r="Z39" s="187">
        <v>0.98021848</v>
      </c>
      <c r="AA39" s="62">
        <v>0.98733442999999999</v>
      </c>
      <c r="AB39" s="62">
        <v>2.7646434000000001E-2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2.7838160000000016</v>
      </c>
      <c r="AN39" s="121">
        <f t="shared" si="5"/>
        <v>2.3113309999999956</v>
      </c>
      <c r="AO39" s="121">
        <f t="shared" si="6"/>
        <v>3.0075899999999489E-3</v>
      </c>
      <c r="AP39" s="121">
        <f t="shared" si="7"/>
        <v>1.7477299999999474E-3</v>
      </c>
      <c r="AQ39" s="87">
        <f t="shared" si="8"/>
        <v>-2.0250920000000002E-2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40.111018000000001</v>
      </c>
      <c r="Y40" s="187">
        <v>43.401300999999997</v>
      </c>
      <c r="Z40" s="187">
        <v>0.99235052000000001</v>
      </c>
      <c r="AA40" s="62">
        <v>0.99507904000000003</v>
      </c>
      <c r="AB40" s="62">
        <v>1.0861654E-2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4.252949000000001</v>
      </c>
      <c r="AN40" s="121">
        <f t="shared" si="5"/>
        <v>3.1212089999999932</v>
      </c>
      <c r="AO40" s="121">
        <f t="shared" si="6"/>
        <v>1.3007700000000622E-3</v>
      </c>
      <c r="AP40" s="121">
        <f t="shared" si="7"/>
        <v>9.905900000000134E-4</v>
      </c>
      <c r="AQ40" s="87">
        <f t="shared" si="8"/>
        <v>-1.6324593999999998E-2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44.206591000000003</v>
      </c>
      <c r="Y41" s="187">
        <v>47.124234000000001</v>
      </c>
      <c r="Z41" s="187">
        <v>0.99562845</v>
      </c>
      <c r="AA41" s="62">
        <v>0.99744029999999995</v>
      </c>
      <c r="AB41" s="62">
        <v>4.6956684000000002E-3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5.9839700000000065</v>
      </c>
      <c r="AN41" s="121">
        <f t="shared" si="5"/>
        <v>4.3363670000000027</v>
      </c>
      <c r="AO41" s="121">
        <f t="shared" si="6"/>
        <v>7.5139999999995766E-4</v>
      </c>
      <c r="AP41" s="121">
        <f t="shared" si="7"/>
        <v>8.7479999999995339E-4</v>
      </c>
      <c r="AQ41" s="87">
        <f t="shared" si="8"/>
        <v>-1.33136296E-2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28.557338000000001</v>
      </c>
      <c r="Y43" s="96">
        <v>32.327185</v>
      </c>
      <c r="Z43" s="96">
        <v>0.94566203999999998</v>
      </c>
      <c r="AA43" s="60">
        <v>0.96625174999999996</v>
      </c>
      <c r="AB43" s="60">
        <v>6.3291700000000006E-2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1.3044660000000015</v>
      </c>
      <c r="AN43" s="95">
        <f t="shared" si="5"/>
        <v>1.2015610000000017</v>
      </c>
      <c r="AO43" s="95">
        <f t="shared" si="6"/>
        <v>6.9830199999999509E-3</v>
      </c>
      <c r="AP43" s="95">
        <f t="shared" si="7"/>
        <v>4.0905099999999361E-3</v>
      </c>
      <c r="AQ43" s="120">
        <f t="shared" si="8"/>
        <v>-1.3895733999999993E-2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33.837609</v>
      </c>
      <c r="Y44" s="187">
        <v>37.156227000000001</v>
      </c>
      <c r="Z44" s="187">
        <v>0.97709807999999998</v>
      </c>
      <c r="AA44" s="62">
        <v>0.98526029000000004</v>
      </c>
      <c r="AB44" s="62">
        <v>2.8791994000000001E-2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1.5300810000000027</v>
      </c>
      <c r="AN44" s="121">
        <f t="shared" si="5"/>
        <v>1.1926350000000028</v>
      </c>
      <c r="AO44" s="121">
        <f t="shared" si="6"/>
        <v>3.9140899999999812E-3</v>
      </c>
      <c r="AP44" s="121">
        <f t="shared" si="7"/>
        <v>2.1422800000000519E-3</v>
      </c>
      <c r="AQ44" s="87">
        <f t="shared" si="8"/>
        <v>-1.1572465999999997E-2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39.302649000000002</v>
      </c>
      <c r="Y45" s="187">
        <v>42.637630999999999</v>
      </c>
      <c r="Z45" s="187">
        <v>0.99140872999999996</v>
      </c>
      <c r="AA45" s="62">
        <v>0.99418446000000005</v>
      </c>
      <c r="AB45" s="62">
        <v>1.1338414E-2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2.9780080000000027</v>
      </c>
      <c r="AN45" s="121">
        <f t="shared" si="5"/>
        <v>2.219065999999998</v>
      </c>
      <c r="AO45" s="121">
        <f t="shared" si="6"/>
        <v>1.7552199999999463E-3</v>
      </c>
      <c r="AP45" s="121">
        <f t="shared" si="7"/>
        <v>1.4539300000000477E-3</v>
      </c>
      <c r="AQ45" s="87">
        <f t="shared" si="8"/>
        <v>-7.4199519999999988E-3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43.634704999999997</v>
      </c>
      <c r="Y46" s="187">
        <v>46.590651999999999</v>
      </c>
      <c r="Z46" s="187">
        <v>0.99553062000000003</v>
      </c>
      <c r="AA46" s="62">
        <v>0.99721316000000004</v>
      </c>
      <c r="AB46" s="62">
        <v>4.7954030000000002E-3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4.7473460000000003</v>
      </c>
      <c r="AN46" s="121">
        <f t="shared" si="5"/>
        <v>3.4011610000000019</v>
      </c>
      <c r="AO46" s="121">
        <f t="shared" si="6"/>
        <v>8.0002000000001239E-4</v>
      </c>
      <c r="AP46" s="121">
        <f t="shared" si="7"/>
        <v>1.1002500000000248E-3</v>
      </c>
      <c r="AQ46" s="87">
        <f t="shared" si="8"/>
        <v>-5.8485329999999995E-3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27.465906</v>
      </c>
      <c r="Y48" s="96">
        <v>32.328823</v>
      </c>
      <c r="Z48" s="96">
        <v>0.94791924000000005</v>
      </c>
      <c r="AA48" s="60">
        <v>0.96775597999999996</v>
      </c>
      <c r="AB48" s="60">
        <v>6.4089400000000005E-2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0.43597600000000014</v>
      </c>
      <c r="AN48" s="95">
        <f t="shared" si="5"/>
        <v>0.45033199999999951</v>
      </c>
      <c r="AO48" s="95">
        <f t="shared" si="6"/>
        <v>6.8129400000001006E-3</v>
      </c>
      <c r="AP48" s="95">
        <f t="shared" si="7"/>
        <v>3.6539899999999959E-3</v>
      </c>
      <c r="AQ48" s="120">
        <f t="shared" si="8"/>
        <v>-1.3585159999999999E-2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32.869894000000002</v>
      </c>
      <c r="Y49" s="187">
        <v>36.715595</v>
      </c>
      <c r="Z49" s="187">
        <v>0.97803101999999997</v>
      </c>
      <c r="AA49" s="62">
        <v>0.98510193000000001</v>
      </c>
      <c r="AB49" s="62">
        <v>3.0218009000000001E-2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1.4734590000000019</v>
      </c>
      <c r="AN49" s="121">
        <f t="shared" si="5"/>
        <v>1.2812049999999999</v>
      </c>
      <c r="AO49" s="121">
        <f t="shared" si="6"/>
        <v>3.9863900000000063E-3</v>
      </c>
      <c r="AP49" s="121">
        <f t="shared" si="7"/>
        <v>3.1897899999999701E-3</v>
      </c>
      <c r="AQ49" s="87">
        <f t="shared" si="8"/>
        <v>-6.7000089999999964E-3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38.668840000000003</v>
      </c>
      <c r="Y50" s="187">
        <v>41.805368000000001</v>
      </c>
      <c r="Z50" s="187">
        <v>0.99129312000000003</v>
      </c>
      <c r="AA50" s="62">
        <v>0.99415891999999995</v>
      </c>
      <c r="AB50" s="62">
        <v>1.2367105E-2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1.5501920000000027</v>
      </c>
      <c r="AN50" s="121">
        <f t="shared" si="5"/>
        <v>1.262633000000001</v>
      </c>
      <c r="AO50" s="121">
        <f t="shared" si="6"/>
        <v>1.6999300000000162E-3</v>
      </c>
      <c r="AP50" s="121">
        <f t="shared" si="7"/>
        <v>1.0731499999999672E-3</v>
      </c>
      <c r="AQ50" s="87">
        <f t="shared" si="8"/>
        <v>-5.0448049999999994E-3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43.157758000000001</v>
      </c>
      <c r="Y51" s="187">
        <v>46.072836000000002</v>
      </c>
      <c r="Z51" s="187">
        <v>0.99525523000000005</v>
      </c>
      <c r="AA51" s="62">
        <v>0.99715034000000002</v>
      </c>
      <c r="AB51" s="62">
        <v>5.432213E-3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2.6210870000000028</v>
      </c>
      <c r="AN51" s="121">
        <f t="shared" si="5"/>
        <v>1.8431040000000039</v>
      </c>
      <c r="AO51" s="121">
        <f t="shared" si="6"/>
        <v>7.0758000000004095E-4</v>
      </c>
      <c r="AP51" s="121">
        <f t="shared" si="7"/>
        <v>8.2009000000005106E-4</v>
      </c>
      <c r="AQ51" s="87">
        <f t="shared" si="8"/>
        <v>-3.7177830000000005E-3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29.381917000000001</v>
      </c>
      <c r="Y53" s="96">
        <v>33.287723999999997</v>
      </c>
      <c r="Z53" s="96">
        <v>0.94505945999999996</v>
      </c>
      <c r="AA53" s="60">
        <v>0.96996612000000004</v>
      </c>
      <c r="AB53" s="60">
        <v>5.6838088000000002E-2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1.8662080000000003</v>
      </c>
      <c r="AN53" s="95">
        <f t="shared" si="5"/>
        <v>1.7302019999999985</v>
      </c>
      <c r="AO53" s="95">
        <f t="shared" si="6"/>
        <v>6.6222099999999617E-3</v>
      </c>
      <c r="AP53" s="95">
        <f t="shared" si="7"/>
        <v>2.7929899999999952E-3</v>
      </c>
      <c r="AQ53" s="120">
        <f t="shared" si="8"/>
        <v>-2.4513191999999996E-2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34.359903000000003</v>
      </c>
      <c r="Y54" s="187">
        <v>37.683805999999997</v>
      </c>
      <c r="Z54" s="187">
        <v>0.97755314000000004</v>
      </c>
      <c r="AA54" s="62">
        <v>0.98629920000000004</v>
      </c>
      <c r="AB54" s="62">
        <v>2.4241631999999999E-2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2.5455430000000021</v>
      </c>
      <c r="AN54" s="121">
        <f t="shared" si="5"/>
        <v>2.0745219999999946</v>
      </c>
      <c r="AO54" s="121">
        <f t="shared" si="6"/>
        <v>3.6871000000000542E-3</v>
      </c>
      <c r="AP54" s="121">
        <f t="shared" si="7"/>
        <v>1.8682100000000368E-3</v>
      </c>
      <c r="AQ54" s="87">
        <f t="shared" si="8"/>
        <v>-2.2586675000000001E-2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39.699024000000001</v>
      </c>
      <c r="Y55" s="187">
        <v>42.838602999999999</v>
      </c>
      <c r="Z55" s="187">
        <v>0.99124601000000001</v>
      </c>
      <c r="AA55" s="62">
        <v>0.99436804000000001</v>
      </c>
      <c r="AB55" s="62">
        <v>9.2816270000000006E-3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4.3227370000000036</v>
      </c>
      <c r="AN55" s="121">
        <f t="shared" si="5"/>
        <v>3.1252969999999962</v>
      </c>
      <c r="AO55" s="121">
        <f t="shared" si="6"/>
        <v>1.6146099999999608E-3</v>
      </c>
      <c r="AP55" s="121">
        <f t="shared" si="7"/>
        <v>1.2257199999999857E-3</v>
      </c>
      <c r="AQ55" s="87">
        <f t="shared" si="8"/>
        <v>-2.1680895999999998E-2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43.377039000000003</v>
      </c>
      <c r="Y56" s="187">
        <v>46.209035999999998</v>
      </c>
      <c r="Z56" s="187">
        <v>0.99529168999999995</v>
      </c>
      <c r="AA56" s="62">
        <v>0.99713777000000003</v>
      </c>
      <c r="AB56" s="62">
        <v>4.1643846999999999E-3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5.8117170000000016</v>
      </c>
      <c r="AN56" s="121">
        <f t="shared" si="5"/>
        <v>4.1637579999999943</v>
      </c>
      <c r="AO56" s="121">
        <f t="shared" si="6"/>
        <v>8.9773999999998022E-4</v>
      </c>
      <c r="AP56" s="121">
        <f t="shared" si="7"/>
        <v>1.0483600000000814E-3</v>
      </c>
      <c r="AQ56" s="87">
        <f t="shared" si="8"/>
        <v>-1.8354925300000002E-2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29.268004999999999</v>
      </c>
      <c r="Y58" s="96">
        <v>32.983837000000001</v>
      </c>
      <c r="Z58" s="96">
        <v>0.94348582000000003</v>
      </c>
      <c r="AA58" s="60">
        <v>0.96674601000000004</v>
      </c>
      <c r="AB58" s="60">
        <v>5.9962593000000002E-2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1.434866999999997</v>
      </c>
      <c r="AN58" s="95">
        <f t="shared" si="5"/>
        <v>1.4463650000000001</v>
      </c>
      <c r="AO58" s="95">
        <f t="shared" si="6"/>
        <v>5.6154099999999874E-3</v>
      </c>
      <c r="AP58" s="95">
        <f t="shared" si="7"/>
        <v>3.5927600000000837E-3</v>
      </c>
      <c r="AQ58" s="120">
        <f t="shared" si="8"/>
        <v>-1.5492947E-2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34.180069000000003</v>
      </c>
      <c r="Y59" s="187">
        <v>37.500540999999998</v>
      </c>
      <c r="Z59" s="187">
        <v>0.97520435999999999</v>
      </c>
      <c r="AA59" s="62">
        <v>0.98481395000000005</v>
      </c>
      <c r="AB59" s="62">
        <v>2.8100979000000002E-2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2.1028510000000011</v>
      </c>
      <c r="AN59" s="121">
        <f t="shared" si="5"/>
        <v>1.7087059999999994</v>
      </c>
      <c r="AO59" s="121">
        <f t="shared" si="6"/>
        <v>4.1540799999999489E-3</v>
      </c>
      <c r="AP59" s="121">
        <f t="shared" si="7"/>
        <v>2.3336800000000046E-3</v>
      </c>
      <c r="AQ59" s="87">
        <f t="shared" si="8"/>
        <v>-1.2757110999999998E-2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39.438589999999998</v>
      </c>
      <c r="Y60" s="187">
        <v>42.706969999999998</v>
      </c>
      <c r="Z60" s="187">
        <v>0.99059255000000002</v>
      </c>
      <c r="AA60" s="62">
        <v>0.99383471999999995</v>
      </c>
      <c r="AB60" s="62">
        <v>1.0878953E-2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3.8511019999999974</v>
      </c>
      <c r="AN60" s="121">
        <f t="shared" si="5"/>
        <v>2.8826830000000001</v>
      </c>
      <c r="AO60" s="121">
        <f t="shared" si="6"/>
        <v>1.9114300000000473E-3</v>
      </c>
      <c r="AP60" s="121">
        <f t="shared" si="7"/>
        <v>1.4938799999999475E-3</v>
      </c>
      <c r="AQ60" s="87">
        <f t="shared" si="8"/>
        <v>-1.0244380000000001E-2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43.483209000000002</v>
      </c>
      <c r="Y61" s="187">
        <v>46.392493000000002</v>
      </c>
      <c r="Z61" s="187">
        <v>0.99521990000000005</v>
      </c>
      <c r="AA61" s="62">
        <v>0.99702780999999996</v>
      </c>
      <c r="AB61" s="62">
        <v>4.4521876E-3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5.4482029999999995</v>
      </c>
      <c r="AN61" s="121">
        <f t="shared" si="5"/>
        <v>3.9503290000000035</v>
      </c>
      <c r="AO61" s="121">
        <f t="shared" si="6"/>
        <v>9.7773000000000998E-4</v>
      </c>
      <c r="AP61" s="121">
        <f t="shared" si="7"/>
        <v>1.1363799999999369E-3</v>
      </c>
      <c r="AQ61" s="87">
        <f t="shared" si="8"/>
        <v>-8.5258183999999994E-3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28.509599000000001</v>
      </c>
      <c r="Y63" s="96">
        <v>32.552225</v>
      </c>
      <c r="Z63" s="96">
        <v>0.93645425999999998</v>
      </c>
      <c r="AA63" s="60">
        <v>0.96499572</v>
      </c>
      <c r="AB63" s="60">
        <v>6.1424884999999999E-2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0.97869500000000187</v>
      </c>
      <c r="AN63" s="95">
        <f t="shared" si="5"/>
        <v>0.89414199999999866</v>
      </c>
      <c r="AO63" s="95">
        <f t="shared" si="6"/>
        <v>9.75634000000003E-3</v>
      </c>
      <c r="AP63" s="95">
        <f t="shared" si="7"/>
        <v>3.5049900000000411E-3</v>
      </c>
      <c r="AQ63" s="120">
        <f t="shared" si="8"/>
        <v>-9.121665000000001E-3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33.535218999999998</v>
      </c>
      <c r="Y64" s="187">
        <v>36.994058000000003</v>
      </c>
      <c r="Z64" s="187">
        <v>0.97481326000000001</v>
      </c>
      <c r="AA64" s="62">
        <v>0.98443515000000004</v>
      </c>
      <c r="AB64" s="62">
        <v>2.6242398E-2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1.0890989999999974</v>
      </c>
      <c r="AN64" s="121">
        <f t="shared" si="5"/>
        <v>1.0162860000000009</v>
      </c>
      <c r="AO64" s="121">
        <f t="shared" si="6"/>
        <v>4.3208700000000322E-3</v>
      </c>
      <c r="AP64" s="121">
        <f t="shared" si="7"/>
        <v>2.1178700000000772E-3</v>
      </c>
      <c r="AQ64" s="87">
        <f t="shared" si="8"/>
        <v>-4.8756060000000011E-3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39.188160000000003</v>
      </c>
      <c r="Y65" s="187">
        <v>42.512186</v>
      </c>
      <c r="Z65" s="187">
        <v>0.99082842000000004</v>
      </c>
      <c r="AA65" s="62">
        <v>0.99400522000000002</v>
      </c>
      <c r="AB65" s="62">
        <v>9.5184380000000006E-3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1.2979540000000043</v>
      </c>
      <c r="AN65" s="121">
        <f t="shared" si="5"/>
        <v>1.2276219999999967</v>
      </c>
      <c r="AO65" s="121">
        <f t="shared" si="6"/>
        <v>1.7433800000000721E-3</v>
      </c>
      <c r="AP65" s="121">
        <f t="shared" si="7"/>
        <v>1.1582100000000484E-3</v>
      </c>
      <c r="AQ65" s="87">
        <f t="shared" si="8"/>
        <v>-2.3300270000000001E-3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42.976596000000001</v>
      </c>
      <c r="Y66" s="187">
        <v>45.958207999999999</v>
      </c>
      <c r="Z66" s="187">
        <v>0.99519415</v>
      </c>
      <c r="AA66" s="62">
        <v>0.99696003</v>
      </c>
      <c r="AB66" s="62">
        <v>4.1865325000000004E-3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1.2884049999999974</v>
      </c>
      <c r="AN66" s="121">
        <f t="shared" si="5"/>
        <v>1.0591500000000025</v>
      </c>
      <c r="AO66" s="121">
        <f t="shared" si="6"/>
        <v>6.9494999999997198E-4</v>
      </c>
      <c r="AP66" s="121">
        <f t="shared" si="7"/>
        <v>5.5934999999995849E-4</v>
      </c>
      <c r="AQ66" s="87">
        <f t="shared" si="8"/>
        <v>-1.0441051999999992E-3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29.163539</v>
      </c>
      <c r="Y68" s="96">
        <v>32.988652000000002</v>
      </c>
      <c r="Z68" s="96">
        <v>0.93809127000000003</v>
      </c>
      <c r="AA68" s="60">
        <v>0.96608503000000001</v>
      </c>
      <c r="AB68" s="60">
        <v>5.9066802000000002E-2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1.9250660000000011</v>
      </c>
      <c r="AN68" s="95">
        <f t="shared" si="5"/>
        <v>1.6984460000000006</v>
      </c>
      <c r="AO68" s="95">
        <f t="shared" si="6"/>
        <v>6.8789400000000001E-3</v>
      </c>
      <c r="AP68" s="95">
        <f t="shared" si="7"/>
        <v>4.1935300000000009E-3</v>
      </c>
      <c r="AQ68" s="120">
        <f t="shared" si="8"/>
        <v>-1.5412858000000002E-2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33.848005000000001</v>
      </c>
      <c r="Y69" s="187">
        <v>37.214806000000003</v>
      </c>
      <c r="Z69" s="187">
        <v>0.97251860999999995</v>
      </c>
      <c r="AA69" s="62">
        <v>0.98348126999999996</v>
      </c>
      <c r="AB69" s="62">
        <v>2.7498147000000001E-2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2.2135700000000007</v>
      </c>
      <c r="AN69" s="121">
        <f t="shared" si="5"/>
        <v>1.7542620000000042</v>
      </c>
      <c r="AO69" s="121">
        <f t="shared" si="6"/>
        <v>4.2862799999999757E-3</v>
      </c>
      <c r="AP69" s="121">
        <f t="shared" si="7"/>
        <v>1.6210299999999123E-3</v>
      </c>
      <c r="AQ69" s="87">
        <f t="shared" si="8"/>
        <v>-1.4131085000000002E-2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39.141133000000004</v>
      </c>
      <c r="Y70" s="187">
        <v>42.427160000000001</v>
      </c>
      <c r="Z70" s="187">
        <v>0.98957656999999999</v>
      </c>
      <c r="AA70" s="62">
        <v>0.99329772000000005</v>
      </c>
      <c r="AB70" s="62">
        <v>1.1162581E-2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3.9444410000000047</v>
      </c>
      <c r="AN70" s="121">
        <f t="shared" si="5"/>
        <v>2.9762320000000031</v>
      </c>
      <c r="AO70" s="121">
        <f t="shared" si="6"/>
        <v>2.0725699999999403E-3</v>
      </c>
      <c r="AP70" s="121">
        <f t="shared" si="7"/>
        <v>1.4490100000000838E-3</v>
      </c>
      <c r="AQ70" s="87">
        <f t="shared" si="8"/>
        <v>-1.1137167000000002E-2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43.169426000000001</v>
      </c>
      <c r="Y71" s="187">
        <v>46.145257999999998</v>
      </c>
      <c r="Z71" s="187">
        <v>0.99484033999999999</v>
      </c>
      <c r="AA71" s="62">
        <v>0.99679949000000001</v>
      </c>
      <c r="AB71" s="62">
        <v>4.6166554E-3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5.5376340000000042</v>
      </c>
      <c r="AN71" s="121">
        <f t="shared" si="5"/>
        <v>4.1179410000000018</v>
      </c>
      <c r="AO71" s="121">
        <f t="shared" si="6"/>
        <v>1.1387600000000164E-3</v>
      </c>
      <c r="AP71" s="121">
        <f t="shared" si="7"/>
        <v>1.1419200000000185E-3</v>
      </c>
      <c r="AQ71" s="87">
        <f t="shared" si="8"/>
        <v>-9.0753395999999993E-3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29.081309999999998</v>
      </c>
      <c r="Y73" s="96">
        <v>33.31335</v>
      </c>
      <c r="Z73" s="96">
        <v>0.94872842999999996</v>
      </c>
      <c r="AA73" s="60">
        <v>0.96815530999999999</v>
      </c>
      <c r="AB73" s="60">
        <v>6.6099939999999996E-2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0.74370099999999795</v>
      </c>
      <c r="AN73" s="95">
        <f t="shared" si="5"/>
        <v>1.0955719999999971</v>
      </c>
      <c r="AO73" s="95">
        <f t="shared" si="6"/>
        <v>6.961969999999984E-3</v>
      </c>
      <c r="AP73" s="95">
        <f t="shared" si="7"/>
        <v>1.8636399999999442E-3</v>
      </c>
      <c r="AQ73" s="120">
        <f t="shared" si="8"/>
        <v>-1.1445256000000001E-2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33.712552000000002</v>
      </c>
      <c r="Y74" s="187">
        <v>37.405589999999997</v>
      </c>
      <c r="Z74" s="187">
        <v>0.97839852999999999</v>
      </c>
      <c r="AA74" s="62">
        <v>0.98501090999999996</v>
      </c>
      <c r="AB74" s="62">
        <v>3.0754887000000002E-2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1.9444080000000028</v>
      </c>
      <c r="AN74" s="121">
        <f t="shared" si="5"/>
        <v>1.8556589999999957</v>
      </c>
      <c r="AO74" s="121">
        <f t="shared" si="6"/>
        <v>3.5030200000000233E-3</v>
      </c>
      <c r="AP74" s="121">
        <f t="shared" si="7"/>
        <v>1.9083399999999529E-3</v>
      </c>
      <c r="AQ74" s="87">
        <f t="shared" si="8"/>
        <v>-9.8023329999999964E-3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39.300040000000003</v>
      </c>
      <c r="Y75" s="187">
        <v>42.627423</v>
      </c>
      <c r="Z75" s="187">
        <v>0.99189839000000002</v>
      </c>
      <c r="AA75" s="62">
        <v>0.99437282999999999</v>
      </c>
      <c r="AB75" s="62">
        <v>1.2091769E-2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2.8808130000000034</v>
      </c>
      <c r="AN75" s="121">
        <f t="shared" si="5"/>
        <v>2.1966000000000037</v>
      </c>
      <c r="AO75" s="121">
        <f t="shared" si="6"/>
        <v>1.5115599999999674E-3</v>
      </c>
      <c r="AP75" s="121">
        <f t="shared" si="7"/>
        <v>1.0955099999999662E-3</v>
      </c>
      <c r="AQ75" s="87">
        <f t="shared" si="8"/>
        <v>-7.5327569999999993E-3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43.962524000000002</v>
      </c>
      <c r="Y76" s="187">
        <v>46.948317000000003</v>
      </c>
      <c r="Z76" s="187">
        <v>0.99568418999999997</v>
      </c>
      <c r="AA76" s="62">
        <v>0.99734990999999995</v>
      </c>
      <c r="AB76" s="62">
        <v>4.9533164000000003E-3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4.7193290000000019</v>
      </c>
      <c r="AN76" s="121">
        <f t="shared" si="5"/>
        <v>3.4018140000000017</v>
      </c>
      <c r="AO76" s="121">
        <f t="shared" si="6"/>
        <v>7.462099999999694E-4</v>
      </c>
      <c r="AP76" s="121">
        <f t="shared" si="7"/>
        <v>8.9260999999996038E-4</v>
      </c>
      <c r="AQ76" s="87">
        <f t="shared" si="8"/>
        <v>-5.5865465999999997E-3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27.966322999999999</v>
      </c>
      <c r="Y78" s="96">
        <v>32.400627</v>
      </c>
      <c r="Z78" s="96">
        <v>0.94147789000000004</v>
      </c>
      <c r="AA78" s="60">
        <v>0.96296177000000005</v>
      </c>
      <c r="AB78" s="60">
        <v>6.5450599999999998E-2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1.2971760000000003</v>
      </c>
      <c r="AN78" s="95">
        <f t="shared" si="5"/>
        <v>1.28857</v>
      </c>
      <c r="AO78" s="95">
        <f t="shared" si="6"/>
        <v>7.8772200000000181E-3</v>
      </c>
      <c r="AP78" s="95">
        <f t="shared" si="7"/>
        <v>6.1357000000000772E-3</v>
      </c>
      <c r="AQ78" s="120">
        <f t="shared" si="8"/>
        <v>-1.3529584999999997E-2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33.185080999999997</v>
      </c>
      <c r="Y79" s="187">
        <v>36.930518999999997</v>
      </c>
      <c r="Z79" s="187">
        <v>0.97685427000000002</v>
      </c>
      <c r="AA79" s="62">
        <v>0.98400186000000001</v>
      </c>
      <c r="AB79" s="62">
        <v>2.7635244999999999E-2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0.89173899999999406</v>
      </c>
      <c r="AN79" s="121">
        <f t="shared" si="5"/>
        <v>1.0064279999999997</v>
      </c>
      <c r="AO79" s="121">
        <f t="shared" si="6"/>
        <v>3.4879500000000174E-3</v>
      </c>
      <c r="AP79" s="121">
        <f t="shared" si="7"/>
        <v>1.8128899999999559E-3</v>
      </c>
      <c r="AQ79" s="87">
        <f t="shared" si="8"/>
        <v>-6.5255289999999987E-3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38.960178999999997</v>
      </c>
      <c r="Y80" s="187">
        <v>42.349559999999997</v>
      </c>
      <c r="Z80" s="187">
        <v>0.99142940999999996</v>
      </c>
      <c r="AA80" s="62">
        <v>0.99403973999999995</v>
      </c>
      <c r="AB80" s="62">
        <v>1.1067621999999999E-2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1.2550779999999975</v>
      </c>
      <c r="AN80" s="121">
        <f t="shared" si="5"/>
        <v>1.2414329999999936</v>
      </c>
      <c r="AO80" s="121">
        <f t="shared" si="6"/>
        <v>1.5693399999999746E-3</v>
      </c>
      <c r="AP80" s="121">
        <f t="shared" si="7"/>
        <v>1.1013699999999904E-3</v>
      </c>
      <c r="AQ80" s="87">
        <f t="shared" si="8"/>
        <v>-2.7970370000000005E-3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43.462305000000001</v>
      </c>
      <c r="Y81" s="187">
        <v>46.461188</v>
      </c>
      <c r="Z81" s="187">
        <v>0.99554569999999998</v>
      </c>
      <c r="AA81" s="62">
        <v>0.99715028000000006</v>
      </c>
      <c r="AB81" s="62">
        <v>4.5512052999999997E-3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1.681556999999998</v>
      </c>
      <c r="AN81" s="121">
        <f t="shared" si="5"/>
        <v>1.4838829999999987</v>
      </c>
      <c r="AO81" s="121">
        <f t="shared" si="6"/>
        <v>6.319699999999262E-4</v>
      </c>
      <c r="AP81" s="121">
        <f t="shared" si="7"/>
        <v>5.9552000000007155E-4</v>
      </c>
      <c r="AQ81" s="87">
        <f t="shared" si="8"/>
        <v>-1.6816896999999999E-3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29.411615000000001</v>
      </c>
      <c r="Y83" s="96">
        <v>33.519437000000003</v>
      </c>
      <c r="Z83" s="96">
        <v>0.94741664999999997</v>
      </c>
      <c r="AA83" s="60">
        <v>0.96959704000000002</v>
      </c>
      <c r="AB83" s="60">
        <v>6.3188985000000003E-2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0.80567800000000034</v>
      </c>
      <c r="AN83" s="95">
        <f t="shared" si="5"/>
        <v>0.79009100000000387</v>
      </c>
      <c r="AO83" s="95">
        <f t="shared" si="6"/>
        <v>6.2348599999999532E-3</v>
      </c>
      <c r="AP83" s="95">
        <f t="shared" si="7"/>
        <v>2.7016699999999894E-3</v>
      </c>
      <c r="AQ83" s="120">
        <f t="shared" si="8"/>
        <v>-5.7116049999999946E-3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34.236237000000003</v>
      </c>
      <c r="Y84" s="187">
        <v>37.704048999999998</v>
      </c>
      <c r="Z84" s="187">
        <v>0.97821809000000004</v>
      </c>
      <c r="AA84" s="62">
        <v>0.98594336000000005</v>
      </c>
      <c r="AB84" s="62">
        <v>2.9640396999999999E-2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0.87026099999999929</v>
      </c>
      <c r="AN84" s="121">
        <f t="shared" si="5"/>
        <v>0.77317199999999531</v>
      </c>
      <c r="AO84" s="121">
        <f t="shared" si="6"/>
        <v>3.4431100000000825E-3</v>
      </c>
      <c r="AP84" s="121">
        <f t="shared" si="7"/>
        <v>1.5160600000000413E-3</v>
      </c>
      <c r="AQ84" s="87">
        <f t="shared" si="8"/>
        <v>-4.1173930000000039E-3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39.786472000000003</v>
      </c>
      <c r="Y85" s="187">
        <v>43.073998000000003</v>
      </c>
      <c r="Z85" s="187">
        <v>0.99180248999999998</v>
      </c>
      <c r="AA85" s="62">
        <v>0.99472932000000003</v>
      </c>
      <c r="AB85" s="62">
        <v>1.0524587E-2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1.284950000000002</v>
      </c>
      <c r="AN85" s="121">
        <f t="shared" si="5"/>
        <v>1.1802419999999998</v>
      </c>
      <c r="AO85" s="121">
        <f t="shared" si="6"/>
        <v>1.3956800000000102E-3</v>
      </c>
      <c r="AP85" s="121">
        <f t="shared" si="7"/>
        <v>1.0168200000000294E-3</v>
      </c>
      <c r="AQ85" s="87">
        <f t="shared" si="8"/>
        <v>-3.3285480000000006E-3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43.931184999999999</v>
      </c>
      <c r="Y86" s="187">
        <v>46.825888999999997</v>
      </c>
      <c r="Z86" s="187">
        <v>0.99546756000000003</v>
      </c>
      <c r="AA86" s="62">
        <v>0.99738574000000002</v>
      </c>
      <c r="AB86" s="62">
        <v>4.5763669999999996E-3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1.2797860000000014</v>
      </c>
      <c r="AN86" s="121">
        <f t="shared" si="5"/>
        <v>1.017563999999993</v>
      </c>
      <c r="AO86" s="121">
        <f t="shared" si="6"/>
        <v>5.3365999999999136E-4</v>
      </c>
      <c r="AP86" s="121">
        <f t="shared" si="7"/>
        <v>4.5040000000007296E-4</v>
      </c>
      <c r="AQ86" s="87">
        <f t="shared" si="8"/>
        <v>-1.2282910000000003E-3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29.675885000000001</v>
      </c>
      <c r="Y88" s="96">
        <v>33.906232000000003</v>
      </c>
      <c r="Z88" s="96">
        <v>0.94907828999999999</v>
      </c>
      <c r="AA88" s="60">
        <v>0.97048022</v>
      </c>
      <c r="AB88" s="60">
        <v>6.8303870000000003E-2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1.048605000000002</v>
      </c>
      <c r="AN88" s="95">
        <f t="shared" si="5"/>
        <v>1.4496070000000003</v>
      </c>
      <c r="AO88" s="95">
        <f t="shared" si="6"/>
        <v>5.920489999999945E-3</v>
      </c>
      <c r="AP88" s="95">
        <f t="shared" si="7"/>
        <v>9.5279999999997589E-4</v>
      </c>
      <c r="AQ88" s="120">
        <f t="shared" si="8"/>
        <v>-1.397669E-2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34.377509000000003</v>
      </c>
      <c r="Y89" s="187">
        <v>37.962423999999999</v>
      </c>
      <c r="Z89" s="187">
        <v>0.97980780000000001</v>
      </c>
      <c r="AA89" s="62">
        <v>0.98673365999999996</v>
      </c>
      <c r="AB89" s="62">
        <v>3.1365882999999997E-2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1.7918920000000043</v>
      </c>
      <c r="AN89" s="121">
        <f t="shared" si="5"/>
        <v>1.7174599999999955</v>
      </c>
      <c r="AO89" s="121">
        <f t="shared" si="6"/>
        <v>3.5169499999999632E-3</v>
      </c>
      <c r="AP89" s="121">
        <f t="shared" si="7"/>
        <v>1.8579599999999363E-3</v>
      </c>
      <c r="AQ89" s="87">
        <f t="shared" si="8"/>
        <v>-9.6754430000000058E-3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39.948661000000001</v>
      </c>
      <c r="Y90" s="187">
        <v>43.200678000000003</v>
      </c>
      <c r="Z90" s="187">
        <v>0.99223519999999998</v>
      </c>
      <c r="AA90" s="62">
        <v>0.99489830999999995</v>
      </c>
      <c r="AB90" s="62">
        <v>1.2403009E-2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2.8147829999999985</v>
      </c>
      <c r="AN90" s="121">
        <f t="shared" si="5"/>
        <v>2.1837250000000026</v>
      </c>
      <c r="AO90" s="121">
        <f t="shared" si="6"/>
        <v>1.3642899999999347E-3</v>
      </c>
      <c r="AP90" s="121">
        <f t="shared" si="7"/>
        <v>1.1144499999999891E-3</v>
      </c>
      <c r="AQ90" s="87">
        <f t="shared" si="8"/>
        <v>-7.3333029999999993E-3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44.200398</v>
      </c>
      <c r="Y91" s="187">
        <v>47.068257000000003</v>
      </c>
      <c r="Z91" s="187">
        <v>0.99563601999999995</v>
      </c>
      <c r="AA91" s="62">
        <v>0.99744792000000004</v>
      </c>
      <c r="AB91" s="62">
        <v>5.6131226000000001E-3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4.2150660000000002</v>
      </c>
      <c r="AN91" s="121">
        <f t="shared" si="5"/>
        <v>2.8826960000000028</v>
      </c>
      <c r="AO91" s="121">
        <f t="shared" si="6"/>
        <v>6.0534000000000976E-4</v>
      </c>
      <c r="AP91" s="121">
        <f t="shared" si="7"/>
        <v>8.5230000000002804E-4</v>
      </c>
      <c r="AQ91" s="87">
        <f t="shared" si="8"/>
        <v>-4.751452399999999E-3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29.896792000000001</v>
      </c>
      <c r="Y93" s="96">
        <v>33.664976000000003</v>
      </c>
      <c r="Z93" s="96">
        <v>0.95160677999999999</v>
      </c>
      <c r="AA93" s="60">
        <v>0.97088304999999997</v>
      </c>
      <c r="AB93" s="60">
        <v>6.605482E-2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0.94513400000000303</v>
      </c>
      <c r="AN93" s="95">
        <f t="shared" si="5"/>
        <v>0.89698200000000128</v>
      </c>
      <c r="AO93" s="95">
        <f t="shared" si="6"/>
        <v>5.8130699999999758E-3</v>
      </c>
      <c r="AP93" s="95">
        <f t="shared" si="7"/>
        <v>2.3096299999999514E-3</v>
      </c>
      <c r="AQ93" s="120">
        <f t="shared" si="8"/>
        <v>-8.0262599999999934E-3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34.401657</v>
      </c>
      <c r="Y94" s="187">
        <v>37.826872999999999</v>
      </c>
      <c r="Z94" s="187">
        <v>0.97926362</v>
      </c>
      <c r="AA94" s="62">
        <v>0.98618574000000003</v>
      </c>
      <c r="AB94" s="62">
        <v>3.3164695000000001E-2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0.81704200000000071</v>
      </c>
      <c r="AN94" s="121">
        <f t="shared" si="5"/>
        <v>0.72558500000000237</v>
      </c>
      <c r="AO94" s="121">
        <f t="shared" si="6"/>
        <v>3.0272199999999971E-3</v>
      </c>
      <c r="AP94" s="121">
        <f t="shared" si="7"/>
        <v>1.3573700000000244E-3</v>
      </c>
      <c r="AQ94" s="87">
        <f t="shared" si="8"/>
        <v>-4.5702150000000025E-3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40.107306000000001</v>
      </c>
      <c r="Y95" s="187">
        <v>43.387675000000002</v>
      </c>
      <c r="Z95" s="187">
        <v>0.99201492000000002</v>
      </c>
      <c r="AA95" s="62">
        <v>0.99473239999999996</v>
      </c>
      <c r="AB95" s="62">
        <v>1.2126062E-2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1.5929320000000047</v>
      </c>
      <c r="AN95" s="121">
        <f t="shared" si="5"/>
        <v>1.4371950000000027</v>
      </c>
      <c r="AO95" s="121">
        <f t="shared" si="6"/>
        <v>1.2770300000000123E-3</v>
      </c>
      <c r="AP95" s="121">
        <f t="shared" si="7"/>
        <v>1.099669999999997E-3</v>
      </c>
      <c r="AQ95" s="87">
        <f t="shared" si="8"/>
        <v>-3.1342939999999993E-3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44.560752999999998</v>
      </c>
      <c r="Y96" s="187">
        <v>47.496389999999998</v>
      </c>
      <c r="Z96" s="187">
        <v>0.99564558000000003</v>
      </c>
      <c r="AA96" s="62">
        <v>0.99751338000000001</v>
      </c>
      <c r="AB96" s="62">
        <v>5.2321420000000004E-3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1.5106229999999954</v>
      </c>
      <c r="AN96" s="121">
        <f t="shared" si="5"/>
        <v>1.1883519999999947</v>
      </c>
      <c r="AO96" s="121">
        <f t="shared" si="6"/>
        <v>4.6922999999998716E-4</v>
      </c>
      <c r="AP96" s="121">
        <f t="shared" si="7"/>
        <v>4.9315000000005327E-4</v>
      </c>
      <c r="AQ96" s="87">
        <f t="shared" si="8"/>
        <v>-1.5651642E-3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29.890470000000001</v>
      </c>
      <c r="Y98" s="96">
        <v>33.553688999999999</v>
      </c>
      <c r="Z98" s="96">
        <v>0.95305097999999999</v>
      </c>
      <c r="AA98" s="60">
        <v>0.97297697000000005</v>
      </c>
      <c r="AB98" s="60">
        <v>5.6505192000000003E-2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1.4457370000000012</v>
      </c>
      <c r="AN98" s="95">
        <f t="shared" si="15"/>
        <v>1.2987229999999954</v>
      </c>
      <c r="AO98" s="95">
        <f t="shared" si="16"/>
        <v>7.4278799999999423E-3</v>
      </c>
      <c r="AP98" s="95">
        <f t="shared" si="17"/>
        <v>4.8615300000000028E-3</v>
      </c>
      <c r="AQ98" s="120">
        <f t="shared" si="18"/>
        <v>-1.3427628000000004E-2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34.652889000000002</v>
      </c>
      <c r="Y99" s="187">
        <v>37.940258999999998</v>
      </c>
      <c r="Z99" s="187">
        <v>0.97999755</v>
      </c>
      <c r="AA99" s="62">
        <v>0.98744198999999999</v>
      </c>
      <c r="AB99" s="62">
        <v>2.5536051000000001E-2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1.5098839999999996</v>
      </c>
      <c r="AN99" s="121">
        <f t="shared" si="15"/>
        <v>1.321196999999998</v>
      </c>
      <c r="AO99" s="121">
        <f t="shared" si="16"/>
        <v>3.4268899999999602E-3</v>
      </c>
      <c r="AP99" s="121">
        <f t="shared" si="17"/>
        <v>1.8118499999999482E-3</v>
      </c>
      <c r="AQ99" s="87">
        <f t="shared" si="18"/>
        <v>-6.041249000000002E-3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40.109155000000001</v>
      </c>
      <c r="Y100" s="187">
        <v>43.280380999999998</v>
      </c>
      <c r="Z100" s="187">
        <v>0.99221904000000005</v>
      </c>
      <c r="AA100" s="62">
        <v>0.99501868000000004</v>
      </c>
      <c r="AB100" s="62">
        <v>9.5381179999999999E-3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2.4414879999999997</v>
      </c>
      <c r="AN100" s="121">
        <f t="shared" si="15"/>
        <v>1.9366810000000001</v>
      </c>
      <c r="AO100" s="121">
        <f t="shared" si="16"/>
        <v>1.4547599999999994E-3</v>
      </c>
      <c r="AP100" s="121">
        <f t="shared" si="17"/>
        <v>1.2575599999999909E-3</v>
      </c>
      <c r="AQ100" s="87">
        <f t="shared" si="18"/>
        <v>-5.1769659999999999E-3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43.544151999999997</v>
      </c>
      <c r="Y101" s="187">
        <v>46.446268000000003</v>
      </c>
      <c r="Z101" s="187">
        <v>0.99558742</v>
      </c>
      <c r="AA101" s="62">
        <v>0.99737441999999998</v>
      </c>
      <c r="AB101" s="62">
        <v>4.4698435999999996E-3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2.9686789999999945</v>
      </c>
      <c r="AN101" s="121">
        <f t="shared" si="15"/>
        <v>2.018383</v>
      </c>
      <c r="AO101" s="121">
        <f t="shared" si="16"/>
        <v>5.8064999999996036E-4</v>
      </c>
      <c r="AP101" s="121">
        <f t="shared" si="17"/>
        <v>7.664499999999741E-4</v>
      </c>
      <c r="AQ101" s="87">
        <f t="shared" si="18"/>
        <v>-3.6108204E-3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29.144006999999998</v>
      </c>
      <c r="Y103" s="96">
        <v>32.967641</v>
      </c>
      <c r="Z103" s="96">
        <v>0.94212742000000005</v>
      </c>
      <c r="AA103" s="60">
        <v>0.96705266999999995</v>
      </c>
      <c r="AB103" s="60">
        <v>5.8867387E-2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1.8573050000000002</v>
      </c>
      <c r="AN103" s="95">
        <f t="shared" si="15"/>
        <v>1.8024969999999989</v>
      </c>
      <c r="AO103" s="95">
        <f t="shared" si="16"/>
        <v>6.5926700000000782E-3</v>
      </c>
      <c r="AP103" s="95">
        <f t="shared" si="17"/>
        <v>4.0184299999999062E-3</v>
      </c>
      <c r="AQ103" s="120">
        <f t="shared" si="18"/>
        <v>-2.0530343E-2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33.877248999999999</v>
      </c>
      <c r="Y104" s="187">
        <v>37.233840000000001</v>
      </c>
      <c r="Z104" s="187">
        <v>0.97520185000000004</v>
      </c>
      <c r="AA104" s="62">
        <v>0.98452339</v>
      </c>
      <c r="AB104" s="62">
        <v>2.6657765999999999E-2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2.4277470000000001</v>
      </c>
      <c r="AN104" s="121">
        <f t="shared" si="15"/>
        <v>1.9737149999999986</v>
      </c>
      <c r="AO104" s="121">
        <f t="shared" si="16"/>
        <v>3.8269499999999956E-3</v>
      </c>
      <c r="AP104" s="121">
        <f t="shared" si="17"/>
        <v>1.6681100000000004E-3</v>
      </c>
      <c r="AQ104" s="87">
        <f t="shared" si="18"/>
        <v>-1.7714681000000003E-2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39.180287</v>
      </c>
      <c r="Y105" s="187">
        <v>42.454652000000003</v>
      </c>
      <c r="Z105" s="187">
        <v>0.99050594999999997</v>
      </c>
      <c r="AA105" s="62">
        <v>0.99387599000000004</v>
      </c>
      <c r="AB105" s="62">
        <v>1.0365576E-2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4.0703609999999983</v>
      </c>
      <c r="AN105" s="121">
        <f t="shared" si="15"/>
        <v>3.0505370000000056</v>
      </c>
      <c r="AO105" s="121">
        <f t="shared" si="16"/>
        <v>1.8321900000000113E-3</v>
      </c>
      <c r="AP105" s="121">
        <f t="shared" si="17"/>
        <v>1.4524000000000203E-3</v>
      </c>
      <c r="AQ105" s="87">
        <f t="shared" si="18"/>
        <v>-1.3263519E-2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42.849795999999998</v>
      </c>
      <c r="Y106" s="187">
        <v>45.805118999999998</v>
      </c>
      <c r="Z106" s="187">
        <v>0.99504336000000004</v>
      </c>
      <c r="AA106" s="62">
        <v>0.99693628999999995</v>
      </c>
      <c r="AB106" s="62">
        <v>4.3966467000000004E-3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5.4707539999999995</v>
      </c>
      <c r="AN106" s="121">
        <f t="shared" si="15"/>
        <v>4.0198520000000002</v>
      </c>
      <c r="AO106" s="121">
        <f t="shared" si="16"/>
        <v>9.8031000000009527E-4</v>
      </c>
      <c r="AP106" s="121">
        <f t="shared" si="17"/>
        <v>1.0710499999999623E-3</v>
      </c>
      <c r="AQ106" s="87">
        <f t="shared" si="18"/>
        <v>-1.04150483E-2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29.461220000000001</v>
      </c>
      <c r="Y108" s="96">
        <v>33.541176</v>
      </c>
      <c r="Z108" s="96">
        <v>0.94185313999999998</v>
      </c>
      <c r="AA108" s="60">
        <v>0.96920751999999999</v>
      </c>
      <c r="AB108" s="60">
        <v>5.5659149999999998E-2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1.7139950000000006</v>
      </c>
      <c r="AN108" s="95">
        <f t="shared" si="15"/>
        <v>1.7862930000000006</v>
      </c>
      <c r="AO108" s="95">
        <f t="shared" si="16"/>
        <v>6.5628199999999692E-3</v>
      </c>
      <c r="AP108" s="95">
        <f t="shared" si="17"/>
        <v>2.2281399999999341E-3</v>
      </c>
      <c r="AQ108" s="120">
        <f t="shared" si="18"/>
        <v>-1.7042960000000003E-2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34.061453</v>
      </c>
      <c r="Y109" s="187">
        <v>37.591788999999999</v>
      </c>
      <c r="Z109" s="187">
        <v>0.97490754999999996</v>
      </c>
      <c r="AA109" s="62">
        <v>0.98499322</v>
      </c>
      <c r="AB109" s="62">
        <v>2.6084146999999999E-2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2.5327139999999986</v>
      </c>
      <c r="AN109" s="121">
        <f t="shared" si="15"/>
        <v>2.1436470000000014</v>
      </c>
      <c r="AO109" s="121">
        <f t="shared" si="16"/>
        <v>3.904059999999987E-3</v>
      </c>
      <c r="AP109" s="121">
        <f t="shared" si="17"/>
        <v>1.5255299999999972E-3</v>
      </c>
      <c r="AQ109" s="87">
        <f t="shared" si="18"/>
        <v>-1.1937569999999998E-2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39.516840000000002</v>
      </c>
      <c r="Y110" s="187">
        <v>42.805916000000003</v>
      </c>
      <c r="Z110" s="187">
        <v>0.99073436000000004</v>
      </c>
      <c r="AA110" s="62">
        <v>0.99394464000000005</v>
      </c>
      <c r="AB110" s="62">
        <v>1.0250097E-2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3.9176420000000007</v>
      </c>
      <c r="AN110" s="121">
        <f t="shared" si="15"/>
        <v>2.9570959999999999</v>
      </c>
      <c r="AO110" s="121">
        <f t="shared" si="16"/>
        <v>1.7538400000000065E-3</v>
      </c>
      <c r="AP110" s="121">
        <f t="shared" si="17"/>
        <v>1.1898300000000583E-3</v>
      </c>
      <c r="AQ110" s="87">
        <f t="shared" si="18"/>
        <v>-1.0106449999999999E-2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43.738906999999998</v>
      </c>
      <c r="Y111" s="187">
        <v>46.689152</v>
      </c>
      <c r="Z111" s="187">
        <v>0.99524999999999997</v>
      </c>
      <c r="AA111" s="62">
        <v>0.99701174999999997</v>
      </c>
      <c r="AB111" s="62">
        <v>4.3859854000000004E-3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5.6496220000000008</v>
      </c>
      <c r="AN111" s="121">
        <f t="shared" si="15"/>
        <v>4.1994090000000028</v>
      </c>
      <c r="AO111" s="121">
        <f t="shared" si="16"/>
        <v>9.4750999999992924E-4</v>
      </c>
      <c r="AP111" s="121">
        <f t="shared" si="17"/>
        <v>1.0930900000000188E-3</v>
      </c>
      <c r="AQ111" s="87">
        <f t="shared" si="18"/>
        <v>-8.1552376000000003E-3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28.291418</v>
      </c>
      <c r="Y113" s="96">
        <v>32.074126999999997</v>
      </c>
      <c r="Z113" s="96">
        <v>0.93206418000000002</v>
      </c>
      <c r="AA113" s="60">
        <v>0.9594975</v>
      </c>
      <c r="AB113" s="60">
        <v>6.0263685999999997E-2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1.4962990000000005</v>
      </c>
      <c r="AN113" s="95">
        <f t="shared" si="15"/>
        <v>1.1403009999999973</v>
      </c>
      <c r="AO113" s="95">
        <f t="shared" si="16"/>
        <v>7.7810200000000274E-3</v>
      </c>
      <c r="AP113" s="95">
        <f t="shared" si="17"/>
        <v>5.8573100000000045E-3</v>
      </c>
      <c r="AQ113" s="120">
        <f t="shared" si="18"/>
        <v>-9.279984000000005E-3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33.070979999999999</v>
      </c>
      <c r="Y114" s="187">
        <v>36.442022999999999</v>
      </c>
      <c r="Z114" s="187">
        <v>0.96816491999999998</v>
      </c>
      <c r="AA114" s="62">
        <v>0.98003375000000004</v>
      </c>
      <c r="AB114" s="62">
        <v>2.9251355999999999E-2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1.8932399999999987</v>
      </c>
      <c r="AN114" s="121">
        <f t="shared" si="15"/>
        <v>1.5335979999999978</v>
      </c>
      <c r="AO114" s="121">
        <f t="shared" si="16"/>
        <v>5.8405400000000052E-3</v>
      </c>
      <c r="AP114" s="121">
        <f t="shared" si="17"/>
        <v>3.035549999999998E-3</v>
      </c>
      <c r="AQ114" s="87">
        <f t="shared" si="18"/>
        <v>-8.152564000000001E-3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38.621079999999999</v>
      </c>
      <c r="Y115" s="187">
        <v>42.028060000000004</v>
      </c>
      <c r="Z115" s="187">
        <v>0.98829897</v>
      </c>
      <c r="AA115" s="62">
        <v>0.99231046999999994</v>
      </c>
      <c r="AB115" s="62">
        <v>1.1564076E-2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2.9375879999999981</v>
      </c>
      <c r="AN115" s="121">
        <f t="shared" si="15"/>
        <v>2.3798510000000022</v>
      </c>
      <c r="AO115" s="121">
        <f t="shared" si="16"/>
        <v>2.6086699999999796E-3</v>
      </c>
      <c r="AP115" s="121">
        <f t="shared" si="17"/>
        <v>1.7156599999998967E-3</v>
      </c>
      <c r="AQ115" s="87">
        <f t="shared" si="18"/>
        <v>-5.642748999999999E-3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43.075603999999998</v>
      </c>
      <c r="Y116" s="187">
        <v>46.202874999999999</v>
      </c>
      <c r="Z116" s="187">
        <v>0.99447295000000002</v>
      </c>
      <c r="AA116" s="62">
        <v>0.99649155</v>
      </c>
      <c r="AB116" s="62">
        <v>4.5283570000000002E-3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4.4374199999999959</v>
      </c>
      <c r="AN116" s="121">
        <f t="shared" si="15"/>
        <v>3.3481269999999981</v>
      </c>
      <c r="AO116" s="121">
        <f t="shared" si="16"/>
        <v>1.1244100000000756E-3</v>
      </c>
      <c r="AP116" s="121">
        <f t="shared" si="17"/>
        <v>1.1584399999999828E-3</v>
      </c>
      <c r="AQ116" s="87">
        <f t="shared" si="18"/>
        <v>-4.5982839999999994E-3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29.077957999999999</v>
      </c>
      <c r="Y118" s="96">
        <v>33.406632999999999</v>
      </c>
      <c r="Z118" s="96">
        <v>0.94939236000000005</v>
      </c>
      <c r="AA118" s="60">
        <v>0.96851319000000002</v>
      </c>
      <c r="AB118" s="60">
        <v>6.7002300000000001E-2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0.56549899999999909</v>
      </c>
      <c r="AN118" s="95">
        <f t="shared" si="15"/>
        <v>0.96951599999999871</v>
      </c>
      <c r="AO118" s="95">
        <f t="shared" si="16"/>
        <v>5.4742400000000746E-3</v>
      </c>
      <c r="AP118" s="95">
        <f t="shared" si="17"/>
        <v>8.8180999999998289E-4</v>
      </c>
      <c r="AQ118" s="120">
        <f t="shared" si="18"/>
        <v>-1.1465814000000005E-2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33.809550999999999</v>
      </c>
      <c r="Y119" s="187">
        <v>37.528351999999998</v>
      </c>
      <c r="Z119" s="187">
        <v>0.97915103999999997</v>
      </c>
      <c r="AA119" s="62">
        <v>0.98588239</v>
      </c>
      <c r="AB119" s="62">
        <v>3.1035393000000001E-2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1.662585</v>
      </c>
      <c r="AN119" s="121">
        <f t="shared" si="15"/>
        <v>1.6018690000000007</v>
      </c>
      <c r="AO119" s="121">
        <f t="shared" si="16"/>
        <v>3.6421300000000212E-3</v>
      </c>
      <c r="AP119" s="121">
        <f t="shared" si="17"/>
        <v>2.0883299999999716E-3</v>
      </c>
      <c r="AQ119" s="87">
        <f t="shared" si="18"/>
        <v>-9.516119999999996E-3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39.549005000000001</v>
      </c>
      <c r="Y120" s="187">
        <v>42.874495000000003</v>
      </c>
      <c r="Z120" s="187">
        <v>0.9920987</v>
      </c>
      <c r="AA120" s="62">
        <v>0.99466931000000003</v>
      </c>
      <c r="AB120" s="62">
        <v>1.2388875000000001E-2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2.7327799999999982</v>
      </c>
      <c r="AN120" s="121">
        <f t="shared" si="15"/>
        <v>2.1171059999999997</v>
      </c>
      <c r="AO120" s="121">
        <f t="shared" si="16"/>
        <v>1.4892100000000186E-3</v>
      </c>
      <c r="AP120" s="121">
        <f t="shared" si="17"/>
        <v>1.1678600000000205E-3</v>
      </c>
      <c r="AQ120" s="87">
        <f t="shared" si="18"/>
        <v>-7.4127680000000001E-3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44.009366999999997</v>
      </c>
      <c r="Y121" s="187">
        <v>47.012073999999998</v>
      </c>
      <c r="Z121" s="187">
        <v>0.99571136000000005</v>
      </c>
      <c r="AA121" s="62">
        <v>0.99740726000000002</v>
      </c>
      <c r="AB121" s="62">
        <v>5.2258586999999997E-3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4.3513419999999954</v>
      </c>
      <c r="AN121" s="121">
        <f t="shared" si="15"/>
        <v>3.103273999999999</v>
      </c>
      <c r="AO121" s="121">
        <f t="shared" si="16"/>
        <v>6.8843000000007315E-4</v>
      </c>
      <c r="AP121" s="121">
        <f t="shared" si="17"/>
        <v>8.5036999999998919E-4</v>
      </c>
      <c r="AQ121" s="87">
        <f t="shared" si="18"/>
        <v>-5.1730813000000009E-3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29.622287</v>
      </c>
      <c r="Y123" s="96">
        <v>33.896709999999999</v>
      </c>
      <c r="Z123" s="96">
        <v>0.95052212000000003</v>
      </c>
      <c r="AA123" s="60">
        <v>0.97350857000000002</v>
      </c>
      <c r="AB123" s="60">
        <v>5.6370693999999999E-2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1.535537999999999</v>
      </c>
      <c r="AN123" s="95">
        <f t="shared" si="15"/>
        <v>1.7575659999999971</v>
      </c>
      <c r="AO123" s="95">
        <f t="shared" si="16"/>
        <v>7.2737800000000075E-3</v>
      </c>
      <c r="AP123" s="95">
        <f t="shared" si="17"/>
        <v>3.8464300000000673E-3</v>
      </c>
      <c r="AQ123" s="120">
        <f t="shared" si="18"/>
        <v>-2.4237906000000004E-2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34.424005999999999</v>
      </c>
      <c r="Y124" s="187">
        <v>37.949815000000001</v>
      </c>
      <c r="Z124" s="187">
        <v>0.97995790000000005</v>
      </c>
      <c r="AA124" s="62">
        <v>0.9875062</v>
      </c>
      <c r="AB124" s="62">
        <v>2.3772339999999999E-2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2.5087929999999972</v>
      </c>
      <c r="AN124" s="121">
        <f t="shared" si="15"/>
        <v>2.1447020000000023</v>
      </c>
      <c r="AO124" s="121">
        <f t="shared" si="16"/>
        <v>3.7415700000000829E-3</v>
      </c>
      <c r="AP124" s="121">
        <f t="shared" si="17"/>
        <v>1.8639099999999686E-3</v>
      </c>
      <c r="AQ124" s="87">
        <f t="shared" si="18"/>
        <v>-1.7856613000000004E-2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39.752906000000003</v>
      </c>
      <c r="Y125" s="187">
        <v>42.895794000000002</v>
      </c>
      <c r="Z125" s="187">
        <v>0.99220956000000005</v>
      </c>
      <c r="AA125" s="62">
        <v>0.99468891999999998</v>
      </c>
      <c r="AB125" s="62">
        <v>8.7423109999999991E-3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3.4809760000000054</v>
      </c>
      <c r="AN125" s="121">
        <f t="shared" si="15"/>
        <v>2.5172670000000039</v>
      </c>
      <c r="AO125" s="121">
        <f t="shared" si="16"/>
        <v>1.3393700000000619E-3</v>
      </c>
      <c r="AP125" s="121">
        <f t="shared" si="17"/>
        <v>7.5309000000001181E-4</v>
      </c>
      <c r="AQ125" s="87">
        <f t="shared" si="18"/>
        <v>-1.1525601999999999E-2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43.905003999999998</v>
      </c>
      <c r="Y126" s="187">
        <v>46.780833000000001</v>
      </c>
      <c r="Z126" s="187">
        <v>0.99564326999999997</v>
      </c>
      <c r="AA126" s="62">
        <v>0.99732816999999996</v>
      </c>
      <c r="AB126" s="62">
        <v>3.8367610000000002E-3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5.0030539999999988</v>
      </c>
      <c r="AN126" s="121">
        <f t="shared" si="15"/>
        <v>3.636139</v>
      </c>
      <c r="AO126" s="121">
        <f t="shared" si="16"/>
        <v>7.6609999999999179E-4</v>
      </c>
      <c r="AP126" s="121">
        <f t="shared" si="17"/>
        <v>9.381399999999207E-4</v>
      </c>
      <c r="AQ126" s="87">
        <f t="shared" si="18"/>
        <v>-8.1361079999999995E-3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30.038881</v>
      </c>
      <c r="Y128" s="96">
        <v>33.890855000000002</v>
      </c>
      <c r="Z128" s="96">
        <v>0.94573085999999995</v>
      </c>
      <c r="AA128" s="60">
        <v>0.97163571999999998</v>
      </c>
      <c r="AB128" s="60">
        <v>6.0505927000000001E-2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1.4745290000000004</v>
      </c>
      <c r="AN128" s="95">
        <f t="shared" si="15"/>
        <v>1.533653000000001</v>
      </c>
      <c r="AO128" s="95">
        <f t="shared" si="16"/>
        <v>7.3645799999999539E-3</v>
      </c>
      <c r="AP128" s="95">
        <f t="shared" si="17"/>
        <v>2.5525800000000265E-3</v>
      </c>
      <c r="AQ128" s="120">
        <f t="shared" si="18"/>
        <v>-1.2666152999999999E-2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34.680356000000003</v>
      </c>
      <c r="Y129" s="187">
        <v>38.126123</v>
      </c>
      <c r="Z129" s="187">
        <v>0.97738607</v>
      </c>
      <c r="AA129" s="62">
        <v>0.98649410999999998</v>
      </c>
      <c r="AB129" s="62">
        <v>2.7558550000000001E-2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2.1987180000000066</v>
      </c>
      <c r="AN129" s="121">
        <f t="shared" si="15"/>
        <v>1.9824649999999977</v>
      </c>
      <c r="AO129" s="121">
        <f t="shared" si="16"/>
        <v>3.9059700000000364E-3</v>
      </c>
      <c r="AP129" s="121">
        <f t="shared" si="17"/>
        <v>2.6114999999999888E-3</v>
      </c>
      <c r="AQ129" s="87">
        <f t="shared" si="18"/>
        <v>-9.8665729999999965E-3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39.873106</v>
      </c>
      <c r="Y130" s="187">
        <v>43.125971999999997</v>
      </c>
      <c r="Z130" s="187">
        <v>0.99159648</v>
      </c>
      <c r="AA130" s="62">
        <v>0.99444902999999996</v>
      </c>
      <c r="AB130" s="62">
        <v>1.0478981E-2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3.4688409999999976</v>
      </c>
      <c r="AN130" s="121">
        <f t="shared" si="15"/>
        <v>2.5618059999999971</v>
      </c>
      <c r="AO130" s="121">
        <f t="shared" si="16"/>
        <v>1.6357700000000364E-3</v>
      </c>
      <c r="AP130" s="121">
        <f t="shared" si="17"/>
        <v>1.6114399999999085E-3</v>
      </c>
      <c r="AQ130" s="87">
        <f t="shared" si="18"/>
        <v>-7.7249259999999983E-3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44.056699000000002</v>
      </c>
      <c r="Y131" s="187">
        <v>47.048962000000003</v>
      </c>
      <c r="Z131" s="187">
        <v>0.99560731999999996</v>
      </c>
      <c r="AA131" s="62">
        <v>0.99723174000000003</v>
      </c>
      <c r="AB131" s="62">
        <v>4.6424624000000001E-3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5.3273870000000016</v>
      </c>
      <c r="AN131" s="121">
        <f t="shared" si="15"/>
        <v>3.8527770000000032</v>
      </c>
      <c r="AO131" s="121">
        <f t="shared" si="16"/>
        <v>7.9260999999997139E-4</v>
      </c>
      <c r="AP131" s="121">
        <f t="shared" si="17"/>
        <v>1.1566100000000024E-3</v>
      </c>
      <c r="AQ131" s="87">
        <f t="shared" si="18"/>
        <v>-6.2698366000000002E-3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28.778541000000001</v>
      </c>
      <c r="Y133" s="96">
        <v>32.715940000000003</v>
      </c>
      <c r="Z133" s="96">
        <v>0.93909737999999998</v>
      </c>
      <c r="AA133" s="60">
        <v>0.96576154999999997</v>
      </c>
      <c r="AB133" s="60">
        <v>5.8507009999999998E-2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0.89127799999999979</v>
      </c>
      <c r="AN133" s="95">
        <f t="shared" si="15"/>
        <v>0.84241900000000314</v>
      </c>
      <c r="AO133" s="95">
        <f t="shared" si="16"/>
        <v>7.6815999999999551E-3</v>
      </c>
      <c r="AP133" s="95">
        <f t="shared" si="17"/>
        <v>2.8927799999999282E-3</v>
      </c>
      <c r="AQ133" s="120">
        <f t="shared" si="18"/>
        <v>-8.6742800000000064E-3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33.672415000000001</v>
      </c>
      <c r="Y134" s="187">
        <v>37.120821999999997</v>
      </c>
      <c r="Z134" s="187">
        <v>0.97441412999999999</v>
      </c>
      <c r="AA134" s="62">
        <v>0.98443316999999997</v>
      </c>
      <c r="AB134" s="62">
        <v>2.5401652E-2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1.141925999999998</v>
      </c>
      <c r="AN134" s="121">
        <f t="shared" si="15"/>
        <v>1.0785299999999935</v>
      </c>
      <c r="AO134" s="121">
        <f t="shared" si="16"/>
        <v>4.468440000000018E-3</v>
      </c>
      <c r="AP134" s="121">
        <f t="shared" si="17"/>
        <v>2.4137699999999818E-3</v>
      </c>
      <c r="AQ134" s="87">
        <f t="shared" si="18"/>
        <v>-6.4657780000000019E-3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39.197223000000001</v>
      </c>
      <c r="Y135" s="187">
        <v>42.514110000000002</v>
      </c>
      <c r="Z135" s="187">
        <v>0.99051403999999998</v>
      </c>
      <c r="AA135" s="62">
        <v>0.99386390000000002</v>
      </c>
      <c r="AB135" s="62">
        <v>9.5997749999999996E-3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1.4718710000000002</v>
      </c>
      <c r="AN135" s="121">
        <f t="shared" si="15"/>
        <v>1.3414830000000038</v>
      </c>
      <c r="AO135" s="121">
        <f t="shared" si="16"/>
        <v>1.8105600000000166E-3</v>
      </c>
      <c r="AP135" s="121">
        <f t="shared" si="17"/>
        <v>1.3435099999999922E-3</v>
      </c>
      <c r="AQ135" s="87">
        <f t="shared" si="18"/>
        <v>-3.3012010000000001E-3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42.926281000000003</v>
      </c>
      <c r="Y136" s="187">
        <v>45.926197000000002</v>
      </c>
      <c r="Z136" s="187">
        <v>0.99515781999999997</v>
      </c>
      <c r="AA136" s="62">
        <v>0.99692912</v>
      </c>
      <c r="AB136" s="62">
        <v>4.0735564999999996E-3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1.4243020000000044</v>
      </c>
      <c r="AN136" s="121">
        <f t="shared" si="15"/>
        <v>1.0480720000000048</v>
      </c>
      <c r="AO136" s="121">
        <f t="shared" si="16"/>
        <v>6.956499999999366E-4</v>
      </c>
      <c r="AP136" s="121">
        <f t="shared" si="17"/>
        <v>6.1759999999999593E-4</v>
      </c>
      <c r="AQ136" s="87">
        <f t="shared" si="18"/>
        <v>-1.5018445000000002E-3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>
        <v>29.563089000000002</v>
      </c>
      <c r="Y138" s="96">
        <v>33.362454999999997</v>
      </c>
      <c r="Z138" s="96">
        <v>0.95421964000000004</v>
      </c>
      <c r="AA138" s="60">
        <v>0.97165164000000004</v>
      </c>
      <c r="AB138" s="60">
        <v>5.9821256000000003E-2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1.2736630000000027</v>
      </c>
      <c r="AN138" s="95">
        <f t="shared" si="15"/>
        <v>1.5105839999999979</v>
      </c>
      <c r="AO138" s="95">
        <f t="shared" si="16"/>
        <v>4.6243100000000759E-3</v>
      </c>
      <c r="AP138" s="95">
        <f t="shared" si="17"/>
        <v>1.9891699999999846E-3</v>
      </c>
      <c r="AQ138" s="120">
        <f t="shared" si="18"/>
        <v>-1.8231174000000003E-2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>
        <v>34.355176999999998</v>
      </c>
      <c r="Y139" s="187">
        <v>37.641942</v>
      </c>
      <c r="Z139" s="187">
        <v>0.98001225999999997</v>
      </c>
      <c r="AA139" s="62">
        <v>0.98714625</v>
      </c>
      <c r="AB139" s="62">
        <v>2.8223062E-2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1.9951450000000008</v>
      </c>
      <c r="AN139" s="121">
        <f t="shared" si="15"/>
        <v>1.7178719999999998</v>
      </c>
      <c r="AO139" s="121">
        <f t="shared" si="16"/>
        <v>3.0923299999999765E-3</v>
      </c>
      <c r="AP139" s="121">
        <f t="shared" si="17"/>
        <v>1.7195700000000036E-3</v>
      </c>
      <c r="AQ139" s="87">
        <f t="shared" si="18"/>
        <v>-1.7442046000000003E-2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>
        <v>39.886972</v>
      </c>
      <c r="Y140" s="187">
        <v>43.100002000000003</v>
      </c>
      <c r="Z140" s="187">
        <v>0.99229045000000005</v>
      </c>
      <c r="AA140" s="62">
        <v>0.99492528999999996</v>
      </c>
      <c r="AB140" s="62">
        <v>1.0483716000000001E-2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3.7410210000000035</v>
      </c>
      <c r="AN140" s="121">
        <f t="shared" si="15"/>
        <v>2.7210160000000059</v>
      </c>
      <c r="AO140" s="121">
        <f t="shared" si="16"/>
        <v>1.4817200000000197E-3</v>
      </c>
      <c r="AP140" s="121">
        <f t="shared" si="17"/>
        <v>1.1690500000000048E-3</v>
      </c>
      <c r="AQ140" s="87">
        <f t="shared" si="18"/>
        <v>-1.4028242E-2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>
        <v>43.856693</v>
      </c>
      <c r="Y141" s="187">
        <v>46.676568000000003</v>
      </c>
      <c r="Z141" s="187">
        <v>0.99568641999999996</v>
      </c>
      <c r="AA141" s="62">
        <v>0.99741701000000005</v>
      </c>
      <c r="AB141" s="62">
        <v>4.9026180000000001E-3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5.4534900000000022</v>
      </c>
      <c r="AN141" s="121">
        <f t="shared" si="15"/>
        <v>3.8192000000000021</v>
      </c>
      <c r="AO141" s="121">
        <f t="shared" si="16"/>
        <v>7.2668999999991879E-4</v>
      </c>
      <c r="AP141" s="121">
        <f t="shared" si="17"/>
        <v>9.3943000000007437E-4</v>
      </c>
      <c r="AQ141" s="87">
        <f t="shared" si="18"/>
        <v>-1.1864771999999999E-2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>
        <v>29.950952000000001</v>
      </c>
      <c r="Y143" s="96">
        <v>33.530135999999999</v>
      </c>
      <c r="Z143" s="96">
        <v>0.95021385000000003</v>
      </c>
      <c r="AA143" s="60">
        <v>0.97102546000000001</v>
      </c>
      <c r="AB143" s="60">
        <v>6.4283705999999996E-2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1.0531900000000007</v>
      </c>
      <c r="AN143" s="95">
        <f t="shared" si="15"/>
        <v>1.055413999999999</v>
      </c>
      <c r="AO143" s="95">
        <f t="shared" si="16"/>
        <v>6.2111799999999828E-3</v>
      </c>
      <c r="AP143" s="95">
        <f t="shared" si="17"/>
        <v>2.7458599999999889E-3</v>
      </c>
      <c r="AQ143" s="120">
        <f t="shared" si="18"/>
        <v>-1.0878024E-2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>
        <v>34.297525</v>
      </c>
      <c r="Y144" s="187">
        <v>37.554763000000001</v>
      </c>
      <c r="Z144" s="187">
        <v>0.97857203000000004</v>
      </c>
      <c r="AA144" s="62">
        <v>0.98633744000000001</v>
      </c>
      <c r="AB144" s="62">
        <v>3.0714568000000001E-2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1.4072499999999977</v>
      </c>
      <c r="AN144" s="121">
        <f t="shared" si="15"/>
        <v>1.0527270000000044</v>
      </c>
      <c r="AO144" s="121">
        <f t="shared" si="16"/>
        <v>3.786840000000069E-3</v>
      </c>
      <c r="AP144" s="121">
        <f t="shared" si="17"/>
        <v>1.9350900000000282E-3</v>
      </c>
      <c r="AQ144" s="87">
        <f t="shared" si="18"/>
        <v>-1.1158455000000001E-2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>
        <v>39.758935000000001</v>
      </c>
      <c r="Y145" s="187">
        <v>42.951284999999999</v>
      </c>
      <c r="Z145" s="187">
        <v>0.99166098000000003</v>
      </c>
      <c r="AA145" s="62">
        <v>0.99466695999999999</v>
      </c>
      <c r="AB145" s="62">
        <v>1.1851857E-2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2.8594980000000021</v>
      </c>
      <c r="AN145" s="121">
        <f t="shared" si="15"/>
        <v>2.0679099999999977</v>
      </c>
      <c r="AO145" s="121">
        <f t="shared" si="16"/>
        <v>1.5268400000000293E-3</v>
      </c>
      <c r="AP145" s="121">
        <f t="shared" si="17"/>
        <v>1.2755700000000036E-3</v>
      </c>
      <c r="AQ145" s="87">
        <f t="shared" si="18"/>
        <v>-8.8022430000000013E-3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>
        <v>43.613106999999999</v>
      </c>
      <c r="Y146" s="187">
        <v>46.497587000000003</v>
      </c>
      <c r="Z146" s="187">
        <v>0.99538886999999998</v>
      </c>
      <c r="AA146" s="62">
        <v>0.99730218999999998</v>
      </c>
      <c r="AB146" s="62">
        <v>5.3215329999999998E-3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3.9925920000000019</v>
      </c>
      <c r="AN146" s="121">
        <f t="shared" si="15"/>
        <v>2.7668120000000016</v>
      </c>
      <c r="AO146" s="121">
        <f t="shared" si="16"/>
        <v>6.5830000000000055E-4</v>
      </c>
      <c r="AP146" s="121">
        <f t="shared" si="17"/>
        <v>9.630400000000261E-4</v>
      </c>
      <c r="AQ146" s="87">
        <f t="shared" si="18"/>
        <v>-5.7088620000000003E-3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>
        <v>28.091464999999999</v>
      </c>
      <c r="Y148" s="96">
        <v>32.520411000000003</v>
      </c>
      <c r="Z148" s="96">
        <v>0.94369844000000003</v>
      </c>
      <c r="AA148" s="60">
        <v>0.96340888999999996</v>
      </c>
      <c r="AB148" s="60">
        <v>6.2893359999999995E-2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1.113150000000001</v>
      </c>
      <c r="AN148" s="95">
        <f t="shared" si="15"/>
        <v>1.1056230000000014</v>
      </c>
      <c r="AO148" s="95">
        <f t="shared" si="16"/>
        <v>7.0598600000000289E-3</v>
      </c>
      <c r="AP148" s="95">
        <f t="shared" si="17"/>
        <v>4.5923199999999831E-3</v>
      </c>
      <c r="AQ148" s="120">
        <f t="shared" si="18"/>
        <v>-1.1867620000000009E-2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>
        <v>33.296998000000002</v>
      </c>
      <c r="Y149" s="187">
        <v>37.046382999999999</v>
      </c>
      <c r="Z149" s="187">
        <v>0.97734197</v>
      </c>
      <c r="AA149" s="62">
        <v>0.98427107999999996</v>
      </c>
      <c r="AB149" s="62">
        <v>2.6949503999999999E-2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1.0354740000000007</v>
      </c>
      <c r="AN149" s="121">
        <f t="shared" si="15"/>
        <v>1.0976689999999962</v>
      </c>
      <c r="AO149" s="121">
        <f t="shared" si="16"/>
        <v>3.3332700000000548E-3</v>
      </c>
      <c r="AP149" s="121">
        <f t="shared" si="17"/>
        <v>2.0145599999999986E-3</v>
      </c>
      <c r="AQ149" s="87">
        <f t="shared" si="18"/>
        <v>-6.0286360000000039E-3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>
        <v>39.139918999999999</v>
      </c>
      <c r="Y150" s="187">
        <v>42.533496999999997</v>
      </c>
      <c r="Z150" s="187">
        <v>0.99171575000000001</v>
      </c>
      <c r="AA150" s="62">
        <v>0.99423452999999995</v>
      </c>
      <c r="AB150" s="62">
        <v>1.0689755E-2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1.3212109999999981</v>
      </c>
      <c r="AN150" s="121">
        <f t="shared" si="15"/>
        <v>1.2730359999999976</v>
      </c>
      <c r="AO150" s="121">
        <f t="shared" si="16"/>
        <v>1.5477999999999881E-3</v>
      </c>
      <c r="AP150" s="121">
        <f t="shared" si="17"/>
        <v>1.1065199999999997E-3</v>
      </c>
      <c r="AQ150" s="87">
        <f t="shared" si="18"/>
        <v>-2.7997669999999999E-3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>
        <v>43.646825999999997</v>
      </c>
      <c r="Y151" s="187">
        <v>46.652340000000002</v>
      </c>
      <c r="Z151" s="187">
        <v>0.99566874999999999</v>
      </c>
      <c r="AA151" s="62">
        <v>0.99725741000000001</v>
      </c>
      <c r="AB151" s="62">
        <v>4.4435626000000001E-3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1.718201999999998</v>
      </c>
      <c r="AN151" s="121">
        <f t="shared" si="15"/>
        <v>1.4682950000000048</v>
      </c>
      <c r="AO151" s="121">
        <f t="shared" si="16"/>
        <v>6.0395999999995897E-4</v>
      </c>
      <c r="AP151" s="121">
        <f t="shared" si="17"/>
        <v>5.6383999999998213E-4</v>
      </c>
      <c r="AQ151" s="87">
        <f t="shared" si="18"/>
        <v>-1.4130222E-3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>
        <v>29.014938999999998</v>
      </c>
      <c r="Y153" s="96">
        <v>33.064194999999998</v>
      </c>
      <c r="Z153" s="96">
        <v>0.94059594999999996</v>
      </c>
      <c r="AA153" s="60">
        <v>0.96839030000000004</v>
      </c>
      <c r="AB153" s="60">
        <v>5.761836E-2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>
        <f t="shared" si="14"/>
        <v>1.5908989999999967</v>
      </c>
      <c r="AN153" s="95">
        <f t="shared" si="15"/>
        <v>1.6708229999999986</v>
      </c>
      <c r="AO153" s="95">
        <f t="shared" si="16"/>
        <v>8.9523299999999528E-3</v>
      </c>
      <c r="AP153" s="95">
        <f t="shared" si="17"/>
        <v>3.2996900000000773E-3</v>
      </c>
      <c r="AQ153" s="120">
        <f t="shared" si="18"/>
        <v>-1.5916989999999999E-2</v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>
        <v>33.608530000000002</v>
      </c>
      <c r="Y154" s="187">
        <v>37.182192999999998</v>
      </c>
      <c r="Z154" s="187">
        <v>0.97457755000000001</v>
      </c>
      <c r="AA154" s="62">
        <v>0.98446416000000003</v>
      </c>
      <c r="AB154" s="62">
        <v>2.5864188E-2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2.2293280000000024</v>
      </c>
      <c r="AN154" s="121">
        <f t="shared" si="15"/>
        <v>1.9354209999999981</v>
      </c>
      <c r="AO154" s="121">
        <f t="shared" si="16"/>
        <v>4.6231500000000203E-3</v>
      </c>
      <c r="AP154" s="121">
        <f t="shared" si="17"/>
        <v>1.6936200000000623E-3</v>
      </c>
      <c r="AQ154" s="87">
        <f t="shared" si="18"/>
        <v>-1.1335182000000003E-2</v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>
        <v>39.175626000000001</v>
      </c>
      <c r="Y155" s="187">
        <v>42.546225999999997</v>
      </c>
      <c r="Z155" s="187">
        <v>0.99067181999999998</v>
      </c>
      <c r="AA155" s="62">
        <v>0.99371935</v>
      </c>
      <c r="AB155" s="62">
        <v>1.0026184E-2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3.7541450000000012</v>
      </c>
      <c r="AN155" s="121">
        <f t="shared" si="15"/>
        <v>2.8392439999999937</v>
      </c>
      <c r="AO155" s="121">
        <f t="shared" si="16"/>
        <v>1.9145299999999699E-3</v>
      </c>
      <c r="AP155" s="121">
        <f t="shared" si="17"/>
        <v>1.3049800000000111E-3</v>
      </c>
      <c r="AQ155" s="87">
        <f t="shared" si="18"/>
        <v>-8.2009800000000001E-3</v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>
        <v>43.655133999999997</v>
      </c>
      <c r="Y156" s="187">
        <v>46.666738000000002</v>
      </c>
      <c r="Z156" s="187">
        <v>0.99535996000000004</v>
      </c>
      <c r="AA156" s="62">
        <v>0.99698220999999998</v>
      </c>
      <c r="AB156" s="62">
        <v>3.9829206999999998E-3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5.7762299999999982</v>
      </c>
      <c r="AN156" s="121">
        <f t="shared" si="15"/>
        <v>4.3808210000000045</v>
      </c>
      <c r="AO156" s="121">
        <f t="shared" si="16"/>
        <v>1.0382400000000791E-3</v>
      </c>
      <c r="AP156" s="121">
        <f t="shared" si="17"/>
        <v>1.2045199999999312E-3</v>
      </c>
      <c r="AQ156" s="87">
        <f t="shared" si="18"/>
        <v>-6.3946152999999999E-3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>
        <v>28.651301</v>
      </c>
      <c r="Y158" s="96">
        <v>32.357357999999998</v>
      </c>
      <c r="Z158" s="96">
        <v>0.94046549000000002</v>
      </c>
      <c r="AA158" s="60">
        <v>0.96510985000000005</v>
      </c>
      <c r="AB158" s="60">
        <v>5.8323989999999999E-2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>
        <f t="shared" si="14"/>
        <v>1.0350280000000005</v>
      </c>
      <c r="AN158" s="95">
        <f t="shared" si="15"/>
        <v>1.0061939999999971</v>
      </c>
      <c r="AO158" s="95">
        <f t="shared" si="16"/>
        <v>8.8982899999999754E-3</v>
      </c>
      <c r="AP158" s="95">
        <f t="shared" si="17"/>
        <v>3.3692200000000616E-3</v>
      </c>
      <c r="AQ158" s="120">
        <f t="shared" si="18"/>
        <v>-1.4115949999999995E-2</v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>
        <v>33.397779999999997</v>
      </c>
      <c r="Y159" s="187">
        <v>36.771500000000003</v>
      </c>
      <c r="Z159" s="187">
        <v>0.97491832</v>
      </c>
      <c r="AA159" s="62">
        <v>0.98395049999999995</v>
      </c>
      <c r="AB159" s="62">
        <v>2.4802523E-2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1.3540589999999995</v>
      </c>
      <c r="AN159" s="121">
        <f t="shared" si="15"/>
        <v>1.2281340000000043</v>
      </c>
      <c r="AO159" s="121">
        <f t="shared" si="16"/>
        <v>4.1018699999999519E-3</v>
      </c>
      <c r="AP159" s="121">
        <f t="shared" si="17"/>
        <v>2.1103399999999883E-3</v>
      </c>
      <c r="AQ159" s="87">
        <f t="shared" si="18"/>
        <v>-5.6617930000000018E-3</v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>
        <v>39.017004</v>
      </c>
      <c r="Y160" s="187">
        <v>42.302745000000002</v>
      </c>
      <c r="Z160" s="187">
        <v>0.99058451000000003</v>
      </c>
      <c r="AA160" s="62">
        <v>0.99361783999999997</v>
      </c>
      <c r="AB160" s="62">
        <v>8.8751139999999999E-3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2.0998769999999993</v>
      </c>
      <c r="AN160" s="121">
        <f t="shared" si="15"/>
        <v>1.6456489999999988</v>
      </c>
      <c r="AO160" s="121">
        <f t="shared" si="16"/>
        <v>1.9870200000000615E-3</v>
      </c>
      <c r="AP160" s="121">
        <f t="shared" si="17"/>
        <v>1.4523599999999304E-3</v>
      </c>
      <c r="AQ160" s="87">
        <f t="shared" si="18"/>
        <v>-4.8025429999999994E-3</v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>
        <v>42.981335000000001</v>
      </c>
      <c r="Y161" s="187">
        <v>45.939183</v>
      </c>
      <c r="Z161" s="187">
        <v>0.99512840000000002</v>
      </c>
      <c r="AA161" s="62">
        <v>0.99685005000000004</v>
      </c>
      <c r="AB161" s="62">
        <v>4.0962244E-3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2.8226700000000022</v>
      </c>
      <c r="AN161" s="121">
        <f t="shared" ref="AN161:AN224" si="20">IF(OR(Y161="",G161=""),"",Y161-G161)</f>
        <v>1.9393869999999964</v>
      </c>
      <c r="AO161" s="121">
        <f t="shared" ref="AO161:AO224" si="21">IF(OR(Z161="",H161=""),"",Z161-H161)</f>
        <v>7.8845999999999083E-4</v>
      </c>
      <c r="AP161" s="121">
        <f t="shared" ref="AP161:AP224" si="22">IF(OR(AA161="",I161=""),"",AA161-I161)</f>
        <v>9.2944999999999833E-4</v>
      </c>
      <c r="AQ161" s="87">
        <f t="shared" ref="AQ161:AQ224" si="23">IF(OR(AB161="",J161=""),"",AB161-J161)</f>
        <v>-3.8032026000000005E-3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>
        <v>28.617581000000001</v>
      </c>
      <c r="Y163" s="96">
        <v>33.03707</v>
      </c>
      <c r="Z163" s="96">
        <v>0.94589875999999995</v>
      </c>
      <c r="AA163" s="60">
        <v>0.96660948999999996</v>
      </c>
      <c r="AB163" s="60">
        <v>6.3767210000000005E-2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>
        <f t="shared" si="19"/>
        <v>1.0922690000000017</v>
      </c>
      <c r="AN163" s="95">
        <f t="shared" si="20"/>
        <v>1.0853539999999988</v>
      </c>
      <c r="AO163" s="95">
        <f t="shared" si="21"/>
        <v>6.3328199999999057E-3</v>
      </c>
      <c r="AP163" s="95">
        <f t="shared" si="22"/>
        <v>4.3535599999999786E-3</v>
      </c>
      <c r="AQ163" s="120">
        <f t="shared" si="23"/>
        <v>-8.925530000000001E-3</v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>
        <v>33.833340999999997</v>
      </c>
      <c r="Y164" s="187">
        <v>37.543382999999999</v>
      </c>
      <c r="Z164" s="187">
        <v>0.97789618</v>
      </c>
      <c r="AA164" s="62">
        <v>0.98534683000000001</v>
      </c>
      <c r="AB164" s="62">
        <v>2.8164688E-2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1.1920529999999943</v>
      </c>
      <c r="AN164" s="121">
        <f t="shared" si="20"/>
        <v>1.2425339999999991</v>
      </c>
      <c r="AO164" s="121">
        <f t="shared" si="21"/>
        <v>3.2394500000000326E-3</v>
      </c>
      <c r="AP164" s="121">
        <f t="shared" si="22"/>
        <v>2.1676400000000262E-3</v>
      </c>
      <c r="AQ164" s="87">
        <f t="shared" si="23"/>
        <v>-6.1512859999999989E-3</v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>
        <v>39.334747999999998</v>
      </c>
      <c r="Y165" s="187">
        <v>42.695214999999997</v>
      </c>
      <c r="Z165" s="187">
        <v>0.99170550999999996</v>
      </c>
      <c r="AA165" s="62">
        <v>0.99436811999999997</v>
      </c>
      <c r="AB165" s="62">
        <v>1.1910382000000001E-2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1.1869930000000011</v>
      </c>
      <c r="AN165" s="121">
        <f t="shared" si="20"/>
        <v>1.2144279999999981</v>
      </c>
      <c r="AO165" s="121">
        <f t="shared" si="21"/>
        <v>1.4469699999999364E-3</v>
      </c>
      <c r="AP165" s="121">
        <f t="shared" si="22"/>
        <v>9.5723999999997034E-4</v>
      </c>
      <c r="AQ165" s="87">
        <f t="shared" si="23"/>
        <v>-2.2301229999999988E-3</v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>
        <v>43.542290000000001</v>
      </c>
      <c r="Y166" s="187">
        <v>46.477302000000002</v>
      </c>
      <c r="Z166" s="187">
        <v>0.99538636000000003</v>
      </c>
      <c r="AA166" s="62">
        <v>0.99726904999999999</v>
      </c>
      <c r="AB166" s="62">
        <v>5.4872087000000002E-3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1.3277989999999988</v>
      </c>
      <c r="AN166" s="121">
        <f t="shared" si="20"/>
        <v>1.0799160000000043</v>
      </c>
      <c r="AO166" s="121">
        <f t="shared" si="21"/>
        <v>5.7059999999997668E-4</v>
      </c>
      <c r="AP166" s="121">
        <f t="shared" si="22"/>
        <v>4.8055000000002401E-4</v>
      </c>
      <c r="AQ166" s="87">
        <f t="shared" si="23"/>
        <v>-1.2542333000000001E-3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>
        <v>29.548573000000001</v>
      </c>
      <c r="Y168" s="96">
        <v>33.255135000000003</v>
      </c>
      <c r="Z168" s="96">
        <v>0.94494898999999999</v>
      </c>
      <c r="AA168" s="60">
        <v>0.96977084999999996</v>
      </c>
      <c r="AB168" s="60">
        <v>5.8156847999999997E-2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>
        <f t="shared" si="19"/>
        <v>1.408925</v>
      </c>
      <c r="AN168" s="95">
        <f t="shared" si="20"/>
        <v>1.3819980000000029</v>
      </c>
      <c r="AO168" s="95">
        <f t="shared" si="21"/>
        <v>7.8237599999999574E-3</v>
      </c>
      <c r="AP168" s="95">
        <f t="shared" si="22"/>
        <v>4.518419999999912E-3</v>
      </c>
      <c r="AQ168" s="120">
        <f t="shared" si="23"/>
        <v>-1.7718892E-2</v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>
        <v>34.300566000000003</v>
      </c>
      <c r="Y169" s="187">
        <v>37.596375999999999</v>
      </c>
      <c r="Z169" s="187">
        <v>0.97633893999999999</v>
      </c>
      <c r="AA169" s="62">
        <v>0.98591008000000002</v>
      </c>
      <c r="AB169" s="62">
        <v>2.6170341E-2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2.1343450000000033</v>
      </c>
      <c r="AN169" s="121">
        <f t="shared" si="20"/>
        <v>1.7697709999999987</v>
      </c>
      <c r="AO169" s="121">
        <f t="shared" si="21"/>
        <v>4.3171199999999521E-3</v>
      </c>
      <c r="AP169" s="121">
        <f t="shared" si="22"/>
        <v>2.4794200000000099E-3</v>
      </c>
      <c r="AQ169" s="87">
        <f t="shared" si="23"/>
        <v>-1.2593505999999997E-2</v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>
        <v>39.387976999999999</v>
      </c>
      <c r="Y170" s="187">
        <v>42.604931000000001</v>
      </c>
      <c r="Z170" s="187">
        <v>0.99092062000000003</v>
      </c>
      <c r="AA170" s="62">
        <v>0.99432578999999999</v>
      </c>
      <c r="AB170" s="62">
        <v>1.0271926000000001E-2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3.3188279999999963</v>
      </c>
      <c r="AN170" s="121">
        <f t="shared" si="20"/>
        <v>2.5166299999999993</v>
      </c>
      <c r="AO170" s="121">
        <f t="shared" si="21"/>
        <v>1.8955299999999786E-3</v>
      </c>
      <c r="AP170" s="121">
        <f t="shared" si="22"/>
        <v>1.6222499999999362E-3</v>
      </c>
      <c r="AQ170" s="87">
        <f t="shared" si="23"/>
        <v>-9.6140849999999979E-3</v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>
        <v>42.890236000000002</v>
      </c>
      <c r="Y171" s="187">
        <v>45.839005</v>
      </c>
      <c r="Z171" s="187">
        <v>0.99504574000000001</v>
      </c>
      <c r="AA171" s="62">
        <v>0.99709835999999996</v>
      </c>
      <c r="AB171" s="62">
        <v>4.9940419999999998E-3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4.3992110000000011</v>
      </c>
      <c r="AN171" s="121">
        <f t="shared" si="20"/>
        <v>3.127285999999998</v>
      </c>
      <c r="AO171" s="121">
        <f t="shared" si="21"/>
        <v>8.3286999999998557E-4</v>
      </c>
      <c r="AP171" s="121">
        <f t="shared" si="22"/>
        <v>1.0347599999999124E-3</v>
      </c>
      <c r="AQ171" s="87">
        <f t="shared" si="23"/>
        <v>-7.108601E-3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>
        <v>28.695468999999999</v>
      </c>
      <c r="Y173" s="96">
        <v>33.012208999999999</v>
      </c>
      <c r="Z173" s="96">
        <v>0.94137789999999999</v>
      </c>
      <c r="AA173" s="60">
        <v>0.96601678000000002</v>
      </c>
      <c r="AB173" s="60">
        <v>6.691532E-2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>
        <f t="shared" si="19"/>
        <v>1.5449209999999987</v>
      </c>
      <c r="AN173" s="95">
        <f t="shared" si="20"/>
        <v>1.4776519999999991</v>
      </c>
      <c r="AO173" s="95">
        <f t="shared" si="21"/>
        <v>9.014989999999945E-3</v>
      </c>
      <c r="AP173" s="95">
        <f t="shared" si="22"/>
        <v>5.3606400000000276E-3</v>
      </c>
      <c r="AQ173" s="120">
        <f t="shared" si="23"/>
        <v>-1.0342950000000004E-2</v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>
        <v>33.824916000000002</v>
      </c>
      <c r="Y174" s="187">
        <v>37.422505999999998</v>
      </c>
      <c r="Z174" s="187">
        <v>0.97707801000000005</v>
      </c>
      <c r="AA174" s="62">
        <v>0.98512595999999997</v>
      </c>
      <c r="AB174" s="62">
        <v>2.9370061999999999E-2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1.3091340000000002</v>
      </c>
      <c r="AN174" s="121">
        <f t="shared" si="20"/>
        <v>1.2673190000000005</v>
      </c>
      <c r="AO174" s="121">
        <f t="shared" si="21"/>
        <v>3.7445900000000476E-3</v>
      </c>
      <c r="AP174" s="121">
        <f t="shared" si="22"/>
        <v>2.3467199999999133E-3</v>
      </c>
      <c r="AQ174" s="87">
        <f t="shared" si="23"/>
        <v>-5.7746319999999983E-3</v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>
        <v>39.370460999999999</v>
      </c>
      <c r="Y175" s="187">
        <v>42.572079000000002</v>
      </c>
      <c r="Z175" s="187">
        <v>0.99129915000000002</v>
      </c>
      <c r="AA175" s="62">
        <v>0.99426049999999999</v>
      </c>
      <c r="AB175" s="62">
        <v>1.1924125000000001E-2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1.3616079999999968</v>
      </c>
      <c r="AN175" s="121">
        <f t="shared" si="20"/>
        <v>1.2655069999999995</v>
      </c>
      <c r="AO175" s="121">
        <f t="shared" si="21"/>
        <v>1.5270299999999848E-3</v>
      </c>
      <c r="AP175" s="121">
        <f t="shared" si="22"/>
        <v>1.1336600000000363E-3</v>
      </c>
      <c r="AQ175" s="87">
        <f t="shared" si="23"/>
        <v>-2.7085379999999999E-3</v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>
        <v>43.159531999999999</v>
      </c>
      <c r="Y176" s="187">
        <v>45.973916000000003</v>
      </c>
      <c r="Z176" s="187">
        <v>0.99504535999999999</v>
      </c>
      <c r="AA176" s="62">
        <v>0.99705969999999999</v>
      </c>
      <c r="AB176" s="62">
        <v>5.7659690000000001E-3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1.2749279999999956</v>
      </c>
      <c r="AN176" s="121">
        <f t="shared" si="20"/>
        <v>1.0510110000000026</v>
      </c>
      <c r="AO176" s="121">
        <f t="shared" si="21"/>
        <v>5.8035000000000725E-4</v>
      </c>
      <c r="AP176" s="121">
        <f t="shared" si="22"/>
        <v>5.0757000000001273E-4</v>
      </c>
      <c r="AQ176" s="87">
        <f t="shared" si="23"/>
        <v>-1.3759215000000002E-3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>
        <v>27.973832000000002</v>
      </c>
      <c r="Y178" s="96">
        <v>32.156595000000003</v>
      </c>
      <c r="Z178" s="96">
        <v>0.93382268000000002</v>
      </c>
      <c r="AA178" s="60">
        <v>0.95907798</v>
      </c>
      <c r="AB178" s="60">
        <v>6.3524940000000002E-2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>
        <f t="shared" si="19"/>
        <v>1.1949649999999998</v>
      </c>
      <c r="AN178" s="95">
        <f t="shared" si="20"/>
        <v>1.1616420000000041</v>
      </c>
      <c r="AO178" s="95">
        <f t="shared" si="21"/>
        <v>7.9819399999999652E-3</v>
      </c>
      <c r="AP178" s="95">
        <f t="shared" si="22"/>
        <v>4.8427500000000068E-3</v>
      </c>
      <c r="AQ178" s="120">
        <f t="shared" si="23"/>
        <v>-1.0136103999999993E-2</v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>
        <v>32.993434999999998</v>
      </c>
      <c r="Y179" s="187">
        <v>36.568615999999999</v>
      </c>
      <c r="Z179" s="187">
        <v>0.97351779000000005</v>
      </c>
      <c r="AA179" s="62">
        <v>0.98224520999999998</v>
      </c>
      <c r="AB179" s="62">
        <v>2.7188464999999998E-2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0.88888699999999687</v>
      </c>
      <c r="AN179" s="121">
        <f t="shared" si="20"/>
        <v>0.95141699999999929</v>
      </c>
      <c r="AO179" s="121">
        <f t="shared" si="21"/>
        <v>4.3245800000000223E-3</v>
      </c>
      <c r="AP179" s="121">
        <f t="shared" si="22"/>
        <v>1.9524800000000342E-3</v>
      </c>
      <c r="AQ179" s="87">
        <f t="shared" si="23"/>
        <v>-5.7506779999999987E-3</v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>
        <v>39.029071999999999</v>
      </c>
      <c r="Y180" s="187">
        <v>42.350400999999998</v>
      </c>
      <c r="Z180" s="187">
        <v>0.99051423000000005</v>
      </c>
      <c r="AA180" s="62">
        <v>0.99357371000000005</v>
      </c>
      <c r="AB180" s="62">
        <v>1.0062870999999999E-2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1.2701769999999968</v>
      </c>
      <c r="AN180" s="121">
        <f t="shared" si="20"/>
        <v>1.2226789999999994</v>
      </c>
      <c r="AO180" s="121">
        <f t="shared" si="21"/>
        <v>1.7287599999999959E-3</v>
      </c>
      <c r="AP180" s="121">
        <f t="shared" si="22"/>
        <v>1.2009300000001E-3</v>
      </c>
      <c r="AQ180" s="87">
        <f t="shared" si="23"/>
        <v>-2.5152070000000002E-3</v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>
        <v>43.460670999999998</v>
      </c>
      <c r="Y181" s="187">
        <v>46.408441000000003</v>
      </c>
      <c r="Z181" s="187">
        <v>0.99535837999999999</v>
      </c>
      <c r="AA181" s="62">
        <v>0.99698070999999999</v>
      </c>
      <c r="AB181" s="62">
        <v>4.1331555999999997E-3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1.3247619999999998</v>
      </c>
      <c r="AN181" s="121">
        <f t="shared" si="20"/>
        <v>1.1772870000000069</v>
      </c>
      <c r="AO181" s="121">
        <f t="shared" si="21"/>
        <v>6.9872000000004153E-4</v>
      </c>
      <c r="AP181" s="121">
        <f t="shared" si="22"/>
        <v>5.5187999999994908E-4</v>
      </c>
      <c r="AQ181" s="87">
        <f t="shared" si="23"/>
        <v>-1.0277794000000005E-3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>
        <v>27.618262000000001</v>
      </c>
      <c r="Y183" s="96">
        <v>31.943912000000001</v>
      </c>
      <c r="Z183" s="96">
        <v>0.93959099000000001</v>
      </c>
      <c r="AA183" s="60">
        <v>0.96348772000000005</v>
      </c>
      <c r="AB183" s="60">
        <v>6.7953379999999994E-2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>
        <f t="shared" si="19"/>
        <v>0.9563030000000019</v>
      </c>
      <c r="AN183" s="95">
        <f t="shared" si="20"/>
        <v>0.93836900000000156</v>
      </c>
      <c r="AO183" s="95">
        <f t="shared" si="21"/>
        <v>9.471369999999979E-3</v>
      </c>
      <c r="AP183" s="95">
        <f t="shared" si="22"/>
        <v>4.217789999999999E-3</v>
      </c>
      <c r="AQ183" s="120">
        <f t="shared" si="23"/>
        <v>-9.1883700000000013E-3</v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>
        <v>32.435783999999998</v>
      </c>
      <c r="Y184" s="187">
        <v>36.216366999999998</v>
      </c>
      <c r="Z184" s="187">
        <v>0.97573209999999999</v>
      </c>
      <c r="AA184" s="62">
        <v>0.98333946999999999</v>
      </c>
      <c r="AB184" s="62">
        <v>2.9262794000000002E-2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0.75644499999999937</v>
      </c>
      <c r="AN184" s="121">
        <f t="shared" si="20"/>
        <v>0.91259600000000063</v>
      </c>
      <c r="AO184" s="121">
        <f t="shared" si="21"/>
        <v>4.6385199999999793E-3</v>
      </c>
      <c r="AP184" s="121">
        <f t="shared" si="22"/>
        <v>1.9751399999999864E-3</v>
      </c>
      <c r="AQ184" s="87">
        <f t="shared" si="23"/>
        <v>-7.6100059999999956E-3</v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>
        <v>38.679006999999999</v>
      </c>
      <c r="Y185" s="187">
        <v>42.089450999999997</v>
      </c>
      <c r="Z185" s="187">
        <v>0.99125247999999999</v>
      </c>
      <c r="AA185" s="62">
        <v>0.99408790000000002</v>
      </c>
      <c r="AB185" s="62">
        <v>1.0668805999999999E-2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1.4464559999999977</v>
      </c>
      <c r="AN185" s="121">
        <f t="shared" si="20"/>
        <v>1.3721319999999935</v>
      </c>
      <c r="AO185" s="121">
        <f t="shared" si="21"/>
        <v>1.8526100000000323E-3</v>
      </c>
      <c r="AP185" s="121">
        <f t="shared" si="22"/>
        <v>1.1715300000000317E-3</v>
      </c>
      <c r="AQ185" s="87">
        <f t="shared" si="23"/>
        <v>-4.2215860000000011E-3</v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>
        <v>43.176271999999997</v>
      </c>
      <c r="Y186" s="187">
        <v>46.130243999999998</v>
      </c>
      <c r="Z186" s="187">
        <v>0.99534453000000001</v>
      </c>
      <c r="AA186" s="62">
        <v>0.99707667</v>
      </c>
      <c r="AB186" s="62">
        <v>4.5777316999999996E-3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1.3361680000000007</v>
      </c>
      <c r="AN186" s="121">
        <f t="shared" si="20"/>
        <v>1.2295599999999993</v>
      </c>
      <c r="AO186" s="121">
        <f t="shared" si="21"/>
        <v>6.8511999999998352E-4</v>
      </c>
      <c r="AP186" s="121">
        <f t="shared" si="22"/>
        <v>5.7498000000000271E-4</v>
      </c>
      <c r="AQ186" s="87">
        <f t="shared" si="23"/>
        <v>-1.2753350000000007E-3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>
        <v>29.242778999999999</v>
      </c>
      <c r="Y188" s="96">
        <v>33.162297000000002</v>
      </c>
      <c r="Z188" s="96">
        <v>0.94031735000000005</v>
      </c>
      <c r="AA188" s="60">
        <v>0.96646067000000002</v>
      </c>
      <c r="AB188" s="60">
        <v>6.521921E-2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>
        <f t="shared" si="19"/>
        <v>1.6306039999999982</v>
      </c>
      <c r="AN188" s="95">
        <f t="shared" si="20"/>
        <v>1.6704810000000023</v>
      </c>
      <c r="AO188" s="95">
        <f t="shared" si="21"/>
        <v>7.0162100000000782E-3</v>
      </c>
      <c r="AP188" s="95">
        <f t="shared" si="22"/>
        <v>8.0416999999999295E-4</v>
      </c>
      <c r="AQ188" s="120">
        <f t="shared" si="23"/>
        <v>-1.8070970000000006E-2</v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>
        <v>33.852525999999997</v>
      </c>
      <c r="Y189" s="187">
        <v>37.284242999999996</v>
      </c>
      <c r="Z189" s="187">
        <v>0.97516037</v>
      </c>
      <c r="AA189" s="62">
        <v>0.98441336999999995</v>
      </c>
      <c r="AB189" s="62">
        <v>3.0955788000000001E-2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2.4174399999999991</v>
      </c>
      <c r="AN189" s="121">
        <f t="shared" si="20"/>
        <v>1.9728959999999987</v>
      </c>
      <c r="AO189" s="121">
        <f t="shared" si="21"/>
        <v>4.2176499999999617E-3</v>
      </c>
      <c r="AP189" s="121">
        <f t="shared" si="22"/>
        <v>1.9604399999999522E-3</v>
      </c>
      <c r="AQ189" s="87">
        <f t="shared" si="23"/>
        <v>-1.2949305999999997E-2</v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>
        <v>39.317428999999997</v>
      </c>
      <c r="Y190" s="187">
        <v>42.665393000000002</v>
      </c>
      <c r="Z190" s="187">
        <v>0.99071368999999998</v>
      </c>
      <c r="AA190" s="62">
        <v>0.99385561</v>
      </c>
      <c r="AB190" s="62">
        <v>1.2614887E-2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4.0203829999999954</v>
      </c>
      <c r="AN190" s="121">
        <f t="shared" si="20"/>
        <v>3.0282660000000021</v>
      </c>
      <c r="AO190" s="121">
        <f t="shared" si="21"/>
        <v>1.7968200000000323E-3</v>
      </c>
      <c r="AP190" s="121">
        <f t="shared" si="22"/>
        <v>1.3972899999999955E-3</v>
      </c>
      <c r="AQ190" s="87">
        <f t="shared" si="23"/>
        <v>-9.5120299999999994E-3</v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>
        <v>43.635517999999998</v>
      </c>
      <c r="Y191" s="187">
        <v>46.600454999999997</v>
      </c>
      <c r="Z191" s="187">
        <v>0.99529802999999994</v>
      </c>
      <c r="AA191" s="62">
        <v>0.99705701999999996</v>
      </c>
      <c r="AB191" s="62">
        <v>5.3185960000000001E-3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6.0187609999999978</v>
      </c>
      <c r="AN191" s="121">
        <f t="shared" si="20"/>
        <v>4.5362669999999952</v>
      </c>
      <c r="AO191" s="121">
        <f t="shared" si="21"/>
        <v>9.9515999999999494E-4</v>
      </c>
      <c r="AP191" s="121">
        <f t="shared" si="22"/>
        <v>1.1902400000000091E-3</v>
      </c>
      <c r="AQ191" s="87">
        <f t="shared" si="23"/>
        <v>-7.6139810000000006E-3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27.465906</v>
      </c>
      <c r="Y641" s="135">
        <f t="shared" si="60"/>
        <v>31.943912000000001</v>
      </c>
      <c r="Z641" s="135">
        <f t="shared" si="60"/>
        <v>0.93206418000000002</v>
      </c>
      <c r="AA641" s="135">
        <f t="shared" si="60"/>
        <v>0.95907798</v>
      </c>
      <c r="AB641" s="135">
        <f t="shared" si="60"/>
        <v>5.5659149999999998E-2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32.435783999999998</v>
      </c>
      <c r="Y642" s="18">
        <f t="shared" si="60"/>
        <v>36.216366999999998</v>
      </c>
      <c r="Z642" s="18">
        <f t="shared" si="60"/>
        <v>0.96816491999999998</v>
      </c>
      <c r="AA642" s="18">
        <f t="shared" si="60"/>
        <v>0.98003375000000004</v>
      </c>
      <c r="AB642" s="18">
        <f t="shared" si="60"/>
        <v>2.3772339999999999E-2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38.442796000000001</v>
      </c>
      <c r="Y643" s="18">
        <f t="shared" si="60"/>
        <v>41.805368000000001</v>
      </c>
      <c r="Z643" s="18">
        <f t="shared" si="60"/>
        <v>0.98829897</v>
      </c>
      <c r="AA643" s="18">
        <f t="shared" si="60"/>
        <v>0.99229261000000002</v>
      </c>
      <c r="AB643" s="18">
        <f t="shared" si="60"/>
        <v>8.7423109999999991E-3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42.745466999999998</v>
      </c>
      <c r="Y644" s="18">
        <f t="shared" si="60"/>
        <v>45.805118999999998</v>
      </c>
      <c r="Z644" s="18">
        <f t="shared" si="60"/>
        <v>0.99447295000000002</v>
      </c>
      <c r="AA644" s="18">
        <f t="shared" si="60"/>
        <v>0.99643906000000004</v>
      </c>
      <c r="AB644" s="18">
        <f t="shared" si="60"/>
        <v>3.8367610000000002E-3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30.108117</v>
      </c>
      <c r="Y646" s="135">
        <f t="shared" si="62"/>
        <v>34.205297000000002</v>
      </c>
      <c r="Z646" s="135">
        <f t="shared" si="62"/>
        <v>0.95421964000000004</v>
      </c>
      <c r="AA646" s="135">
        <f t="shared" si="62"/>
        <v>0.97350857000000002</v>
      </c>
      <c r="AB646" s="135">
        <f t="shared" si="62"/>
        <v>6.8303870000000003E-2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34.714364000000003</v>
      </c>
      <c r="Y647" s="18">
        <f t="shared" si="62"/>
        <v>38.228955999999997</v>
      </c>
      <c r="Z647" s="18">
        <f t="shared" si="62"/>
        <v>0.98021848</v>
      </c>
      <c r="AA647" s="18">
        <f t="shared" si="62"/>
        <v>0.9875062</v>
      </c>
      <c r="AB647" s="18">
        <f t="shared" si="62"/>
        <v>3.3164695000000001E-2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40.111018000000001</v>
      </c>
      <c r="Y648" s="18">
        <f t="shared" si="62"/>
        <v>43.401300999999997</v>
      </c>
      <c r="Z648" s="18">
        <f t="shared" si="62"/>
        <v>0.99235052000000001</v>
      </c>
      <c r="AA648" s="18">
        <f t="shared" si="62"/>
        <v>0.99507904000000003</v>
      </c>
      <c r="AB648" s="18">
        <f t="shared" si="62"/>
        <v>1.2614887E-2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44.560752999999998</v>
      </c>
      <c r="Y649" s="18">
        <f t="shared" si="62"/>
        <v>47.496389999999998</v>
      </c>
      <c r="Z649" s="18">
        <f t="shared" si="62"/>
        <v>0.99571136000000005</v>
      </c>
      <c r="AA649" s="18">
        <f t="shared" si="62"/>
        <v>0.99751338000000001</v>
      </c>
      <c r="AB649" s="18">
        <f t="shared" si="62"/>
        <v>5.7659690000000001E-3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2.6422109999999996</v>
      </c>
      <c r="Y651" s="135">
        <f t="shared" si="64"/>
        <v>2.2613850000000006</v>
      </c>
      <c r="Z651" s="135">
        <f t="shared" si="64"/>
        <v>2.2155460000000016E-2</v>
      </c>
      <c r="AA651" s="135">
        <f t="shared" si="64"/>
        <v>1.4430590000000021E-2</v>
      </c>
      <c r="AB651" s="135">
        <f t="shared" si="64"/>
        <v>1.2644720000000005E-2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2.2785800000000052</v>
      </c>
      <c r="Y652" s="18">
        <f t="shared" si="64"/>
        <v>2.0125889999999984</v>
      </c>
      <c r="Z652" s="18">
        <f t="shared" si="64"/>
        <v>1.2053560000000019E-2</v>
      </c>
      <c r="AA652" s="18">
        <f t="shared" si="64"/>
        <v>7.4724499999999638E-3</v>
      </c>
      <c r="AB652" s="18">
        <f t="shared" si="64"/>
        <v>9.3923550000000015E-3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1.6682220000000001</v>
      </c>
      <c r="Y653" s="18">
        <f t="shared" si="64"/>
        <v>1.5959329999999952</v>
      </c>
      <c r="Z653" s="18">
        <f t="shared" si="64"/>
        <v>4.0515500000000149E-3</v>
      </c>
      <c r="AA653" s="18">
        <f t="shared" si="64"/>
        <v>2.7864300000000064E-3</v>
      </c>
      <c r="AB653" s="18">
        <f t="shared" si="64"/>
        <v>3.8725760000000008E-3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1.8152860000000004</v>
      </c>
      <c r="Y654" s="18">
        <f t="shared" si="64"/>
        <v>1.6912710000000004</v>
      </c>
      <c r="Z654" s="18">
        <f t="shared" si="64"/>
        <v>1.2384100000000231E-3</v>
      </c>
      <c r="AA654" s="18">
        <f t="shared" si="64"/>
        <v>1.074319999999962E-3</v>
      </c>
      <c r="AB654" s="18">
        <f t="shared" si="64"/>
        <v>1.929208E-3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148741.19999999998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28.7107744375</v>
      </c>
      <c r="Y5" s="30">
        <f t="shared" si="2"/>
        <v>32.803427843750008</v>
      </c>
      <c r="Z5" s="30">
        <f t="shared" si="2"/>
        <v>0.93741402750000002</v>
      </c>
      <c r="AA5" s="90">
        <f t="shared" si="2"/>
        <v>0.96530979062500022</v>
      </c>
      <c r="AB5" s="90">
        <f t="shared" si="2"/>
        <v>6.5765471281250015E-2</v>
      </c>
      <c r="AC5" s="55"/>
      <c r="AD5" s="55"/>
      <c r="AE5" s="55"/>
      <c r="AF5" s="26"/>
      <c r="AG5" s="238"/>
      <c r="AH5" s="130">
        <f t="shared" ref="AH5:AI8" si="3">AH16</f>
        <v>75.233999999999995</v>
      </c>
      <c r="AI5" s="151">
        <f t="shared" si="3"/>
        <v>12.015000000000001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-3.4564985978419061E-2</v>
      </c>
      <c r="AN5" s="240">
        <f>bdrate($E5:$E8,G5:G8,$W5:$W8,Y5:Y8)</f>
        <v>-2.1489761784591499E-2</v>
      </c>
      <c r="AO5" s="240">
        <f>bdrate($E5:$E8,H5:H8,$W5:$W8,Z5:Z8)</f>
        <v>5.0089657237805785E-2</v>
      </c>
      <c r="AP5" s="240">
        <f>bdrate($E5:$E8,I5:I8,$W5:$W8,AA5:AA8)</f>
        <v>5.290318007786432E-2</v>
      </c>
      <c r="AQ5" s="241">
        <f>bdrateInverted($E5:$E8,J5:J8,$W5:$W8,AB5:AB8)</f>
        <v>-2.4118229464466401E-2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212310.136</v>
      </c>
      <c r="X6" s="90">
        <f t="shared" si="2"/>
        <v>33.657071593749997</v>
      </c>
      <c r="Y6" s="90">
        <f t="shared" si="2"/>
        <v>37.210891812500002</v>
      </c>
      <c r="Z6" s="90">
        <f t="shared" si="2"/>
        <v>0.97402838718749984</v>
      </c>
      <c r="AA6" s="90">
        <f t="shared" si="2"/>
        <v>0.98438578249999997</v>
      </c>
      <c r="AB6" s="90">
        <f t="shared" si="2"/>
        <v>2.8844670968750003E-2</v>
      </c>
      <c r="AC6" s="56"/>
      <c r="AD6" s="56"/>
      <c r="AE6" s="56"/>
      <c r="AF6" s="28"/>
      <c r="AG6" s="238"/>
      <c r="AH6" s="130">
        <f t="shared" si="3"/>
        <v>75.328000000000003</v>
      </c>
      <c r="AI6" s="130">
        <f t="shared" si="3"/>
        <v>12.765000000000001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298387.34399999998</v>
      </c>
      <c r="X7" s="90">
        <f t="shared" si="2"/>
        <v>38.948521874999997</v>
      </c>
      <c r="Y7" s="90">
        <f t="shared" si="2"/>
        <v>42.224438468750009</v>
      </c>
      <c r="Z7" s="90">
        <f t="shared" si="2"/>
        <v>0.99004854531250008</v>
      </c>
      <c r="AA7" s="90">
        <f t="shared" si="2"/>
        <v>0.99372942718750013</v>
      </c>
      <c r="AB7" s="90">
        <f t="shared" si="2"/>
        <v>1.1481229328125004E-2</v>
      </c>
      <c r="AC7" s="56"/>
      <c r="AD7" s="56"/>
      <c r="AE7" s="56"/>
      <c r="AF7" s="28"/>
      <c r="AG7" s="238"/>
      <c r="AH7" s="130">
        <f t="shared" si="3"/>
        <v>75.921000000000006</v>
      </c>
      <c r="AI7" s="130">
        <f t="shared" si="3"/>
        <v>12.920999999999999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405806.10399999999</v>
      </c>
      <c r="X8" s="90">
        <f t="shared" si="2"/>
        <v>42.576783500000005</v>
      </c>
      <c r="Y8" s="90">
        <f t="shared" si="2"/>
        <v>45.591421312500003</v>
      </c>
      <c r="Z8" s="90">
        <f t="shared" si="2"/>
        <v>0.9946589324999997</v>
      </c>
      <c r="AA8" s="90">
        <f t="shared" si="2"/>
        <v>0.99688181125000008</v>
      </c>
      <c r="AB8" s="90">
        <f t="shared" si="2"/>
        <v>5.1877156624999983E-3</v>
      </c>
      <c r="AC8" s="56"/>
      <c r="AD8" s="56"/>
      <c r="AE8" s="56"/>
      <c r="AF8" s="28"/>
      <c r="AG8" s="238"/>
      <c r="AH8" s="130">
        <f t="shared" si="3"/>
        <v>76.296000000000006</v>
      </c>
      <c r="AI8" s="130">
        <f t="shared" si="3"/>
        <v>13.311999999999999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75.693496978483026</v>
      </c>
      <c r="AI10" s="154">
        <f>GEOMEAN(AI5:AI8)</f>
        <v>12.744447348599049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144.29599999999999</v>
      </c>
      <c r="Q16" s="129">
        <v>55.484000000000002</v>
      </c>
      <c r="R16" s="142"/>
      <c r="S16" s="214"/>
      <c r="T16" s="300"/>
      <c r="U16" s="25" t="s">
        <v>33</v>
      </c>
      <c r="V16" s="26"/>
      <c r="W16" s="128">
        <v>28300.376</v>
      </c>
      <c r="X16" s="166">
        <v>24726.784</v>
      </c>
      <c r="Y16" s="166">
        <v>14797.08</v>
      </c>
      <c r="Z16" s="166">
        <v>5758.2560000000003</v>
      </c>
      <c r="AA16" s="166">
        <v>1797.5840000000001</v>
      </c>
      <c r="AB16" s="166">
        <v>38777.464</v>
      </c>
      <c r="AC16" s="60">
        <v>26258.959999999999</v>
      </c>
      <c r="AD16" s="60">
        <v>8324.6959999999999</v>
      </c>
      <c r="AE16" s="60">
        <v>23.207999999999998</v>
      </c>
      <c r="AF16" s="55"/>
      <c r="AG16" s="252"/>
      <c r="AH16" s="129">
        <v>75.233999999999995</v>
      </c>
      <c r="AI16" s="129">
        <v>12.015000000000001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144.59299999999999</v>
      </c>
      <c r="Q17" s="144">
        <v>55.39</v>
      </c>
      <c r="R17" s="145"/>
      <c r="S17" s="214"/>
      <c r="T17" s="285"/>
      <c r="U17" s="27" t="s">
        <v>34</v>
      </c>
      <c r="V17" s="28"/>
      <c r="W17" s="143">
        <v>28300.376</v>
      </c>
      <c r="X17" s="167">
        <v>31953.991999999998</v>
      </c>
      <c r="Y17" s="167">
        <v>31501.736000000001</v>
      </c>
      <c r="Z17" s="167">
        <v>17657.335999999999</v>
      </c>
      <c r="AA17" s="167">
        <v>8367.3760000000002</v>
      </c>
      <c r="AB17" s="167">
        <v>49427.232000000004</v>
      </c>
      <c r="AC17" s="62">
        <v>34285.120000000003</v>
      </c>
      <c r="AD17" s="62">
        <v>10816.968000000001</v>
      </c>
      <c r="AE17" s="62">
        <v>23.391999999999999</v>
      </c>
      <c r="AF17" s="56"/>
      <c r="AG17" s="238"/>
      <c r="AH17" s="144">
        <v>75.328000000000003</v>
      </c>
      <c r="AI17" s="144">
        <v>12.765000000000001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145.38999999999999</v>
      </c>
      <c r="Q18" s="144">
        <v>56.25</v>
      </c>
      <c r="R18" s="145"/>
      <c r="S18" s="214"/>
      <c r="T18" s="285"/>
      <c r="U18" s="27" t="s">
        <v>35</v>
      </c>
      <c r="V18" s="28"/>
      <c r="W18" s="143">
        <v>28300.376</v>
      </c>
      <c r="X18" s="167">
        <v>39413.303999999996</v>
      </c>
      <c r="Y18" s="167">
        <v>50819.072</v>
      </c>
      <c r="Z18" s="167">
        <v>37330.383999999998</v>
      </c>
      <c r="AA18" s="167">
        <v>26061.223999999998</v>
      </c>
      <c r="AB18" s="167">
        <v>60422.303999999996</v>
      </c>
      <c r="AC18" s="62">
        <v>42602.832000000002</v>
      </c>
      <c r="AD18" s="62">
        <v>13437.848</v>
      </c>
      <c r="AE18" s="62">
        <v>23.416</v>
      </c>
      <c r="AF18" s="56"/>
      <c r="AG18" s="238"/>
      <c r="AH18" s="144">
        <v>75.921000000000006</v>
      </c>
      <c r="AI18" s="144">
        <v>12.920999999999999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146.68700000000001</v>
      </c>
      <c r="Q19" s="144">
        <v>57.828000000000003</v>
      </c>
      <c r="R19" s="145"/>
      <c r="S19" s="214"/>
      <c r="T19" s="285"/>
      <c r="U19" s="27" t="s">
        <v>37</v>
      </c>
      <c r="V19" s="28"/>
      <c r="W19" s="143">
        <v>28300.376</v>
      </c>
      <c r="X19" s="167">
        <v>44524.775999999998</v>
      </c>
      <c r="Y19" s="167">
        <v>71217.567999999999</v>
      </c>
      <c r="Z19" s="167">
        <v>64636.584000000003</v>
      </c>
      <c r="AA19" s="167">
        <v>57971.832000000002</v>
      </c>
      <c r="AB19" s="167">
        <v>71767.936000000002</v>
      </c>
      <c r="AC19" s="62">
        <v>51208.232000000004</v>
      </c>
      <c r="AD19" s="62">
        <v>16178.8</v>
      </c>
      <c r="AE19" s="62">
        <v>23.544</v>
      </c>
      <c r="AF19" s="56"/>
      <c r="AG19" s="238"/>
      <c r="AH19" s="144">
        <v>76.296000000000006</v>
      </c>
      <c r="AI19" s="144">
        <v>13.311999999999999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148741.19999999998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212310.136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298387.34399999998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405806.10399999999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27.950737</v>
      </c>
      <c r="Y33" s="96">
        <v>31.838823999999999</v>
      </c>
      <c r="Z33" s="96">
        <v>0.92720243999999996</v>
      </c>
      <c r="AA33" s="60">
        <v>0.95707995000000001</v>
      </c>
      <c r="AB33" s="60">
        <v>6.0260742999999999E-2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1.4760510000000018</v>
      </c>
      <c r="AN33" s="95">
        <f t="shared" ref="AN33:AN96" si="5">IF(OR(Y33="",G33=""),"",Y33-G33)</f>
        <v>1.2168339999999986</v>
      </c>
      <c r="AO33" s="95">
        <f t="shared" ref="AO33:AO96" si="6">IF(OR(Z33="",H33=""),"",Z33-H33)</f>
        <v>9.4268100000000077E-3</v>
      </c>
      <c r="AP33" s="95">
        <f t="shared" ref="AP33:AP96" si="7">IF(OR(AA33="",I33=""),"",AA33-I33)</f>
        <v>4.7681400000000318E-3</v>
      </c>
      <c r="AQ33" s="120">
        <f t="shared" ref="AQ33:AQ96" si="8">IF(OR(AB33="",J33=""),"",AB33-J33)</f>
        <v>-1.2896627000000001E-2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32.818660000000001</v>
      </c>
      <c r="Y34" s="187">
        <v>36.254576999999998</v>
      </c>
      <c r="Z34" s="187">
        <v>0.96698258999999998</v>
      </c>
      <c r="AA34" s="62">
        <v>0.97937359999999996</v>
      </c>
      <c r="AB34" s="62">
        <v>2.7777914000000001E-2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1.9323390000000025</v>
      </c>
      <c r="AN34" s="121">
        <f t="shared" si="5"/>
        <v>1.5752809999999968</v>
      </c>
      <c r="AO34" s="121">
        <f t="shared" si="6"/>
        <v>6.045839999999969E-3</v>
      </c>
      <c r="AP34" s="121">
        <f t="shared" si="7"/>
        <v>3.1689999999999774E-3</v>
      </c>
      <c r="AQ34" s="87">
        <f t="shared" si="8"/>
        <v>-8.4960859999999999E-3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38.022841</v>
      </c>
      <c r="Y35" s="187">
        <v>41.385047999999998</v>
      </c>
      <c r="Z35" s="187">
        <v>0.98731195000000005</v>
      </c>
      <c r="AA35" s="62">
        <v>0.99171682000000005</v>
      </c>
      <c r="AB35" s="62">
        <v>1.1727082E-2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3.0717980000000011</v>
      </c>
      <c r="AN35" s="121">
        <f t="shared" si="5"/>
        <v>2.3874980000000008</v>
      </c>
      <c r="AO35" s="121">
        <f t="shared" si="6"/>
        <v>2.65100000000007E-3</v>
      </c>
      <c r="AP35" s="121">
        <f t="shared" si="7"/>
        <v>1.7867400000000089E-3</v>
      </c>
      <c r="AQ35" s="87">
        <f t="shared" si="8"/>
        <v>-6.1207669999999992E-3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41.905293999999998</v>
      </c>
      <c r="Y36" s="187">
        <v>44.985135</v>
      </c>
      <c r="Z36" s="187">
        <v>0.99381019000000004</v>
      </c>
      <c r="AA36" s="62">
        <v>0.99611939999999999</v>
      </c>
      <c r="AB36" s="62">
        <v>4.8947977E-3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4.4727359999999976</v>
      </c>
      <c r="AN36" s="121">
        <f t="shared" si="5"/>
        <v>3.3319449999999975</v>
      </c>
      <c r="AO36" s="121">
        <f t="shared" si="6"/>
        <v>1.2262100000000054E-3</v>
      </c>
      <c r="AP36" s="121">
        <f t="shared" si="7"/>
        <v>1.2811999999999824E-3</v>
      </c>
      <c r="AQ36" s="87">
        <f t="shared" si="8"/>
        <v>-5.2494583000000008E-3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29.34497</v>
      </c>
      <c r="Y38" s="96">
        <v>33.669704000000003</v>
      </c>
      <c r="Z38" s="96">
        <v>0.944658</v>
      </c>
      <c r="AA38" s="60">
        <v>0.96996061</v>
      </c>
      <c r="AB38" s="60">
        <v>6.2378332000000002E-2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1.0659099999999988</v>
      </c>
      <c r="AN38" s="95">
        <f t="shared" si="5"/>
        <v>1.4718420000000023</v>
      </c>
      <c r="AO38" s="95">
        <f t="shared" si="6"/>
        <v>5.9621699999999889E-3</v>
      </c>
      <c r="AP38" s="95">
        <f t="shared" si="7"/>
        <v>1.0162900000000308E-3</v>
      </c>
      <c r="AQ38" s="120">
        <f t="shared" si="8"/>
        <v>-2.3016452999999999E-2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33.938971000000002</v>
      </c>
      <c r="Y39" s="187">
        <v>37.657052999999998</v>
      </c>
      <c r="Z39" s="187">
        <v>0.97712491000000001</v>
      </c>
      <c r="AA39" s="62">
        <v>0.98658338999999995</v>
      </c>
      <c r="AB39" s="62">
        <v>2.7292727999999999E-2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2.0834420000000016</v>
      </c>
      <c r="AN39" s="121">
        <f t="shared" si="5"/>
        <v>1.8710909999999998</v>
      </c>
      <c r="AO39" s="121">
        <f t="shared" si="6"/>
        <v>3.8054400000000488E-3</v>
      </c>
      <c r="AP39" s="121">
        <f t="shared" si="7"/>
        <v>2.1771399999999108E-3</v>
      </c>
      <c r="AQ39" s="87">
        <f t="shared" si="8"/>
        <v>-1.8348251999999999E-2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39.641603000000003</v>
      </c>
      <c r="Y40" s="187">
        <v>42.870424</v>
      </c>
      <c r="Z40" s="187">
        <v>0.99101839000000003</v>
      </c>
      <c r="AA40" s="62">
        <v>0.99463601999999995</v>
      </c>
      <c r="AB40" s="62">
        <v>1.1199426E-2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4.0362120000000061</v>
      </c>
      <c r="AN40" s="121">
        <f t="shared" si="5"/>
        <v>2.9483450000000033</v>
      </c>
      <c r="AO40" s="121">
        <f t="shared" si="6"/>
        <v>1.5366500000000283E-3</v>
      </c>
      <c r="AP40" s="121">
        <f t="shared" si="7"/>
        <v>1.1920299999998996E-3</v>
      </c>
      <c r="AQ40" s="87">
        <f t="shared" si="8"/>
        <v>-1.3511724000000001E-2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43.200279000000002</v>
      </c>
      <c r="Y41" s="187">
        <v>46.141075000000001</v>
      </c>
      <c r="Z41" s="187">
        <v>0.99477758000000005</v>
      </c>
      <c r="AA41" s="62">
        <v>0.99720173000000001</v>
      </c>
      <c r="AB41" s="62">
        <v>5.2363896000000004E-3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5.5631309999999985</v>
      </c>
      <c r="AN41" s="121">
        <f t="shared" si="5"/>
        <v>4.0472219999999979</v>
      </c>
      <c r="AO41" s="121">
        <f t="shared" si="6"/>
        <v>8.3195000000002572E-4</v>
      </c>
      <c r="AP41" s="121">
        <f t="shared" si="7"/>
        <v>1.0406299999999868E-3</v>
      </c>
      <c r="AQ41" s="87">
        <f t="shared" si="8"/>
        <v>-1.07307974E-2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28.696235000000001</v>
      </c>
      <c r="Y43" s="96">
        <v>32.462809</v>
      </c>
      <c r="Z43" s="96">
        <v>0.94003163999999995</v>
      </c>
      <c r="AA43" s="60">
        <v>0.96472933999999999</v>
      </c>
      <c r="AB43" s="60">
        <v>6.7608884999999994E-2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1.3712350000000022</v>
      </c>
      <c r="AN43" s="95">
        <f t="shared" si="5"/>
        <v>1.3153420000000011</v>
      </c>
      <c r="AO43" s="95">
        <f t="shared" si="6"/>
        <v>8.3967299999999634E-3</v>
      </c>
      <c r="AP43" s="95">
        <f t="shared" si="7"/>
        <v>3.6974199999999513E-3</v>
      </c>
      <c r="AQ43" s="120">
        <f t="shared" si="8"/>
        <v>-1.4296675000000009E-2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34.040517999999999</v>
      </c>
      <c r="Y44" s="187">
        <v>37.393569999999997</v>
      </c>
      <c r="Z44" s="187">
        <v>0.97515817000000005</v>
      </c>
      <c r="AA44" s="62">
        <v>0.98482769000000003</v>
      </c>
      <c r="AB44" s="62">
        <v>3.0748118000000001E-2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2.0780709999999978</v>
      </c>
      <c r="AN44" s="121">
        <f t="shared" si="5"/>
        <v>1.7476669999999999</v>
      </c>
      <c r="AO44" s="121">
        <f t="shared" si="6"/>
        <v>4.206800000000066E-3</v>
      </c>
      <c r="AP44" s="121">
        <f t="shared" si="7"/>
        <v>2.5742699999999896E-3</v>
      </c>
      <c r="AQ44" s="87">
        <f t="shared" si="8"/>
        <v>-9.9825189999999987E-3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38.981361999999997</v>
      </c>
      <c r="Y45" s="187">
        <v>42.231341</v>
      </c>
      <c r="Z45" s="187">
        <v>0.99038243000000004</v>
      </c>
      <c r="AA45" s="62">
        <v>0.99375667999999995</v>
      </c>
      <c r="AB45" s="62">
        <v>1.2064995E-2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3.0850059999999999</v>
      </c>
      <c r="AN45" s="121">
        <f t="shared" si="5"/>
        <v>2.2550209999999993</v>
      </c>
      <c r="AO45" s="121">
        <f t="shared" si="6"/>
        <v>1.7875700000000716E-3</v>
      </c>
      <c r="AP45" s="121">
        <f t="shared" si="7"/>
        <v>1.4723099999999212E-3</v>
      </c>
      <c r="AQ45" s="87">
        <f t="shared" si="8"/>
        <v>-8.3448289999999998E-3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42.634377000000001</v>
      </c>
      <c r="Y46" s="187">
        <v>45.604179999999999</v>
      </c>
      <c r="Z46" s="187">
        <v>0.9948977</v>
      </c>
      <c r="AA46" s="62">
        <v>0.99696615</v>
      </c>
      <c r="AB46" s="62">
        <v>5.1647109999999998E-3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4.4744120000000009</v>
      </c>
      <c r="AN46" s="121">
        <f t="shared" si="5"/>
        <v>3.2043729999999968</v>
      </c>
      <c r="AO46" s="121">
        <f t="shared" si="6"/>
        <v>8.2249999999994827E-4</v>
      </c>
      <c r="AP46" s="121">
        <f t="shared" si="7"/>
        <v>1.0334300000000018E-3</v>
      </c>
      <c r="AQ46" s="87">
        <f t="shared" si="8"/>
        <v>-6.4364419999999997E-3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27.649350999999999</v>
      </c>
      <c r="Y48" s="96">
        <v>32.432059000000002</v>
      </c>
      <c r="Z48" s="96">
        <v>0.94126799000000005</v>
      </c>
      <c r="AA48" s="60">
        <v>0.96635795999999996</v>
      </c>
      <c r="AB48" s="60">
        <v>6.9658890000000001E-2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0.72668699999999831</v>
      </c>
      <c r="AN48" s="95">
        <f t="shared" si="5"/>
        <v>0.62593700000000396</v>
      </c>
      <c r="AO48" s="95">
        <f t="shared" si="6"/>
        <v>8.5690800000000067E-3</v>
      </c>
      <c r="AP48" s="95">
        <f t="shared" si="7"/>
        <v>7.2483599999999537E-3</v>
      </c>
      <c r="AQ48" s="120">
        <f t="shared" si="8"/>
        <v>-1.0735474999999994E-2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32.127403000000001</v>
      </c>
      <c r="Y49" s="187">
        <v>36.087221999999997</v>
      </c>
      <c r="Z49" s="187">
        <v>0.97493980000000002</v>
      </c>
      <c r="AA49" s="62">
        <v>0.98438641999999998</v>
      </c>
      <c r="AB49" s="62">
        <v>3.1861159999999999E-2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0.45914400000000199</v>
      </c>
      <c r="AN49" s="121">
        <f t="shared" si="5"/>
        <v>0.43872400000000056</v>
      </c>
      <c r="AO49" s="121">
        <f t="shared" si="6"/>
        <v>4.0332299999999988E-3</v>
      </c>
      <c r="AP49" s="121">
        <f t="shared" si="7"/>
        <v>2.9952500000000049E-3</v>
      </c>
      <c r="AQ49" s="87">
        <f t="shared" si="8"/>
        <v>-6.0028900000000038E-3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38.006582000000002</v>
      </c>
      <c r="Y50" s="187">
        <v>41.336069999999999</v>
      </c>
      <c r="Z50" s="187">
        <v>0.98988140999999996</v>
      </c>
      <c r="AA50" s="62">
        <v>0.99367395999999997</v>
      </c>
      <c r="AB50" s="62">
        <v>1.2707496E-2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1.4683010000000039</v>
      </c>
      <c r="AN50" s="121">
        <f t="shared" si="5"/>
        <v>1.2524719999999974</v>
      </c>
      <c r="AO50" s="121">
        <f t="shared" si="6"/>
        <v>1.6595799999999938E-3</v>
      </c>
      <c r="AP50" s="121">
        <f t="shared" si="7"/>
        <v>1.247710000000013E-3</v>
      </c>
      <c r="AQ50" s="87">
        <f t="shared" si="8"/>
        <v>-5.2310789999999979E-3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41.892619000000003</v>
      </c>
      <c r="Y51" s="187">
        <v>45.002958</v>
      </c>
      <c r="Z51" s="187">
        <v>0.99435503999999997</v>
      </c>
      <c r="AA51" s="62">
        <v>0.99686123999999998</v>
      </c>
      <c r="AB51" s="62">
        <v>5.8325110000000003E-3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2.0335180000000008</v>
      </c>
      <c r="AN51" s="121">
        <f t="shared" si="5"/>
        <v>1.5611969999999999</v>
      </c>
      <c r="AO51" s="121">
        <f t="shared" si="6"/>
        <v>7.5946999999998432E-4</v>
      </c>
      <c r="AP51" s="121">
        <f t="shared" si="7"/>
        <v>8.0519000000001117E-4</v>
      </c>
      <c r="AQ51" s="87">
        <f t="shared" si="8"/>
        <v>-3.4719039999999996E-3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29.154026999999999</v>
      </c>
      <c r="Y53" s="96">
        <v>33.092337000000001</v>
      </c>
      <c r="Z53" s="96">
        <v>0.93874352000000005</v>
      </c>
      <c r="AA53" s="60">
        <v>0.96832076</v>
      </c>
      <c r="AB53" s="60">
        <v>5.9442784999999998E-2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1.9017769999999992</v>
      </c>
      <c r="AN53" s="95">
        <f t="shared" si="5"/>
        <v>1.753420000000002</v>
      </c>
      <c r="AO53" s="95">
        <f t="shared" si="6"/>
        <v>8.3084500000000228E-3</v>
      </c>
      <c r="AP53" s="95">
        <f t="shared" si="7"/>
        <v>3.5211200000000442E-3</v>
      </c>
      <c r="AQ53" s="120">
        <f t="shared" si="8"/>
        <v>-3.0513504999999996E-2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33.958243000000003</v>
      </c>
      <c r="Y54" s="187">
        <v>37.400646000000002</v>
      </c>
      <c r="Z54" s="187">
        <v>0.97501353000000002</v>
      </c>
      <c r="AA54" s="62">
        <v>0.98553051000000003</v>
      </c>
      <c r="AB54" s="62">
        <v>2.4367794000000002E-2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2.157231000000003</v>
      </c>
      <c r="AN54" s="121">
        <f t="shared" si="5"/>
        <v>1.8421730000000025</v>
      </c>
      <c r="AO54" s="121">
        <f t="shared" si="6"/>
        <v>4.4084800000000479E-3</v>
      </c>
      <c r="AP54" s="121">
        <f t="shared" si="7"/>
        <v>2.1783100000000166E-3</v>
      </c>
      <c r="AQ54" s="87">
        <f t="shared" si="8"/>
        <v>-1.8781415999999999E-2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38.869568999999998</v>
      </c>
      <c r="Y55" s="187">
        <v>42.009197999999998</v>
      </c>
      <c r="Z55" s="187">
        <v>0.98999486999999997</v>
      </c>
      <c r="AA55" s="62">
        <v>0.99372691999999996</v>
      </c>
      <c r="AB55" s="62">
        <v>9.9485570000000002E-3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3.4552029999999974</v>
      </c>
      <c r="AN55" s="121">
        <f t="shared" si="5"/>
        <v>2.3849919999999969</v>
      </c>
      <c r="AO55" s="121">
        <f t="shared" si="6"/>
        <v>1.7429099999999309E-3</v>
      </c>
      <c r="AP55" s="121">
        <f t="shared" si="7"/>
        <v>1.0124899999999215E-3</v>
      </c>
      <c r="AQ55" s="87">
        <f t="shared" si="8"/>
        <v>-1.5286753E-2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42.229556000000002</v>
      </c>
      <c r="Y56" s="187">
        <v>45.236218999999998</v>
      </c>
      <c r="Z56" s="187">
        <v>0.99445813000000005</v>
      </c>
      <c r="AA56" s="62">
        <v>0.99678906</v>
      </c>
      <c r="AB56" s="62">
        <v>4.7045689999999996E-3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4.6760390000000029</v>
      </c>
      <c r="AN56" s="121">
        <f t="shared" si="5"/>
        <v>3.3993859999999998</v>
      </c>
      <c r="AO56" s="121">
        <f t="shared" si="6"/>
        <v>9.4160000000009791E-4</v>
      </c>
      <c r="AP56" s="121">
        <f t="shared" si="7"/>
        <v>9.4411000000005352E-4</v>
      </c>
      <c r="AQ56" s="87">
        <f t="shared" si="8"/>
        <v>-9.6888845000000015E-3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29.122</v>
      </c>
      <c r="Y58" s="96">
        <v>32.893791</v>
      </c>
      <c r="Z58" s="96">
        <v>0.93737380000000003</v>
      </c>
      <c r="AA58" s="60">
        <v>0.96553633999999999</v>
      </c>
      <c r="AB58" s="60">
        <v>6.3930409999999993E-2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1.357050000000001</v>
      </c>
      <c r="AN58" s="95">
        <f t="shared" si="5"/>
        <v>1.4162199999999991</v>
      </c>
      <c r="AO58" s="95">
        <f t="shared" si="6"/>
        <v>7.4911699999999914E-3</v>
      </c>
      <c r="AP58" s="95">
        <f t="shared" si="7"/>
        <v>3.0878199999999634E-3</v>
      </c>
      <c r="AQ58" s="120">
        <f t="shared" si="8"/>
        <v>-1.5969125000000001E-2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34.131037999999997</v>
      </c>
      <c r="Y59" s="187">
        <v>37.489033999999997</v>
      </c>
      <c r="Z59" s="187">
        <v>0.97278518000000003</v>
      </c>
      <c r="AA59" s="62">
        <v>0.98429990999999994</v>
      </c>
      <c r="AB59" s="62">
        <v>2.9307488E-2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2.3595889999999962</v>
      </c>
      <c r="AN59" s="121">
        <f t="shared" si="5"/>
        <v>1.9031049999999965</v>
      </c>
      <c r="AO59" s="121">
        <f t="shared" si="6"/>
        <v>4.6636600000000694E-3</v>
      </c>
      <c r="AP59" s="121">
        <f t="shared" si="7"/>
        <v>2.418579999999948E-3</v>
      </c>
      <c r="AQ59" s="87">
        <f t="shared" si="8"/>
        <v>-1.3436162000000001E-2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38.937828000000003</v>
      </c>
      <c r="Y60" s="187">
        <v>42.151380000000003</v>
      </c>
      <c r="Z60" s="187">
        <v>0.98934197999999995</v>
      </c>
      <c r="AA60" s="62">
        <v>0.99338859999999995</v>
      </c>
      <c r="AB60" s="62">
        <v>1.1692937E-2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3.737090000000002</v>
      </c>
      <c r="AN60" s="121">
        <f t="shared" si="5"/>
        <v>2.7159190000000066</v>
      </c>
      <c r="AO60" s="121">
        <f t="shared" si="6"/>
        <v>1.9527799999999873E-3</v>
      </c>
      <c r="AP60" s="121">
        <f t="shared" si="7"/>
        <v>1.3809399999999972E-3</v>
      </c>
      <c r="AQ60" s="87">
        <f t="shared" si="8"/>
        <v>-1.1930145999999999E-2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42.2239</v>
      </c>
      <c r="Y61" s="187">
        <v>45.265149000000001</v>
      </c>
      <c r="Z61" s="187">
        <v>0.99441093999999997</v>
      </c>
      <c r="AA61" s="62">
        <v>0.99674673000000003</v>
      </c>
      <c r="AB61" s="62">
        <v>5.175832E-3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5.0725729999999984</v>
      </c>
      <c r="AN61" s="121">
        <f t="shared" si="5"/>
        <v>3.7749030000000019</v>
      </c>
      <c r="AO61" s="121">
        <f t="shared" si="6"/>
        <v>1.032680000000008E-3</v>
      </c>
      <c r="AP61" s="121">
        <f t="shared" si="7"/>
        <v>1.1014599999999986E-3</v>
      </c>
      <c r="AQ61" s="87">
        <f t="shared" si="8"/>
        <v>-9.638008E-3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28.232365999999999</v>
      </c>
      <c r="Y63" s="96">
        <v>32.375602999999998</v>
      </c>
      <c r="Z63" s="96">
        <v>0.92941684999999996</v>
      </c>
      <c r="AA63" s="60">
        <v>0.96270370999999999</v>
      </c>
      <c r="AB63" s="60">
        <v>6.652247E-2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0.88511799999999852</v>
      </c>
      <c r="AN63" s="95">
        <f t="shared" si="5"/>
        <v>0.80574899999999872</v>
      </c>
      <c r="AO63" s="95">
        <f t="shared" si="6"/>
        <v>1.1042730000000001E-2</v>
      </c>
      <c r="AP63" s="95">
        <f t="shared" si="7"/>
        <v>3.101530000000019E-3</v>
      </c>
      <c r="AQ63" s="120">
        <f t="shared" si="8"/>
        <v>-9.8274740000000027E-3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33.542152000000002</v>
      </c>
      <c r="Y64" s="187">
        <v>37.100504999999998</v>
      </c>
      <c r="Z64" s="187">
        <v>0.97267479000000001</v>
      </c>
      <c r="AA64" s="62">
        <v>0.98453208999999997</v>
      </c>
      <c r="AB64" s="62">
        <v>2.5263496E-2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0.99369800000000197</v>
      </c>
      <c r="AN64" s="121">
        <f t="shared" si="5"/>
        <v>1.0164240000000007</v>
      </c>
      <c r="AO64" s="121">
        <f t="shared" si="6"/>
        <v>5.6062700000000243E-3</v>
      </c>
      <c r="AP64" s="121">
        <f t="shared" si="7"/>
        <v>2.7861399999999925E-3</v>
      </c>
      <c r="AQ64" s="87">
        <f t="shared" si="8"/>
        <v>-6.5492439999999992E-3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38.756616000000001</v>
      </c>
      <c r="Y65" s="187">
        <v>42.09084</v>
      </c>
      <c r="Z65" s="187">
        <v>0.98942715999999997</v>
      </c>
      <c r="AA65" s="62">
        <v>0.99363310000000005</v>
      </c>
      <c r="AB65" s="62">
        <v>1.0497283E-2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0.92101900000000114</v>
      </c>
      <c r="AN65" s="121">
        <f t="shared" si="5"/>
        <v>0.91315199999999663</v>
      </c>
      <c r="AO65" s="121">
        <f t="shared" si="6"/>
        <v>1.7049000000000092E-3</v>
      </c>
      <c r="AP65" s="121">
        <f t="shared" si="7"/>
        <v>9.3723000000001111E-4</v>
      </c>
      <c r="AQ65" s="87">
        <f t="shared" si="8"/>
        <v>-1.9462170000000001E-3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42.140248999999997</v>
      </c>
      <c r="Y66" s="187">
        <v>45.214036999999998</v>
      </c>
      <c r="Z66" s="187">
        <v>0.99427547000000005</v>
      </c>
      <c r="AA66" s="62">
        <v>0.99676319999999996</v>
      </c>
      <c r="AB66" s="62">
        <v>4.8202719999999996E-3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1.0014129999999994</v>
      </c>
      <c r="AN66" s="121">
        <f t="shared" si="5"/>
        <v>0.81617800000000074</v>
      </c>
      <c r="AO66" s="121">
        <f t="shared" si="6"/>
        <v>7.3642000000007091E-4</v>
      </c>
      <c r="AP66" s="121">
        <f t="shared" si="7"/>
        <v>5.4612999999992251E-4</v>
      </c>
      <c r="AQ66" s="87">
        <f t="shared" si="8"/>
        <v>-1.0650830000000005E-3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28.916764000000001</v>
      </c>
      <c r="Y68" s="96">
        <v>32.808428999999997</v>
      </c>
      <c r="Z68" s="96">
        <v>0.93164639999999999</v>
      </c>
      <c r="AA68" s="60">
        <v>0.96455981000000002</v>
      </c>
      <c r="AB68" s="60">
        <v>6.2431970000000003E-2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1.6219780000000021</v>
      </c>
      <c r="AN68" s="95">
        <f t="shared" si="5"/>
        <v>1.545576999999998</v>
      </c>
      <c r="AO68" s="95">
        <f t="shared" si="6"/>
        <v>8.2874099999999951E-3</v>
      </c>
      <c r="AP68" s="95">
        <f t="shared" si="7"/>
        <v>2.8668499999999764E-3</v>
      </c>
      <c r="AQ68" s="120">
        <f t="shared" si="8"/>
        <v>-1.7211294000000002E-2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33.866686999999999</v>
      </c>
      <c r="Y69" s="187">
        <v>37.267569000000002</v>
      </c>
      <c r="Z69" s="187">
        <v>0.96991519999999998</v>
      </c>
      <c r="AA69" s="62">
        <v>0.98301256000000004</v>
      </c>
      <c r="AB69" s="62">
        <v>2.8470563000000001E-2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2.6216869999999979</v>
      </c>
      <c r="AN69" s="121">
        <f t="shared" si="5"/>
        <v>2.1405590000000032</v>
      </c>
      <c r="AO69" s="121">
        <f t="shared" si="6"/>
        <v>5.2161699999999644E-3</v>
      </c>
      <c r="AP69" s="121">
        <f t="shared" si="7"/>
        <v>2.6907999999999932E-3</v>
      </c>
      <c r="AQ69" s="87">
        <f t="shared" si="8"/>
        <v>-1.4186142000000002E-2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38.83822</v>
      </c>
      <c r="Y70" s="187">
        <v>42.083426000000003</v>
      </c>
      <c r="Z70" s="187">
        <v>0.98842949000000002</v>
      </c>
      <c r="AA70" s="62">
        <v>0.99288799000000005</v>
      </c>
      <c r="AB70" s="62">
        <v>1.1503490999999999E-2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4.0177610000000001</v>
      </c>
      <c r="AN70" s="121">
        <f t="shared" si="5"/>
        <v>3.0050659999999993</v>
      </c>
      <c r="AO70" s="121">
        <f t="shared" si="6"/>
        <v>2.2436700000000309E-3</v>
      </c>
      <c r="AP70" s="121">
        <f t="shared" si="7"/>
        <v>1.5186000000000366E-3</v>
      </c>
      <c r="AQ70" s="87">
        <f t="shared" si="8"/>
        <v>-1.2365345000000002E-2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42.295439999999999</v>
      </c>
      <c r="Y71" s="187">
        <v>45.284951999999997</v>
      </c>
      <c r="Z71" s="187">
        <v>0.99417566000000002</v>
      </c>
      <c r="AA71" s="62">
        <v>0.99653831000000004</v>
      </c>
      <c r="AB71" s="62">
        <v>4.9713559999999997E-3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5.3920379999999994</v>
      </c>
      <c r="AN71" s="121">
        <f t="shared" si="5"/>
        <v>4.0142399999999938</v>
      </c>
      <c r="AO71" s="121">
        <f t="shared" si="6"/>
        <v>1.1673899999999904E-3</v>
      </c>
      <c r="AP71" s="121">
        <f t="shared" si="7"/>
        <v>1.2172599999999978E-3</v>
      </c>
      <c r="AQ71" s="87">
        <f t="shared" si="8"/>
        <v>-1.0041443000000001E-2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29.109217000000001</v>
      </c>
      <c r="Y73" s="96">
        <v>33.322284000000003</v>
      </c>
      <c r="Z73" s="96">
        <v>0.94460628999999996</v>
      </c>
      <c r="AA73" s="60">
        <v>0.96797204999999997</v>
      </c>
      <c r="AB73" s="60">
        <v>6.6240199999999999E-2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1.2600949999999997</v>
      </c>
      <c r="AN73" s="95">
        <f t="shared" si="5"/>
        <v>1.3812660000000037</v>
      </c>
      <c r="AO73" s="95">
        <f t="shared" si="6"/>
        <v>9.6550999999999165E-3</v>
      </c>
      <c r="AP73" s="95">
        <f t="shared" si="7"/>
        <v>4.095599999999977E-3</v>
      </c>
      <c r="AQ73" s="120">
        <f t="shared" si="8"/>
        <v>-1.4368174999999997E-2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33.373078999999997</v>
      </c>
      <c r="Y74" s="187">
        <v>37.167011000000002</v>
      </c>
      <c r="Z74" s="187">
        <v>0.97647892000000003</v>
      </c>
      <c r="AA74" s="62">
        <v>0.98463244000000005</v>
      </c>
      <c r="AB74" s="62">
        <v>3.0771902E-2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1.133462999999999</v>
      </c>
      <c r="AN74" s="121">
        <f t="shared" si="5"/>
        <v>1.1720400000000026</v>
      </c>
      <c r="AO74" s="121">
        <f t="shared" si="6"/>
        <v>3.7946100000000316E-3</v>
      </c>
      <c r="AP74" s="121">
        <f t="shared" si="7"/>
        <v>1.0988600000000348E-3</v>
      </c>
      <c r="AQ74" s="87">
        <f t="shared" si="8"/>
        <v>-8.8538809999999975E-3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39.080530000000003</v>
      </c>
      <c r="Y75" s="187">
        <v>42.383616000000004</v>
      </c>
      <c r="Z75" s="187">
        <v>0.99112864000000001</v>
      </c>
      <c r="AA75" s="62">
        <v>0.99415394999999995</v>
      </c>
      <c r="AB75" s="62">
        <v>1.2852301E-2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2.7676190000000034</v>
      </c>
      <c r="AN75" s="121">
        <f t="shared" si="5"/>
        <v>2.0736070000000026</v>
      </c>
      <c r="AO75" s="121">
        <f t="shared" si="6"/>
        <v>1.5656299999999845E-3</v>
      </c>
      <c r="AP75" s="121">
        <f t="shared" si="7"/>
        <v>9.5506999999994679E-4</v>
      </c>
      <c r="AQ75" s="87">
        <f t="shared" si="8"/>
        <v>-6.0612739999999984E-3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43.193627999999997</v>
      </c>
      <c r="Y76" s="187">
        <v>46.155259999999998</v>
      </c>
      <c r="Z76" s="187">
        <v>0.99520774000000001</v>
      </c>
      <c r="AA76" s="62">
        <v>0.99717155999999996</v>
      </c>
      <c r="AB76" s="62">
        <v>5.6750886000000002E-3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4.3231269999999995</v>
      </c>
      <c r="AN76" s="121">
        <f t="shared" si="5"/>
        <v>3.0319119999999984</v>
      </c>
      <c r="AO76" s="121">
        <f t="shared" si="6"/>
        <v>7.6343000000000938E-4</v>
      </c>
      <c r="AP76" s="121">
        <f t="shared" si="7"/>
        <v>8.4383999999992909E-4</v>
      </c>
      <c r="AQ76" s="87">
        <f t="shared" si="8"/>
        <v>-5.8418934E-3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27.616593000000002</v>
      </c>
      <c r="Y78" s="96">
        <v>32.035153999999999</v>
      </c>
      <c r="Z78" s="96">
        <v>0.93539815999999998</v>
      </c>
      <c r="AA78" s="60">
        <v>0.96022251000000003</v>
      </c>
      <c r="AB78" s="60">
        <v>6.8390935999999999E-2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0.84067100000000039</v>
      </c>
      <c r="AN78" s="95">
        <f t="shared" si="5"/>
        <v>0.84994000000000014</v>
      </c>
      <c r="AO78" s="95">
        <f t="shared" si="6"/>
        <v>8.7015899999999258E-3</v>
      </c>
      <c r="AP78" s="95">
        <f t="shared" si="7"/>
        <v>4.7051200000000071E-3</v>
      </c>
      <c r="AQ78" s="120">
        <f t="shared" si="8"/>
        <v>-1.3866029000000002E-2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33.206052999999997</v>
      </c>
      <c r="Y79" s="187">
        <v>36.8872</v>
      </c>
      <c r="Z79" s="187">
        <v>0.97452340000000004</v>
      </c>
      <c r="AA79" s="62">
        <v>0.98356860000000002</v>
      </c>
      <c r="AB79" s="62">
        <v>2.8813875999999999E-2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0.89925999999999817</v>
      </c>
      <c r="AN79" s="121">
        <f t="shared" si="5"/>
        <v>0.93121899999999869</v>
      </c>
      <c r="AO79" s="121">
        <f t="shared" si="6"/>
        <v>3.712690000000074E-3</v>
      </c>
      <c r="AP79" s="121">
        <f t="shared" si="7"/>
        <v>2.0501000000000547E-3</v>
      </c>
      <c r="AQ79" s="87">
        <f t="shared" si="8"/>
        <v>-5.0350169999999993E-3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38.725189</v>
      </c>
      <c r="Y80" s="187">
        <v>42.066682999999998</v>
      </c>
      <c r="Z80" s="187">
        <v>0.99064472000000003</v>
      </c>
      <c r="AA80" s="62">
        <v>0.99373668000000004</v>
      </c>
      <c r="AB80" s="62">
        <v>1.10211475E-2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1.1669479999999979</v>
      </c>
      <c r="AN80" s="121">
        <f t="shared" si="5"/>
        <v>1.1030030000000011</v>
      </c>
      <c r="AO80" s="121">
        <f t="shared" si="6"/>
        <v>1.6864800000000457E-3</v>
      </c>
      <c r="AP80" s="121">
        <f t="shared" si="7"/>
        <v>1.0474900000000398E-3</v>
      </c>
      <c r="AQ80" s="87">
        <f t="shared" si="8"/>
        <v>-2.6699554999999996E-3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42.621864000000002</v>
      </c>
      <c r="Y81" s="187">
        <v>45.649672000000002</v>
      </c>
      <c r="Z81" s="187">
        <v>0.99511284</v>
      </c>
      <c r="AA81" s="62">
        <v>0.99693841000000005</v>
      </c>
      <c r="AB81" s="62">
        <v>4.7949869999999997E-3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1.3776770000000056</v>
      </c>
      <c r="AN81" s="121">
        <f t="shared" si="5"/>
        <v>1.1640909999999991</v>
      </c>
      <c r="AO81" s="121">
        <f t="shared" si="6"/>
        <v>6.7806000000003586E-4</v>
      </c>
      <c r="AP81" s="121">
        <f t="shared" si="7"/>
        <v>5.9565000000005863E-4</v>
      </c>
      <c r="AQ81" s="87">
        <f t="shared" si="8"/>
        <v>-1.3416916000000001E-3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28.747001000000001</v>
      </c>
      <c r="Y83" s="96">
        <v>32.927380999999997</v>
      </c>
      <c r="Z83" s="96">
        <v>0.94003141000000001</v>
      </c>
      <c r="AA83" s="60">
        <v>0.96626825000000005</v>
      </c>
      <c r="AB83" s="60">
        <v>6.785252E-2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0.45847099999999941</v>
      </c>
      <c r="AN83" s="95">
        <f t="shared" si="5"/>
        <v>0.48710200000000015</v>
      </c>
      <c r="AO83" s="95">
        <f t="shared" si="6"/>
        <v>6.8330100000000282E-3</v>
      </c>
      <c r="AP83" s="95">
        <f t="shared" si="7"/>
        <v>7.3497000000000146E-4</v>
      </c>
      <c r="AQ83" s="120">
        <f t="shared" si="8"/>
        <v>-6.0365099999999949E-3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34.133755000000001</v>
      </c>
      <c r="Y84" s="187">
        <v>37.700887999999999</v>
      </c>
      <c r="Z84" s="187">
        <v>0.97611285000000003</v>
      </c>
      <c r="AA84" s="62">
        <v>0.98591963000000005</v>
      </c>
      <c r="AB84" s="62">
        <v>2.8064390000000002E-2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0.86764800000000264</v>
      </c>
      <c r="AN84" s="121">
        <f t="shared" si="5"/>
        <v>0.9313629999999975</v>
      </c>
      <c r="AO84" s="121">
        <f t="shared" si="6"/>
        <v>4.3325400000000514E-3</v>
      </c>
      <c r="AP84" s="121">
        <f t="shared" si="7"/>
        <v>2.4578000000000655E-3</v>
      </c>
      <c r="AQ84" s="87">
        <f t="shared" si="8"/>
        <v>-4.3845839999999969E-3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39.250576000000002</v>
      </c>
      <c r="Y85" s="187">
        <v>42.481509000000003</v>
      </c>
      <c r="Z85" s="187">
        <v>0.99058232000000002</v>
      </c>
      <c r="AA85" s="62">
        <v>0.99432001000000003</v>
      </c>
      <c r="AB85" s="62">
        <v>1.1441773000000001E-2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0.90881600000000162</v>
      </c>
      <c r="AN85" s="121">
        <f t="shared" si="5"/>
        <v>0.8793059999999997</v>
      </c>
      <c r="AO85" s="121">
        <f t="shared" si="6"/>
        <v>1.476429999999973E-3</v>
      </c>
      <c r="AP85" s="121">
        <f t="shared" si="7"/>
        <v>8.1174000000006075E-4</v>
      </c>
      <c r="AQ85" s="87">
        <f t="shared" si="8"/>
        <v>-1.8868619999999996E-3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42.581119999999999</v>
      </c>
      <c r="Y86" s="187">
        <v>45.594835000000003</v>
      </c>
      <c r="Z86" s="187">
        <v>0.99466633000000004</v>
      </c>
      <c r="AA86" s="62">
        <v>0.99717465999999999</v>
      </c>
      <c r="AB86" s="62">
        <v>5.0978376999999998E-3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0.97773300000000063</v>
      </c>
      <c r="AN86" s="121">
        <f t="shared" si="5"/>
        <v>0.81931900000000013</v>
      </c>
      <c r="AO86" s="121">
        <f t="shared" si="6"/>
        <v>6.0746000000000411E-4</v>
      </c>
      <c r="AP86" s="121">
        <f t="shared" si="7"/>
        <v>4.7260000000004521E-4</v>
      </c>
      <c r="AQ86" s="87">
        <f t="shared" si="8"/>
        <v>-1.0762888999999998E-3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29.322042</v>
      </c>
      <c r="Y88" s="96">
        <v>33.611336000000001</v>
      </c>
      <c r="Z88" s="96">
        <v>0.94449581999999999</v>
      </c>
      <c r="AA88" s="60">
        <v>0.96948862000000002</v>
      </c>
      <c r="AB88" s="60">
        <v>7.1344299999999999E-2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0.89467099999999888</v>
      </c>
      <c r="AN88" s="95">
        <f t="shared" si="5"/>
        <v>1.2521880000000039</v>
      </c>
      <c r="AO88" s="95">
        <f t="shared" si="6"/>
        <v>8.2942799999999872E-3</v>
      </c>
      <c r="AP88" s="95">
        <f t="shared" si="7"/>
        <v>2.0823800000000503E-3</v>
      </c>
      <c r="AQ88" s="120">
        <f t="shared" si="8"/>
        <v>-1.3317469999999998E-2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34.076532999999998</v>
      </c>
      <c r="Y89" s="187">
        <v>37.791947999999998</v>
      </c>
      <c r="Z89" s="187">
        <v>0.97752751000000004</v>
      </c>
      <c r="AA89" s="62">
        <v>0.98617295000000005</v>
      </c>
      <c r="AB89" s="62">
        <v>3.2350175000000002E-2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1.4513439999999989</v>
      </c>
      <c r="AN89" s="121">
        <f t="shared" si="5"/>
        <v>1.4945049999999966</v>
      </c>
      <c r="AO89" s="121">
        <f t="shared" si="6"/>
        <v>4.1085200000000599E-3</v>
      </c>
      <c r="AP89" s="121">
        <f t="shared" si="7"/>
        <v>1.8486100000000283E-3</v>
      </c>
      <c r="AQ89" s="87">
        <f t="shared" si="8"/>
        <v>-8.5238289999999967E-3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39.365754000000003</v>
      </c>
      <c r="Y90" s="187">
        <v>42.68038</v>
      </c>
      <c r="Z90" s="187">
        <v>0.99135105000000001</v>
      </c>
      <c r="AA90" s="62">
        <v>0.99458703999999998</v>
      </c>
      <c r="AB90" s="62">
        <v>1.3401997000000001E-2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2.578318000000003</v>
      </c>
      <c r="AN90" s="121">
        <f t="shared" si="5"/>
        <v>2.0051339999999982</v>
      </c>
      <c r="AO90" s="121">
        <f t="shared" si="6"/>
        <v>1.5420900000000515E-3</v>
      </c>
      <c r="AP90" s="121">
        <f t="shared" si="7"/>
        <v>1.0522099999999979E-3</v>
      </c>
      <c r="AQ90" s="87">
        <f t="shared" si="8"/>
        <v>-5.7701329999999985E-3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43.172035000000001</v>
      </c>
      <c r="Y91" s="187">
        <v>46.135147000000003</v>
      </c>
      <c r="Z91" s="187">
        <v>0.99503465000000002</v>
      </c>
      <c r="AA91" s="62">
        <v>0.99720856000000002</v>
      </c>
      <c r="AB91" s="62">
        <v>6.6565047000000004E-3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3.5969899999999981</v>
      </c>
      <c r="AN91" s="121">
        <f t="shared" si="5"/>
        <v>2.4360650000000064</v>
      </c>
      <c r="AO91" s="121">
        <f t="shared" si="6"/>
        <v>6.8003999999999287E-4</v>
      </c>
      <c r="AP91" s="121">
        <f t="shared" si="7"/>
        <v>8.4409000000007506E-4</v>
      </c>
      <c r="AQ91" s="87">
        <f t="shared" si="8"/>
        <v>-4.4274543000000005E-3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29.204635</v>
      </c>
      <c r="Y93" s="96">
        <v>33.195759000000002</v>
      </c>
      <c r="Z93" s="96">
        <v>0.94527925999999995</v>
      </c>
      <c r="AA93" s="60">
        <v>0.96710335000000003</v>
      </c>
      <c r="AB93" s="60">
        <v>7.4416389999999999E-2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0.20315300000000036</v>
      </c>
      <c r="AN93" s="95">
        <f t="shared" si="5"/>
        <v>0.36905500000000302</v>
      </c>
      <c r="AO93" s="95">
        <f t="shared" si="6"/>
        <v>5.0861799999999402E-3</v>
      </c>
      <c r="AP93" s="95">
        <f t="shared" si="7"/>
        <v>6.1686999999999159E-4</v>
      </c>
      <c r="AQ93" s="120">
        <f t="shared" si="8"/>
        <v>-2.208829999999995E-3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34.590297999999997</v>
      </c>
      <c r="Y94" s="187">
        <v>38.083528000000001</v>
      </c>
      <c r="Z94" s="187">
        <v>0.97774302000000002</v>
      </c>
      <c r="AA94" s="62">
        <v>0.98594588999999999</v>
      </c>
      <c r="AB94" s="62">
        <v>3.2060992000000003E-2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0.79698099999999528</v>
      </c>
      <c r="AN94" s="121">
        <f t="shared" si="5"/>
        <v>0.86896600000000035</v>
      </c>
      <c r="AO94" s="121">
        <f t="shared" si="6"/>
        <v>4.0371599999999841E-3</v>
      </c>
      <c r="AP94" s="121">
        <f t="shared" si="7"/>
        <v>2.0008400000000037E-3</v>
      </c>
      <c r="AQ94" s="87">
        <f t="shared" si="8"/>
        <v>-3.5056549999999964E-3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39.891066000000002</v>
      </c>
      <c r="Y95" s="187">
        <v>43.193108000000002</v>
      </c>
      <c r="Z95" s="187">
        <v>0.99139739999999998</v>
      </c>
      <c r="AA95" s="62">
        <v>0.99449633999999998</v>
      </c>
      <c r="AB95" s="62">
        <v>1.3208101999999999E-2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1.311123000000002</v>
      </c>
      <c r="AN95" s="121">
        <f t="shared" si="5"/>
        <v>1.1992520000000013</v>
      </c>
      <c r="AO95" s="121">
        <f t="shared" si="6"/>
        <v>1.5191599999999639E-3</v>
      </c>
      <c r="AP95" s="121">
        <f t="shared" si="7"/>
        <v>1.0913599999999857E-3</v>
      </c>
      <c r="AQ95" s="87">
        <f t="shared" si="8"/>
        <v>-1.4031115E-3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44.003300000000003</v>
      </c>
      <c r="Y96" s="187">
        <v>46.938859999999998</v>
      </c>
      <c r="Z96" s="187">
        <v>0.99528559999999999</v>
      </c>
      <c r="AA96" s="62">
        <v>0.99729422999999995</v>
      </c>
      <c r="AB96" s="62">
        <v>5.4536189999999998E-3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1.2267880000000062</v>
      </c>
      <c r="AN96" s="121">
        <f t="shared" si="5"/>
        <v>0.95868399999999809</v>
      </c>
      <c r="AO96" s="121">
        <f t="shared" si="6"/>
        <v>5.1920999999999218E-4</v>
      </c>
      <c r="AP96" s="121">
        <f t="shared" si="7"/>
        <v>4.296699999999376E-4</v>
      </c>
      <c r="AQ96" s="87">
        <f t="shared" si="8"/>
        <v>-1.0678286E-3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29.167538</v>
      </c>
      <c r="Y98" s="96">
        <v>33.083083999999999</v>
      </c>
      <c r="Z98" s="96">
        <v>0.94467330000000005</v>
      </c>
      <c r="AA98" s="60">
        <v>0.96913247000000002</v>
      </c>
      <c r="AB98" s="60">
        <v>6.6331490000000007E-2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0.89502600000000143</v>
      </c>
      <c r="AN98" s="95">
        <f t="shared" si="15"/>
        <v>0.9237979999999979</v>
      </c>
      <c r="AO98" s="95">
        <f t="shared" si="16"/>
        <v>5.580740000000084E-3</v>
      </c>
      <c r="AP98" s="95">
        <f t="shared" si="17"/>
        <v>2.2316199999999897E-3</v>
      </c>
      <c r="AQ98" s="120">
        <f t="shared" si="18"/>
        <v>-5.0509599999999932E-3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34.170060999999997</v>
      </c>
      <c r="Y99" s="187">
        <v>37.537931999999998</v>
      </c>
      <c r="Z99" s="187">
        <v>0.97713759</v>
      </c>
      <c r="AA99" s="62">
        <v>0.98641961</v>
      </c>
      <c r="AB99" s="62">
        <v>2.9135992999999999E-2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1.2285449999999969</v>
      </c>
      <c r="AN99" s="121">
        <f t="shared" si="15"/>
        <v>1.117484999999995</v>
      </c>
      <c r="AO99" s="121">
        <f t="shared" si="16"/>
        <v>3.9737199999999584E-3</v>
      </c>
      <c r="AP99" s="121">
        <f t="shared" si="17"/>
        <v>2.3960200000000542E-3</v>
      </c>
      <c r="AQ99" s="87">
        <f t="shared" si="18"/>
        <v>-6.1877940000000034E-3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39.284480000000002</v>
      </c>
      <c r="Y100" s="187">
        <v>42.440772000000003</v>
      </c>
      <c r="Z100" s="187">
        <v>0.99089748</v>
      </c>
      <c r="AA100" s="62">
        <v>0.99435191999999994</v>
      </c>
      <c r="AB100" s="62">
        <v>1.1063017E-2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1.9802710000000019</v>
      </c>
      <c r="AN100" s="121">
        <f t="shared" si="15"/>
        <v>1.4816260000000057</v>
      </c>
      <c r="AO100" s="121">
        <f t="shared" si="16"/>
        <v>1.4647700000000041E-3</v>
      </c>
      <c r="AP100" s="121">
        <f t="shared" si="17"/>
        <v>1.1607799999999724E-3</v>
      </c>
      <c r="AQ100" s="87">
        <f t="shared" si="18"/>
        <v>-5.4863359999999996E-3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42.450239000000003</v>
      </c>
      <c r="Y101" s="187">
        <v>45.457369</v>
      </c>
      <c r="Z101" s="187">
        <v>0.99477393000000003</v>
      </c>
      <c r="AA101" s="62">
        <v>0.99700456000000004</v>
      </c>
      <c r="AB101" s="62">
        <v>4.9976489999999998E-3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2.5447990000000047</v>
      </c>
      <c r="AN101" s="121">
        <f t="shared" si="15"/>
        <v>1.7097240000000014</v>
      </c>
      <c r="AO101" s="121">
        <f t="shared" si="16"/>
        <v>5.5031000000005381E-4</v>
      </c>
      <c r="AP101" s="121">
        <f t="shared" si="17"/>
        <v>8.274900000000418E-4</v>
      </c>
      <c r="AQ101" s="87">
        <f t="shared" si="18"/>
        <v>-4.0005920000000007E-3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28.948188999999999</v>
      </c>
      <c r="Y103" s="96">
        <v>32.823051</v>
      </c>
      <c r="Z103" s="96">
        <v>0.93623078000000004</v>
      </c>
      <c r="AA103" s="60">
        <v>0.96583178000000003</v>
      </c>
      <c r="AB103" s="60">
        <v>5.9698745999999997E-2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1.7291719999999984</v>
      </c>
      <c r="AN103" s="95">
        <f t="shared" si="15"/>
        <v>1.6855119999999992</v>
      </c>
      <c r="AO103" s="95">
        <f t="shared" si="16"/>
        <v>7.1704400000000001E-3</v>
      </c>
      <c r="AP103" s="95">
        <f t="shared" si="17"/>
        <v>3.0120200000000041E-3</v>
      </c>
      <c r="AQ103" s="120">
        <f t="shared" si="18"/>
        <v>-1.9984378999999997E-2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33.926060999999997</v>
      </c>
      <c r="Y104" s="187">
        <v>37.310923000000003</v>
      </c>
      <c r="Z104" s="187">
        <v>0.97313031999999999</v>
      </c>
      <c r="AA104" s="62">
        <v>0.98432140999999995</v>
      </c>
      <c r="AB104" s="62">
        <v>2.6809026999999999E-2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2.6866619999999983</v>
      </c>
      <c r="AN104" s="121">
        <f t="shared" si="15"/>
        <v>2.2012390000000011</v>
      </c>
      <c r="AO104" s="121">
        <f t="shared" si="16"/>
        <v>4.9428200000000144E-3</v>
      </c>
      <c r="AP104" s="121">
        <f t="shared" si="17"/>
        <v>2.6630799999999288E-3</v>
      </c>
      <c r="AQ104" s="87">
        <f t="shared" si="18"/>
        <v>-1.7656552999999998E-2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38.841188000000002</v>
      </c>
      <c r="Y105" s="187">
        <v>42.058658000000001</v>
      </c>
      <c r="Z105" s="187">
        <v>0.98949155</v>
      </c>
      <c r="AA105" s="62">
        <v>0.99346922000000004</v>
      </c>
      <c r="AB105" s="62">
        <v>1.0478879999999999E-2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4.1134810000000002</v>
      </c>
      <c r="AN105" s="121">
        <f t="shared" si="15"/>
        <v>3.0359410000000011</v>
      </c>
      <c r="AO105" s="121">
        <f t="shared" si="16"/>
        <v>2.0607599999999948E-3</v>
      </c>
      <c r="AP105" s="121">
        <f t="shared" si="17"/>
        <v>1.5507600000000954E-3</v>
      </c>
      <c r="AQ105" s="87">
        <f t="shared" si="18"/>
        <v>-1.5110676999999999E-2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42.009768000000001</v>
      </c>
      <c r="Y106" s="187">
        <v>45.043911000000001</v>
      </c>
      <c r="Z106" s="187">
        <v>0.99439412999999999</v>
      </c>
      <c r="AA106" s="62">
        <v>0.99665636999999996</v>
      </c>
      <c r="AB106" s="62">
        <v>4.8264717000000004E-3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5.2405590000000046</v>
      </c>
      <c r="AN106" s="121">
        <f t="shared" si="15"/>
        <v>3.9016080000000031</v>
      </c>
      <c r="AO106" s="121">
        <f t="shared" si="16"/>
        <v>1.0449200000000047E-3</v>
      </c>
      <c r="AP106" s="121">
        <f t="shared" si="17"/>
        <v>1.1049399999999432E-3</v>
      </c>
      <c r="AQ106" s="87">
        <f t="shared" si="18"/>
        <v>-1.1018374299999998E-2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29.192523000000001</v>
      </c>
      <c r="Y108" s="96">
        <v>33.260393999999998</v>
      </c>
      <c r="Z108" s="96">
        <v>0.93509091</v>
      </c>
      <c r="AA108" s="60">
        <v>0.96797838000000003</v>
      </c>
      <c r="AB108" s="60">
        <v>5.8764964000000003E-2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1.557540000000003</v>
      </c>
      <c r="AN108" s="95">
        <f t="shared" si="15"/>
        <v>1.6438109999999995</v>
      </c>
      <c r="AO108" s="95">
        <f t="shared" si="16"/>
        <v>7.1176200000000467E-3</v>
      </c>
      <c r="AP108" s="95">
        <f t="shared" si="17"/>
        <v>3.8695800000000391E-3</v>
      </c>
      <c r="AQ108" s="120">
        <f t="shared" si="18"/>
        <v>-1.6431985999999996E-2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33.905019000000003</v>
      </c>
      <c r="Y109" s="187">
        <v>37.447091999999998</v>
      </c>
      <c r="Z109" s="187">
        <v>0.97259823999999995</v>
      </c>
      <c r="AA109" s="62">
        <v>0.98475413000000001</v>
      </c>
      <c r="AB109" s="62">
        <v>2.5022329999999999E-2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2.3271080000000026</v>
      </c>
      <c r="AN109" s="121">
        <f t="shared" si="15"/>
        <v>2.0363869999999977</v>
      </c>
      <c r="AO109" s="121">
        <f t="shared" si="16"/>
        <v>4.3730599999999287E-3</v>
      </c>
      <c r="AP109" s="121">
        <f t="shared" si="17"/>
        <v>2.8667700000000185E-3</v>
      </c>
      <c r="AQ109" s="87">
        <f t="shared" si="18"/>
        <v>-1.2677522E-2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39.339117000000002</v>
      </c>
      <c r="Y110" s="187">
        <v>42.619470999999997</v>
      </c>
      <c r="Z110" s="187">
        <v>0.98987473999999998</v>
      </c>
      <c r="AA110" s="62">
        <v>0.99369236000000005</v>
      </c>
      <c r="AB110" s="62">
        <v>1.0097121000000001E-2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3.7521419999999992</v>
      </c>
      <c r="AN110" s="121">
        <f t="shared" si="15"/>
        <v>2.8337629999999976</v>
      </c>
      <c r="AO110" s="121">
        <f t="shared" si="16"/>
        <v>2.0452399999999482E-3</v>
      </c>
      <c r="AP110" s="121">
        <f t="shared" si="17"/>
        <v>1.3767100000000587E-3</v>
      </c>
      <c r="AQ110" s="87">
        <f t="shared" si="18"/>
        <v>-9.2685469999999985E-3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43.075417999999999</v>
      </c>
      <c r="Y111" s="187">
        <v>46.052711000000002</v>
      </c>
      <c r="Z111" s="187">
        <v>0.99476323</v>
      </c>
      <c r="AA111" s="62">
        <v>0.99683615999999997</v>
      </c>
      <c r="AB111" s="62">
        <v>4.5497319999999999E-3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5.1971599999999967</v>
      </c>
      <c r="AN111" s="121">
        <f t="shared" si="15"/>
        <v>3.8126140000000035</v>
      </c>
      <c r="AO111" s="121">
        <f t="shared" si="16"/>
        <v>1.0071999999999859E-3</v>
      </c>
      <c r="AP111" s="121">
        <f t="shared" si="17"/>
        <v>1.1251599999999584E-3</v>
      </c>
      <c r="AQ111" s="87">
        <f t="shared" si="18"/>
        <v>-7.5373040000000007E-3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28.019255999999999</v>
      </c>
      <c r="Y113" s="96">
        <v>31.886990000000001</v>
      </c>
      <c r="Z113" s="96">
        <v>0.92494111999999995</v>
      </c>
      <c r="AA113" s="60">
        <v>0.95600200000000002</v>
      </c>
      <c r="AB113" s="60">
        <v>6.3588989999999998E-2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1.3512099999999982</v>
      </c>
      <c r="AN113" s="95">
        <f t="shared" si="15"/>
        <v>1.1243990000000004</v>
      </c>
      <c r="AO113" s="95">
        <f t="shared" si="16"/>
        <v>8.2938599999999862E-3</v>
      </c>
      <c r="AP113" s="95">
        <f t="shared" si="17"/>
        <v>3.5115900000000089E-3</v>
      </c>
      <c r="AQ113" s="120">
        <f t="shared" si="18"/>
        <v>-1.0460565000000005E-2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32.816057999999998</v>
      </c>
      <c r="Y114" s="187">
        <v>36.222000000000001</v>
      </c>
      <c r="Z114" s="187">
        <v>0.96501671</v>
      </c>
      <c r="AA114" s="62">
        <v>0.97864625000000005</v>
      </c>
      <c r="AB114" s="62">
        <v>3.0297792E-2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1.6851869999999991</v>
      </c>
      <c r="AN114" s="121">
        <f t="shared" si="15"/>
        <v>1.3764809999999983</v>
      </c>
      <c r="AO114" s="121">
        <f t="shared" si="16"/>
        <v>6.049289999999985E-3</v>
      </c>
      <c r="AP114" s="121">
        <f t="shared" si="17"/>
        <v>2.8346100000000707E-3</v>
      </c>
      <c r="AQ114" s="87">
        <f t="shared" si="18"/>
        <v>-8.147111000000002E-3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38.090941999999998</v>
      </c>
      <c r="Y115" s="187">
        <v>41.439447000000001</v>
      </c>
      <c r="Z115" s="187">
        <v>0.98686594000000005</v>
      </c>
      <c r="AA115" s="62">
        <v>0.99152141999999999</v>
      </c>
      <c r="AB115" s="62">
        <v>1.2797406000000001E-2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2.6250670000000014</v>
      </c>
      <c r="AN115" s="121">
        <f t="shared" si="15"/>
        <v>2.0290469999999985</v>
      </c>
      <c r="AO115" s="121">
        <f t="shared" si="16"/>
        <v>2.7261800000000225E-3</v>
      </c>
      <c r="AP115" s="121">
        <f t="shared" si="17"/>
        <v>1.5168999999999322E-3</v>
      </c>
      <c r="AQ115" s="87">
        <f t="shared" si="18"/>
        <v>-5.323913999999999E-3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42.287239</v>
      </c>
      <c r="Y116" s="187">
        <v>45.349578999999999</v>
      </c>
      <c r="Z116" s="187">
        <v>0.99369034999999994</v>
      </c>
      <c r="AA116" s="62">
        <v>0.99612367999999996</v>
      </c>
      <c r="AB116" s="62">
        <v>5.2133272000000003E-3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4.071438999999998</v>
      </c>
      <c r="AN116" s="121">
        <f t="shared" si="15"/>
        <v>2.9669179999999997</v>
      </c>
      <c r="AO116" s="121">
        <f t="shared" si="16"/>
        <v>1.2133899999999809E-3</v>
      </c>
      <c r="AP116" s="121">
        <f t="shared" si="17"/>
        <v>1.1640699999999615E-3</v>
      </c>
      <c r="AQ116" s="87">
        <f t="shared" si="18"/>
        <v>-4.3967957999999996E-3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29.054172000000001</v>
      </c>
      <c r="Y118" s="96">
        <v>33.387869999999999</v>
      </c>
      <c r="Z118" s="96">
        <v>0.94582734999999996</v>
      </c>
      <c r="AA118" s="60">
        <v>0.96798382999999999</v>
      </c>
      <c r="AB118" s="60">
        <v>6.7944619999999997E-2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1.1826690000000006</v>
      </c>
      <c r="AN118" s="95">
        <f t="shared" si="15"/>
        <v>1.359263999999996</v>
      </c>
      <c r="AO118" s="95">
        <f t="shared" si="16"/>
        <v>7.9792199999999536E-3</v>
      </c>
      <c r="AP118" s="95">
        <f t="shared" si="17"/>
        <v>2.9626999999999848E-3</v>
      </c>
      <c r="AQ118" s="120">
        <f t="shared" si="18"/>
        <v>-1.3663704999999998E-2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33.654505</v>
      </c>
      <c r="Y119" s="187">
        <v>37.419046999999999</v>
      </c>
      <c r="Z119" s="187">
        <v>0.97721564000000005</v>
      </c>
      <c r="AA119" s="62">
        <v>0.98523848000000003</v>
      </c>
      <c r="AB119" s="62">
        <v>3.1340510000000002E-2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1.3694709999999972</v>
      </c>
      <c r="AN119" s="121">
        <f t="shared" si="15"/>
        <v>1.3361519999999985</v>
      </c>
      <c r="AO119" s="121">
        <f t="shared" si="16"/>
        <v>3.8759100000000934E-3</v>
      </c>
      <c r="AP119" s="121">
        <f t="shared" si="17"/>
        <v>1.3828399999999963E-3</v>
      </c>
      <c r="AQ119" s="87">
        <f t="shared" si="18"/>
        <v>-9.0830920000000009E-3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39.234430000000003</v>
      </c>
      <c r="Y120" s="187">
        <v>42.562392000000003</v>
      </c>
      <c r="Z120" s="187">
        <v>0.99136194</v>
      </c>
      <c r="AA120" s="62">
        <v>0.99440664999999995</v>
      </c>
      <c r="AB120" s="62">
        <v>1.305658E-2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2.4931960000000046</v>
      </c>
      <c r="AN120" s="121">
        <f t="shared" si="15"/>
        <v>1.9312730000000045</v>
      </c>
      <c r="AO120" s="121">
        <f t="shared" si="16"/>
        <v>1.5472399999999498E-3</v>
      </c>
      <c r="AP120" s="121">
        <f t="shared" si="17"/>
        <v>9.6456999999994242E-4</v>
      </c>
      <c r="AQ120" s="87">
        <f t="shared" si="18"/>
        <v>-5.4270420000000017E-3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43.141024999999999</v>
      </c>
      <c r="Y121" s="187">
        <v>46.123505999999999</v>
      </c>
      <c r="Z121" s="187">
        <v>0.99519643999999996</v>
      </c>
      <c r="AA121" s="62">
        <v>0.99721168999999998</v>
      </c>
      <c r="AB121" s="62">
        <v>6.0147005000000002E-3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3.9546670000000006</v>
      </c>
      <c r="AN121" s="121">
        <f t="shared" si="15"/>
        <v>2.7766289999999998</v>
      </c>
      <c r="AO121" s="121">
        <f t="shared" si="16"/>
        <v>7.3044999999993809E-4</v>
      </c>
      <c r="AP121" s="121">
        <f t="shared" si="17"/>
        <v>7.8085999999999434E-4</v>
      </c>
      <c r="AQ121" s="87">
        <f t="shared" si="18"/>
        <v>-5.2572954999999992E-3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29.060886</v>
      </c>
      <c r="Y123" s="96">
        <v>33.464005999999998</v>
      </c>
      <c r="Z123" s="96">
        <v>0.94198848999999996</v>
      </c>
      <c r="AA123" s="60">
        <v>0.97042766000000003</v>
      </c>
      <c r="AB123" s="60">
        <v>6.1514340000000001E-2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1.0740189999999998</v>
      </c>
      <c r="AN123" s="95">
        <f t="shared" si="15"/>
        <v>1.3856949999999983</v>
      </c>
      <c r="AO123" s="95">
        <f t="shared" si="16"/>
        <v>6.8344200000000077E-3</v>
      </c>
      <c r="AP123" s="95">
        <f t="shared" si="17"/>
        <v>2.7146599999999799E-3</v>
      </c>
      <c r="AQ123" s="120">
        <f t="shared" si="18"/>
        <v>-2.2121279999999993E-2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33.630070000000003</v>
      </c>
      <c r="Y124" s="187">
        <v>37.364139999999999</v>
      </c>
      <c r="Z124" s="187">
        <v>0.97663873000000001</v>
      </c>
      <c r="AA124" s="62">
        <v>0.98634516999999999</v>
      </c>
      <c r="AB124" s="62">
        <v>2.5202667000000002E-2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1.4797830000000047</v>
      </c>
      <c r="AN124" s="121">
        <f t="shared" si="15"/>
        <v>1.4374040000000008</v>
      </c>
      <c r="AO124" s="121">
        <f t="shared" si="16"/>
        <v>3.8960799999999685E-3</v>
      </c>
      <c r="AP124" s="121">
        <f t="shared" si="17"/>
        <v>1.3863400000000414E-3</v>
      </c>
      <c r="AQ124" s="87">
        <f t="shared" si="18"/>
        <v>-1.3716777999999995E-2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39.352704000000003</v>
      </c>
      <c r="Y125" s="187">
        <v>42.535659000000003</v>
      </c>
      <c r="Z125" s="187">
        <v>0.99081405</v>
      </c>
      <c r="AA125" s="62">
        <v>0.99431544999999999</v>
      </c>
      <c r="AB125" s="62">
        <v>9.580435E-3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3.0019380000000027</v>
      </c>
      <c r="AN125" s="121">
        <f t="shared" si="15"/>
        <v>2.2309910000000031</v>
      </c>
      <c r="AO125" s="121">
        <f t="shared" si="16"/>
        <v>1.7013599999999851E-3</v>
      </c>
      <c r="AP125" s="121">
        <f t="shared" si="17"/>
        <v>9.4033000000004474E-4</v>
      </c>
      <c r="AQ125" s="87">
        <f t="shared" si="18"/>
        <v>-9.5955940000000007E-3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42.730403000000003</v>
      </c>
      <c r="Y126" s="187">
        <v>45.700024999999997</v>
      </c>
      <c r="Z126" s="187">
        <v>0.99465731999999996</v>
      </c>
      <c r="AA126" s="62">
        <v>0.99701784000000004</v>
      </c>
      <c r="AB126" s="62">
        <v>4.617393E-3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4.1798530000000014</v>
      </c>
      <c r="AN126" s="121">
        <f t="shared" si="15"/>
        <v>3.0027339999999967</v>
      </c>
      <c r="AO126" s="121">
        <f t="shared" si="16"/>
        <v>8.013899999999019E-4</v>
      </c>
      <c r="AP126" s="121">
        <f t="shared" si="17"/>
        <v>8.6732000000000475E-4</v>
      </c>
      <c r="AQ126" s="87">
        <f t="shared" si="18"/>
        <v>-6.296238E-3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29.569222</v>
      </c>
      <c r="Y128" s="96">
        <v>33.464115</v>
      </c>
      <c r="Z128" s="96">
        <v>0.93863443999999996</v>
      </c>
      <c r="AA128" s="60">
        <v>0.96918875999999998</v>
      </c>
      <c r="AB128" s="60">
        <v>6.3458994000000005E-2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1.5448079999999997</v>
      </c>
      <c r="AN128" s="95">
        <f t="shared" si="15"/>
        <v>1.5559709999999995</v>
      </c>
      <c r="AO128" s="95">
        <f t="shared" si="16"/>
        <v>9.6037599999999612E-3</v>
      </c>
      <c r="AP128" s="95">
        <f t="shared" si="17"/>
        <v>3.6192800000000025E-3</v>
      </c>
      <c r="AQ128" s="120">
        <f t="shared" si="18"/>
        <v>-1.4369375999999989E-2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34.178320999999997</v>
      </c>
      <c r="Y129" s="187">
        <v>37.682389999999998</v>
      </c>
      <c r="Z129" s="187">
        <v>0.97422721000000001</v>
      </c>
      <c r="AA129" s="62">
        <v>0.98523594999999997</v>
      </c>
      <c r="AB129" s="62">
        <v>2.8123945000000001E-2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2.0883639999999986</v>
      </c>
      <c r="AN129" s="121">
        <f t="shared" si="15"/>
        <v>1.7846660000000014</v>
      </c>
      <c r="AO129" s="121">
        <f t="shared" si="16"/>
        <v>4.3460699999999797E-3</v>
      </c>
      <c r="AP129" s="121">
        <f t="shared" si="17"/>
        <v>2.1018099999999817E-3</v>
      </c>
      <c r="AQ129" s="87">
        <f t="shared" si="18"/>
        <v>-9.6115019999999975E-3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39.357970999999999</v>
      </c>
      <c r="Y130" s="187">
        <v>42.672691</v>
      </c>
      <c r="Z130" s="187">
        <v>0.99038192999999997</v>
      </c>
      <c r="AA130" s="62">
        <v>0.99399079999999995</v>
      </c>
      <c r="AB130" s="62">
        <v>1.1956922E-2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3.4857170000000011</v>
      </c>
      <c r="AN130" s="121">
        <f t="shared" si="15"/>
        <v>2.6463129999999992</v>
      </c>
      <c r="AO130" s="121">
        <f t="shared" si="16"/>
        <v>1.7547999999999453E-3</v>
      </c>
      <c r="AP130" s="121">
        <f t="shared" si="17"/>
        <v>1.2980400000000003E-3</v>
      </c>
      <c r="AQ130" s="87">
        <f t="shared" si="18"/>
        <v>-6.2150289999999987E-3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43.131365000000002</v>
      </c>
      <c r="Y131" s="187">
        <v>46.112605000000002</v>
      </c>
      <c r="Z131" s="187">
        <v>0.99493715000000005</v>
      </c>
      <c r="AA131" s="62">
        <v>0.99699404999999997</v>
      </c>
      <c r="AB131" s="62">
        <v>5.3837583000000003E-3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4.9673000000000016</v>
      </c>
      <c r="AN131" s="121">
        <f t="shared" si="15"/>
        <v>3.6131250000000037</v>
      </c>
      <c r="AO131" s="121">
        <f t="shared" si="16"/>
        <v>8.9991000000000376E-4</v>
      </c>
      <c r="AP131" s="121">
        <f t="shared" si="17"/>
        <v>1.1299399999999959E-3</v>
      </c>
      <c r="AQ131" s="87">
        <f t="shared" si="18"/>
        <v>-6.3883677000000005E-3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28.275615999999999</v>
      </c>
      <c r="Y133" s="96">
        <v>32.287723</v>
      </c>
      <c r="Z133" s="96">
        <v>0.93122459999999996</v>
      </c>
      <c r="AA133" s="60">
        <v>0.96264444000000005</v>
      </c>
      <c r="AB133" s="60">
        <v>6.4108940000000003E-2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1.0082729999999991</v>
      </c>
      <c r="AN133" s="95">
        <f t="shared" si="15"/>
        <v>0.89533199999999979</v>
      </c>
      <c r="AO133" s="95">
        <f t="shared" si="16"/>
        <v>7.8065800000000074E-3</v>
      </c>
      <c r="AP133" s="95">
        <f t="shared" si="17"/>
        <v>2.5820000000000842E-3</v>
      </c>
      <c r="AQ133" s="120">
        <f t="shared" si="18"/>
        <v>-6.2133699999999958E-3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33.352876000000002</v>
      </c>
      <c r="Y134" s="187">
        <v>36.864308999999999</v>
      </c>
      <c r="Z134" s="187">
        <v>0.97201630999999999</v>
      </c>
      <c r="AA134" s="62">
        <v>0.98374002999999999</v>
      </c>
      <c r="AB134" s="62">
        <v>2.6294815999999999E-2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1.0373270000000048</v>
      </c>
      <c r="AN134" s="121">
        <f t="shared" si="15"/>
        <v>1.0221400000000003</v>
      </c>
      <c r="AO134" s="121">
        <f t="shared" si="16"/>
        <v>4.771599999999987E-3</v>
      </c>
      <c r="AP134" s="121">
        <f t="shared" si="17"/>
        <v>2.4759799999999332E-3</v>
      </c>
      <c r="AQ134" s="87">
        <f t="shared" si="18"/>
        <v>-5.5102780000000004E-3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38.510948999999997</v>
      </c>
      <c r="Y135" s="187">
        <v>41.812055999999998</v>
      </c>
      <c r="Z135" s="187">
        <v>0.98940097999999999</v>
      </c>
      <c r="AA135" s="62">
        <v>0.99330631000000003</v>
      </c>
      <c r="AB135" s="62">
        <v>9.8525209999999995E-3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1.1019279999999938</v>
      </c>
      <c r="AN135" s="121">
        <f t="shared" si="15"/>
        <v>0.96564999999999657</v>
      </c>
      <c r="AO135" s="121">
        <f t="shared" si="16"/>
        <v>1.7817900000000053E-3</v>
      </c>
      <c r="AP135" s="121">
        <f t="shared" si="17"/>
        <v>1.0717800000000777E-3</v>
      </c>
      <c r="AQ135" s="87">
        <f t="shared" si="18"/>
        <v>-2.5526400000000001E-3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41.635812999999999</v>
      </c>
      <c r="Y136" s="187">
        <v>44.775199999999998</v>
      </c>
      <c r="Z136" s="187">
        <v>0.99451425999999998</v>
      </c>
      <c r="AA136" s="62">
        <v>0.99665935999999999</v>
      </c>
      <c r="AB136" s="62">
        <v>4.4838910000000003E-3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1.1054669999999973</v>
      </c>
      <c r="AN136" s="121">
        <f t="shared" si="15"/>
        <v>0.83093199999999712</v>
      </c>
      <c r="AO136" s="121">
        <f t="shared" si="16"/>
        <v>7.1540000000003268E-4</v>
      </c>
      <c r="AP136" s="121">
        <f t="shared" si="17"/>
        <v>6.4140999999995341E-4</v>
      </c>
      <c r="AQ136" s="87">
        <f t="shared" si="18"/>
        <v>-1.4076052999999998E-3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>
        <v>29.389851</v>
      </c>
      <c r="Y138" s="96">
        <v>33.280287000000001</v>
      </c>
      <c r="Z138" s="96">
        <v>0.94728188000000002</v>
      </c>
      <c r="AA138" s="60">
        <v>0.97020985999999998</v>
      </c>
      <c r="AB138" s="60">
        <v>6.3410750000000002E-2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1.1047970000000014</v>
      </c>
      <c r="AN138" s="95">
        <f t="shared" si="15"/>
        <v>1.3114910000000002</v>
      </c>
      <c r="AO138" s="95">
        <f t="shared" si="16"/>
        <v>5.7990500000000278E-3</v>
      </c>
      <c r="AP138" s="95">
        <f t="shared" si="17"/>
        <v>1.5017499999999684E-3</v>
      </c>
      <c r="AQ138" s="120">
        <f t="shared" si="18"/>
        <v>-2.2054219999999999E-2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>
        <v>34.418754</v>
      </c>
      <c r="Y139" s="187">
        <v>37.823801000000003</v>
      </c>
      <c r="Z139" s="187">
        <v>0.97781735000000003</v>
      </c>
      <c r="AA139" s="62">
        <v>0.9868382</v>
      </c>
      <c r="AB139" s="62">
        <v>2.9151549999999998E-2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2.3565049999999985</v>
      </c>
      <c r="AN139" s="121">
        <f t="shared" si="15"/>
        <v>2.0061660000000003</v>
      </c>
      <c r="AO139" s="121">
        <f t="shared" si="16"/>
        <v>3.7955600000000311E-3</v>
      </c>
      <c r="AP139" s="121">
        <f t="shared" si="17"/>
        <v>2.0068800000000442E-3</v>
      </c>
      <c r="AQ139" s="87">
        <f t="shared" si="18"/>
        <v>-1.5105856000000001E-2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>
        <v>39.348314000000002</v>
      </c>
      <c r="Y140" s="187">
        <v>42.490775999999997</v>
      </c>
      <c r="Z140" s="187">
        <v>0.99111090999999996</v>
      </c>
      <c r="AA140" s="62">
        <v>0.99449929000000004</v>
      </c>
      <c r="AB140" s="62">
        <v>1.1057034E-2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3.7430230000000009</v>
      </c>
      <c r="AN140" s="121">
        <f t="shared" si="15"/>
        <v>2.6794949999999957</v>
      </c>
      <c r="AO140" s="121">
        <f t="shared" si="16"/>
        <v>1.6235900000000081E-3</v>
      </c>
      <c r="AP140" s="121">
        <f t="shared" si="17"/>
        <v>1.2559899999999846E-3</v>
      </c>
      <c r="AQ140" s="87">
        <f t="shared" si="18"/>
        <v>-1.4996466E-2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>
        <v>42.625509000000001</v>
      </c>
      <c r="Y141" s="187">
        <v>45.626603000000003</v>
      </c>
      <c r="Z141" s="187">
        <v>0.99486532000000005</v>
      </c>
      <c r="AA141" s="62">
        <v>0.99714555999999999</v>
      </c>
      <c r="AB141" s="62">
        <v>5.2129719999999997E-3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4.8986400000000003</v>
      </c>
      <c r="AN141" s="121">
        <f t="shared" si="15"/>
        <v>3.5536200000000022</v>
      </c>
      <c r="AO141" s="121">
        <f t="shared" si="16"/>
        <v>7.4990000000008106E-4</v>
      </c>
      <c r="AP141" s="121">
        <f t="shared" si="17"/>
        <v>8.8860999999995638E-4</v>
      </c>
      <c r="AQ141" s="87">
        <f t="shared" si="18"/>
        <v>-1.0681678999999999E-2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>
        <v>29.450873999999999</v>
      </c>
      <c r="Y143" s="96">
        <v>33.207562000000003</v>
      </c>
      <c r="Z143" s="96">
        <v>0.94226885999999999</v>
      </c>
      <c r="AA143" s="60">
        <v>0.96798403</v>
      </c>
      <c r="AB143" s="60">
        <v>7.3674080000000003E-2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1.1459849999999996</v>
      </c>
      <c r="AN143" s="95">
        <f t="shared" si="15"/>
        <v>1.1505790000000005</v>
      </c>
      <c r="AO143" s="95">
        <f t="shared" si="16"/>
        <v>5.9593099999999399E-3</v>
      </c>
      <c r="AP143" s="95">
        <f t="shared" si="17"/>
        <v>3.121150000000017E-3</v>
      </c>
      <c r="AQ143" s="120">
        <f t="shared" si="18"/>
        <v>-7.0556400000000019E-3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>
        <v>34.272649000000001</v>
      </c>
      <c r="Y144" s="187">
        <v>37.5837</v>
      </c>
      <c r="Z144" s="187">
        <v>0.97549719000000001</v>
      </c>
      <c r="AA144" s="62">
        <v>0.98539357000000005</v>
      </c>
      <c r="AB144" s="62">
        <v>3.4763966E-2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1.7795789999999982</v>
      </c>
      <c r="AN144" s="121">
        <f t="shared" si="15"/>
        <v>1.4330750000000023</v>
      </c>
      <c r="AO144" s="121">
        <f t="shared" si="16"/>
        <v>3.6267600000000622E-3</v>
      </c>
      <c r="AP144" s="121">
        <f t="shared" si="17"/>
        <v>2.1352000000000038E-3</v>
      </c>
      <c r="AQ144" s="87">
        <f t="shared" si="18"/>
        <v>-9.5262789999999986E-3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>
        <v>39.256186</v>
      </c>
      <c r="Y145" s="187">
        <v>42.365842999999998</v>
      </c>
      <c r="Z145" s="187">
        <v>0.99041827999999998</v>
      </c>
      <c r="AA145" s="62">
        <v>0.99418245999999999</v>
      </c>
      <c r="AB145" s="62">
        <v>1.2992205E-2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2.8586489999999998</v>
      </c>
      <c r="AN145" s="121">
        <f t="shared" si="15"/>
        <v>2.044672999999996</v>
      </c>
      <c r="AO145" s="121">
        <f t="shared" si="16"/>
        <v>1.6195099999999352E-3</v>
      </c>
      <c r="AP145" s="121">
        <f t="shared" si="17"/>
        <v>1.3768600000000353E-3</v>
      </c>
      <c r="AQ145" s="87">
        <f t="shared" si="18"/>
        <v>-9.6950890000000005E-3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>
        <v>42.583033</v>
      </c>
      <c r="Y146" s="187">
        <v>45.589514000000001</v>
      </c>
      <c r="Z146" s="187">
        <v>0.99455152999999996</v>
      </c>
      <c r="AA146" s="62">
        <v>0.99704994999999996</v>
      </c>
      <c r="AB146" s="62">
        <v>5.8822809999999996E-3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3.7150159999999985</v>
      </c>
      <c r="AN146" s="121">
        <f t="shared" si="15"/>
        <v>2.6291149999999988</v>
      </c>
      <c r="AO146" s="121">
        <f t="shared" si="16"/>
        <v>7.135400000000125E-4</v>
      </c>
      <c r="AP146" s="121">
        <f t="shared" si="17"/>
        <v>9.6153999999992745E-4</v>
      </c>
      <c r="AQ146" s="87">
        <f t="shared" si="18"/>
        <v>-7.119559000000001E-3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>
        <v>27.816841</v>
      </c>
      <c r="Y148" s="96">
        <v>32.268044000000003</v>
      </c>
      <c r="Z148" s="96">
        <v>0.93784984000000005</v>
      </c>
      <c r="AA148" s="60">
        <v>0.96149015999999998</v>
      </c>
      <c r="AB148" s="60">
        <v>6.6270620000000002E-2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0.80590099999999865</v>
      </c>
      <c r="AN148" s="95">
        <f t="shared" si="15"/>
        <v>0.85487100000000282</v>
      </c>
      <c r="AO148" s="95">
        <f t="shared" si="16"/>
        <v>7.2834000000000509E-3</v>
      </c>
      <c r="AP148" s="95">
        <f t="shared" si="17"/>
        <v>3.5045299999999502E-3</v>
      </c>
      <c r="AQ148" s="120">
        <f t="shared" si="18"/>
        <v>-1.1514629999999998E-2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>
        <v>33.221074999999999</v>
      </c>
      <c r="Y149" s="187">
        <v>36.949243000000003</v>
      </c>
      <c r="Z149" s="187">
        <v>0.97500043999999997</v>
      </c>
      <c r="AA149" s="62">
        <v>0.98351111999999996</v>
      </c>
      <c r="AB149" s="62">
        <v>2.9518493E-2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0.76810799999999801</v>
      </c>
      <c r="AN149" s="121">
        <f t="shared" si="15"/>
        <v>0.79003700000000521</v>
      </c>
      <c r="AO149" s="121">
        <f t="shared" si="16"/>
        <v>3.8856299999999733E-3</v>
      </c>
      <c r="AP149" s="121">
        <f t="shared" si="17"/>
        <v>1.5882099999999788E-3</v>
      </c>
      <c r="AQ149" s="87">
        <f t="shared" si="18"/>
        <v>-3.3668570000000009E-3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>
        <v>38.860143999999998</v>
      </c>
      <c r="Y150" s="187">
        <v>42.229069000000003</v>
      </c>
      <c r="Z150" s="187">
        <v>0.99084572000000004</v>
      </c>
      <c r="AA150" s="62">
        <v>0.99394444000000004</v>
      </c>
      <c r="AB150" s="62">
        <v>1.117686E-2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1.1209829999999954</v>
      </c>
      <c r="AN150" s="121">
        <f t="shared" si="15"/>
        <v>1.0453749999999999</v>
      </c>
      <c r="AO150" s="121">
        <f t="shared" si="16"/>
        <v>1.6699000000000019E-3</v>
      </c>
      <c r="AP150" s="121">
        <f t="shared" si="17"/>
        <v>9.3819000000006092E-4</v>
      </c>
      <c r="AQ150" s="87">
        <f t="shared" si="18"/>
        <v>-2.3615919999999992E-3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>
        <v>42.878258000000002</v>
      </c>
      <c r="Y151" s="187">
        <v>45.898175999999999</v>
      </c>
      <c r="Z151" s="187">
        <v>0.99519111999999998</v>
      </c>
      <c r="AA151" s="62">
        <v>0.99706655</v>
      </c>
      <c r="AB151" s="62">
        <v>4.851981E-3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1.3646470000000051</v>
      </c>
      <c r="AN151" s="121">
        <f t="shared" si="15"/>
        <v>1.1614920000000026</v>
      </c>
      <c r="AO151" s="121">
        <f t="shared" si="16"/>
        <v>6.0075999999997798E-4</v>
      </c>
      <c r="AP151" s="121">
        <f t="shared" si="17"/>
        <v>5.3722999999994414E-4</v>
      </c>
      <c r="AQ151" s="87">
        <f t="shared" si="18"/>
        <v>-1.3092748000000003E-3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>
        <v>29.015343000000001</v>
      </c>
      <c r="Y153" s="96">
        <v>33.025838</v>
      </c>
      <c r="Z153" s="96">
        <v>0.93383936000000001</v>
      </c>
      <c r="AA153" s="60">
        <v>0.96757731000000002</v>
      </c>
      <c r="AB153" s="60">
        <v>6.0366775999999997E-2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>
        <f t="shared" si="14"/>
        <v>1.7767400000000002</v>
      </c>
      <c r="AN153" s="95">
        <f t="shared" si="15"/>
        <v>1.8073049999999995</v>
      </c>
      <c r="AO153" s="95">
        <f t="shared" si="16"/>
        <v>9.4870099999999624E-3</v>
      </c>
      <c r="AP153" s="95">
        <f t="shared" si="17"/>
        <v>5.2456200000000619E-3</v>
      </c>
      <c r="AQ153" s="120">
        <f t="shared" si="18"/>
        <v>-1.7409844000000008E-2</v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>
        <v>33.512923000000001</v>
      </c>
      <c r="Y154" s="187">
        <v>37.057766000000001</v>
      </c>
      <c r="Z154" s="187">
        <v>0.97210483000000003</v>
      </c>
      <c r="AA154" s="62">
        <v>0.98422876999999998</v>
      </c>
      <c r="AB154" s="62">
        <v>2.6324167999999998E-2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2.2161919999999995</v>
      </c>
      <c r="AN154" s="121">
        <f t="shared" si="15"/>
        <v>1.8734880000000018</v>
      </c>
      <c r="AO154" s="121">
        <f t="shared" si="16"/>
        <v>5.0562299999999949E-3</v>
      </c>
      <c r="AP154" s="121">
        <f t="shared" si="17"/>
        <v>2.3371199999999703E-3</v>
      </c>
      <c r="AQ154" s="87">
        <f t="shared" si="18"/>
        <v>-1.0151740000000003E-2</v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>
        <v>38.857143000000001</v>
      </c>
      <c r="Y155" s="187">
        <v>42.167642000000001</v>
      </c>
      <c r="Z155" s="187">
        <v>0.98966001000000003</v>
      </c>
      <c r="AA155" s="62">
        <v>0.99333172999999997</v>
      </c>
      <c r="AB155" s="62">
        <v>1.0059620999999999E-2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3.6713919999999973</v>
      </c>
      <c r="AN155" s="121">
        <f t="shared" si="15"/>
        <v>2.7725379999999973</v>
      </c>
      <c r="AO155" s="121">
        <f t="shared" si="16"/>
        <v>2.2242000000000095E-3</v>
      </c>
      <c r="AP155" s="121">
        <f t="shared" si="17"/>
        <v>1.3479899999999656E-3</v>
      </c>
      <c r="AQ155" s="87">
        <f t="shared" si="18"/>
        <v>-8.0701390000000022E-3</v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>
        <v>42.748472999999997</v>
      </c>
      <c r="Y156" s="187">
        <v>45.751446999999999</v>
      </c>
      <c r="Z156" s="187">
        <v>0.99479720000000005</v>
      </c>
      <c r="AA156" s="62">
        <v>0.99678303000000001</v>
      </c>
      <c r="AB156" s="62">
        <v>4.3455404000000003E-3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5.3191199999999981</v>
      </c>
      <c r="AN156" s="121">
        <f t="shared" si="15"/>
        <v>3.9603940000000009</v>
      </c>
      <c r="AO156" s="121">
        <f t="shared" si="16"/>
        <v>1.0809900000000594E-3</v>
      </c>
      <c r="AP156" s="121">
        <f t="shared" si="17"/>
        <v>1.2244100000000646E-3</v>
      </c>
      <c r="AQ156" s="87">
        <f t="shared" si="18"/>
        <v>-6.8432461000000003E-3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>
        <v>28.439692000000001</v>
      </c>
      <c r="Y158" s="96">
        <v>32.179588000000003</v>
      </c>
      <c r="Z158" s="96">
        <v>0.93176506999999997</v>
      </c>
      <c r="AA158" s="60">
        <v>0.96190962999999996</v>
      </c>
      <c r="AB158" s="60">
        <v>6.5318810000000005E-2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>
        <f t="shared" si="14"/>
        <v>1.1619060000000019</v>
      </c>
      <c r="AN158" s="95">
        <f t="shared" si="15"/>
        <v>0.99265100000000217</v>
      </c>
      <c r="AO158" s="95">
        <f t="shared" si="16"/>
        <v>7.7532000000000156E-3</v>
      </c>
      <c r="AP158" s="95">
        <f t="shared" si="17"/>
        <v>2.2309899999999327E-3</v>
      </c>
      <c r="AQ158" s="120">
        <f t="shared" si="18"/>
        <v>-9.2422299999999902E-3</v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>
        <v>33.281838</v>
      </c>
      <c r="Y159" s="187">
        <v>36.664755</v>
      </c>
      <c r="Z159" s="187">
        <v>0.97239443999999997</v>
      </c>
      <c r="AA159" s="62">
        <v>0.98314117999999995</v>
      </c>
      <c r="AB159" s="62">
        <v>2.5266404999999999E-2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1.4621330000000015</v>
      </c>
      <c r="AN159" s="121">
        <f t="shared" si="15"/>
        <v>1.3252769999999998</v>
      </c>
      <c r="AO159" s="121">
        <f t="shared" si="16"/>
        <v>4.8758199999999752E-3</v>
      </c>
      <c r="AP159" s="121">
        <f t="shared" si="17"/>
        <v>3.0631799999999432E-3</v>
      </c>
      <c r="AQ159" s="87">
        <f t="shared" si="18"/>
        <v>-6.4420069999999996E-3</v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>
        <v>38.58954</v>
      </c>
      <c r="Y160" s="187">
        <v>41.812657000000002</v>
      </c>
      <c r="Z160" s="187">
        <v>0.98927396999999995</v>
      </c>
      <c r="AA160" s="62">
        <v>0.99306945999999996</v>
      </c>
      <c r="AB160" s="62">
        <v>9.9378799999999996E-3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1.9150429999999972</v>
      </c>
      <c r="AN160" s="121">
        <f t="shared" si="15"/>
        <v>1.5435890000000043</v>
      </c>
      <c r="AO160" s="121">
        <f t="shared" si="16"/>
        <v>2.0056899999999489E-3</v>
      </c>
      <c r="AP160" s="121">
        <f t="shared" si="17"/>
        <v>1.5058000000000016E-3</v>
      </c>
      <c r="AQ160" s="87">
        <f t="shared" si="18"/>
        <v>-4.3122839999999996E-3</v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>
        <v>42.113118999999998</v>
      </c>
      <c r="Y161" s="187">
        <v>45.133831999999998</v>
      </c>
      <c r="Z161" s="187">
        <v>0.9943012</v>
      </c>
      <c r="AA161" s="62">
        <v>0.99653462000000004</v>
      </c>
      <c r="AB161" s="62">
        <v>4.4530643999999998E-3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2.5897559999999942</v>
      </c>
      <c r="AN161" s="121">
        <f t="shared" ref="AN161:AN224" si="20">IF(OR(Y161="",G161=""),"",Y161-G161)</f>
        <v>1.8151499999999956</v>
      </c>
      <c r="AO161" s="121">
        <f t="shared" ref="AO161:AO224" si="21">IF(OR(Z161="",H161=""),"",Z161-H161)</f>
        <v>8.1463000000003838E-4</v>
      </c>
      <c r="AP161" s="121">
        <f t="shared" ref="AP161:AP224" si="22">IF(OR(AA161="",I161=""),"",AA161-I161)</f>
        <v>9.3306000000004108E-4</v>
      </c>
      <c r="AQ161" s="87">
        <f t="shared" ref="AQ161:AQ224" si="23">IF(OR(AB161="",J161=""),"",AB161-J161)</f>
        <v>-4.1011225999999998E-3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>
        <v>28.402144</v>
      </c>
      <c r="Y163" s="96">
        <v>32.829236000000002</v>
      </c>
      <c r="Z163" s="96">
        <v>0.93855116000000005</v>
      </c>
      <c r="AA163" s="60">
        <v>0.96391685999999999</v>
      </c>
      <c r="AB163" s="60">
        <v>7.0263160000000005E-2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>
        <f t="shared" si="19"/>
        <v>0.76267700000000005</v>
      </c>
      <c r="AN163" s="95">
        <f t="shared" si="20"/>
        <v>0.7970370000000031</v>
      </c>
      <c r="AO163" s="95">
        <f t="shared" si="21"/>
        <v>5.8712900000000845E-3</v>
      </c>
      <c r="AP163" s="95">
        <f t="shared" si="22"/>
        <v>2.2930599999999579E-3</v>
      </c>
      <c r="AQ163" s="120">
        <f t="shared" si="23"/>
        <v>-7.7242000000000005E-3</v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>
        <v>33.668733000000003</v>
      </c>
      <c r="Y164" s="187">
        <v>37.342142000000003</v>
      </c>
      <c r="Z164" s="187">
        <v>0.97532348999999996</v>
      </c>
      <c r="AA164" s="62">
        <v>0.98469779000000002</v>
      </c>
      <c r="AB164" s="62">
        <v>3.1641959999999997E-2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0.91134399999999971</v>
      </c>
      <c r="AN164" s="121">
        <f t="shared" si="20"/>
        <v>0.89713100000000168</v>
      </c>
      <c r="AO164" s="121">
        <f t="shared" si="21"/>
        <v>3.9531099999999819E-3</v>
      </c>
      <c r="AP164" s="121">
        <f t="shared" si="22"/>
        <v>1.9261600000000101E-3</v>
      </c>
      <c r="AQ164" s="87">
        <f t="shared" si="23"/>
        <v>-3.2227080000000047E-3</v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>
        <v>39.070158999999997</v>
      </c>
      <c r="Y165" s="187">
        <v>42.356828</v>
      </c>
      <c r="Z165" s="187">
        <v>0.99056602000000005</v>
      </c>
      <c r="AA165" s="62">
        <v>0.99422166000000001</v>
      </c>
      <c r="AB165" s="62">
        <v>1.243652E-2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1.2114849999999961</v>
      </c>
      <c r="AN165" s="121">
        <f t="shared" si="20"/>
        <v>1.060844000000003</v>
      </c>
      <c r="AO165" s="121">
        <f t="shared" si="21"/>
        <v>1.4496200000000403E-3</v>
      </c>
      <c r="AP165" s="121">
        <f t="shared" si="22"/>
        <v>9.1585999999999057E-4</v>
      </c>
      <c r="AQ165" s="87">
        <f t="shared" si="23"/>
        <v>-2.2497890000000003E-3</v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>
        <v>42.631689999999999</v>
      </c>
      <c r="Y166" s="187">
        <v>45.631991999999997</v>
      </c>
      <c r="Z166" s="187">
        <v>0.99475698000000001</v>
      </c>
      <c r="AA166" s="62">
        <v>0.99708825999999995</v>
      </c>
      <c r="AB166" s="62">
        <v>5.9624854000000001E-3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1.1342339999999993</v>
      </c>
      <c r="AN166" s="121">
        <f t="shared" si="20"/>
        <v>0.92799600000000027</v>
      </c>
      <c r="AO166" s="121">
        <f t="shared" si="21"/>
        <v>6.2028000000002859E-4</v>
      </c>
      <c r="AP166" s="121">
        <f t="shared" si="22"/>
        <v>4.7592999999990226E-4</v>
      </c>
      <c r="AQ166" s="87">
        <f t="shared" si="23"/>
        <v>-1.5564346E-3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>
        <v>29.163197</v>
      </c>
      <c r="Y168" s="96">
        <v>33.013295999999997</v>
      </c>
      <c r="Z168" s="96">
        <v>0.93791935000000004</v>
      </c>
      <c r="AA168" s="60">
        <v>0.96760880000000005</v>
      </c>
      <c r="AB168" s="60">
        <v>6.3751989999999994E-2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>
        <f t="shared" si="19"/>
        <v>1.1498500000000007</v>
      </c>
      <c r="AN168" s="95">
        <f t="shared" si="20"/>
        <v>1.1708919999999985</v>
      </c>
      <c r="AO168" s="95">
        <f t="shared" si="21"/>
        <v>7.9800400000000771E-3</v>
      </c>
      <c r="AP168" s="95">
        <f t="shared" si="22"/>
        <v>2.630750000000015E-3</v>
      </c>
      <c r="AQ168" s="120">
        <f t="shared" si="23"/>
        <v>-1.4397290000000007E-2</v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>
        <v>34.178781999999998</v>
      </c>
      <c r="Y169" s="187">
        <v>37.490026999999998</v>
      </c>
      <c r="Z169" s="187">
        <v>0.97393545000000004</v>
      </c>
      <c r="AA169" s="62">
        <v>0.98525720999999999</v>
      </c>
      <c r="AB169" s="62">
        <v>2.9330727000000001E-2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2.019953000000001</v>
      </c>
      <c r="AN169" s="121">
        <f t="shared" si="20"/>
        <v>1.6996299999999991</v>
      </c>
      <c r="AO169" s="121">
        <f t="shared" si="21"/>
        <v>4.5208800000000604E-3</v>
      </c>
      <c r="AP169" s="121">
        <f t="shared" si="22"/>
        <v>2.6944500000000149E-3</v>
      </c>
      <c r="AQ169" s="87">
        <f t="shared" si="23"/>
        <v>-1.0439208999999998E-2</v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>
        <v>39.056041999999998</v>
      </c>
      <c r="Y170" s="187">
        <v>42.263475999999997</v>
      </c>
      <c r="Z170" s="187">
        <v>0.98990367000000001</v>
      </c>
      <c r="AA170" s="62">
        <v>0.99385279000000004</v>
      </c>
      <c r="AB170" s="62">
        <v>1.0842404999999999E-2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3.0092339999999993</v>
      </c>
      <c r="AN170" s="121">
        <f t="shared" si="20"/>
        <v>2.2087769999999978</v>
      </c>
      <c r="AO170" s="121">
        <f t="shared" si="21"/>
        <v>2.0017599999999636E-3</v>
      </c>
      <c r="AP170" s="121">
        <f t="shared" si="22"/>
        <v>1.5090400000000725E-3</v>
      </c>
      <c r="AQ170" s="87">
        <f t="shared" si="23"/>
        <v>-1.1297353E-2</v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>
        <v>42.111925999999997</v>
      </c>
      <c r="Y171" s="187">
        <v>45.166257000000002</v>
      </c>
      <c r="Z171" s="187">
        <v>0.99437920999999996</v>
      </c>
      <c r="AA171" s="62">
        <v>0.99678171999999998</v>
      </c>
      <c r="AB171" s="62">
        <v>5.1773284000000003E-3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4.0184739999999977</v>
      </c>
      <c r="AN171" s="121">
        <f t="shared" si="20"/>
        <v>2.8725769999999997</v>
      </c>
      <c r="AO171" s="121">
        <f t="shared" si="21"/>
        <v>8.2176000000000471E-4</v>
      </c>
      <c r="AP171" s="121">
        <f t="shared" si="22"/>
        <v>9.2932999999995047E-4</v>
      </c>
      <c r="AQ171" s="87">
        <f t="shared" si="23"/>
        <v>-8.0041716000000002E-3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>
        <v>28.328579999999999</v>
      </c>
      <c r="Y173" s="96">
        <v>32.69558</v>
      </c>
      <c r="Z173" s="96">
        <v>0.93418975000000004</v>
      </c>
      <c r="AA173" s="60">
        <v>0.96408618000000001</v>
      </c>
      <c r="AB173" s="60">
        <v>7.2978630000000003E-2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>
        <f t="shared" si="19"/>
        <v>0.98411199999999965</v>
      </c>
      <c r="AN173" s="95">
        <f t="shared" si="20"/>
        <v>0.89332900000000137</v>
      </c>
      <c r="AO173" s="95">
        <f t="shared" si="21"/>
        <v>1.0902049999999996E-2</v>
      </c>
      <c r="AP173" s="95">
        <f t="shared" si="22"/>
        <v>3.8161800000000579E-3</v>
      </c>
      <c r="AQ173" s="120">
        <f t="shared" si="23"/>
        <v>-1.0683150000000002E-2</v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>
        <v>33.751190999999999</v>
      </c>
      <c r="Y174" s="187">
        <v>37.412678</v>
      </c>
      <c r="Z174" s="187">
        <v>0.97449434999999995</v>
      </c>
      <c r="AA174" s="62">
        <v>0.98469118</v>
      </c>
      <c r="AB174" s="62">
        <v>3.1154329000000001E-2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1.0209079999999986</v>
      </c>
      <c r="AN174" s="121">
        <f t="shared" si="20"/>
        <v>1.0306130000000024</v>
      </c>
      <c r="AO174" s="121">
        <f t="shared" si="21"/>
        <v>4.3699499999999558E-3</v>
      </c>
      <c r="AP174" s="121">
        <f t="shared" si="22"/>
        <v>2.1997599999999951E-3</v>
      </c>
      <c r="AQ174" s="87">
        <f t="shared" si="23"/>
        <v>-4.9790870000000001E-3</v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>
        <v>38.985354000000001</v>
      </c>
      <c r="Y175" s="187">
        <v>42.297030999999997</v>
      </c>
      <c r="Z175" s="187">
        <v>0.99034348000000005</v>
      </c>
      <c r="AA175" s="62">
        <v>0.99404024999999996</v>
      </c>
      <c r="AB175" s="62">
        <v>1.2851408E-2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0.99235099999999932</v>
      </c>
      <c r="AN175" s="121">
        <f t="shared" si="20"/>
        <v>0.89309599999999989</v>
      </c>
      <c r="AO175" s="121">
        <f t="shared" si="21"/>
        <v>1.4811100000000632E-3</v>
      </c>
      <c r="AP175" s="121">
        <f t="shared" si="22"/>
        <v>7.4341999999993913E-4</v>
      </c>
      <c r="AQ175" s="87">
        <f t="shared" si="23"/>
        <v>-2.1607989999999997E-3</v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>
        <v>42.561199999999999</v>
      </c>
      <c r="Y176" s="187">
        <v>45.562137</v>
      </c>
      <c r="Z176" s="187">
        <v>0.99462793000000005</v>
      </c>
      <c r="AA176" s="62">
        <v>0.99698587000000005</v>
      </c>
      <c r="AB176" s="62">
        <v>6.2851356000000001E-3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1.067461999999999</v>
      </c>
      <c r="AN176" s="121">
        <f t="shared" si="20"/>
        <v>0.88135799999999875</v>
      </c>
      <c r="AO176" s="121">
        <f t="shared" si="21"/>
        <v>5.9981000000008944E-4</v>
      </c>
      <c r="AP176" s="121">
        <f t="shared" si="22"/>
        <v>4.7217000000010501E-4</v>
      </c>
      <c r="AQ176" s="87">
        <f t="shared" si="23"/>
        <v>-1.2275176000000002E-3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>
        <v>27.673196000000001</v>
      </c>
      <c r="Y178" s="96">
        <v>31.868590000000001</v>
      </c>
      <c r="Z178" s="96">
        <v>0.92877567000000005</v>
      </c>
      <c r="AA178" s="60">
        <v>0.95834158000000003</v>
      </c>
      <c r="AB178" s="60">
        <v>6.4834870000000003E-2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>
        <f t="shared" si="19"/>
        <v>0.88129100000000093</v>
      </c>
      <c r="AN178" s="95">
        <f t="shared" si="20"/>
        <v>0.83609000000000222</v>
      </c>
      <c r="AO178" s="95">
        <f t="shared" si="21"/>
        <v>9.5017600000000257E-3</v>
      </c>
      <c r="AP178" s="95">
        <f t="shared" si="22"/>
        <v>4.9091399999999785E-3</v>
      </c>
      <c r="AQ178" s="120">
        <f t="shared" si="23"/>
        <v>-1.004621E-2</v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>
        <v>32.967914</v>
      </c>
      <c r="Y179" s="187">
        <v>36.575870999999999</v>
      </c>
      <c r="Z179" s="187">
        <v>0.9714952</v>
      </c>
      <c r="AA179" s="62">
        <v>0.98202626000000004</v>
      </c>
      <c r="AB179" s="62">
        <v>2.7879689999999999E-2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0.77174099999999868</v>
      </c>
      <c r="AN179" s="121">
        <f t="shared" si="20"/>
        <v>0.83954800000000063</v>
      </c>
      <c r="AO179" s="121">
        <f t="shared" si="21"/>
        <v>5.0389899999999654E-3</v>
      </c>
      <c r="AP179" s="121">
        <f t="shared" si="22"/>
        <v>2.494960000000046E-3</v>
      </c>
      <c r="AQ179" s="87">
        <f t="shared" si="23"/>
        <v>-3.8372230000000007E-3</v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>
        <v>38.583767000000002</v>
      </c>
      <c r="Y180" s="187">
        <v>41.922184999999999</v>
      </c>
      <c r="Z180" s="187">
        <v>0.98971706000000004</v>
      </c>
      <c r="AA180" s="62">
        <v>0.99320187000000004</v>
      </c>
      <c r="AB180" s="62">
        <v>1.0373732E-2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1.0408639999999991</v>
      </c>
      <c r="AN180" s="121">
        <f t="shared" si="20"/>
        <v>1.026254999999999</v>
      </c>
      <c r="AO180" s="121">
        <f t="shared" si="21"/>
        <v>1.8869900000000328E-3</v>
      </c>
      <c r="AP180" s="121">
        <f t="shared" si="22"/>
        <v>1.0816000000000159E-3</v>
      </c>
      <c r="AQ180" s="87">
        <f t="shared" si="23"/>
        <v>-1.9767540000000007E-3</v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>
        <v>42.610937</v>
      </c>
      <c r="Y181" s="187">
        <v>45.608533000000001</v>
      </c>
      <c r="Z181" s="187">
        <v>0.99491472000000003</v>
      </c>
      <c r="AA181" s="62">
        <v>0.99682817999999995</v>
      </c>
      <c r="AB181" s="62">
        <v>4.5453636000000004E-3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0.99560799999999716</v>
      </c>
      <c r="AN181" s="121">
        <f t="shared" si="20"/>
        <v>0.88885799999999904</v>
      </c>
      <c r="AO181" s="121">
        <f t="shared" si="21"/>
        <v>7.474100000000039E-4</v>
      </c>
      <c r="AP181" s="121">
        <f t="shared" si="22"/>
        <v>5.1954999999992424E-4</v>
      </c>
      <c r="AQ181" s="87">
        <f t="shared" si="23"/>
        <v>-7.6232379999999992E-4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>
        <v>27.715056000000001</v>
      </c>
      <c r="Y183" s="96">
        <v>32.098274000000004</v>
      </c>
      <c r="Z183" s="96">
        <v>0.93217393000000004</v>
      </c>
      <c r="AA183" s="60">
        <v>0.96197069000000002</v>
      </c>
      <c r="AB183" s="60">
        <v>6.9838639999999994E-2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>
        <f t="shared" si="19"/>
        <v>0.8510869999999997</v>
      </c>
      <c r="AN183" s="95">
        <f t="shared" si="20"/>
        <v>0.96321700000000376</v>
      </c>
      <c r="AO183" s="95">
        <f t="shared" si="21"/>
        <v>1.0044520000000001E-2</v>
      </c>
      <c r="AP183" s="95">
        <f t="shared" si="22"/>
        <v>2.9955999999999872E-3</v>
      </c>
      <c r="AQ183" s="120">
        <f t="shared" si="23"/>
        <v>-1.1026130000000009E-2</v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>
        <v>32.367981999999998</v>
      </c>
      <c r="Y184" s="187">
        <v>36.302545000000002</v>
      </c>
      <c r="Z184" s="187">
        <v>0.97303998999999997</v>
      </c>
      <c r="AA184" s="62">
        <v>0.98288224000000002</v>
      </c>
      <c r="AB184" s="62">
        <v>2.8491606999999999E-2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0.73463599999999829</v>
      </c>
      <c r="AN184" s="121">
        <f t="shared" si="20"/>
        <v>0.98666300000000007</v>
      </c>
      <c r="AO184" s="121">
        <f t="shared" si="21"/>
        <v>5.2817800000000137E-3</v>
      </c>
      <c r="AP184" s="121">
        <f t="shared" si="22"/>
        <v>2.3108800000000151E-3</v>
      </c>
      <c r="AQ184" s="87">
        <f t="shared" si="23"/>
        <v>-9.180797000000001E-3</v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>
        <v>38.170411000000001</v>
      </c>
      <c r="Y185" s="187">
        <v>41.721406000000002</v>
      </c>
      <c r="Z185" s="187">
        <v>0.99000498999999997</v>
      </c>
      <c r="AA185" s="62">
        <v>0.99362813999999999</v>
      </c>
      <c r="AB185" s="62">
        <v>1.1583628E-2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1.2861710000000031</v>
      </c>
      <c r="AN185" s="121">
        <f t="shared" si="20"/>
        <v>1.2163700000000048</v>
      </c>
      <c r="AO185" s="121">
        <f t="shared" si="21"/>
        <v>1.9581499999999918E-3</v>
      </c>
      <c r="AP185" s="121">
        <f t="shared" si="22"/>
        <v>1.2221700000000224E-3</v>
      </c>
      <c r="AQ185" s="87">
        <f t="shared" si="23"/>
        <v>-3.6379789999999995E-3</v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>
        <v>42.182862999999998</v>
      </c>
      <c r="Y186" s="187">
        <v>45.322887000000001</v>
      </c>
      <c r="Z186" s="187">
        <v>0.99464527000000003</v>
      </c>
      <c r="AA186" s="62">
        <v>0.99682201999999998</v>
      </c>
      <c r="AB186" s="62">
        <v>5.2997859999999999E-3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0.93583899999999431</v>
      </c>
      <c r="AN186" s="121">
        <f t="shared" si="20"/>
        <v>0.85804200000000463</v>
      </c>
      <c r="AO186" s="121">
        <f t="shared" si="21"/>
        <v>7.2449000000007757E-4</v>
      </c>
      <c r="AP186" s="121">
        <f t="shared" si="22"/>
        <v>5.044699999999791E-4</v>
      </c>
      <c r="AQ186" s="87">
        <f t="shared" si="23"/>
        <v>-1.0152972000000001E-3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>
        <v>28.996668</v>
      </c>
      <c r="Y188" s="96">
        <v>32.920693</v>
      </c>
      <c r="Z188" s="96">
        <v>0.93387144</v>
      </c>
      <c r="AA188" s="60">
        <v>0.96532562</v>
      </c>
      <c r="AB188" s="60">
        <v>6.789684E-2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>
        <f t="shared" si="19"/>
        <v>1.5318760000000005</v>
      </c>
      <c r="AN188" s="95">
        <f t="shared" si="20"/>
        <v>1.6070220000000006</v>
      </c>
      <c r="AO188" s="95">
        <f t="shared" si="21"/>
        <v>7.982099999999992E-3</v>
      </c>
      <c r="AP188" s="95">
        <f t="shared" si="22"/>
        <v>2.192219999999967E-3</v>
      </c>
      <c r="AQ188" s="120">
        <f t="shared" si="23"/>
        <v>-1.9191310000000003E-2</v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>
        <v>33.948089000000003</v>
      </c>
      <c r="Y189" s="187">
        <v>37.417425999999999</v>
      </c>
      <c r="Z189" s="187">
        <v>0.97284504000000005</v>
      </c>
      <c r="AA189" s="62">
        <v>0.98419080999999997</v>
      </c>
      <c r="AB189" s="62">
        <v>3.01289E-2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2.5367400000000018</v>
      </c>
      <c r="AN189" s="121">
        <f t="shared" si="20"/>
        <v>2.1249589999999969</v>
      </c>
      <c r="AO189" s="121">
        <f t="shared" si="21"/>
        <v>5.1531100000000718E-3</v>
      </c>
      <c r="AP189" s="121">
        <f t="shared" si="22"/>
        <v>2.6513699999999307E-3</v>
      </c>
      <c r="AQ189" s="87">
        <f t="shared" si="23"/>
        <v>-1.4963586000000001E-2</v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>
        <v>39.196123</v>
      </c>
      <c r="Y190" s="187">
        <v>42.450949000000001</v>
      </c>
      <c r="Z190" s="187">
        <v>0.98972892000000001</v>
      </c>
      <c r="AA190" s="62">
        <v>0.99360134</v>
      </c>
      <c r="AB190" s="62">
        <v>1.1938575999999999E-2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4.1073769999999996</v>
      </c>
      <c r="AN190" s="121">
        <f t="shared" si="20"/>
        <v>3.0614120000000042</v>
      </c>
      <c r="AO190" s="121">
        <f t="shared" si="21"/>
        <v>2.073820000000004E-3</v>
      </c>
      <c r="AP190" s="121">
        <f t="shared" si="22"/>
        <v>1.4823299999999762E-3</v>
      </c>
      <c r="AQ190" s="87">
        <f t="shared" si="23"/>
        <v>-1.0922528000000001E-2</v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>
        <v>42.855133000000002</v>
      </c>
      <c r="Y191" s="187">
        <v>45.811718999999997</v>
      </c>
      <c r="Z191" s="187">
        <v>0.99466067999999996</v>
      </c>
      <c r="AA191" s="62">
        <v>0.99685524999999997</v>
      </c>
      <c r="AB191" s="62">
        <v>5.4255654000000004E-3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5.7044509999999988</v>
      </c>
      <c r="AN191" s="121">
        <f t="shared" si="20"/>
        <v>4.212570999999997</v>
      </c>
      <c r="AO191" s="121">
        <f t="shared" si="21"/>
        <v>1.0587199999999575E-3</v>
      </c>
      <c r="AP191" s="121">
        <f t="shared" si="22"/>
        <v>1.2410399999999155E-3</v>
      </c>
      <c r="AQ191" s="87">
        <f t="shared" si="23"/>
        <v>-9.2231915999999997E-3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27.616593000000002</v>
      </c>
      <c r="Y641" s="135">
        <f t="shared" si="60"/>
        <v>31.838823999999999</v>
      </c>
      <c r="Z641" s="135">
        <f t="shared" si="60"/>
        <v>0.92494111999999995</v>
      </c>
      <c r="AA641" s="135">
        <f t="shared" si="60"/>
        <v>0.95600200000000002</v>
      </c>
      <c r="AB641" s="135">
        <f t="shared" si="60"/>
        <v>5.8764964000000003E-2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32.127403000000001</v>
      </c>
      <c r="Y642" s="18">
        <f t="shared" si="60"/>
        <v>36.087221999999997</v>
      </c>
      <c r="Z642" s="18">
        <f t="shared" si="60"/>
        <v>0.96501671</v>
      </c>
      <c r="AA642" s="18">
        <f t="shared" si="60"/>
        <v>0.97864625000000005</v>
      </c>
      <c r="AB642" s="18">
        <f t="shared" si="60"/>
        <v>2.4367794000000002E-2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38.006582000000002</v>
      </c>
      <c r="Y643" s="18">
        <f t="shared" si="60"/>
        <v>41.336069999999999</v>
      </c>
      <c r="Z643" s="18">
        <f t="shared" si="60"/>
        <v>0.98686594000000005</v>
      </c>
      <c r="AA643" s="18">
        <f t="shared" si="60"/>
        <v>0.99152141999999999</v>
      </c>
      <c r="AB643" s="18">
        <f t="shared" si="60"/>
        <v>9.580435E-3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41.635812999999999</v>
      </c>
      <c r="Y644" s="18">
        <f t="shared" si="60"/>
        <v>44.775199999999998</v>
      </c>
      <c r="Z644" s="18">
        <f t="shared" si="60"/>
        <v>0.99369034999999994</v>
      </c>
      <c r="AA644" s="18">
        <f t="shared" si="60"/>
        <v>0.99611939999999999</v>
      </c>
      <c r="AB644" s="18">
        <f t="shared" si="60"/>
        <v>4.3455404000000003E-3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29.569222</v>
      </c>
      <c r="Y646" s="135">
        <f t="shared" si="62"/>
        <v>33.669704000000003</v>
      </c>
      <c r="Z646" s="135">
        <f t="shared" si="62"/>
        <v>0.94728188000000002</v>
      </c>
      <c r="AA646" s="135">
        <f t="shared" si="62"/>
        <v>0.97042766000000003</v>
      </c>
      <c r="AB646" s="135">
        <f t="shared" si="62"/>
        <v>7.4416389999999999E-2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34.590297999999997</v>
      </c>
      <c r="Y647" s="18">
        <f t="shared" si="62"/>
        <v>38.083528000000001</v>
      </c>
      <c r="Z647" s="18">
        <f t="shared" si="62"/>
        <v>0.97781735000000003</v>
      </c>
      <c r="AA647" s="18">
        <f t="shared" si="62"/>
        <v>0.9868382</v>
      </c>
      <c r="AB647" s="18">
        <f t="shared" si="62"/>
        <v>3.4763966E-2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39.891066000000002</v>
      </c>
      <c r="Y648" s="18">
        <f t="shared" si="62"/>
        <v>43.193108000000002</v>
      </c>
      <c r="Z648" s="18">
        <f t="shared" si="62"/>
        <v>0.99139739999999998</v>
      </c>
      <c r="AA648" s="18">
        <f t="shared" si="62"/>
        <v>0.99463601999999995</v>
      </c>
      <c r="AB648" s="18">
        <f t="shared" si="62"/>
        <v>1.3401997000000001E-2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44.003300000000003</v>
      </c>
      <c r="Y649" s="18">
        <f t="shared" si="62"/>
        <v>46.938859999999998</v>
      </c>
      <c r="Z649" s="18">
        <f t="shared" si="62"/>
        <v>0.99528559999999999</v>
      </c>
      <c r="AA649" s="18">
        <f t="shared" si="62"/>
        <v>0.99729422999999995</v>
      </c>
      <c r="AB649" s="18">
        <f t="shared" si="62"/>
        <v>6.6565047000000004E-3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1.9526289999999982</v>
      </c>
      <c r="Y651" s="135">
        <f t="shared" si="64"/>
        <v>1.8308800000000041</v>
      </c>
      <c r="Z651" s="135">
        <f t="shared" si="64"/>
        <v>2.2340760000000071E-2</v>
      </c>
      <c r="AA651" s="135">
        <f t="shared" si="64"/>
        <v>1.4425660000000007E-2</v>
      </c>
      <c r="AB651" s="135">
        <f t="shared" si="64"/>
        <v>1.5651425999999996E-2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2.4628949999999961</v>
      </c>
      <c r="Y652" s="18">
        <f t="shared" si="64"/>
        <v>1.9963060000000041</v>
      </c>
      <c r="Z652" s="18">
        <f t="shared" si="64"/>
        <v>1.280064000000003E-2</v>
      </c>
      <c r="AA652" s="18">
        <f t="shared" si="64"/>
        <v>8.1919499999999479E-3</v>
      </c>
      <c r="AB652" s="18">
        <f t="shared" si="64"/>
        <v>1.0396171999999999E-2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1.8844840000000005</v>
      </c>
      <c r="Y653" s="18">
        <f t="shared" si="64"/>
        <v>1.8570380000000029</v>
      </c>
      <c r="Z653" s="18">
        <f t="shared" si="64"/>
        <v>4.5314599999999317E-3</v>
      </c>
      <c r="AA653" s="18">
        <f t="shared" si="64"/>
        <v>3.1145999999999674E-3</v>
      </c>
      <c r="AB653" s="18">
        <f t="shared" si="64"/>
        <v>3.8215620000000006E-3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2.3674870000000041</v>
      </c>
      <c r="Y654" s="18">
        <f t="shared" si="64"/>
        <v>2.1636600000000001</v>
      </c>
      <c r="Z654" s="18">
        <f t="shared" si="64"/>
        <v>1.595250000000048E-3</v>
      </c>
      <c r="AA654" s="18">
        <f t="shared" si="64"/>
        <v>1.1748299999999601E-3</v>
      </c>
      <c r="AB654" s="18">
        <f t="shared" si="64"/>
        <v>2.3109643000000001E-3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18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43155.911999999997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32.775007666666667</v>
      </c>
      <c r="Y5" s="30">
        <f t="shared" si="2"/>
        <v>36.345243476190475</v>
      </c>
      <c r="Z5" s="30">
        <f t="shared" si="2"/>
        <v>0.9713511142857143</v>
      </c>
      <c r="AA5" s="90">
        <f t="shared" si="2"/>
        <v>0.97887245571428583</v>
      </c>
      <c r="AB5" s="90">
        <f t="shared" si="2"/>
        <v>5.750067752380951E-2</v>
      </c>
      <c r="AC5" s="55"/>
      <c r="AD5" s="55"/>
      <c r="AE5" s="55"/>
      <c r="AF5" s="26"/>
      <c r="AG5" s="238"/>
      <c r="AH5" s="130">
        <f t="shared" ref="AH5:AI8" si="3">AH16</f>
        <v>21.218</v>
      </c>
      <c r="AI5" s="151">
        <f t="shared" si="3"/>
        <v>3.8119999999999998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-0.11664217747235139</v>
      </c>
      <c r="AN5" s="240">
        <f>bdrate($E5:$E8,G5:G8,$W5:$W8,Y5:Y8)</f>
        <v>-6.7712396971427169E-2</v>
      </c>
      <c r="AO5" s="240">
        <f>bdrate($E5:$E8,H5:H8,$W5:$W8,Z5:Z8)</f>
        <v>6.5495219986726916E-2</v>
      </c>
      <c r="AP5" s="240">
        <f>bdrate($E5:$E8,I5:I8,$W5:$W8,AA5:AA8)</f>
        <v>3.4873091033996717E-2</v>
      </c>
      <c r="AQ5" s="241">
        <f>bdrateInverted($E5:$E8,J5:J8,$W5:$W8,AB5:AB8)</f>
        <v>-1.7149281225525614E-2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64133.495999999999</v>
      </c>
      <c r="X6" s="90">
        <f t="shared" si="2"/>
        <v>36.177745142857155</v>
      </c>
      <c r="Y6" s="90">
        <f t="shared" si="2"/>
        <v>39.570199619047621</v>
      </c>
      <c r="Z6" s="90">
        <f t="shared" si="2"/>
        <v>0.98298408380952396</v>
      </c>
      <c r="AA6" s="90">
        <f t="shared" si="2"/>
        <v>0.98778708000000004</v>
      </c>
      <c r="AB6" s="90">
        <f t="shared" si="2"/>
        <v>3.3999164952380957E-2</v>
      </c>
      <c r="AC6" s="56"/>
      <c r="AD6" s="56"/>
      <c r="AE6" s="56"/>
      <c r="AF6" s="28"/>
      <c r="AG6" s="238"/>
      <c r="AH6" s="130">
        <f t="shared" si="3"/>
        <v>21.562000000000001</v>
      </c>
      <c r="AI6" s="130">
        <f t="shared" si="3"/>
        <v>4.0149999999999997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94915.872000000003</v>
      </c>
      <c r="X7" s="90">
        <f t="shared" si="2"/>
        <v>40.227179238095239</v>
      </c>
      <c r="Y7" s="90">
        <f t="shared" si="2"/>
        <v>43.586855952380951</v>
      </c>
      <c r="Z7" s="90">
        <f t="shared" si="2"/>
        <v>0.99117098142857141</v>
      </c>
      <c r="AA7" s="90">
        <f t="shared" si="2"/>
        <v>0.99423217047619072</v>
      </c>
      <c r="AB7" s="90">
        <f t="shared" si="2"/>
        <v>1.6109171761904763E-2</v>
      </c>
      <c r="AC7" s="56"/>
      <c r="AD7" s="56"/>
      <c r="AE7" s="56"/>
      <c r="AF7" s="28"/>
      <c r="AG7" s="238"/>
      <c r="AH7" s="130">
        <f t="shared" si="3"/>
        <v>21.937000000000001</v>
      </c>
      <c r="AI7" s="130">
        <f t="shared" si="3"/>
        <v>4.2809999999999997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133515.45600000001</v>
      </c>
      <c r="X8" s="90">
        <f t="shared" si="2"/>
        <v>44.196745619047611</v>
      </c>
      <c r="Y8" s="90">
        <f t="shared" si="2"/>
        <v>47.191150714285712</v>
      </c>
      <c r="Z8" s="90">
        <f t="shared" si="2"/>
        <v>0.99458999999999997</v>
      </c>
      <c r="AA8" s="90">
        <f t="shared" si="2"/>
        <v>0.99710845142857152</v>
      </c>
      <c r="AB8" s="90">
        <f t="shared" si="2"/>
        <v>6.7792141761904767E-3</v>
      </c>
      <c r="AC8" s="56"/>
      <c r="AD8" s="56"/>
      <c r="AE8" s="56"/>
      <c r="AF8" s="28"/>
      <c r="AG8" s="238"/>
      <c r="AH8" s="130">
        <f t="shared" si="3"/>
        <v>22.093</v>
      </c>
      <c r="AI8" s="130">
        <f t="shared" si="3"/>
        <v>4.4530000000000003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21.69983110511307</v>
      </c>
      <c r="AI10" s="154">
        <f>GEOMEAN(AI5:AI8)</f>
        <v>4.132939911343593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36.295999999999999</v>
      </c>
      <c r="Q16" s="129">
        <v>9.4209999999999994</v>
      </c>
      <c r="R16" s="142"/>
      <c r="S16" s="214"/>
      <c r="T16" s="300"/>
      <c r="U16" s="25" t="s">
        <v>33</v>
      </c>
      <c r="V16" s="26"/>
      <c r="W16" s="128">
        <v>5841.6</v>
      </c>
      <c r="X16" s="166">
        <v>8338.0159999999996</v>
      </c>
      <c r="Y16" s="166">
        <v>3518.4</v>
      </c>
      <c r="Z16" s="166">
        <v>1539.856</v>
      </c>
      <c r="AA16" s="166">
        <v>772.26400000000001</v>
      </c>
      <c r="AB16" s="166">
        <v>12477.191999999999</v>
      </c>
      <c r="AC16" s="60">
        <v>7964.2560000000003</v>
      </c>
      <c r="AD16" s="60">
        <v>2704.328</v>
      </c>
      <c r="AE16" s="60">
        <v>13.24</v>
      </c>
      <c r="AF16" s="55"/>
      <c r="AG16" s="252"/>
      <c r="AH16" s="129">
        <v>21.218</v>
      </c>
      <c r="AI16" s="129">
        <v>3.8119999999999998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37.234000000000002</v>
      </c>
      <c r="Q17" s="144">
        <v>9.859</v>
      </c>
      <c r="R17" s="145"/>
      <c r="S17" s="214"/>
      <c r="T17" s="285"/>
      <c r="U17" s="27" t="s">
        <v>34</v>
      </c>
      <c r="V17" s="28"/>
      <c r="W17" s="143">
        <v>5841.6</v>
      </c>
      <c r="X17" s="167">
        <v>10848.407999999999</v>
      </c>
      <c r="Y17" s="167">
        <v>8476.0239999999994</v>
      </c>
      <c r="Z17" s="167">
        <v>5187.6239999999998</v>
      </c>
      <c r="AA17" s="167">
        <v>3801.672</v>
      </c>
      <c r="AB17" s="167">
        <v>15913.768</v>
      </c>
      <c r="AC17" s="62">
        <v>10522.84</v>
      </c>
      <c r="AD17" s="62">
        <v>3541.56</v>
      </c>
      <c r="AE17" s="62">
        <v>13.24</v>
      </c>
      <c r="AF17" s="56"/>
      <c r="AG17" s="238"/>
      <c r="AH17" s="144">
        <v>21.562000000000001</v>
      </c>
      <c r="AI17" s="144">
        <v>4.0149999999999997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38.670999999999999</v>
      </c>
      <c r="Q18" s="144">
        <v>9.875</v>
      </c>
      <c r="R18" s="145"/>
      <c r="S18" s="214"/>
      <c r="T18" s="285"/>
      <c r="U18" s="27" t="s">
        <v>35</v>
      </c>
      <c r="V18" s="28"/>
      <c r="W18" s="143">
        <v>5841.6</v>
      </c>
      <c r="X18" s="167">
        <v>13464.32</v>
      </c>
      <c r="Y18" s="167">
        <v>14997.536</v>
      </c>
      <c r="Z18" s="167">
        <v>12182.632</v>
      </c>
      <c r="AA18" s="167">
        <v>11404.944</v>
      </c>
      <c r="AB18" s="167">
        <v>19450.024000000001</v>
      </c>
      <c r="AC18" s="62">
        <v>13163.495999999999</v>
      </c>
      <c r="AD18" s="62">
        <v>4411.32</v>
      </c>
      <c r="AE18" s="62">
        <v>13.231999999999999</v>
      </c>
      <c r="AF18" s="56"/>
      <c r="AG18" s="238"/>
      <c r="AH18" s="144">
        <v>21.937000000000001</v>
      </c>
      <c r="AI18" s="144">
        <v>4.2809999999999997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38.061999999999998</v>
      </c>
      <c r="Q19" s="144">
        <v>10.25</v>
      </c>
      <c r="R19" s="145"/>
      <c r="S19" s="214"/>
      <c r="T19" s="285"/>
      <c r="U19" s="27" t="s">
        <v>37</v>
      </c>
      <c r="V19" s="28"/>
      <c r="W19" s="143">
        <v>5841.6</v>
      </c>
      <c r="X19" s="167">
        <v>15269.335999999999</v>
      </c>
      <c r="Y19" s="167">
        <v>22139.871999999999</v>
      </c>
      <c r="Z19" s="167">
        <v>22049.68</v>
      </c>
      <c r="AA19" s="167">
        <v>23889.376</v>
      </c>
      <c r="AB19" s="167">
        <v>23101.08</v>
      </c>
      <c r="AC19" s="62">
        <v>15905.392</v>
      </c>
      <c r="AD19" s="62">
        <v>5319.12</v>
      </c>
      <c r="AE19" s="62">
        <v>13.215999999999999</v>
      </c>
      <c r="AF19" s="56"/>
      <c r="AG19" s="238"/>
      <c r="AH19" s="144">
        <v>22.093</v>
      </c>
      <c r="AI19" s="144">
        <v>4.4530000000000003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43155.911999999997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64133.495999999999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94915.872000000003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133515.45600000001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32.271056999999999</v>
      </c>
      <c r="Y33" s="96">
        <v>35.777560000000001</v>
      </c>
      <c r="Z33" s="96">
        <v>0.96979713000000001</v>
      </c>
      <c r="AA33" s="60">
        <v>0.97606508999999997</v>
      </c>
      <c r="AB33" s="60">
        <v>6.2777009999999994E-2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1.6439120000000003</v>
      </c>
      <c r="AN33" s="95">
        <f t="shared" ref="AN33:AN96" si="5">IF(OR(Y33="",G33=""),"",Y33-G33)</f>
        <v>2.1234560000000045</v>
      </c>
      <c r="AO33" s="95">
        <f t="shared" ref="AO33:AO96" si="6">IF(OR(Z33="",H33=""),"",Z33-H33)</f>
        <v>6.9467000000000834E-4</v>
      </c>
      <c r="AP33" s="95">
        <f t="shared" ref="AP33:AP96" si="7">IF(OR(AA33="",I33=""),"",AA33-I33)</f>
        <v>4.071849999999988E-3</v>
      </c>
      <c r="AQ33" s="120">
        <f t="shared" ref="AQ33:AQ96" si="8">IF(OR(AB33="",J33=""),"",AB33-J33)</f>
        <v>-8.3616000000000107E-3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35.908259000000001</v>
      </c>
      <c r="Y34" s="187">
        <v>39.122492000000001</v>
      </c>
      <c r="Z34" s="187">
        <v>0.98253884999999996</v>
      </c>
      <c r="AA34" s="62">
        <v>0.98683167999999999</v>
      </c>
      <c r="AB34" s="62">
        <v>3.6401959999999997E-2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2.5331779999999995</v>
      </c>
      <c r="AN34" s="121">
        <f t="shared" si="5"/>
        <v>2.230713999999999</v>
      </c>
      <c r="AO34" s="121">
        <f t="shared" si="6"/>
        <v>1.3810300000000053E-3</v>
      </c>
      <c r="AP34" s="121">
        <f t="shared" si="7"/>
        <v>3.1183399999999972E-3</v>
      </c>
      <c r="AQ34" s="87">
        <f t="shared" si="8"/>
        <v>-9.6512260000000058E-3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40.161332999999999</v>
      </c>
      <c r="Y35" s="187">
        <v>43.573376000000003</v>
      </c>
      <c r="Z35" s="187">
        <v>0.99116177000000005</v>
      </c>
      <c r="AA35" s="62">
        <v>0.99415717999999997</v>
      </c>
      <c r="AB35" s="62">
        <v>1.6375582999999999E-2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3.4116659999999968</v>
      </c>
      <c r="AN35" s="121">
        <f t="shared" si="5"/>
        <v>2.4174320000000051</v>
      </c>
      <c r="AO35" s="121">
        <f t="shared" si="6"/>
        <v>1.0849800000000132E-3</v>
      </c>
      <c r="AP35" s="121">
        <f t="shared" si="7"/>
        <v>1.4471299999999632E-3</v>
      </c>
      <c r="AQ35" s="87">
        <f t="shared" si="8"/>
        <v>-8.2534050000000019E-3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44.117113000000003</v>
      </c>
      <c r="Y36" s="187">
        <v>47.164408000000002</v>
      </c>
      <c r="Z36" s="187">
        <v>0.99462545999999996</v>
      </c>
      <c r="AA36" s="62">
        <v>0.99706116</v>
      </c>
      <c r="AB36" s="62">
        <v>6.2685496999999998E-3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5.3044210000000049</v>
      </c>
      <c r="AN36" s="121">
        <f t="shared" si="5"/>
        <v>3.6773629999999997</v>
      </c>
      <c r="AO36" s="121">
        <f t="shared" si="6"/>
        <v>7.3713999999991398E-4</v>
      </c>
      <c r="AP36" s="121">
        <f t="shared" si="7"/>
        <v>9.792800000000268E-4</v>
      </c>
      <c r="AQ36" s="87">
        <f t="shared" si="8"/>
        <v>-8.5673723000000007E-3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32.557684000000002</v>
      </c>
      <c r="Y38" s="96">
        <v>36.089238999999999</v>
      </c>
      <c r="Z38" s="96">
        <v>0.97153840999999996</v>
      </c>
      <c r="AA38" s="60">
        <v>0.97847156000000002</v>
      </c>
      <c r="AB38" s="60">
        <v>6.0192265000000002E-2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1.3577000000000012</v>
      </c>
      <c r="AN38" s="95">
        <f t="shared" si="5"/>
        <v>1.717770999999999</v>
      </c>
      <c r="AO38" s="95">
        <f t="shared" si="6"/>
        <v>8.532299999999271E-4</v>
      </c>
      <c r="AP38" s="95">
        <f t="shared" si="7"/>
        <v>3.9546599999999987E-3</v>
      </c>
      <c r="AQ38" s="120">
        <f t="shared" si="8"/>
        <v>-3.8456349999999931E-3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36.048408000000002</v>
      </c>
      <c r="Y39" s="187">
        <v>39.349055</v>
      </c>
      <c r="Z39" s="187">
        <v>0.98292663000000002</v>
      </c>
      <c r="AA39" s="62">
        <v>0.98728072</v>
      </c>
      <c r="AB39" s="62">
        <v>3.6420613999999997E-2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2.2680750000000032</v>
      </c>
      <c r="AN39" s="121">
        <f t="shared" si="5"/>
        <v>1.8639069999999975</v>
      </c>
      <c r="AO39" s="121">
        <f t="shared" si="6"/>
        <v>1.2747200000000625E-3</v>
      </c>
      <c r="AP39" s="121">
        <f t="shared" si="7"/>
        <v>2.5959599999999527E-3</v>
      </c>
      <c r="AQ39" s="87">
        <f t="shared" si="8"/>
        <v>-6.4437560000000019E-3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40.276476000000002</v>
      </c>
      <c r="Y40" s="187">
        <v>43.632426000000002</v>
      </c>
      <c r="Z40" s="187">
        <v>0.99125644999999996</v>
      </c>
      <c r="AA40" s="62">
        <v>0.99425010000000003</v>
      </c>
      <c r="AB40" s="62">
        <v>1.5999936999999999E-2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3.3724309999999988</v>
      </c>
      <c r="AN40" s="121">
        <f t="shared" si="5"/>
        <v>2.4483180000000004</v>
      </c>
      <c r="AO40" s="121">
        <f t="shared" si="6"/>
        <v>1.1701299999999915E-3</v>
      </c>
      <c r="AP40" s="121">
        <f t="shared" si="7"/>
        <v>1.2716099999999786E-3</v>
      </c>
      <c r="AQ40" s="87">
        <f t="shared" si="8"/>
        <v>-7.2786480000000021E-3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44.089619999999996</v>
      </c>
      <c r="Y41" s="187">
        <v>47.163742999999997</v>
      </c>
      <c r="Z41" s="187">
        <v>0.99471688999999996</v>
      </c>
      <c r="AA41" s="62">
        <v>0.99712469999999997</v>
      </c>
      <c r="AB41" s="62">
        <v>6.2298010000000001E-3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4.9622489999999999</v>
      </c>
      <c r="AN41" s="121">
        <f t="shared" si="5"/>
        <v>3.4633769999999942</v>
      </c>
      <c r="AO41" s="121">
        <f t="shared" si="6"/>
        <v>7.7254999999998297E-4</v>
      </c>
      <c r="AP41" s="121">
        <f t="shared" si="7"/>
        <v>9.4404999999997408E-4</v>
      </c>
      <c r="AQ41" s="87">
        <f t="shared" si="8"/>
        <v>-7.9508310000000002E-3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32.388927000000002</v>
      </c>
      <c r="Y43" s="96">
        <v>35.647786000000004</v>
      </c>
      <c r="Z43" s="96">
        <v>0.97265296000000001</v>
      </c>
      <c r="AA43" s="60">
        <v>0.97882444000000002</v>
      </c>
      <c r="AB43" s="60">
        <v>5.8679457999999997E-2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1.4065560000000019</v>
      </c>
      <c r="AN43" s="95">
        <f t="shared" si="5"/>
        <v>1.5868460000000013</v>
      </c>
      <c r="AO43" s="95">
        <f t="shared" si="6"/>
        <v>1.0300199999999649E-3</v>
      </c>
      <c r="AP43" s="95">
        <f t="shared" si="7"/>
        <v>3.2936399999999866E-3</v>
      </c>
      <c r="AQ43" s="120">
        <f t="shared" si="8"/>
        <v>-4.0021020000000004E-3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35.863379999999999</v>
      </c>
      <c r="Y44" s="187">
        <v>39.159115999999997</v>
      </c>
      <c r="Z44" s="187">
        <v>0.98301554999999996</v>
      </c>
      <c r="AA44" s="62">
        <v>0.98732847999999995</v>
      </c>
      <c r="AB44" s="62">
        <v>3.4150479999999997E-2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2.5569839999999999</v>
      </c>
      <c r="AN44" s="121">
        <f t="shared" si="5"/>
        <v>2.0508339999999947</v>
      </c>
      <c r="AO44" s="121">
        <f t="shared" si="6"/>
        <v>1.3961000000000112E-3</v>
      </c>
      <c r="AP44" s="121">
        <f t="shared" si="7"/>
        <v>2.303759999999988E-3</v>
      </c>
      <c r="AQ44" s="87">
        <f t="shared" si="8"/>
        <v>-1.0806603000000005E-2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39.790689999999998</v>
      </c>
      <c r="Y45" s="187">
        <v>43.199621999999998</v>
      </c>
      <c r="Z45" s="187">
        <v>0.99114086000000001</v>
      </c>
      <c r="AA45" s="62">
        <v>0.99400502000000002</v>
      </c>
      <c r="AB45" s="62">
        <v>1.5708403999999999E-2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3.2834799999999973</v>
      </c>
      <c r="AN45" s="121">
        <f t="shared" si="5"/>
        <v>2.2115590000000012</v>
      </c>
      <c r="AO45" s="121">
        <f t="shared" si="6"/>
        <v>1.1590599999999895E-3</v>
      </c>
      <c r="AP45" s="121">
        <f t="shared" si="7"/>
        <v>9.9769999999999026E-4</v>
      </c>
      <c r="AQ45" s="87">
        <f t="shared" si="8"/>
        <v>-9.2795230000000013E-3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43.750211</v>
      </c>
      <c r="Y46" s="187">
        <v>46.834986999999998</v>
      </c>
      <c r="Z46" s="187">
        <v>0.99463047999999998</v>
      </c>
      <c r="AA46" s="62">
        <v>0.99700171000000004</v>
      </c>
      <c r="AB46" s="62">
        <v>6.3468300000000004E-3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4.9375810000000016</v>
      </c>
      <c r="AN46" s="121">
        <f t="shared" si="5"/>
        <v>3.2229199999999949</v>
      </c>
      <c r="AO46" s="121">
        <f t="shared" si="6"/>
        <v>7.3471000000002729E-4</v>
      </c>
      <c r="AP46" s="121">
        <f t="shared" si="7"/>
        <v>9.7927000000008757E-4</v>
      </c>
      <c r="AQ46" s="87">
        <f t="shared" si="8"/>
        <v>-8.7646619999999995E-3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32.279069</v>
      </c>
      <c r="Y48" s="96">
        <v>35.876021999999999</v>
      </c>
      <c r="Z48" s="96">
        <v>0.97245778999999999</v>
      </c>
      <c r="AA48" s="60">
        <v>0.97890900999999997</v>
      </c>
      <c r="AB48" s="60">
        <v>5.1851875999999998E-2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0.75332399999999922</v>
      </c>
      <c r="AN48" s="95">
        <f t="shared" si="5"/>
        <v>1.7288530000000009</v>
      </c>
      <c r="AO48" s="95">
        <f t="shared" si="6"/>
        <v>1.4712599999999743E-3</v>
      </c>
      <c r="AP48" s="95">
        <f t="shared" si="7"/>
        <v>2.5678999999999563E-3</v>
      </c>
      <c r="AQ48" s="120">
        <f t="shared" si="8"/>
        <v>-4.0237010000000045E-3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36.094678000000002</v>
      </c>
      <c r="Y49" s="187">
        <v>39.488402000000001</v>
      </c>
      <c r="Z49" s="187">
        <v>0.98282044999999996</v>
      </c>
      <c r="AA49" s="62">
        <v>0.98785915000000002</v>
      </c>
      <c r="AB49" s="62">
        <v>3.0714399999999999E-2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1.7269229999999993</v>
      </c>
      <c r="AN49" s="121">
        <f t="shared" si="5"/>
        <v>1.9795459999999991</v>
      </c>
      <c r="AO49" s="121">
        <f t="shared" si="6"/>
        <v>1.6581599999999641E-3</v>
      </c>
      <c r="AP49" s="121">
        <f t="shared" si="7"/>
        <v>2.1734600000000714E-3</v>
      </c>
      <c r="AQ49" s="87">
        <f t="shared" si="8"/>
        <v>-8.5104330000000013E-3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40.311169</v>
      </c>
      <c r="Y50" s="187">
        <v>43.587325999999997</v>
      </c>
      <c r="Z50" s="187">
        <v>0.99085372000000005</v>
      </c>
      <c r="AA50" s="62">
        <v>0.99397572000000001</v>
      </c>
      <c r="AB50" s="62">
        <v>1.43621685E-2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2.5603359999999995</v>
      </c>
      <c r="AN50" s="121">
        <f t="shared" si="5"/>
        <v>1.8484459999999956</v>
      </c>
      <c r="AO50" s="121">
        <f t="shared" si="6"/>
        <v>1.1193400000000242E-3</v>
      </c>
      <c r="AP50" s="121">
        <f t="shared" si="7"/>
        <v>1.0228899999999985E-3</v>
      </c>
      <c r="AQ50" s="87">
        <f t="shared" si="8"/>
        <v>-6.0228154999999988E-3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43.908479</v>
      </c>
      <c r="Y51" s="187">
        <v>46.897539999999999</v>
      </c>
      <c r="Z51" s="187">
        <v>0.99443709999999996</v>
      </c>
      <c r="AA51" s="62">
        <v>0.99691770999999996</v>
      </c>
      <c r="AB51" s="62">
        <v>6.2463474000000003E-3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4.0023479999999978</v>
      </c>
      <c r="AN51" s="121">
        <f t="shared" si="5"/>
        <v>2.5555499999999967</v>
      </c>
      <c r="AO51" s="121">
        <f t="shared" si="6"/>
        <v>7.348499999999536E-4</v>
      </c>
      <c r="AP51" s="121">
        <f t="shared" si="7"/>
        <v>1.1700599999999728E-3</v>
      </c>
      <c r="AQ51" s="87">
        <f t="shared" si="8"/>
        <v>-5.2861866000000002E-3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32.857537000000001</v>
      </c>
      <c r="Y53" s="96">
        <v>36.185563000000002</v>
      </c>
      <c r="Z53" s="96">
        <v>0.97275422</v>
      </c>
      <c r="AA53" s="60">
        <v>0.98004175999999998</v>
      </c>
      <c r="AB53" s="60">
        <v>5.2353106000000003E-2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1.088433000000002</v>
      </c>
      <c r="AN53" s="95">
        <f t="shared" si="5"/>
        <v>1.902232000000005</v>
      </c>
      <c r="AO53" s="95">
        <f t="shared" si="6"/>
        <v>1.2851400000000179E-3</v>
      </c>
      <c r="AP53" s="95">
        <f t="shared" si="7"/>
        <v>2.4696699999999794E-3</v>
      </c>
      <c r="AQ53" s="120">
        <f t="shared" si="8"/>
        <v>-4.8174639999999935E-3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36.485486000000002</v>
      </c>
      <c r="Y54" s="187">
        <v>39.750298999999998</v>
      </c>
      <c r="Z54" s="187">
        <v>0.98302637000000004</v>
      </c>
      <c r="AA54" s="62">
        <v>0.98816444000000003</v>
      </c>
      <c r="AB54" s="62">
        <v>3.0059329999999999E-2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2.1785290000000046</v>
      </c>
      <c r="AN54" s="121">
        <f t="shared" si="5"/>
        <v>2.1797259999999952</v>
      </c>
      <c r="AO54" s="121">
        <f t="shared" si="6"/>
        <v>1.7568400000000928E-3</v>
      </c>
      <c r="AP54" s="121">
        <f t="shared" si="7"/>
        <v>2.263800000000038E-3</v>
      </c>
      <c r="AQ54" s="87">
        <f t="shared" si="8"/>
        <v>-9.6800140000000041E-3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40.193624999999997</v>
      </c>
      <c r="Y55" s="187">
        <v>43.526580000000003</v>
      </c>
      <c r="Z55" s="187">
        <v>0.99082144000000005</v>
      </c>
      <c r="AA55" s="62">
        <v>0.99386176999999998</v>
      </c>
      <c r="AB55" s="62">
        <v>1.4753406E-2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2.3611859999999965</v>
      </c>
      <c r="AN55" s="121">
        <f t="shared" si="5"/>
        <v>1.6282260000000051</v>
      </c>
      <c r="AO55" s="121">
        <f t="shared" si="6"/>
        <v>1.0867500000000252E-3</v>
      </c>
      <c r="AP55" s="121">
        <f t="shared" si="7"/>
        <v>8.7039999999993789E-4</v>
      </c>
      <c r="AQ55" s="87">
        <f t="shared" si="8"/>
        <v>-5.4106979999999985E-3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43.984645</v>
      </c>
      <c r="Y56" s="187">
        <v>46.966959000000003</v>
      </c>
      <c r="Z56" s="187">
        <v>0.99448904999999999</v>
      </c>
      <c r="AA56" s="62">
        <v>0.99693458999999995</v>
      </c>
      <c r="AB56" s="62">
        <v>6.2980205000000003E-3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4.3245450000000005</v>
      </c>
      <c r="AN56" s="121">
        <f t="shared" si="5"/>
        <v>2.5902240000000063</v>
      </c>
      <c r="AO56" s="121">
        <f t="shared" si="6"/>
        <v>6.9277000000000921E-4</v>
      </c>
      <c r="AP56" s="121">
        <f t="shared" si="7"/>
        <v>1.0002799999999645E-3</v>
      </c>
      <c r="AQ56" s="87">
        <f t="shared" si="8"/>
        <v>-5.9932975000000005E-3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32.719791999999998</v>
      </c>
      <c r="Y58" s="96">
        <v>35.860306000000001</v>
      </c>
      <c r="Z58" s="96">
        <v>0.97283118999999996</v>
      </c>
      <c r="AA58" s="60">
        <v>0.98108691999999997</v>
      </c>
      <c r="AB58" s="60">
        <v>5.4274459999999997E-2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1.1520969999999977</v>
      </c>
      <c r="AN58" s="95">
        <f t="shared" si="5"/>
        <v>1.3981530000000006</v>
      </c>
      <c r="AO58" s="95">
        <f t="shared" si="6"/>
        <v>1.2520999999999782E-3</v>
      </c>
      <c r="AP58" s="95">
        <f t="shared" si="7"/>
        <v>3.5267599999999621E-3</v>
      </c>
      <c r="AQ58" s="120">
        <f t="shared" si="8"/>
        <v>-6.7457540000000066E-3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35.902132999999999</v>
      </c>
      <c r="Y59" s="187">
        <v>39.320923999999998</v>
      </c>
      <c r="Z59" s="187">
        <v>0.98334162000000003</v>
      </c>
      <c r="AA59" s="62">
        <v>0.98819082999999996</v>
      </c>
      <c r="AB59" s="62">
        <v>3.1608097000000002E-2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2.2173080000000027</v>
      </c>
      <c r="AN59" s="121">
        <f t="shared" si="5"/>
        <v>1.7962269999999947</v>
      </c>
      <c r="AO59" s="121">
        <f t="shared" si="6"/>
        <v>1.9014500000000822E-3</v>
      </c>
      <c r="AP59" s="121">
        <f t="shared" si="7"/>
        <v>2.2261900000000168E-3</v>
      </c>
      <c r="AQ59" s="87">
        <f t="shared" si="8"/>
        <v>-1.1624123E-2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39.625720999999999</v>
      </c>
      <c r="Y60" s="187">
        <v>43.201529000000001</v>
      </c>
      <c r="Z60" s="187">
        <v>0.99096185000000003</v>
      </c>
      <c r="AA60" s="62">
        <v>0.99389452</v>
      </c>
      <c r="AB60" s="62">
        <v>1.6184745E-2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2.3924459999999996</v>
      </c>
      <c r="AN60" s="121">
        <f t="shared" si="5"/>
        <v>1.5267789999999977</v>
      </c>
      <c r="AO60" s="121">
        <f t="shared" si="6"/>
        <v>9.6950000000006753E-4</v>
      </c>
      <c r="AP60" s="121">
        <f t="shared" si="7"/>
        <v>7.2665000000005087E-4</v>
      </c>
      <c r="AQ60" s="87">
        <f t="shared" si="8"/>
        <v>-6.6476879999999988E-3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43.622401000000004</v>
      </c>
      <c r="Y61" s="187">
        <v>46.834102999999999</v>
      </c>
      <c r="Z61" s="187">
        <v>0.99457894000000002</v>
      </c>
      <c r="AA61" s="62">
        <v>0.99696938999999996</v>
      </c>
      <c r="AB61" s="62">
        <v>6.7206061999999997E-3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3.6642620000000008</v>
      </c>
      <c r="AN61" s="121">
        <f t="shared" si="5"/>
        <v>2.1871340000000004</v>
      </c>
      <c r="AO61" s="121">
        <f t="shared" si="6"/>
        <v>6.0386000000001161E-4</v>
      </c>
      <c r="AP61" s="121">
        <f t="shared" si="7"/>
        <v>8.3498999999997991E-4</v>
      </c>
      <c r="AQ61" s="87">
        <f t="shared" si="8"/>
        <v>-5.0151128000000007E-3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33.184522999999999</v>
      </c>
      <c r="Y63" s="96">
        <v>36.762571999999999</v>
      </c>
      <c r="Z63" s="96">
        <v>0.97077398000000004</v>
      </c>
      <c r="AA63" s="60">
        <v>0.98104086000000001</v>
      </c>
      <c r="AB63" s="60">
        <v>5.6945126999999998E-2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0.4731480000000019</v>
      </c>
      <c r="AN63" s="95">
        <f t="shared" si="5"/>
        <v>0.67552099999999626</v>
      </c>
      <c r="AO63" s="95">
        <f t="shared" si="6"/>
        <v>1.0076600000000768E-3</v>
      </c>
      <c r="AP63" s="95">
        <f t="shared" si="7"/>
        <v>2.3918499999999732E-3</v>
      </c>
      <c r="AQ63" s="120">
        <f t="shared" si="8"/>
        <v>-3.0464300000000027E-4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36.424674000000003</v>
      </c>
      <c r="Y64" s="187">
        <v>39.904767999999997</v>
      </c>
      <c r="Z64" s="187">
        <v>0.98261050999999999</v>
      </c>
      <c r="AA64" s="62">
        <v>0.98810251999999998</v>
      </c>
      <c r="AB64" s="62">
        <v>3.4161467000000001E-2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1.1694910000000007</v>
      </c>
      <c r="AN64" s="121">
        <f t="shared" si="5"/>
        <v>1.2153729999999996</v>
      </c>
      <c r="AO64" s="121">
        <f t="shared" si="6"/>
        <v>1.785480000000006E-3</v>
      </c>
      <c r="AP64" s="121">
        <f t="shared" si="7"/>
        <v>1.5516199999999758E-3</v>
      </c>
      <c r="AQ64" s="87">
        <f t="shared" si="8"/>
        <v>-4.8696959999999997E-3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40.124887999999999</v>
      </c>
      <c r="Y65" s="187">
        <v>43.562418000000001</v>
      </c>
      <c r="Z65" s="187">
        <v>0.99079258999999997</v>
      </c>
      <c r="AA65" s="62">
        <v>0.99376452000000004</v>
      </c>
      <c r="AB65" s="62">
        <v>1.7163502000000001E-2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1.3038820000000015</v>
      </c>
      <c r="AN65" s="121">
        <f t="shared" si="5"/>
        <v>1.0040019999999998</v>
      </c>
      <c r="AO65" s="121">
        <f t="shared" si="6"/>
        <v>9.3856999999997193E-4</v>
      </c>
      <c r="AP65" s="121">
        <f t="shared" si="7"/>
        <v>6.4300000000006019E-4</v>
      </c>
      <c r="AQ65" s="87">
        <f t="shared" si="8"/>
        <v>-2.6698780000000005E-3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43.871447000000003</v>
      </c>
      <c r="Y66" s="187">
        <v>46.968006000000003</v>
      </c>
      <c r="Z66" s="187">
        <v>0.99443629</v>
      </c>
      <c r="AA66" s="62">
        <v>0.99689897999999999</v>
      </c>
      <c r="AB66" s="62">
        <v>6.9196550000000003E-3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2.2119620000000069</v>
      </c>
      <c r="AN66" s="121">
        <f t="shared" si="5"/>
        <v>1.443088000000003</v>
      </c>
      <c r="AO66" s="121">
        <f t="shared" si="6"/>
        <v>5.6683999999995738E-4</v>
      </c>
      <c r="AP66" s="121">
        <f t="shared" si="7"/>
        <v>8.553599999999717E-4</v>
      </c>
      <c r="AQ66" s="87">
        <f t="shared" si="8"/>
        <v>-2.3815139999999995E-3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32.057918999999998</v>
      </c>
      <c r="Y68" s="96">
        <v>35.535234000000003</v>
      </c>
      <c r="Z68" s="96">
        <v>0.96817408999999999</v>
      </c>
      <c r="AA68" s="60">
        <v>0.97479300000000002</v>
      </c>
      <c r="AB68" s="60">
        <v>5.9692778000000002E-2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1.6597849999999994</v>
      </c>
      <c r="AN68" s="95">
        <f t="shared" si="5"/>
        <v>1.8021360000000044</v>
      </c>
      <c r="AO68" s="95">
        <f t="shared" si="6"/>
        <v>1.781480000000002E-3</v>
      </c>
      <c r="AP68" s="95">
        <f t="shared" si="7"/>
        <v>3.739300000000001E-3</v>
      </c>
      <c r="AQ68" s="120">
        <f t="shared" si="8"/>
        <v>-1.1271231999999992E-2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35.702967999999998</v>
      </c>
      <c r="Y69" s="187">
        <v>39.089615999999999</v>
      </c>
      <c r="Z69" s="187">
        <v>0.98205344000000006</v>
      </c>
      <c r="AA69" s="62">
        <v>0.98635123999999996</v>
      </c>
      <c r="AB69" s="62">
        <v>3.4977064000000002E-2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2.7389639999999957</v>
      </c>
      <c r="AN69" s="121">
        <f t="shared" si="5"/>
        <v>2.1620709999999974</v>
      </c>
      <c r="AO69" s="121">
        <f t="shared" si="6"/>
        <v>1.7661700000000113E-3</v>
      </c>
      <c r="AP69" s="121">
        <f t="shared" si="7"/>
        <v>2.3963999999999652E-3</v>
      </c>
      <c r="AQ69" s="87">
        <f t="shared" si="8"/>
        <v>-1.2354145999999996E-2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39.977725999999997</v>
      </c>
      <c r="Y70" s="187">
        <v>43.514892000000003</v>
      </c>
      <c r="Z70" s="187">
        <v>0.99112160999999999</v>
      </c>
      <c r="AA70" s="62">
        <v>0.99399101000000001</v>
      </c>
      <c r="AB70" s="62">
        <v>1.5264125E-2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3.6510369999999952</v>
      </c>
      <c r="AN70" s="121">
        <f t="shared" si="5"/>
        <v>2.5924430000000029</v>
      </c>
      <c r="AO70" s="121">
        <f t="shared" si="6"/>
        <v>1.157269999999988E-3</v>
      </c>
      <c r="AP70" s="121">
        <f t="shared" si="7"/>
        <v>1.5378099999999728E-3</v>
      </c>
      <c r="AQ70" s="87">
        <f t="shared" si="8"/>
        <v>-9.8770250000000011E-3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44.471873000000002</v>
      </c>
      <c r="Y71" s="187">
        <v>47.378261999999999</v>
      </c>
      <c r="Z71" s="187">
        <v>0.99463754000000004</v>
      </c>
      <c r="AA71" s="62">
        <v>0.99709316000000003</v>
      </c>
      <c r="AB71" s="62">
        <v>5.9498870000000001E-3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5.8487700000000018</v>
      </c>
      <c r="AN71" s="121">
        <f t="shared" si="5"/>
        <v>3.9567890000000006</v>
      </c>
      <c r="AO71" s="121">
        <f t="shared" si="6"/>
        <v>7.4515000000008325E-4</v>
      </c>
      <c r="AP71" s="121">
        <f t="shared" si="7"/>
        <v>9.9526999999999255E-4</v>
      </c>
      <c r="AQ71" s="87">
        <f t="shared" si="8"/>
        <v>-9.0791484999999984E-3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32.691353999999997</v>
      </c>
      <c r="Y73" s="96">
        <v>36.593040999999999</v>
      </c>
      <c r="Z73" s="96">
        <v>0.97125463000000001</v>
      </c>
      <c r="AA73" s="60">
        <v>0.97916411000000003</v>
      </c>
      <c r="AB73" s="60">
        <v>5.5195093000000001E-2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0.81777899999999804</v>
      </c>
      <c r="AN73" s="95">
        <f t="shared" si="5"/>
        <v>1.5324159999999978</v>
      </c>
      <c r="AO73" s="95">
        <f t="shared" si="6"/>
        <v>1.9824999999999982E-3</v>
      </c>
      <c r="AP73" s="95">
        <f t="shared" si="7"/>
        <v>3.3785800000000199E-3</v>
      </c>
      <c r="AQ73" s="120">
        <f t="shared" si="8"/>
        <v>-2.6663209999999993E-3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36.205976</v>
      </c>
      <c r="Y74" s="187">
        <v>39.587924999999998</v>
      </c>
      <c r="Z74" s="187">
        <v>0.9828846</v>
      </c>
      <c r="AA74" s="62">
        <v>0.98756495</v>
      </c>
      <c r="AB74" s="62">
        <v>3.3979160000000001E-2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1.4781779999999998</v>
      </c>
      <c r="AN74" s="121">
        <f t="shared" si="5"/>
        <v>1.2737929999999977</v>
      </c>
      <c r="AO74" s="121">
        <f t="shared" si="6"/>
        <v>1.5730200000000361E-3</v>
      </c>
      <c r="AP74" s="121">
        <f t="shared" si="7"/>
        <v>1.6508600000000317E-3</v>
      </c>
      <c r="AQ74" s="87">
        <f t="shared" si="8"/>
        <v>-5.2918699999999971E-3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40.632117999999998</v>
      </c>
      <c r="Y75" s="187">
        <v>43.971296000000002</v>
      </c>
      <c r="Z75" s="187">
        <v>0.9913054</v>
      </c>
      <c r="AA75" s="62">
        <v>0.99439778000000001</v>
      </c>
      <c r="AB75" s="62">
        <v>1.4722249499999999E-2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2.6463199999999958</v>
      </c>
      <c r="AN75" s="121">
        <f t="shared" si="5"/>
        <v>1.9962250000000026</v>
      </c>
      <c r="AO75" s="121">
        <f t="shared" si="6"/>
        <v>1.0784999999999823E-3</v>
      </c>
      <c r="AP75" s="121">
        <f t="shared" si="7"/>
        <v>1.2565399999999727E-3</v>
      </c>
      <c r="AQ75" s="87">
        <f t="shared" si="8"/>
        <v>-4.9411424999999988E-3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44.562590999999998</v>
      </c>
      <c r="Y76" s="187">
        <v>47.441871999999996</v>
      </c>
      <c r="Z76" s="187">
        <v>0.99475590000000003</v>
      </c>
      <c r="AA76" s="62">
        <v>0.99716762999999997</v>
      </c>
      <c r="AB76" s="62">
        <v>6.0010905999999999E-3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5.0754609999999971</v>
      </c>
      <c r="AN76" s="121">
        <f t="shared" si="5"/>
        <v>3.4347939999999966</v>
      </c>
      <c r="AO76" s="121">
        <f t="shared" si="6"/>
        <v>7.7028000000001207E-4</v>
      </c>
      <c r="AP76" s="121">
        <f t="shared" si="7"/>
        <v>9.8785000000001233E-4</v>
      </c>
      <c r="AQ76" s="87">
        <f t="shared" si="8"/>
        <v>-7.5843543999999999E-3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32.621918000000001</v>
      </c>
      <c r="Y78" s="96">
        <v>36.255459000000002</v>
      </c>
      <c r="Z78" s="96">
        <v>0.97128369999999997</v>
      </c>
      <c r="AA78" s="60">
        <v>0.97886271000000002</v>
      </c>
      <c r="AB78" s="60">
        <v>5.4620340000000003E-2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1.2021940000000022</v>
      </c>
      <c r="AN78" s="95">
        <f t="shared" si="5"/>
        <v>1.5730130000000031</v>
      </c>
      <c r="AO78" s="95">
        <f t="shared" si="6"/>
        <v>1.8758300000000228E-3</v>
      </c>
      <c r="AP78" s="95">
        <f t="shared" si="7"/>
        <v>3.8540500000000533E-3</v>
      </c>
      <c r="AQ78" s="120">
        <f t="shared" si="8"/>
        <v>-4.4853599999999938E-3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36.235942000000001</v>
      </c>
      <c r="Y79" s="187">
        <v>39.703595999999997</v>
      </c>
      <c r="Z79" s="187">
        <v>0.98276023000000001</v>
      </c>
      <c r="AA79" s="62">
        <v>0.98784943999999997</v>
      </c>
      <c r="AB79" s="62">
        <v>3.2440602999999998E-2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2.3240460000000027</v>
      </c>
      <c r="AN79" s="121">
        <f t="shared" si="5"/>
        <v>1.9494929999999968</v>
      </c>
      <c r="AO79" s="121">
        <f t="shared" si="6"/>
        <v>1.7425199999999696E-3</v>
      </c>
      <c r="AP79" s="121">
        <f t="shared" si="7"/>
        <v>1.9373200000000201E-3</v>
      </c>
      <c r="AQ79" s="87">
        <f t="shared" si="8"/>
        <v>-8.1345510000000038E-3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40.307941</v>
      </c>
      <c r="Y80" s="187">
        <v>43.671289000000002</v>
      </c>
      <c r="Z80" s="187">
        <v>0.99100337000000005</v>
      </c>
      <c r="AA80" s="62">
        <v>0.99427469000000002</v>
      </c>
      <c r="AB80" s="62">
        <v>1.4935682E-2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3.6299029999999988</v>
      </c>
      <c r="AN80" s="121">
        <f t="shared" si="5"/>
        <v>2.7204990000000038</v>
      </c>
      <c r="AO80" s="121">
        <f t="shared" si="6"/>
        <v>1.1085400000000467E-3</v>
      </c>
      <c r="AP80" s="121">
        <f t="shared" si="7"/>
        <v>1.0890399999999856E-3</v>
      </c>
      <c r="AQ80" s="87">
        <f t="shared" si="8"/>
        <v>-7.5665379999999994E-3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43.991537999999998</v>
      </c>
      <c r="Y81" s="187">
        <v>46.971094000000001</v>
      </c>
      <c r="Z81" s="187">
        <v>0.99447308000000001</v>
      </c>
      <c r="AA81" s="62">
        <v>0.99698646999999996</v>
      </c>
      <c r="AB81" s="62">
        <v>6.3064782999999996E-3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5.0418990000000008</v>
      </c>
      <c r="AN81" s="121">
        <f t="shared" si="5"/>
        <v>3.2967620000000011</v>
      </c>
      <c r="AO81" s="121">
        <f t="shared" si="6"/>
        <v>6.9275000000001974E-4</v>
      </c>
      <c r="AP81" s="121">
        <f t="shared" si="7"/>
        <v>8.5996999999993218E-4</v>
      </c>
      <c r="AQ81" s="87">
        <f t="shared" si="8"/>
        <v>-8.3928047000000009E-3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32.673434999999998</v>
      </c>
      <c r="Y83" s="96">
        <v>36.137878000000001</v>
      </c>
      <c r="Z83" s="96">
        <v>0.97150669999999995</v>
      </c>
      <c r="AA83" s="60">
        <v>0.97890613000000004</v>
      </c>
      <c r="AB83" s="60">
        <v>5.3651770000000001E-2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1.1320959999999971</v>
      </c>
      <c r="AN83" s="95">
        <f t="shared" si="5"/>
        <v>1.6950110000000009</v>
      </c>
      <c r="AO83" s="95">
        <f t="shared" si="6"/>
        <v>2.2398399999999929E-3</v>
      </c>
      <c r="AP83" s="95">
        <f t="shared" si="7"/>
        <v>3.2538600000000528E-3</v>
      </c>
      <c r="AQ83" s="120">
        <f t="shared" si="8"/>
        <v>-5.9981199999999957E-3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36.359912999999999</v>
      </c>
      <c r="Y84" s="187">
        <v>39.714956999999998</v>
      </c>
      <c r="Z84" s="187">
        <v>0.98303978000000003</v>
      </c>
      <c r="AA84" s="62">
        <v>0.98810439000000005</v>
      </c>
      <c r="AB84" s="62">
        <v>3.0703437E-2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2.1386880000000019</v>
      </c>
      <c r="AN84" s="121">
        <f t="shared" si="5"/>
        <v>1.9388509999999997</v>
      </c>
      <c r="AO84" s="121">
        <f t="shared" si="6"/>
        <v>2.1187200000000184E-3</v>
      </c>
      <c r="AP84" s="121">
        <f t="shared" si="7"/>
        <v>2.089230000000053E-3</v>
      </c>
      <c r="AQ84" s="87">
        <f t="shared" si="8"/>
        <v>-9.5387170000000021E-3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40.195044000000003</v>
      </c>
      <c r="Y85" s="187">
        <v>43.583086999999999</v>
      </c>
      <c r="Z85" s="187">
        <v>0.99099625000000002</v>
      </c>
      <c r="AA85" s="62">
        <v>0.99431466000000002</v>
      </c>
      <c r="AB85" s="62">
        <v>1.4713373E-2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3.0118920000000031</v>
      </c>
      <c r="AN85" s="121">
        <f t="shared" si="5"/>
        <v>2.0868749999999991</v>
      </c>
      <c r="AO85" s="121">
        <f t="shared" si="6"/>
        <v>1.1486900000000633E-3</v>
      </c>
      <c r="AP85" s="121">
        <f t="shared" si="7"/>
        <v>1.2383500000000547E-3</v>
      </c>
      <c r="AQ85" s="87">
        <f t="shared" si="8"/>
        <v>-6.9331069999999991E-3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43.778336000000003</v>
      </c>
      <c r="Y86" s="187">
        <v>46.767153999999998</v>
      </c>
      <c r="Z86" s="187">
        <v>0.99437710000000001</v>
      </c>
      <c r="AA86" s="62">
        <v>0.99694097999999998</v>
      </c>
      <c r="AB86" s="62">
        <v>6.6407819999999996E-3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4.4987570000000048</v>
      </c>
      <c r="AN86" s="121">
        <f t="shared" si="5"/>
        <v>2.9123829999999984</v>
      </c>
      <c r="AO86" s="121">
        <f t="shared" si="6"/>
        <v>6.7044000000004988E-4</v>
      </c>
      <c r="AP86" s="121">
        <f t="shared" si="7"/>
        <v>1.0688699999999995E-3</v>
      </c>
      <c r="AQ86" s="87">
        <f t="shared" si="8"/>
        <v>-6.1462330000000009E-3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32.811546</v>
      </c>
      <c r="Y88" s="96">
        <v>36.397171</v>
      </c>
      <c r="Z88" s="96">
        <v>0.97179601999999998</v>
      </c>
      <c r="AA88" s="60">
        <v>0.97920083999999996</v>
      </c>
      <c r="AB88" s="60">
        <v>5.4192576999999999E-2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0.70596299999999701</v>
      </c>
      <c r="AN88" s="95">
        <f t="shared" si="5"/>
        <v>1.1833000000000027</v>
      </c>
      <c r="AO88" s="95">
        <f t="shared" si="6"/>
        <v>2.0345899999999473E-3</v>
      </c>
      <c r="AP88" s="95">
        <f t="shared" si="7"/>
        <v>2.3907300000000076E-3</v>
      </c>
      <c r="AQ88" s="120">
        <f t="shared" si="8"/>
        <v>-2.885747000000001E-3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36.712544000000001</v>
      </c>
      <c r="Y89" s="187">
        <v>40.124809999999997</v>
      </c>
      <c r="Z89" s="187">
        <v>0.98323477999999997</v>
      </c>
      <c r="AA89" s="62">
        <v>0.98826382000000002</v>
      </c>
      <c r="AB89" s="62">
        <v>3.0263271000000001E-2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1.8397199999999998</v>
      </c>
      <c r="AN89" s="121">
        <f t="shared" si="5"/>
        <v>1.6665009999999967</v>
      </c>
      <c r="AO89" s="121">
        <f t="shared" si="6"/>
        <v>2.0094199999999285E-3</v>
      </c>
      <c r="AP89" s="121">
        <f t="shared" si="7"/>
        <v>1.7986800000000525E-3</v>
      </c>
      <c r="AQ89" s="87">
        <f t="shared" si="8"/>
        <v>-7.8458589999999967E-3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40.447235999999997</v>
      </c>
      <c r="Y90" s="187">
        <v>43.766755000000003</v>
      </c>
      <c r="Z90" s="187">
        <v>0.99110089000000001</v>
      </c>
      <c r="AA90" s="62">
        <v>0.99426137000000003</v>
      </c>
      <c r="AB90" s="62">
        <v>1.5066726000000001E-2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2.3268269999999944</v>
      </c>
      <c r="AN90" s="121">
        <f t="shared" si="5"/>
        <v>1.5452590000000015</v>
      </c>
      <c r="AO90" s="121">
        <f t="shared" si="6"/>
        <v>1.0926500000000283E-3</v>
      </c>
      <c r="AP90" s="121">
        <f t="shared" si="7"/>
        <v>1.0345000000000493E-3</v>
      </c>
      <c r="AQ90" s="87">
        <f t="shared" si="8"/>
        <v>-4.5662150000000002E-3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44.152883000000003</v>
      </c>
      <c r="Y91" s="187">
        <v>47.114780000000003</v>
      </c>
      <c r="Z91" s="187">
        <v>0.99457731999999999</v>
      </c>
      <c r="AA91" s="62">
        <v>0.99701985000000004</v>
      </c>
      <c r="AB91" s="62">
        <v>6.3428412999999998E-3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4.3668410000000009</v>
      </c>
      <c r="AN91" s="121">
        <f t="shared" si="5"/>
        <v>2.6642989999999998</v>
      </c>
      <c r="AO91" s="121">
        <f t="shared" si="6"/>
        <v>6.2974999999998449E-4</v>
      </c>
      <c r="AP91" s="121">
        <f t="shared" si="7"/>
        <v>9.8583000000007637E-4</v>
      </c>
      <c r="AQ91" s="87">
        <f t="shared" si="8"/>
        <v>-6.0375891999999995E-3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32.649493999999997</v>
      </c>
      <c r="Y93" s="96">
        <v>36.091346000000001</v>
      </c>
      <c r="Z93" s="96">
        <v>0.97089121</v>
      </c>
      <c r="AA93" s="60">
        <v>0.97868135000000001</v>
      </c>
      <c r="AB93" s="60">
        <v>5.7036612E-2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0.63123499999999666</v>
      </c>
      <c r="AN93" s="95">
        <f t="shared" si="5"/>
        <v>0.67129900000000475</v>
      </c>
      <c r="AO93" s="95">
        <f t="shared" si="6"/>
        <v>1.4599400000000484E-3</v>
      </c>
      <c r="AP93" s="95">
        <f t="shared" si="7"/>
        <v>1.68022000000001E-3</v>
      </c>
      <c r="AQ93" s="120">
        <f t="shared" si="8"/>
        <v>-2.5203229999999979E-3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36.129311999999999</v>
      </c>
      <c r="Y94" s="187">
        <v>39.658575999999996</v>
      </c>
      <c r="Z94" s="187">
        <v>0.98284990000000005</v>
      </c>
      <c r="AA94" s="62">
        <v>0.98795301999999996</v>
      </c>
      <c r="AB94" s="62">
        <v>3.1175798000000001E-2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1.8968679999999978</v>
      </c>
      <c r="AN94" s="121">
        <f t="shared" si="5"/>
        <v>1.6072629999999961</v>
      </c>
      <c r="AO94" s="121">
        <f t="shared" si="6"/>
        <v>2.1058700000000652E-3</v>
      </c>
      <c r="AP94" s="121">
        <f t="shared" si="7"/>
        <v>1.9351499999999966E-3</v>
      </c>
      <c r="AQ94" s="87">
        <f t="shared" si="8"/>
        <v>-8.7238790000000004E-3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40.041106999999997</v>
      </c>
      <c r="Y95" s="187">
        <v>43.534654000000003</v>
      </c>
      <c r="Z95" s="187">
        <v>0.99096304000000002</v>
      </c>
      <c r="AA95" s="62">
        <v>0.99397864000000002</v>
      </c>
      <c r="AB95" s="62">
        <v>1.5850329999999999E-2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2.404164999999999</v>
      </c>
      <c r="AN95" s="121">
        <f t="shared" si="5"/>
        <v>1.6670130000000043</v>
      </c>
      <c r="AO95" s="121">
        <f t="shared" si="6"/>
        <v>9.7365999999998731E-4</v>
      </c>
      <c r="AP95" s="121">
        <f t="shared" si="7"/>
        <v>8.9433999999999347E-4</v>
      </c>
      <c r="AQ95" s="87">
        <f t="shared" si="8"/>
        <v>-5.1476130000000023E-3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44.042749999999998</v>
      </c>
      <c r="Y96" s="187">
        <v>47.090156</v>
      </c>
      <c r="Z96" s="187">
        <v>0.99457667000000005</v>
      </c>
      <c r="AA96" s="62">
        <v>0.99693482</v>
      </c>
      <c r="AB96" s="62">
        <v>6.4413454000000004E-3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3.6785829999999962</v>
      </c>
      <c r="AN96" s="121">
        <f t="shared" si="5"/>
        <v>2.2871730000000028</v>
      </c>
      <c r="AO96" s="121">
        <f t="shared" si="6"/>
        <v>5.9476000000002749E-4</v>
      </c>
      <c r="AP96" s="121">
        <f t="shared" si="7"/>
        <v>9.3790000000004703E-4</v>
      </c>
      <c r="AQ96" s="87">
        <f t="shared" si="8"/>
        <v>-4.5453255999999996E-3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32.835909000000001</v>
      </c>
      <c r="Y98" s="96">
        <v>36.390695000000001</v>
      </c>
      <c r="Z98" s="96">
        <v>0.96907231999999999</v>
      </c>
      <c r="AA98" s="60">
        <v>0.97833559000000003</v>
      </c>
      <c r="AB98" s="60">
        <v>5.9006672000000003E-2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0.51361599999999896</v>
      </c>
      <c r="AN98" s="95">
        <f t="shared" si="15"/>
        <v>0.54845800000000366</v>
      </c>
      <c r="AO98" s="95">
        <f t="shared" si="16"/>
        <v>1.050529999999994E-3</v>
      </c>
      <c r="AP98" s="95">
        <f t="shared" si="17"/>
        <v>1.8101799999999946E-3</v>
      </c>
      <c r="AQ98" s="120">
        <f t="shared" si="18"/>
        <v>-7.4164799999999753E-4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36.185957999999999</v>
      </c>
      <c r="Y99" s="187">
        <v>39.677615000000003</v>
      </c>
      <c r="Z99" s="187">
        <v>0.9821744</v>
      </c>
      <c r="AA99" s="62">
        <v>0.98734957000000001</v>
      </c>
      <c r="AB99" s="62">
        <v>3.4074902999999997E-2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1.2732069999999993</v>
      </c>
      <c r="AN99" s="121">
        <f t="shared" si="15"/>
        <v>1.2255310000000037</v>
      </c>
      <c r="AO99" s="121">
        <f t="shared" si="16"/>
        <v>1.8164200000000408E-3</v>
      </c>
      <c r="AP99" s="121">
        <f t="shared" si="17"/>
        <v>1.515880000000025E-3</v>
      </c>
      <c r="AQ99" s="87">
        <f t="shared" si="18"/>
        <v>-5.081635000000001E-3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40.218971000000003</v>
      </c>
      <c r="Y100" s="187">
        <v>43.576191999999999</v>
      </c>
      <c r="Z100" s="187">
        <v>0.99079574000000004</v>
      </c>
      <c r="AA100" s="62">
        <v>0.99386470999999998</v>
      </c>
      <c r="AB100" s="62">
        <v>1.7030943E-2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1.9564200000000014</v>
      </c>
      <c r="AN100" s="121">
        <f t="shared" si="15"/>
        <v>1.3989210000000014</v>
      </c>
      <c r="AO100" s="121">
        <f t="shared" si="16"/>
        <v>9.9894000000000371E-4</v>
      </c>
      <c r="AP100" s="121">
        <f t="shared" si="17"/>
        <v>9.92299999999946E-4</v>
      </c>
      <c r="AQ100" s="87">
        <f t="shared" si="18"/>
        <v>-3.1472690000000011E-3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44.010902000000002</v>
      </c>
      <c r="Y101" s="187">
        <v>46.995705999999998</v>
      </c>
      <c r="Z101" s="187">
        <v>0.99448046000000001</v>
      </c>
      <c r="AA101" s="62">
        <v>0.99688242999999999</v>
      </c>
      <c r="AB101" s="62">
        <v>6.8373634000000001E-3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2.6113140000000001</v>
      </c>
      <c r="AN101" s="121">
        <f t="shared" si="15"/>
        <v>1.6666349999999994</v>
      </c>
      <c r="AO101" s="121">
        <f t="shared" si="16"/>
        <v>5.7393000000005578E-4</v>
      </c>
      <c r="AP101" s="121">
        <f t="shared" si="17"/>
        <v>9.2924999999999258E-4</v>
      </c>
      <c r="AQ101" s="87">
        <f t="shared" si="18"/>
        <v>-2.3989495999999994E-3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32.726675999999998</v>
      </c>
      <c r="Y103" s="96">
        <v>36.426501999999999</v>
      </c>
      <c r="Z103" s="96">
        <v>0.96998519999999999</v>
      </c>
      <c r="AA103" s="60">
        <v>0.97682042000000002</v>
      </c>
      <c r="AB103" s="60">
        <v>6.1347466000000003E-2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1.285581999999998</v>
      </c>
      <c r="AN103" s="95">
        <f t="shared" si="15"/>
        <v>1.8209039999999987</v>
      </c>
      <c r="AO103" s="95">
        <f t="shared" si="16"/>
        <v>2.2825000000004092E-4</v>
      </c>
      <c r="AP103" s="95">
        <f t="shared" si="17"/>
        <v>2.290830000000077E-3</v>
      </c>
      <c r="AQ103" s="120">
        <f t="shared" si="18"/>
        <v>-6.2381739999999991E-3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35.815181000000003</v>
      </c>
      <c r="Y104" s="187">
        <v>39.234425999999999</v>
      </c>
      <c r="Z104" s="187">
        <v>0.98305792000000003</v>
      </c>
      <c r="AA104" s="62">
        <v>0.98699261999999999</v>
      </c>
      <c r="AB104" s="62">
        <v>3.6390779999999998E-2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1.9881480000000025</v>
      </c>
      <c r="AN104" s="121">
        <f t="shared" si="15"/>
        <v>1.5942330000000027</v>
      </c>
      <c r="AO104" s="121">
        <f t="shared" si="16"/>
        <v>1.7503100000000327E-3</v>
      </c>
      <c r="AP104" s="121">
        <f t="shared" si="17"/>
        <v>1.299500000000009E-3</v>
      </c>
      <c r="AQ104" s="87">
        <f t="shared" si="18"/>
        <v>-9.527380000000002E-3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40.345661999999997</v>
      </c>
      <c r="Y105" s="187">
        <v>43.665491000000003</v>
      </c>
      <c r="Z105" s="187">
        <v>0.99152099000000005</v>
      </c>
      <c r="AA105" s="62">
        <v>0.99456286000000005</v>
      </c>
      <c r="AB105" s="62">
        <v>1.7499537999999999E-2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3.9266239999999968</v>
      </c>
      <c r="AN105" s="121">
        <f t="shared" si="15"/>
        <v>2.6484000000000023</v>
      </c>
      <c r="AO105" s="121">
        <f t="shared" si="16"/>
        <v>1.1241000000000723E-3</v>
      </c>
      <c r="AP105" s="121">
        <f t="shared" si="17"/>
        <v>1.4259200000000805E-3</v>
      </c>
      <c r="AQ105" s="87">
        <f t="shared" si="18"/>
        <v>-1.0899689000000001E-2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44.665632000000002</v>
      </c>
      <c r="Y106" s="187">
        <v>47.528238999999999</v>
      </c>
      <c r="Z106" s="187">
        <v>0.99466743999999996</v>
      </c>
      <c r="AA106" s="62">
        <v>0.99735072000000002</v>
      </c>
      <c r="AB106" s="62">
        <v>7.3793069999999999E-3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5.3086279999999988</v>
      </c>
      <c r="AN106" s="121">
        <f t="shared" si="15"/>
        <v>3.452458</v>
      </c>
      <c r="AO106" s="121">
        <f t="shared" si="16"/>
        <v>6.6309999999991653E-4</v>
      </c>
      <c r="AP106" s="121">
        <f t="shared" si="17"/>
        <v>1.0898799999999875E-3</v>
      </c>
      <c r="AQ106" s="87">
        <f t="shared" si="18"/>
        <v>-7.7072640000000001E-3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33.102607999999996</v>
      </c>
      <c r="Y108" s="96">
        <v>37.021647999999999</v>
      </c>
      <c r="Z108" s="96">
        <v>0.97172645999999996</v>
      </c>
      <c r="AA108" s="60">
        <v>0.97892305000000002</v>
      </c>
      <c r="AB108" s="60">
        <v>5.5043000000000002E-2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1.4858939999999947</v>
      </c>
      <c r="AN108" s="95">
        <f t="shared" si="15"/>
        <v>1.9637460000000004</v>
      </c>
      <c r="AO108" s="95">
        <f t="shared" si="16"/>
        <v>8.9624999999993182E-4</v>
      </c>
      <c r="AP108" s="95">
        <f t="shared" si="17"/>
        <v>3.2733500000000637E-3</v>
      </c>
      <c r="AQ108" s="120">
        <f t="shared" si="18"/>
        <v>-5.9943059999999979E-3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36.048327</v>
      </c>
      <c r="Y109" s="187">
        <v>39.401569000000002</v>
      </c>
      <c r="Z109" s="187">
        <v>0.98332198000000004</v>
      </c>
      <c r="AA109" s="62">
        <v>0.98763469000000004</v>
      </c>
      <c r="AB109" s="62">
        <v>3.4401590000000003E-2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1.6683560000000028</v>
      </c>
      <c r="AN109" s="121">
        <f t="shared" si="15"/>
        <v>1.3788790000000049</v>
      </c>
      <c r="AO109" s="121">
        <f t="shared" si="16"/>
        <v>1.6431500000000376E-3</v>
      </c>
      <c r="AP109" s="121">
        <f t="shared" si="17"/>
        <v>1.5136399999999828E-3</v>
      </c>
      <c r="AQ109" s="87">
        <f t="shared" si="18"/>
        <v>-6.6934899999999964E-3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40.528205</v>
      </c>
      <c r="Y110" s="187">
        <v>43.869723</v>
      </c>
      <c r="Z110" s="187">
        <v>0.99151880000000003</v>
      </c>
      <c r="AA110" s="62">
        <v>0.99465828999999994</v>
      </c>
      <c r="AB110" s="62">
        <v>1.6140075E-2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3.1486340000000013</v>
      </c>
      <c r="AN110" s="121">
        <f t="shared" si="15"/>
        <v>2.3474959999999996</v>
      </c>
      <c r="AO110" s="121">
        <f t="shared" si="16"/>
        <v>1.1097500000000204E-3</v>
      </c>
      <c r="AP110" s="121">
        <f t="shared" si="17"/>
        <v>1.4429899999999218E-3</v>
      </c>
      <c r="AQ110" s="87">
        <f t="shared" si="18"/>
        <v>-6.475792000000001E-3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44.571095</v>
      </c>
      <c r="Y111" s="187">
        <v>47.545046999999997</v>
      </c>
      <c r="Z111" s="187">
        <v>0.99471049</v>
      </c>
      <c r="AA111" s="62">
        <v>0.99738388</v>
      </c>
      <c r="AB111" s="62">
        <v>7.0869336000000003E-3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4.8355040000000002</v>
      </c>
      <c r="AN111" s="121">
        <f t="shared" si="15"/>
        <v>3.2917489999999958</v>
      </c>
      <c r="AO111" s="121">
        <f t="shared" si="16"/>
        <v>6.1584999999997336E-4</v>
      </c>
      <c r="AP111" s="121">
        <f t="shared" si="17"/>
        <v>9.6041000000002263E-4</v>
      </c>
      <c r="AQ111" s="87">
        <f t="shared" si="18"/>
        <v>-6.2213323999999988E-3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33.06559</v>
      </c>
      <c r="Y113" s="96">
        <v>36.997309999999999</v>
      </c>
      <c r="Z113" s="96">
        <v>0.97273449000000001</v>
      </c>
      <c r="AA113" s="60">
        <v>0.97987100999999999</v>
      </c>
      <c r="AB113" s="60">
        <v>5.5508394000000003E-2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1.5321250000000006</v>
      </c>
      <c r="AN113" s="95">
        <f t="shared" si="15"/>
        <v>1.705252999999999</v>
      </c>
      <c r="AO113" s="95">
        <f t="shared" si="16"/>
        <v>1.4534600000000175E-3</v>
      </c>
      <c r="AP113" s="95">
        <f t="shared" si="17"/>
        <v>4.0386000000000033E-3</v>
      </c>
      <c r="AQ113" s="120">
        <f t="shared" si="18"/>
        <v>-4.3174259999999992E-3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35.832019000000003</v>
      </c>
      <c r="Y114" s="187">
        <v>39.390946999999997</v>
      </c>
      <c r="Z114" s="187">
        <v>0.98371138999999996</v>
      </c>
      <c r="AA114" s="62">
        <v>0.98812867000000004</v>
      </c>
      <c r="AB114" s="62">
        <v>3.4317974000000001E-2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1.8068900000000028</v>
      </c>
      <c r="AN114" s="121">
        <f t="shared" si="15"/>
        <v>1.4265039999999942</v>
      </c>
      <c r="AO114" s="121">
        <f t="shared" si="16"/>
        <v>1.8425499999999984E-3</v>
      </c>
      <c r="AP114" s="121">
        <f t="shared" si="17"/>
        <v>1.5828400000000853E-3</v>
      </c>
      <c r="AQ114" s="87">
        <f t="shared" si="18"/>
        <v>-6.1729739999999977E-3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40.231116999999998</v>
      </c>
      <c r="Y115" s="187">
        <v>43.591245999999998</v>
      </c>
      <c r="Z115" s="187">
        <v>0.99158027000000004</v>
      </c>
      <c r="AA115" s="62">
        <v>0.99448851000000005</v>
      </c>
      <c r="AB115" s="62">
        <v>1.6109350000000001E-2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3.7309619999999981</v>
      </c>
      <c r="AN115" s="121">
        <f t="shared" si="15"/>
        <v>2.842450999999997</v>
      </c>
      <c r="AO115" s="121">
        <f t="shared" si="16"/>
        <v>1.2024200000000373E-3</v>
      </c>
      <c r="AP115" s="121">
        <f t="shared" si="17"/>
        <v>1.1655500000000707E-3</v>
      </c>
      <c r="AQ115" s="87">
        <f t="shared" si="18"/>
        <v>-7.8822219999999978E-3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44.444310000000002</v>
      </c>
      <c r="Y116" s="187">
        <v>47.347109000000003</v>
      </c>
      <c r="Z116" s="187">
        <v>0.99469558000000002</v>
      </c>
      <c r="AA116" s="62">
        <v>0.99727999000000001</v>
      </c>
      <c r="AB116" s="62">
        <v>7.1085332999999999E-3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4.7268070000000009</v>
      </c>
      <c r="AN116" s="121">
        <f t="shared" si="15"/>
        <v>3.0942450000000008</v>
      </c>
      <c r="AO116" s="121">
        <f t="shared" si="16"/>
        <v>6.2152000000004204E-4</v>
      </c>
      <c r="AP116" s="121">
        <f t="shared" si="17"/>
        <v>8.7999000000005267E-4</v>
      </c>
      <c r="AQ116" s="87">
        <f t="shared" si="18"/>
        <v>-5.9617727000000004E-3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33.212567</v>
      </c>
      <c r="Y118" s="96">
        <v>37.012281999999999</v>
      </c>
      <c r="Z118" s="96">
        <v>0.97337282999999997</v>
      </c>
      <c r="AA118" s="60">
        <v>0.98065564999999999</v>
      </c>
      <c r="AB118" s="60">
        <v>5.8454760000000001E-2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1.0546519999999973</v>
      </c>
      <c r="AN118" s="95">
        <f t="shared" si="15"/>
        <v>1.1190539999999984</v>
      </c>
      <c r="AO118" s="95">
        <f t="shared" si="16"/>
        <v>1.0370899999999628E-3</v>
      </c>
      <c r="AP118" s="95">
        <f t="shared" si="17"/>
        <v>2.585740000000003E-3</v>
      </c>
      <c r="AQ118" s="120">
        <f t="shared" si="18"/>
        <v>2.0295800000000308E-4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36.507961999999999</v>
      </c>
      <c r="Y119" s="187">
        <v>39.911864999999999</v>
      </c>
      <c r="Z119" s="187">
        <v>0.98424685999999995</v>
      </c>
      <c r="AA119" s="62">
        <v>0.98907866</v>
      </c>
      <c r="AB119" s="62">
        <v>3.5923492000000001E-2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0.9137009999999961</v>
      </c>
      <c r="AN119" s="121">
        <f t="shared" si="15"/>
        <v>0.81536700000000195</v>
      </c>
      <c r="AO119" s="121">
        <f t="shared" si="16"/>
        <v>1.8036399999999952E-3</v>
      </c>
      <c r="AP119" s="121">
        <f t="shared" si="17"/>
        <v>1.2725000000000097E-3</v>
      </c>
      <c r="AQ119" s="87">
        <f t="shared" si="18"/>
        <v>-2.552666000000002E-3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40.479841999999998</v>
      </c>
      <c r="Y120" s="187">
        <v>43.543922999999999</v>
      </c>
      <c r="Z120" s="187">
        <v>0.99174271999999997</v>
      </c>
      <c r="AA120" s="62">
        <v>0.99469845000000001</v>
      </c>
      <c r="AB120" s="62">
        <v>1.6378826999999999E-2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1.8751180000000005</v>
      </c>
      <c r="AN120" s="121">
        <f t="shared" si="15"/>
        <v>1.1353489999999979</v>
      </c>
      <c r="AO120" s="121">
        <f t="shared" si="16"/>
        <v>1.2307999999999764E-3</v>
      </c>
      <c r="AP120" s="121">
        <f t="shared" si="17"/>
        <v>9.4972000000004275E-4</v>
      </c>
      <c r="AQ120" s="87">
        <f t="shared" si="18"/>
        <v>-4.8468340000000013E-3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44.368214999999999</v>
      </c>
      <c r="Y121" s="187">
        <v>47.341540999999999</v>
      </c>
      <c r="Z121" s="187">
        <v>0.99471783000000003</v>
      </c>
      <c r="AA121" s="62">
        <v>0.99735293999999997</v>
      </c>
      <c r="AB121" s="62">
        <v>7.4677210000000001E-3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3.8868530000000021</v>
      </c>
      <c r="AN121" s="121">
        <f t="shared" si="15"/>
        <v>2.4923069999999967</v>
      </c>
      <c r="AO121" s="121">
        <f t="shared" si="16"/>
        <v>5.7519000000005871E-4</v>
      </c>
      <c r="AP121" s="121">
        <f t="shared" si="17"/>
        <v>9.1032000000002E-4</v>
      </c>
      <c r="AQ121" s="87">
        <f t="shared" si="18"/>
        <v>-4.5585409999999993E-3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33.408194999999999</v>
      </c>
      <c r="Y123" s="96">
        <v>37.080779</v>
      </c>
      <c r="Z123" s="96">
        <v>0.97192188999999996</v>
      </c>
      <c r="AA123" s="60">
        <v>0.97962528000000004</v>
      </c>
      <c r="AB123" s="60">
        <v>6.0537639999999997E-2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0.77277600000000035</v>
      </c>
      <c r="AN123" s="95">
        <f t="shared" si="15"/>
        <v>0.98718499999999665</v>
      </c>
      <c r="AO123" s="95">
        <f t="shared" si="16"/>
        <v>5.1065999999999612E-4</v>
      </c>
      <c r="AP123" s="95">
        <f t="shared" si="17"/>
        <v>1.2714000000000336E-3</v>
      </c>
      <c r="AQ123" s="120">
        <f t="shared" si="18"/>
        <v>-4.1246400000000127E-4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36.588070999999999</v>
      </c>
      <c r="Y124" s="187">
        <v>39.979278999999998</v>
      </c>
      <c r="Z124" s="187">
        <v>0.98338342999999995</v>
      </c>
      <c r="AA124" s="62">
        <v>0.98840746999999995</v>
      </c>
      <c r="AB124" s="62">
        <v>3.681939E-2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1.2502640000000014</v>
      </c>
      <c r="AN124" s="121">
        <f t="shared" si="15"/>
        <v>1.0709859999999978</v>
      </c>
      <c r="AO124" s="121">
        <f t="shared" si="16"/>
        <v>1.8539399999999429E-3</v>
      </c>
      <c r="AP124" s="121">
        <f t="shared" si="17"/>
        <v>1.1774299999999238E-3</v>
      </c>
      <c r="AQ124" s="87">
        <f t="shared" si="18"/>
        <v>-4.2784199999999981E-3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40.214855999999997</v>
      </c>
      <c r="Y125" s="187">
        <v>43.397750000000002</v>
      </c>
      <c r="Z125" s="187">
        <v>0.99145315000000001</v>
      </c>
      <c r="AA125" s="62">
        <v>0.99438419</v>
      </c>
      <c r="AB125" s="62">
        <v>1.7512249000000001E-2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2.136215</v>
      </c>
      <c r="AN125" s="121">
        <f t="shared" si="15"/>
        <v>1.358858000000005</v>
      </c>
      <c r="AO125" s="121">
        <f t="shared" si="16"/>
        <v>1.1970199999999931E-3</v>
      </c>
      <c r="AP125" s="121">
        <f t="shared" si="17"/>
        <v>9.6054000000000972E-4</v>
      </c>
      <c r="AQ125" s="87">
        <f t="shared" si="18"/>
        <v>-5.6491749999999993E-3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44.505296999999999</v>
      </c>
      <c r="Y126" s="187">
        <v>47.448408999999998</v>
      </c>
      <c r="Z126" s="187">
        <v>0.99465055000000002</v>
      </c>
      <c r="AA126" s="62">
        <v>0.99730096999999995</v>
      </c>
      <c r="AB126" s="62">
        <v>7.9040529999999994E-3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3.8852249999999984</v>
      </c>
      <c r="AN126" s="121">
        <f t="shared" si="15"/>
        <v>2.4437139999999999</v>
      </c>
      <c r="AO126" s="121">
        <f t="shared" si="16"/>
        <v>5.2485000000002113E-4</v>
      </c>
      <c r="AP126" s="121">
        <f t="shared" si="17"/>
        <v>8.7814999999991095E-4</v>
      </c>
      <c r="AQ126" s="87">
        <f t="shared" si="18"/>
        <v>-4.1015400000000007E-3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32.983587</v>
      </c>
      <c r="Y128" s="96">
        <v>36.496259000000002</v>
      </c>
      <c r="Z128" s="96">
        <v>0.97081024999999999</v>
      </c>
      <c r="AA128" s="60">
        <v>0.97877844999999997</v>
      </c>
      <c r="AB128" s="60">
        <v>6.2584799999999996E-2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0.608235999999998</v>
      </c>
      <c r="AN128" s="95">
        <f t="shared" si="15"/>
        <v>0.68449300000000335</v>
      </c>
      <c r="AO128" s="95">
        <f t="shared" si="16"/>
        <v>2.2535000000001304E-4</v>
      </c>
      <c r="AP128" s="95">
        <f t="shared" si="17"/>
        <v>4.5260999999996443E-4</v>
      </c>
      <c r="AQ128" s="120">
        <f t="shared" si="18"/>
        <v>-1.233060000000008E-3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36.180081999999999</v>
      </c>
      <c r="Y129" s="187">
        <v>39.623275</v>
      </c>
      <c r="Z129" s="187">
        <v>0.98284766999999995</v>
      </c>
      <c r="AA129" s="62">
        <v>0.98809234000000001</v>
      </c>
      <c r="AB129" s="62">
        <v>3.7020206E-2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1.650903999999997</v>
      </c>
      <c r="AN129" s="121">
        <f t="shared" si="15"/>
        <v>1.3278549999999996</v>
      </c>
      <c r="AO129" s="121">
        <f t="shared" si="16"/>
        <v>2.0556800000000042E-3</v>
      </c>
      <c r="AP129" s="121">
        <f t="shared" si="17"/>
        <v>1.7339499999999841E-3</v>
      </c>
      <c r="AQ129" s="87">
        <f t="shared" si="18"/>
        <v>-6.4609440000000032E-3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40.156742000000001</v>
      </c>
      <c r="Y130" s="187">
        <v>43.564670999999997</v>
      </c>
      <c r="Z130" s="187">
        <v>0.99128883999999995</v>
      </c>
      <c r="AA130" s="62">
        <v>0.99451553000000004</v>
      </c>
      <c r="AB130" s="62">
        <v>1.8038700000000001E-2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2.8214110000000048</v>
      </c>
      <c r="AN130" s="121">
        <f t="shared" si="15"/>
        <v>1.9854950000000002</v>
      </c>
      <c r="AO130" s="121">
        <f t="shared" si="16"/>
        <v>1.2162299999999293E-3</v>
      </c>
      <c r="AP130" s="121">
        <f t="shared" si="17"/>
        <v>1.2117600000000062E-3</v>
      </c>
      <c r="AQ130" s="87">
        <f t="shared" si="18"/>
        <v>-6.3286959999999982E-3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44.593896999999998</v>
      </c>
      <c r="Y131" s="187">
        <v>47.638320999999998</v>
      </c>
      <c r="Z131" s="187">
        <v>0.99464090000000005</v>
      </c>
      <c r="AA131" s="62">
        <v>0.99736245999999995</v>
      </c>
      <c r="AB131" s="62">
        <v>7.6701570000000004E-3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3.6735669999999985</v>
      </c>
      <c r="AN131" s="121">
        <f t="shared" si="15"/>
        <v>2.3275459999999981</v>
      </c>
      <c r="AO131" s="121">
        <f t="shared" si="16"/>
        <v>5.1468000000010061E-4</v>
      </c>
      <c r="AP131" s="121">
        <f t="shared" si="17"/>
        <v>8.4141999999998163E-4</v>
      </c>
      <c r="AQ131" s="87">
        <f t="shared" si="18"/>
        <v>-3.5219339999999991E-3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33.175773999999997</v>
      </c>
      <c r="Y133" s="96">
        <v>36.615461000000003</v>
      </c>
      <c r="Z133" s="96">
        <v>0.97103793000000005</v>
      </c>
      <c r="AA133" s="60">
        <v>0.97926433999999996</v>
      </c>
      <c r="AB133" s="60">
        <v>6.3569024000000002E-2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0.12972099999999642</v>
      </c>
      <c r="AN133" s="95">
        <f t="shared" si="15"/>
        <v>0.42037800000000658</v>
      </c>
      <c r="AO133" s="95">
        <f t="shared" si="16"/>
        <v>-8.4709999999987851E-5</v>
      </c>
      <c r="AP133" s="95">
        <f t="shared" si="17"/>
        <v>1.1206999999990863E-4</v>
      </c>
      <c r="AQ133" s="120">
        <f t="shared" si="18"/>
        <v>1.5528840000000044E-3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36.501375000000003</v>
      </c>
      <c r="Y134" s="187">
        <v>39.780679999999997</v>
      </c>
      <c r="Z134" s="187">
        <v>0.98281940000000001</v>
      </c>
      <c r="AA134" s="62">
        <v>0.98799998</v>
      </c>
      <c r="AB134" s="62">
        <v>3.7978447999999998E-2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1.1864130000000017</v>
      </c>
      <c r="AN134" s="121">
        <f t="shared" si="15"/>
        <v>1.1142659999999935</v>
      </c>
      <c r="AO134" s="121">
        <f t="shared" si="16"/>
        <v>1.492510000000058E-3</v>
      </c>
      <c r="AP134" s="121">
        <f t="shared" si="17"/>
        <v>1.4529800000000481E-3</v>
      </c>
      <c r="AQ134" s="87">
        <f t="shared" si="18"/>
        <v>-4.1071550000000012E-3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40.510294999999999</v>
      </c>
      <c r="Y135" s="187">
        <v>43.789729000000001</v>
      </c>
      <c r="Z135" s="187">
        <v>0.99121086000000003</v>
      </c>
      <c r="AA135" s="62">
        <v>0.99457605999999998</v>
      </c>
      <c r="AB135" s="62">
        <v>1.8482694000000001E-2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2.0000810000000016</v>
      </c>
      <c r="AN135" s="121">
        <f t="shared" si="15"/>
        <v>1.4171380000000013</v>
      </c>
      <c r="AO135" s="121">
        <f t="shared" si="16"/>
        <v>1.0758900000000793E-3</v>
      </c>
      <c r="AP135" s="121">
        <f t="shared" si="17"/>
        <v>8.7641999999998887E-4</v>
      </c>
      <c r="AQ135" s="87">
        <f t="shared" si="18"/>
        <v>-4.120165999999998E-3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44.628422999999998</v>
      </c>
      <c r="Y136" s="187">
        <v>47.576729</v>
      </c>
      <c r="Z136" s="187">
        <v>0.99451493000000002</v>
      </c>
      <c r="AA136" s="62">
        <v>0.99731294000000004</v>
      </c>
      <c r="AB136" s="62">
        <v>8.1971949999999991E-3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2.6779930000000007</v>
      </c>
      <c r="AN136" s="121">
        <f t="shared" si="15"/>
        <v>1.7325620000000015</v>
      </c>
      <c r="AO136" s="121">
        <f t="shared" si="16"/>
        <v>4.5179000000006297E-4</v>
      </c>
      <c r="AP136" s="121">
        <f t="shared" si="17"/>
        <v>7.0535999999998822E-4</v>
      </c>
      <c r="AQ136" s="87">
        <f t="shared" si="18"/>
        <v>-2.4108040000000008E-3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32.057918999999998</v>
      </c>
      <c r="Y641" s="135">
        <f t="shared" si="60"/>
        <v>35.535234000000003</v>
      </c>
      <c r="Z641" s="135">
        <f t="shared" si="60"/>
        <v>0.96817408999999999</v>
      </c>
      <c r="AA641" s="135">
        <f t="shared" si="60"/>
        <v>0.97479300000000002</v>
      </c>
      <c r="AB641" s="135">
        <f t="shared" si="60"/>
        <v>5.1851875999999998E-2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35.702967999999998</v>
      </c>
      <c r="Y642" s="18">
        <f t="shared" si="60"/>
        <v>39.089615999999999</v>
      </c>
      <c r="Z642" s="18">
        <f t="shared" si="60"/>
        <v>0.98205344000000006</v>
      </c>
      <c r="AA642" s="18">
        <f t="shared" si="60"/>
        <v>0.98635123999999996</v>
      </c>
      <c r="AB642" s="18">
        <f t="shared" si="60"/>
        <v>3.0059329999999999E-2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39.625720999999999</v>
      </c>
      <c r="Y643" s="18">
        <f t="shared" si="60"/>
        <v>43.199621999999998</v>
      </c>
      <c r="Z643" s="18">
        <f t="shared" si="60"/>
        <v>0.99079258999999997</v>
      </c>
      <c r="AA643" s="18">
        <f t="shared" si="60"/>
        <v>0.99376452000000004</v>
      </c>
      <c r="AB643" s="18">
        <f t="shared" si="60"/>
        <v>1.43621685E-2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43.622401000000004</v>
      </c>
      <c r="Y644" s="18">
        <f t="shared" si="60"/>
        <v>46.767153999999998</v>
      </c>
      <c r="Z644" s="18">
        <f t="shared" si="60"/>
        <v>0.99437710000000001</v>
      </c>
      <c r="AA644" s="18">
        <f t="shared" si="60"/>
        <v>0.99688242999999999</v>
      </c>
      <c r="AB644" s="18">
        <f t="shared" si="60"/>
        <v>5.9498870000000001E-3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33.408194999999999</v>
      </c>
      <c r="Y646" s="135">
        <f t="shared" si="62"/>
        <v>37.080779</v>
      </c>
      <c r="Z646" s="135">
        <f t="shared" si="62"/>
        <v>0.97337282999999997</v>
      </c>
      <c r="AA646" s="135">
        <f t="shared" si="62"/>
        <v>0.98108691999999997</v>
      </c>
      <c r="AB646" s="135">
        <f t="shared" si="62"/>
        <v>6.3569024000000002E-2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36.712544000000001</v>
      </c>
      <c r="Y647" s="18">
        <f t="shared" si="62"/>
        <v>40.124809999999997</v>
      </c>
      <c r="Z647" s="18">
        <f t="shared" si="62"/>
        <v>0.98424685999999995</v>
      </c>
      <c r="AA647" s="18">
        <f t="shared" si="62"/>
        <v>0.98907866</v>
      </c>
      <c r="AB647" s="18">
        <f t="shared" si="62"/>
        <v>3.7978447999999998E-2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40.632117999999998</v>
      </c>
      <c r="Y648" s="18">
        <f t="shared" si="62"/>
        <v>43.971296000000002</v>
      </c>
      <c r="Z648" s="18">
        <f t="shared" si="62"/>
        <v>0.99174271999999997</v>
      </c>
      <c r="AA648" s="18">
        <f t="shared" si="62"/>
        <v>0.99469845000000001</v>
      </c>
      <c r="AB648" s="18">
        <f t="shared" si="62"/>
        <v>1.8482694000000001E-2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44.665632000000002</v>
      </c>
      <c r="Y649" s="18">
        <f t="shared" si="62"/>
        <v>47.638320999999998</v>
      </c>
      <c r="Z649" s="18">
        <f t="shared" si="62"/>
        <v>0.99475590000000003</v>
      </c>
      <c r="AA649" s="18">
        <f t="shared" si="62"/>
        <v>0.99738388</v>
      </c>
      <c r="AB649" s="18">
        <f t="shared" si="62"/>
        <v>8.1971949999999991E-3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1.3502760000000009</v>
      </c>
      <c r="Y651" s="135">
        <f t="shared" si="64"/>
        <v>1.5455449999999971</v>
      </c>
      <c r="Z651" s="135">
        <f t="shared" si="64"/>
        <v>5.1987399999999795E-3</v>
      </c>
      <c r="AA651" s="135">
        <f t="shared" si="64"/>
        <v>6.2939199999999529E-3</v>
      </c>
      <c r="AB651" s="135">
        <f t="shared" si="64"/>
        <v>1.1717148000000004E-2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1.0095760000000027</v>
      </c>
      <c r="Y652" s="18">
        <f t="shared" si="64"/>
        <v>1.0351939999999971</v>
      </c>
      <c r="Z652" s="18">
        <f t="shared" si="64"/>
        <v>2.1934199999998905E-3</v>
      </c>
      <c r="AA652" s="18">
        <f t="shared" si="64"/>
        <v>2.7274200000000359E-3</v>
      </c>
      <c r="AB652" s="18">
        <f t="shared" si="64"/>
        <v>7.9191179999999993E-3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1.0063969999999998</v>
      </c>
      <c r="Y653" s="18">
        <f t="shared" si="64"/>
        <v>0.77167400000000441</v>
      </c>
      <c r="Z653" s="18">
        <f t="shared" si="64"/>
        <v>9.5012999999999348E-4</v>
      </c>
      <c r="AA653" s="18">
        <f t="shared" si="64"/>
        <v>9.3392999999997173E-4</v>
      </c>
      <c r="AB653" s="18">
        <f t="shared" si="64"/>
        <v>4.1205255000000014E-3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1.0432309999999987</v>
      </c>
      <c r="Y654" s="18">
        <f t="shared" si="64"/>
        <v>0.8711669999999998</v>
      </c>
      <c r="Z654" s="18">
        <f t="shared" si="64"/>
        <v>3.7880000000001246E-4</v>
      </c>
      <c r="AA654" s="18">
        <f t="shared" si="64"/>
        <v>5.0145000000001438E-4</v>
      </c>
      <c r="AB654" s="18">
        <f t="shared" si="64"/>
        <v>2.2473079999999991E-3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19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44565.752000000008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32.558284380952379</v>
      </c>
      <c r="Y5" s="30">
        <f t="shared" si="2"/>
        <v>36.24653419047619</v>
      </c>
      <c r="Z5" s="30">
        <f t="shared" si="2"/>
        <v>0.96942843666666667</v>
      </c>
      <c r="AA5" s="90">
        <f t="shared" si="2"/>
        <v>0.97716037809523804</v>
      </c>
      <c r="AB5" s="90">
        <f t="shared" si="2"/>
        <v>5.9806386428571424E-2</v>
      </c>
      <c r="AC5" s="55"/>
      <c r="AD5" s="55"/>
      <c r="AE5" s="55"/>
      <c r="AF5" s="26"/>
      <c r="AG5" s="238"/>
      <c r="AH5" s="130">
        <f t="shared" ref="AH5:AI8" si="3">AH16</f>
        <v>19.64</v>
      </c>
      <c r="AI5" s="151">
        <f t="shared" si="3"/>
        <v>3.593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-8.6939752907031154E-2</v>
      </c>
      <c r="AN5" s="240">
        <f>bdrate($E5:$E8,G5:G8,$W5:$W8,Y5:Y8)</f>
        <v>-4.9937622500032086E-2</v>
      </c>
      <c r="AO5" s="240">
        <f>bdrate($E5:$E8,H5:H8,$W5:$W8,Z5:Z8)</f>
        <v>7.2610059402491656E-2</v>
      </c>
      <c r="AP5" s="240">
        <f>bdrate($E5:$E8,I5:I8,$W5:$W8,AA5:AA8)</f>
        <v>4.3243365182927596E-2</v>
      </c>
      <c r="AQ5" s="241">
        <f>bdrateInverted($E5:$E8,J5:J8,$W5:$W8,AB5:AB8)</f>
        <v>-1.2129225857970827E-3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66379.448000000004</v>
      </c>
      <c r="X6" s="90">
        <f t="shared" si="2"/>
        <v>35.723924380952383</v>
      </c>
      <c r="Y6" s="90">
        <f t="shared" si="2"/>
        <v>39.197765619047622</v>
      </c>
      <c r="Z6" s="90">
        <f t="shared" si="2"/>
        <v>0.9816991380952379</v>
      </c>
      <c r="AA6" s="90">
        <f t="shared" si="2"/>
        <v>0.98705694857142845</v>
      </c>
      <c r="AB6" s="90">
        <f t="shared" si="2"/>
        <v>3.6561598523809531E-2</v>
      </c>
      <c r="AC6" s="56"/>
      <c r="AD6" s="56"/>
      <c r="AE6" s="56"/>
      <c r="AF6" s="28"/>
      <c r="AG6" s="238"/>
      <c r="AH6" s="130">
        <f t="shared" si="3"/>
        <v>19.562000000000001</v>
      </c>
      <c r="AI6" s="130">
        <f t="shared" si="3"/>
        <v>3.7029999999999998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98377.823999999993</v>
      </c>
      <c r="X7" s="90">
        <f t="shared" si="2"/>
        <v>39.904256666666669</v>
      </c>
      <c r="Y7" s="90">
        <f t="shared" si="2"/>
        <v>43.227753761904765</v>
      </c>
      <c r="Z7" s="90">
        <f t="shared" si="2"/>
        <v>0.99046827238095236</v>
      </c>
      <c r="AA7" s="90">
        <f t="shared" si="2"/>
        <v>0.99381804095238091</v>
      </c>
      <c r="AB7" s="90">
        <f t="shared" si="2"/>
        <v>1.7155225904761904E-2</v>
      </c>
      <c r="AC7" s="56"/>
      <c r="AD7" s="56"/>
      <c r="AE7" s="56"/>
      <c r="AF7" s="28"/>
      <c r="AG7" s="238"/>
      <c r="AH7" s="130">
        <f t="shared" si="3"/>
        <v>20.170999999999999</v>
      </c>
      <c r="AI7" s="130">
        <f t="shared" si="3"/>
        <v>3.843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138213.79200000002</v>
      </c>
      <c r="X8" s="90">
        <f t="shared" si="2"/>
        <v>43.831259761904761</v>
      </c>
      <c r="Y8" s="90">
        <f t="shared" si="2"/>
        <v>46.805079761904757</v>
      </c>
      <c r="Z8" s="90">
        <f t="shared" si="2"/>
        <v>0.99415362619047609</v>
      </c>
      <c r="AA8" s="90">
        <f t="shared" si="2"/>
        <v>0.99695701619047605</v>
      </c>
      <c r="AB8" s="90">
        <f t="shared" si="2"/>
        <v>7.4983172809523812E-3</v>
      </c>
      <c r="AC8" s="56"/>
      <c r="AD8" s="56"/>
      <c r="AE8" s="56"/>
      <c r="AF8" s="28"/>
      <c r="AG8" s="238"/>
      <c r="AH8" s="130">
        <f t="shared" si="3"/>
        <v>20.327999999999999</v>
      </c>
      <c r="AI8" s="130">
        <f t="shared" si="3"/>
        <v>4.0309999999999997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19.92251694395706</v>
      </c>
      <c r="AI10" s="154">
        <f>GEOMEAN(AI5:AI8)</f>
        <v>3.7889906010511631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29.905999999999999</v>
      </c>
      <c r="Q16" s="129">
        <v>9.7650000000000006</v>
      </c>
      <c r="R16" s="142"/>
      <c r="S16" s="214"/>
      <c r="T16" s="300"/>
      <c r="U16" s="25" t="s">
        <v>33</v>
      </c>
      <c r="V16" s="26"/>
      <c r="W16" s="128">
        <v>5908.1840000000002</v>
      </c>
      <c r="X16" s="166">
        <v>8632.1039999999994</v>
      </c>
      <c r="Y16" s="166">
        <v>3781.1039999999998</v>
      </c>
      <c r="Z16" s="166">
        <v>1675.24</v>
      </c>
      <c r="AA16" s="166">
        <v>859.024</v>
      </c>
      <c r="AB16" s="166">
        <v>12736.28</v>
      </c>
      <c r="AC16" s="60">
        <v>8223.0159999999996</v>
      </c>
      <c r="AD16" s="60">
        <v>2750.8</v>
      </c>
      <c r="AE16" s="60">
        <v>13.24</v>
      </c>
      <c r="AF16" s="55"/>
      <c r="AG16" s="252"/>
      <c r="AH16" s="129">
        <v>19.64</v>
      </c>
      <c r="AI16" s="129">
        <v>3.593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29.827999999999999</v>
      </c>
      <c r="Q17" s="144">
        <v>10</v>
      </c>
      <c r="R17" s="145"/>
      <c r="S17" s="214"/>
      <c r="T17" s="285"/>
      <c r="U17" s="27" t="s">
        <v>34</v>
      </c>
      <c r="V17" s="28"/>
      <c r="W17" s="143">
        <v>5908.1840000000002</v>
      </c>
      <c r="X17" s="167">
        <v>11165.88</v>
      </c>
      <c r="Y17" s="167">
        <v>8977.9599999999991</v>
      </c>
      <c r="Z17" s="167">
        <v>5588.04</v>
      </c>
      <c r="AA17" s="167">
        <v>4142.6000000000004</v>
      </c>
      <c r="AB17" s="167">
        <v>16202.84</v>
      </c>
      <c r="AC17" s="62">
        <v>10804.647999999999</v>
      </c>
      <c r="AD17" s="62">
        <v>3589.2959999999998</v>
      </c>
      <c r="AE17" s="62">
        <v>13.24</v>
      </c>
      <c r="AF17" s="56"/>
      <c r="AG17" s="238"/>
      <c r="AH17" s="144">
        <v>19.562000000000001</v>
      </c>
      <c r="AI17" s="144">
        <v>3.7029999999999998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30.295999999999999</v>
      </c>
      <c r="Q18" s="144">
        <v>10.045999999999999</v>
      </c>
      <c r="R18" s="145"/>
      <c r="S18" s="214"/>
      <c r="T18" s="285"/>
      <c r="U18" s="27" t="s">
        <v>35</v>
      </c>
      <c r="V18" s="28"/>
      <c r="W18" s="143">
        <v>5908.1840000000002</v>
      </c>
      <c r="X18" s="167">
        <v>13811.567999999999</v>
      </c>
      <c r="Y18" s="167">
        <v>15665.272000000001</v>
      </c>
      <c r="Z18" s="167">
        <v>13012.704</v>
      </c>
      <c r="AA18" s="167">
        <v>12263.175999999999</v>
      </c>
      <c r="AB18" s="167">
        <v>19779.495999999999</v>
      </c>
      <c r="AC18" s="62">
        <v>13473.951999999999</v>
      </c>
      <c r="AD18" s="62">
        <v>4463.4719999999998</v>
      </c>
      <c r="AE18" s="62">
        <v>13.231999999999999</v>
      </c>
      <c r="AF18" s="56"/>
      <c r="AG18" s="238"/>
      <c r="AH18" s="144">
        <v>20.170999999999999</v>
      </c>
      <c r="AI18" s="144">
        <v>3.843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31.030999999999999</v>
      </c>
      <c r="Q19" s="144">
        <v>10.39</v>
      </c>
      <c r="R19" s="145"/>
      <c r="S19" s="214"/>
      <c r="T19" s="285"/>
      <c r="U19" s="27" t="s">
        <v>37</v>
      </c>
      <c r="V19" s="28"/>
      <c r="W19" s="143">
        <v>5908.1840000000002</v>
      </c>
      <c r="X19" s="167">
        <v>15637.175999999999</v>
      </c>
      <c r="Y19" s="167">
        <v>22879.968000000001</v>
      </c>
      <c r="Z19" s="167">
        <v>23280.056</v>
      </c>
      <c r="AA19" s="167">
        <v>25417.168000000001</v>
      </c>
      <c r="AB19" s="167">
        <v>23465.871999999999</v>
      </c>
      <c r="AC19" s="62">
        <v>16247.088</v>
      </c>
      <c r="AD19" s="62">
        <v>5378.28</v>
      </c>
      <c r="AE19" s="62">
        <v>13.215999999999999</v>
      </c>
      <c r="AF19" s="56"/>
      <c r="AG19" s="238"/>
      <c r="AH19" s="144">
        <v>20.327999999999999</v>
      </c>
      <c r="AI19" s="144">
        <v>4.0309999999999997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44565.752000000008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66379.448000000004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98377.823999999993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138213.79200000002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32.351591999999997</v>
      </c>
      <c r="Y33" s="96">
        <v>35.783119999999997</v>
      </c>
      <c r="Z33" s="96">
        <v>0.96804223</v>
      </c>
      <c r="AA33" s="60">
        <v>0.97615540000000001</v>
      </c>
      <c r="AB33" s="60">
        <v>6.4766509999999999E-2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1.6535899999999977</v>
      </c>
      <c r="AN33" s="95">
        <f t="shared" ref="AN33:AN96" si="5">IF(OR(Y33="",G33=""),"",Y33-G33)</f>
        <v>2.0539729999999992</v>
      </c>
      <c r="AO33" s="95">
        <f t="shared" ref="AO33:AO96" si="6">IF(OR(Z33="",H33=""),"",Z33-H33)</f>
        <v>3.428399999999554E-4</v>
      </c>
      <c r="AP33" s="95">
        <f t="shared" ref="AP33:AP96" si="7">IF(OR(AA33="",I33=""),"",AA33-I33)</f>
        <v>3.6699000000000037E-3</v>
      </c>
      <c r="AQ33" s="120">
        <f t="shared" ref="AQ33:AQ96" si="8">IF(OR(AB33="",J33=""),"",AB33-J33)</f>
        <v>-6.8706959999999956E-3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35.633496000000001</v>
      </c>
      <c r="Y34" s="187">
        <v>39.075933999999997</v>
      </c>
      <c r="Z34" s="187">
        <v>0.98158661000000003</v>
      </c>
      <c r="AA34" s="62">
        <v>0.98682475000000003</v>
      </c>
      <c r="AB34" s="62">
        <v>3.7263982000000001E-2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2.3588099999999983</v>
      </c>
      <c r="AN34" s="121">
        <f t="shared" si="5"/>
        <v>2.3060069999999939</v>
      </c>
      <c r="AO34" s="121">
        <f t="shared" si="6"/>
        <v>1.4955300000000227E-3</v>
      </c>
      <c r="AP34" s="121">
        <f t="shared" si="7"/>
        <v>3.7190799999999857E-3</v>
      </c>
      <c r="AQ34" s="87">
        <f t="shared" si="8"/>
        <v>-1.0365828000000001E-2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39.975507</v>
      </c>
      <c r="Y35" s="187">
        <v>43.355136000000002</v>
      </c>
      <c r="Z35" s="187">
        <v>0.99046272000000002</v>
      </c>
      <c r="AA35" s="62">
        <v>0.99373222000000005</v>
      </c>
      <c r="AB35" s="62">
        <v>1.6918734000000001E-2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3.3542630000000031</v>
      </c>
      <c r="AN35" s="121">
        <f t="shared" si="5"/>
        <v>2.4970649999999992</v>
      </c>
      <c r="AO35" s="121">
        <f t="shared" si="6"/>
        <v>1.0406699999999658E-3</v>
      </c>
      <c r="AP35" s="121">
        <f t="shared" si="7"/>
        <v>1.7337700000000789E-3</v>
      </c>
      <c r="AQ35" s="87">
        <f t="shared" si="8"/>
        <v>-8.8621379999999986E-3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43.799843000000003</v>
      </c>
      <c r="Y36" s="187">
        <v>46.742691000000001</v>
      </c>
      <c r="Z36" s="187">
        <v>0.99419997999999998</v>
      </c>
      <c r="AA36" s="62">
        <v>0.99693902000000001</v>
      </c>
      <c r="AB36" s="62">
        <v>6.8092769999999999E-3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4.7241230000000058</v>
      </c>
      <c r="AN36" s="121">
        <f t="shared" si="5"/>
        <v>3.0503909999999976</v>
      </c>
      <c r="AO36" s="121">
        <f t="shared" si="6"/>
        <v>7.4640000000003592E-4</v>
      </c>
      <c r="AP36" s="121">
        <f t="shared" si="7"/>
        <v>1.1210799999999965E-3</v>
      </c>
      <c r="AQ36" s="87">
        <f t="shared" si="8"/>
        <v>-7.5423719999999994E-3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32.566285000000001</v>
      </c>
      <c r="Y38" s="96">
        <v>36.133032</v>
      </c>
      <c r="Z38" s="96">
        <v>0.96956547000000004</v>
      </c>
      <c r="AA38" s="60">
        <v>0.97745696000000004</v>
      </c>
      <c r="AB38" s="60">
        <v>6.2561119999999998E-2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1.272940000000002</v>
      </c>
      <c r="AN38" s="95">
        <f t="shared" si="5"/>
        <v>1.6940590000000029</v>
      </c>
      <c r="AO38" s="95">
        <f t="shared" si="6"/>
        <v>5.0086000000004738E-4</v>
      </c>
      <c r="AP38" s="95">
        <f t="shared" si="7"/>
        <v>3.0707200000000823E-3</v>
      </c>
      <c r="AQ38" s="120">
        <f t="shared" si="8"/>
        <v>-3.2059450000000017E-3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35.732087</v>
      </c>
      <c r="Y39" s="187">
        <v>39.171646000000003</v>
      </c>
      <c r="Z39" s="187">
        <v>0.98194705000000004</v>
      </c>
      <c r="AA39" s="62">
        <v>0.98724297000000005</v>
      </c>
      <c r="AB39" s="62">
        <v>3.7601084E-2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1.9264009999999985</v>
      </c>
      <c r="AN39" s="121">
        <f t="shared" si="5"/>
        <v>1.7442150000000041</v>
      </c>
      <c r="AO39" s="121">
        <f t="shared" si="6"/>
        <v>1.3751400000000524E-3</v>
      </c>
      <c r="AP39" s="121">
        <f t="shared" si="7"/>
        <v>2.9908100000000104E-3</v>
      </c>
      <c r="AQ39" s="87">
        <f t="shared" si="8"/>
        <v>-6.1762439999999974E-3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40.091059999999999</v>
      </c>
      <c r="Y40" s="187">
        <v>43.448293999999997</v>
      </c>
      <c r="Z40" s="187">
        <v>0.99057956000000003</v>
      </c>
      <c r="AA40" s="62">
        <v>0.99384083000000001</v>
      </c>
      <c r="AB40" s="62">
        <v>1.6196097999999999E-2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3.4581389999999956</v>
      </c>
      <c r="AN40" s="121">
        <f t="shared" si="5"/>
        <v>2.5395179999999939</v>
      </c>
      <c r="AO40" s="121">
        <f t="shared" si="6"/>
        <v>1.0924399999999723E-3</v>
      </c>
      <c r="AP40" s="121">
        <f t="shared" si="7"/>
        <v>1.5963100000000452E-3</v>
      </c>
      <c r="AQ40" s="87">
        <f t="shared" si="8"/>
        <v>-8.5387230000000015E-3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43.769216999999998</v>
      </c>
      <c r="Y41" s="187">
        <v>46.709353</v>
      </c>
      <c r="Z41" s="187">
        <v>0.99427310999999996</v>
      </c>
      <c r="AA41" s="62">
        <v>0.99695135000000001</v>
      </c>
      <c r="AB41" s="62">
        <v>6.5239277000000004E-3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4.5838019999999986</v>
      </c>
      <c r="AN41" s="121">
        <f t="shared" si="5"/>
        <v>3.0140069999999994</v>
      </c>
      <c r="AO41" s="121">
        <f t="shared" si="6"/>
        <v>7.5802999999996512E-4</v>
      </c>
      <c r="AP41" s="121">
        <f t="shared" si="7"/>
        <v>1.0089400000000692E-3</v>
      </c>
      <c r="AQ41" s="87">
        <f t="shared" si="8"/>
        <v>-7.2858423000000004E-3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32.633237000000001</v>
      </c>
      <c r="Y43" s="96">
        <v>35.962372999999999</v>
      </c>
      <c r="Z43" s="96">
        <v>0.97081452999999995</v>
      </c>
      <c r="AA43" s="60">
        <v>0.97891653000000001</v>
      </c>
      <c r="AB43" s="60">
        <v>5.8489190000000003E-2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1.5954840000000026</v>
      </c>
      <c r="AN43" s="95">
        <f t="shared" si="5"/>
        <v>1.8271709999999999</v>
      </c>
      <c r="AO43" s="95">
        <f t="shared" si="6"/>
        <v>7.0126999999997608E-4</v>
      </c>
      <c r="AP43" s="95">
        <f t="shared" si="7"/>
        <v>3.8118600000000002E-3</v>
      </c>
      <c r="AQ43" s="120">
        <f t="shared" si="8"/>
        <v>-6.9979339999999904E-3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35.382599999999996</v>
      </c>
      <c r="Y44" s="187">
        <v>38.822806999999997</v>
      </c>
      <c r="Z44" s="187">
        <v>0.98201819999999995</v>
      </c>
      <c r="AA44" s="62">
        <v>0.98707613999999999</v>
      </c>
      <c r="AB44" s="62">
        <v>3.6442343000000002E-2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2.1584639999999951</v>
      </c>
      <c r="AN44" s="121">
        <f t="shared" si="5"/>
        <v>1.8490180000000009</v>
      </c>
      <c r="AO44" s="121">
        <f t="shared" si="6"/>
        <v>1.5768800000000027E-3</v>
      </c>
      <c r="AP44" s="121">
        <f t="shared" si="7"/>
        <v>2.8072500000000389E-3</v>
      </c>
      <c r="AQ44" s="87">
        <f t="shared" si="8"/>
        <v>-1.0761830999999999E-2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39.772025999999997</v>
      </c>
      <c r="Y45" s="187">
        <v>43.109693999999998</v>
      </c>
      <c r="Z45" s="187">
        <v>0.99056095</v>
      </c>
      <c r="AA45" s="62">
        <v>0.99375407999999998</v>
      </c>
      <c r="AB45" s="62">
        <v>1.6416529999999999E-2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3.5851289999999949</v>
      </c>
      <c r="AN45" s="121">
        <f t="shared" si="5"/>
        <v>2.4164290000000008</v>
      </c>
      <c r="AO45" s="121">
        <f t="shared" si="6"/>
        <v>1.1626099999999528E-3</v>
      </c>
      <c r="AP45" s="121">
        <f t="shared" si="7"/>
        <v>1.352469999999939E-3</v>
      </c>
      <c r="AQ45" s="87">
        <f t="shared" si="8"/>
        <v>-1.0640354000000001E-2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43.384295999999999</v>
      </c>
      <c r="Y46" s="187">
        <v>46.410874999999997</v>
      </c>
      <c r="Z46" s="187">
        <v>0.99417153000000003</v>
      </c>
      <c r="AA46" s="62">
        <v>0.99679865999999995</v>
      </c>
      <c r="AB46" s="62">
        <v>6.7223133999999999E-3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4.4127930000000006</v>
      </c>
      <c r="AN46" s="121">
        <f t="shared" si="5"/>
        <v>2.8097259999999977</v>
      </c>
      <c r="AO46" s="121">
        <f t="shared" si="6"/>
        <v>6.8812000000006979E-4</v>
      </c>
      <c r="AP46" s="121">
        <f t="shared" si="7"/>
        <v>9.5475999999994343E-4</v>
      </c>
      <c r="AQ46" s="87">
        <f t="shared" si="8"/>
        <v>-7.6785886000000003E-3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32.365496999999998</v>
      </c>
      <c r="Y48" s="96">
        <v>36.070489000000002</v>
      </c>
      <c r="Z48" s="96">
        <v>0.97023506999999998</v>
      </c>
      <c r="AA48" s="60">
        <v>0.97858769999999995</v>
      </c>
      <c r="AB48" s="60">
        <v>5.3015395999999999E-2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0.79084299999999885</v>
      </c>
      <c r="AN48" s="95">
        <f t="shared" si="5"/>
        <v>1.7859520000000018</v>
      </c>
      <c r="AO48" s="95">
        <f t="shared" si="6"/>
        <v>1.0453000000000268E-3</v>
      </c>
      <c r="AP48" s="95">
        <f t="shared" si="7"/>
        <v>2.0158299999999407E-3</v>
      </c>
      <c r="AQ48" s="120">
        <f t="shared" si="8"/>
        <v>-4.4617340000000019E-3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35.511980000000001</v>
      </c>
      <c r="Y49" s="187">
        <v>39.023606999999998</v>
      </c>
      <c r="Z49" s="187">
        <v>0.98158593000000005</v>
      </c>
      <c r="AA49" s="62">
        <v>0.98698258000000005</v>
      </c>
      <c r="AB49" s="62">
        <v>3.3335530000000002E-2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0.97500800000000254</v>
      </c>
      <c r="AN49" s="121">
        <f t="shared" si="5"/>
        <v>1.267050999999995</v>
      </c>
      <c r="AO49" s="121">
        <f t="shared" si="6"/>
        <v>1.5359000000000345E-3</v>
      </c>
      <c r="AP49" s="121">
        <f t="shared" si="7"/>
        <v>1.8713300000000599E-3</v>
      </c>
      <c r="AQ49" s="87">
        <f t="shared" si="8"/>
        <v>-4.9266960000000012E-3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39.952779</v>
      </c>
      <c r="Y50" s="187">
        <v>43.177926999999997</v>
      </c>
      <c r="Z50" s="187">
        <v>0.99024022</v>
      </c>
      <c r="AA50" s="62">
        <v>0.99342255000000002</v>
      </c>
      <c r="AB50" s="62">
        <v>1.5738847E-2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2.2030589999999961</v>
      </c>
      <c r="AN50" s="121">
        <f t="shared" si="5"/>
        <v>1.4932249999999954</v>
      </c>
      <c r="AO50" s="121">
        <f t="shared" si="6"/>
        <v>1.1413300000000515E-3</v>
      </c>
      <c r="AP50" s="121">
        <f t="shared" si="7"/>
        <v>8.5922999999998861E-4</v>
      </c>
      <c r="AQ50" s="87">
        <f t="shared" si="8"/>
        <v>-5.1841530000000004E-3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43.428728</v>
      </c>
      <c r="Y51" s="187">
        <v>46.400891000000001</v>
      </c>
      <c r="Z51" s="187">
        <v>0.99397393999999994</v>
      </c>
      <c r="AA51" s="62">
        <v>0.99670203999999996</v>
      </c>
      <c r="AB51" s="62">
        <v>6.6624600000000003E-3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3.7652619999999999</v>
      </c>
      <c r="AN51" s="121">
        <f t="shared" si="5"/>
        <v>2.2952849999999998</v>
      </c>
      <c r="AO51" s="121">
        <f t="shared" si="6"/>
        <v>6.7040999999989914E-4</v>
      </c>
      <c r="AP51" s="121">
        <f t="shared" si="7"/>
        <v>8.8915999999994444E-4</v>
      </c>
      <c r="AQ51" s="87">
        <f t="shared" si="8"/>
        <v>-5.8152380000000004E-3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32.826641000000002</v>
      </c>
      <c r="Y53" s="96">
        <v>36.327832999999998</v>
      </c>
      <c r="Z53" s="96">
        <v>0.97090754000000001</v>
      </c>
      <c r="AA53" s="60">
        <v>0.97941288000000004</v>
      </c>
      <c r="AB53" s="60">
        <v>5.3047469999999999E-2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1.135982000000002</v>
      </c>
      <c r="AN53" s="95">
        <f t="shared" si="5"/>
        <v>2.1015060000000005</v>
      </c>
      <c r="AO53" s="95">
        <f t="shared" si="6"/>
        <v>1.0222300000000129E-3</v>
      </c>
      <c r="AP53" s="95">
        <f t="shared" si="7"/>
        <v>2.3070099999999982E-3</v>
      </c>
      <c r="AQ53" s="120">
        <f t="shared" si="8"/>
        <v>-5.5651970000000009E-3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35.802734000000001</v>
      </c>
      <c r="Y54" s="187">
        <v>39.036321000000001</v>
      </c>
      <c r="Z54" s="187">
        <v>0.98165645000000001</v>
      </c>
      <c r="AA54" s="62">
        <v>0.98710633000000003</v>
      </c>
      <c r="AB54" s="62">
        <v>3.3215507999999998E-2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1.2596120000000042</v>
      </c>
      <c r="AN54" s="121">
        <f t="shared" si="5"/>
        <v>1.2236019999999996</v>
      </c>
      <c r="AO54" s="121">
        <f t="shared" si="6"/>
        <v>1.4690699999999612E-3</v>
      </c>
      <c r="AP54" s="121">
        <f t="shared" si="7"/>
        <v>1.488050000000074E-3</v>
      </c>
      <c r="AQ54" s="87">
        <f t="shared" si="8"/>
        <v>-5.8200540000000051E-3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39.305131000000003</v>
      </c>
      <c r="Y55" s="187">
        <v>42.252352000000002</v>
      </c>
      <c r="Z55" s="187">
        <v>0.99017516000000005</v>
      </c>
      <c r="AA55" s="62">
        <v>0.99342980000000003</v>
      </c>
      <c r="AB55" s="62">
        <v>1.6784064000000001E-2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1.5868490000000008</v>
      </c>
      <c r="AN55" s="121">
        <f t="shared" si="5"/>
        <v>0.64159800000000189</v>
      </c>
      <c r="AO55" s="121">
        <f t="shared" si="6"/>
        <v>1.1148200000000719E-3</v>
      </c>
      <c r="AP55" s="121">
        <f t="shared" si="7"/>
        <v>8.9980000000000615E-4</v>
      </c>
      <c r="AQ55" s="87">
        <f t="shared" si="8"/>
        <v>-4.5080789999999982E-3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43.392969000000001</v>
      </c>
      <c r="Y56" s="187">
        <v>46.372343000000001</v>
      </c>
      <c r="Z56" s="187">
        <v>0.99403001999999996</v>
      </c>
      <c r="AA56" s="62">
        <v>0.99659695999999998</v>
      </c>
      <c r="AB56" s="62">
        <v>6.9401020000000001E-3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3.3089780000000033</v>
      </c>
      <c r="AN56" s="121">
        <f t="shared" si="5"/>
        <v>1.8925279999999987</v>
      </c>
      <c r="AO56" s="121">
        <f t="shared" si="6"/>
        <v>6.6957999999994744E-4</v>
      </c>
      <c r="AP56" s="121">
        <f t="shared" si="7"/>
        <v>5.9286000000002836E-4</v>
      </c>
      <c r="AQ56" s="87">
        <f t="shared" si="8"/>
        <v>-4.8078949999999995E-3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32.964905999999999</v>
      </c>
      <c r="Y58" s="96">
        <v>36.171219000000001</v>
      </c>
      <c r="Z58" s="96">
        <v>0.97087811999999996</v>
      </c>
      <c r="AA58" s="60">
        <v>0.98008923999999997</v>
      </c>
      <c r="AB58" s="60">
        <v>5.4297327999999999E-2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1.5286380000000008</v>
      </c>
      <c r="AN58" s="95">
        <f t="shared" si="5"/>
        <v>1.9329579999999993</v>
      </c>
      <c r="AO58" s="95">
        <f t="shared" si="6"/>
        <v>6.6203999999991936E-4</v>
      </c>
      <c r="AP58" s="95">
        <f t="shared" si="7"/>
        <v>2.7686699999999176E-3</v>
      </c>
      <c r="AQ58" s="120">
        <f t="shared" si="8"/>
        <v>-6.6869479999999981E-3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35.671512</v>
      </c>
      <c r="Y59" s="187">
        <v>38.762155999999997</v>
      </c>
      <c r="Z59" s="187">
        <v>0.98189979000000005</v>
      </c>
      <c r="AA59" s="62">
        <v>0.98749344999999999</v>
      </c>
      <c r="AB59" s="62">
        <v>3.4586247000000001E-2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1.6985790000000023</v>
      </c>
      <c r="AN59" s="121">
        <f t="shared" si="5"/>
        <v>1.0513399999999962</v>
      </c>
      <c r="AO59" s="121">
        <f t="shared" si="6"/>
        <v>1.2886400000000631E-3</v>
      </c>
      <c r="AP59" s="121">
        <f t="shared" si="7"/>
        <v>1.700469999999954E-3</v>
      </c>
      <c r="AQ59" s="87">
        <f t="shared" si="8"/>
        <v>-7.3609330000000001E-3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39.252572999999998</v>
      </c>
      <c r="Y60" s="187">
        <v>42.574551999999997</v>
      </c>
      <c r="Z60" s="187">
        <v>0.99028236000000003</v>
      </c>
      <c r="AA60" s="62">
        <v>0.99341058999999998</v>
      </c>
      <c r="AB60" s="62">
        <v>1.7228406000000002E-2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2.2177489999999977</v>
      </c>
      <c r="AN60" s="121">
        <f t="shared" si="5"/>
        <v>1.1989559999999955</v>
      </c>
      <c r="AO60" s="121">
        <f t="shared" si="6"/>
        <v>9.2765999999999682E-4</v>
      </c>
      <c r="AP60" s="121">
        <f t="shared" si="7"/>
        <v>7.1445999999997234E-4</v>
      </c>
      <c r="AQ60" s="87">
        <f t="shared" si="8"/>
        <v>-6.5547969999999976E-3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43.615233000000003</v>
      </c>
      <c r="Y61" s="187">
        <v>46.588301000000001</v>
      </c>
      <c r="Z61" s="187">
        <v>0.99410197</v>
      </c>
      <c r="AA61" s="62">
        <v>0.99669034999999995</v>
      </c>
      <c r="AB61" s="62">
        <v>6.908773E-3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3.2432780000000037</v>
      </c>
      <c r="AN61" s="121">
        <f t="shared" si="5"/>
        <v>1.8271480000000011</v>
      </c>
      <c r="AO61" s="121">
        <f t="shared" si="6"/>
        <v>5.8309999999994755E-4</v>
      </c>
      <c r="AP61" s="121">
        <f t="shared" si="7"/>
        <v>6.1040999999995016E-4</v>
      </c>
      <c r="AQ61" s="87">
        <f t="shared" si="8"/>
        <v>-4.3755310000000002E-3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33.210563999999998</v>
      </c>
      <c r="Y63" s="96">
        <v>36.913960000000003</v>
      </c>
      <c r="Z63" s="96">
        <v>0.96890094999999998</v>
      </c>
      <c r="AA63" s="60">
        <v>0.97928822000000004</v>
      </c>
      <c r="AB63" s="60">
        <v>5.7562597E-2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0.73979200000000134</v>
      </c>
      <c r="AN63" s="95">
        <f t="shared" si="5"/>
        <v>1.0311140000000023</v>
      </c>
      <c r="AO63" s="95">
        <f t="shared" si="6"/>
        <v>5.394800000000366E-4</v>
      </c>
      <c r="AP63" s="95">
        <f t="shared" si="7"/>
        <v>1.4032700000000675E-3</v>
      </c>
      <c r="AQ63" s="120">
        <f t="shared" si="8"/>
        <v>-6.3894300000000293E-4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35.641793</v>
      </c>
      <c r="Y64" s="187">
        <v>39.229528000000002</v>
      </c>
      <c r="Z64" s="187">
        <v>0.98139849999999995</v>
      </c>
      <c r="AA64" s="62">
        <v>0.98742978999999997</v>
      </c>
      <c r="AB64" s="62">
        <v>3.7580836999999999E-2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0.28067399999999765</v>
      </c>
      <c r="AN64" s="121">
        <f t="shared" si="5"/>
        <v>0.55071099999999973</v>
      </c>
      <c r="AO64" s="121">
        <f t="shared" si="6"/>
        <v>1.417689999999916E-3</v>
      </c>
      <c r="AP64" s="121">
        <f t="shared" si="7"/>
        <v>1.3576599999999273E-3</v>
      </c>
      <c r="AQ64" s="87">
        <f t="shared" si="8"/>
        <v>-2.8668189999999996E-3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39.736525</v>
      </c>
      <c r="Y65" s="187">
        <v>43.205012000000004</v>
      </c>
      <c r="Z65" s="187">
        <v>0.99008406000000004</v>
      </c>
      <c r="AA65" s="62">
        <v>0.99354871</v>
      </c>
      <c r="AB65" s="62">
        <v>1.8164989999999999E-2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0.95298499999999819</v>
      </c>
      <c r="AN65" s="121">
        <f t="shared" si="5"/>
        <v>0.83455900000000582</v>
      </c>
      <c r="AO65" s="121">
        <f t="shared" si="6"/>
        <v>8.2658000000002119E-4</v>
      </c>
      <c r="AP65" s="121">
        <f t="shared" si="7"/>
        <v>6.952199999999964E-4</v>
      </c>
      <c r="AQ65" s="87">
        <f t="shared" si="8"/>
        <v>-2.4577920000000003E-3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43.608654000000001</v>
      </c>
      <c r="Y66" s="187">
        <v>46.603301999999999</v>
      </c>
      <c r="Z66" s="187">
        <v>0.99389715999999995</v>
      </c>
      <c r="AA66" s="62">
        <v>0.99667662999999995</v>
      </c>
      <c r="AB66" s="62">
        <v>7.3663163999999996E-3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2.3413620000000037</v>
      </c>
      <c r="AN66" s="121">
        <f t="shared" si="5"/>
        <v>1.4500290000000007</v>
      </c>
      <c r="AO66" s="121">
        <f t="shared" si="6"/>
        <v>4.8482999999999166E-4</v>
      </c>
      <c r="AP66" s="121">
        <f t="shared" si="7"/>
        <v>7.325299999999535E-4</v>
      </c>
      <c r="AQ66" s="87">
        <f t="shared" si="8"/>
        <v>-3.1803046000000012E-3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31.872326999999999</v>
      </c>
      <c r="Y68" s="96">
        <v>35.417076000000002</v>
      </c>
      <c r="Z68" s="96">
        <v>0.96593403</v>
      </c>
      <c r="AA68" s="60">
        <v>0.97274152000000003</v>
      </c>
      <c r="AB68" s="60">
        <v>6.3600480000000001E-2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1.6413459999999986</v>
      </c>
      <c r="AN68" s="95">
        <f t="shared" si="5"/>
        <v>1.8110929999999996</v>
      </c>
      <c r="AO68" s="95">
        <f t="shared" si="6"/>
        <v>1.4241299999999679E-3</v>
      </c>
      <c r="AP68" s="95">
        <f t="shared" si="7"/>
        <v>3.177150000000073E-3</v>
      </c>
      <c r="AQ68" s="120">
        <f t="shared" si="8"/>
        <v>-8.8853400000000055E-3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35.323202999999999</v>
      </c>
      <c r="Y69" s="187">
        <v>38.953065000000002</v>
      </c>
      <c r="Z69" s="187">
        <v>0.98111201999999997</v>
      </c>
      <c r="AA69" s="62">
        <v>0.98635686</v>
      </c>
      <c r="AB69" s="62">
        <v>3.5743230000000001E-2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2.5650839999999988</v>
      </c>
      <c r="AN69" s="121">
        <f t="shared" si="5"/>
        <v>2.2693909999999988</v>
      </c>
      <c r="AO69" s="121">
        <f t="shared" si="6"/>
        <v>1.9890499999999367E-3</v>
      </c>
      <c r="AP69" s="121">
        <f t="shared" si="7"/>
        <v>3.4663400000000122E-3</v>
      </c>
      <c r="AQ69" s="87">
        <f t="shared" si="8"/>
        <v>-1.4696366000000002E-2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39.930383999999997</v>
      </c>
      <c r="Y70" s="187">
        <v>43.321375000000003</v>
      </c>
      <c r="Z70" s="187">
        <v>0.99038493000000005</v>
      </c>
      <c r="AA70" s="62">
        <v>0.99366522000000002</v>
      </c>
      <c r="AB70" s="62">
        <v>1.593081E-2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3.763655</v>
      </c>
      <c r="AN70" s="121">
        <f t="shared" si="5"/>
        <v>2.6818920000000048</v>
      </c>
      <c r="AO70" s="121">
        <f t="shared" si="6"/>
        <v>1.1110500000000023E-3</v>
      </c>
      <c r="AP70" s="121">
        <f t="shared" si="7"/>
        <v>1.664470000000029E-3</v>
      </c>
      <c r="AQ70" s="87">
        <f t="shared" si="8"/>
        <v>-1.0446021999999999E-2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43.928972999999999</v>
      </c>
      <c r="Y71" s="187">
        <v>46.865701000000001</v>
      </c>
      <c r="Z71" s="187">
        <v>0.99420242999999997</v>
      </c>
      <c r="AA71" s="62">
        <v>0.99699939000000004</v>
      </c>
      <c r="AB71" s="62">
        <v>6.6737304000000002E-3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5.1741090000000014</v>
      </c>
      <c r="AN71" s="121">
        <f t="shared" si="5"/>
        <v>3.5435090000000002</v>
      </c>
      <c r="AO71" s="121">
        <f t="shared" si="6"/>
        <v>8.193599999999357E-4</v>
      </c>
      <c r="AP71" s="121">
        <f t="shared" si="7"/>
        <v>1.0827300000000317E-3</v>
      </c>
      <c r="AQ71" s="87">
        <f t="shared" si="8"/>
        <v>-7.9089445999999987E-3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32.178462000000003</v>
      </c>
      <c r="Y73" s="96">
        <v>36.049827000000001</v>
      </c>
      <c r="Z73" s="96">
        <v>0.96897807999999996</v>
      </c>
      <c r="AA73" s="60">
        <v>0.97568182999999997</v>
      </c>
      <c r="AB73" s="60">
        <v>5.8578465000000003E-2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0.50998700000000241</v>
      </c>
      <c r="AN73" s="95">
        <f t="shared" si="5"/>
        <v>1.140661999999999</v>
      </c>
      <c r="AO73" s="95">
        <f t="shared" si="6"/>
        <v>1.6436199999999568E-3</v>
      </c>
      <c r="AP73" s="95">
        <f t="shared" si="7"/>
        <v>1.0593500000000144E-3</v>
      </c>
      <c r="AQ73" s="120">
        <f t="shared" si="8"/>
        <v>-3.1690189999999951E-3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35.853755999999997</v>
      </c>
      <c r="Y74" s="187">
        <v>39.425049999999999</v>
      </c>
      <c r="Z74" s="187">
        <v>0.98197951000000006</v>
      </c>
      <c r="AA74" s="62">
        <v>0.98726941000000001</v>
      </c>
      <c r="AB74" s="62">
        <v>3.4585416000000001E-2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1.2320069999999959</v>
      </c>
      <c r="AN74" s="121">
        <f t="shared" si="5"/>
        <v>1.3099539999999976</v>
      </c>
      <c r="AO74" s="121">
        <f t="shared" si="6"/>
        <v>1.7247000000000234E-3</v>
      </c>
      <c r="AP74" s="121">
        <f t="shared" si="7"/>
        <v>2.0399199999999729E-3</v>
      </c>
      <c r="AQ74" s="87">
        <f t="shared" si="8"/>
        <v>-6.5490719999999961E-3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40.348700999999998</v>
      </c>
      <c r="Y75" s="187">
        <v>43.626035000000002</v>
      </c>
      <c r="Z75" s="187">
        <v>0.99067298000000004</v>
      </c>
      <c r="AA75" s="62">
        <v>0.99400301000000002</v>
      </c>
      <c r="AB75" s="62">
        <v>1.5165012E-2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3.0388799999999989</v>
      </c>
      <c r="AN75" s="121">
        <f t="shared" si="5"/>
        <v>2.2135439999999988</v>
      </c>
      <c r="AO75" s="121">
        <f t="shared" si="6"/>
        <v>1.154490000000008E-3</v>
      </c>
      <c r="AP75" s="121">
        <f t="shared" si="7"/>
        <v>1.2588000000000044E-3</v>
      </c>
      <c r="AQ75" s="87">
        <f t="shared" si="8"/>
        <v>-6.7994820000000008E-3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44.024405999999999</v>
      </c>
      <c r="Y76" s="187">
        <v>46.912056</v>
      </c>
      <c r="Z76" s="187">
        <v>0.99432041000000004</v>
      </c>
      <c r="AA76" s="62">
        <v>0.99701775000000004</v>
      </c>
      <c r="AB76" s="62">
        <v>6.3919946999999996E-3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4.640743999999998</v>
      </c>
      <c r="AN76" s="121">
        <f t="shared" si="5"/>
        <v>3.1680909999999969</v>
      </c>
      <c r="AO76" s="121">
        <f t="shared" si="6"/>
        <v>8.1814000000002274E-4</v>
      </c>
      <c r="AP76" s="121">
        <f t="shared" si="7"/>
        <v>9.7959000000003016E-4</v>
      </c>
      <c r="AQ76" s="87">
        <f t="shared" si="8"/>
        <v>-7.2824733000000008E-3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32.300398999999999</v>
      </c>
      <c r="Y78" s="96">
        <v>36.130916999999997</v>
      </c>
      <c r="Z78" s="96">
        <v>0.96893295000000002</v>
      </c>
      <c r="AA78" s="60">
        <v>0.97550159999999997</v>
      </c>
      <c r="AB78" s="60">
        <v>5.7050656999999998E-2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1.0338679999999982</v>
      </c>
      <c r="AN78" s="95">
        <f t="shared" si="5"/>
        <v>1.5037619999999947</v>
      </c>
      <c r="AO78" s="95">
        <f t="shared" si="6"/>
        <v>1.5003700000000286E-3</v>
      </c>
      <c r="AP78" s="95">
        <f t="shared" si="7"/>
        <v>1.2226300000000023E-3</v>
      </c>
      <c r="AQ78" s="120">
        <f t="shared" si="8"/>
        <v>-5.4446380000000016E-3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35.828198</v>
      </c>
      <c r="Y79" s="187">
        <v>39.443643000000002</v>
      </c>
      <c r="Z79" s="187">
        <v>0.98174148999999999</v>
      </c>
      <c r="AA79" s="62">
        <v>0.98726943</v>
      </c>
      <c r="AB79" s="62">
        <v>3.3463857999999999E-2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2.2215899999999991</v>
      </c>
      <c r="AN79" s="121">
        <f t="shared" si="5"/>
        <v>1.9536960000000008</v>
      </c>
      <c r="AO79" s="121">
        <f t="shared" si="6"/>
        <v>2.0243599999999473E-3</v>
      </c>
      <c r="AP79" s="121">
        <f t="shared" si="7"/>
        <v>2.2252499999999564E-3</v>
      </c>
      <c r="AQ79" s="87">
        <f t="shared" si="8"/>
        <v>-1.0986567000000003E-2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39.932814</v>
      </c>
      <c r="Y80" s="187">
        <v>43.403148000000002</v>
      </c>
      <c r="Z80" s="187">
        <v>0.99047861000000004</v>
      </c>
      <c r="AA80" s="62">
        <v>0.99399839999999995</v>
      </c>
      <c r="AB80" s="62">
        <v>1.5894765000000002E-2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3.5239940000000018</v>
      </c>
      <c r="AN80" s="121">
        <f t="shared" si="5"/>
        <v>2.6699860000000015</v>
      </c>
      <c r="AO80" s="121">
        <f t="shared" si="6"/>
        <v>1.2777600000000167E-3</v>
      </c>
      <c r="AP80" s="121">
        <f t="shared" si="7"/>
        <v>1.1592199999999053E-3</v>
      </c>
      <c r="AQ80" s="87">
        <f t="shared" si="8"/>
        <v>-8.0130469999999988E-3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43.566861000000003</v>
      </c>
      <c r="Y81" s="187">
        <v>46.570061000000003</v>
      </c>
      <c r="Z81" s="187">
        <v>0.99411989999999995</v>
      </c>
      <c r="AA81" s="62">
        <v>0.99688224999999997</v>
      </c>
      <c r="AB81" s="62">
        <v>7.0123870000000001E-3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4.5757690000000011</v>
      </c>
      <c r="AN81" s="121">
        <f t="shared" si="5"/>
        <v>2.9806090000000012</v>
      </c>
      <c r="AO81" s="121">
        <f t="shared" si="6"/>
        <v>7.2776999999990544E-4</v>
      </c>
      <c r="AP81" s="121">
        <f t="shared" si="7"/>
        <v>8.6498999999995441E-4</v>
      </c>
      <c r="AQ81" s="87">
        <f t="shared" si="8"/>
        <v>-7.8731989999999991E-3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32.188704000000001</v>
      </c>
      <c r="Y83" s="96">
        <v>35.932141000000001</v>
      </c>
      <c r="Z83" s="96">
        <v>0.96922914000000004</v>
      </c>
      <c r="AA83" s="60">
        <v>0.97561567999999999</v>
      </c>
      <c r="AB83" s="60">
        <v>5.6429867000000002E-2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0.90866199999999964</v>
      </c>
      <c r="AN83" s="95">
        <f t="shared" si="5"/>
        <v>1.7119920000000022</v>
      </c>
      <c r="AO83" s="95">
        <f t="shared" si="6"/>
        <v>1.9571900000000531E-3</v>
      </c>
      <c r="AP83" s="95">
        <f t="shared" si="7"/>
        <v>9.9985999999996356E-4</v>
      </c>
      <c r="AQ83" s="120">
        <f t="shared" si="8"/>
        <v>-6.3900929999999925E-3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35.860202999999998</v>
      </c>
      <c r="Y84" s="187">
        <v>39.320749999999997</v>
      </c>
      <c r="Z84" s="187">
        <v>0.98160232999999997</v>
      </c>
      <c r="AA84" s="62">
        <v>0.98704733</v>
      </c>
      <c r="AB84" s="62">
        <v>3.337743E-2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1.8091560000000015</v>
      </c>
      <c r="AN84" s="121">
        <f t="shared" si="5"/>
        <v>1.7252109999999945</v>
      </c>
      <c r="AO84" s="121">
        <f t="shared" si="6"/>
        <v>1.9768599999999692E-3</v>
      </c>
      <c r="AP84" s="121">
        <f t="shared" si="7"/>
        <v>2.0362099999999828E-3</v>
      </c>
      <c r="AQ84" s="87">
        <f t="shared" si="8"/>
        <v>-8.6173000000000013E-3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39.856209</v>
      </c>
      <c r="Y85" s="187">
        <v>43.159604000000002</v>
      </c>
      <c r="Z85" s="187">
        <v>0.99017144999999995</v>
      </c>
      <c r="AA85" s="62">
        <v>0.99367804000000004</v>
      </c>
      <c r="AB85" s="62">
        <v>1.6001115999999999E-2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2.6764629999999983</v>
      </c>
      <c r="AN85" s="121">
        <f t="shared" si="5"/>
        <v>1.8022360000000006</v>
      </c>
      <c r="AO85" s="121">
        <f t="shared" si="6"/>
        <v>1.1619699999999566E-3</v>
      </c>
      <c r="AP85" s="121">
        <f t="shared" si="7"/>
        <v>9.3834000000003748E-4</v>
      </c>
      <c r="AQ85" s="87">
        <f t="shared" si="8"/>
        <v>-6.6599180000000008E-3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43.299007000000003</v>
      </c>
      <c r="Y86" s="187">
        <v>46.273217000000002</v>
      </c>
      <c r="Z86" s="187">
        <v>0.99389035999999997</v>
      </c>
      <c r="AA86" s="62">
        <v>0.99679629000000003</v>
      </c>
      <c r="AB86" s="62">
        <v>7.3398086E-3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3.8771680000000046</v>
      </c>
      <c r="AN86" s="121">
        <f t="shared" si="5"/>
        <v>2.4057999999999993</v>
      </c>
      <c r="AO86" s="121">
        <f t="shared" si="6"/>
        <v>6.6876999999998521E-4</v>
      </c>
      <c r="AP86" s="121">
        <f t="shared" si="7"/>
        <v>1.010320000000009E-3</v>
      </c>
      <c r="AQ86" s="87">
        <f t="shared" si="8"/>
        <v>-5.7955033999999997E-3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32.573692000000001</v>
      </c>
      <c r="Y88" s="96">
        <v>36.376967999999998</v>
      </c>
      <c r="Z88" s="96">
        <v>0.97014855</v>
      </c>
      <c r="AA88" s="60">
        <v>0.97707085999999999</v>
      </c>
      <c r="AB88" s="60">
        <v>5.5885526999999997E-2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0.78350299999999962</v>
      </c>
      <c r="AN88" s="95">
        <f t="shared" si="5"/>
        <v>1.3430359999999979</v>
      </c>
      <c r="AO88" s="95">
        <f t="shared" si="6"/>
        <v>1.9626299999999652E-3</v>
      </c>
      <c r="AP88" s="95">
        <f t="shared" si="7"/>
        <v>1.2587800000000149E-3</v>
      </c>
      <c r="AQ88" s="120">
        <f t="shared" si="8"/>
        <v>-3.6999880000000013E-3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36.060208000000003</v>
      </c>
      <c r="Y89" s="187">
        <v>39.492457999999999</v>
      </c>
      <c r="Z89" s="187">
        <v>0.98187866000000001</v>
      </c>
      <c r="AA89" s="62">
        <v>0.98731869999999999</v>
      </c>
      <c r="AB89" s="62">
        <v>3.4026430000000003E-2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1.2151950000000014</v>
      </c>
      <c r="AN89" s="121">
        <f t="shared" si="5"/>
        <v>1.0606329999999957</v>
      </c>
      <c r="AO89" s="121">
        <f t="shared" si="6"/>
        <v>1.7407000000000394E-3</v>
      </c>
      <c r="AP89" s="121">
        <f t="shared" si="7"/>
        <v>1.8362899999999627E-3</v>
      </c>
      <c r="AQ89" s="87">
        <f t="shared" si="8"/>
        <v>-5.2788139999999997E-3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39.943176999999999</v>
      </c>
      <c r="Y90" s="187">
        <v>43.150739999999999</v>
      </c>
      <c r="Z90" s="187">
        <v>0.99035909</v>
      </c>
      <c r="AA90" s="62">
        <v>0.99366248999999995</v>
      </c>
      <c r="AB90" s="62">
        <v>1.6359413E-2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1.7334559999999968</v>
      </c>
      <c r="AN90" s="121">
        <f t="shared" si="5"/>
        <v>1.0697429999999954</v>
      </c>
      <c r="AO90" s="121">
        <f t="shared" si="6"/>
        <v>1.0123800000000349E-3</v>
      </c>
      <c r="AP90" s="121">
        <f t="shared" si="7"/>
        <v>7.3945999999991407E-4</v>
      </c>
      <c r="AQ90" s="87">
        <f t="shared" si="8"/>
        <v>-3.9508699999999987E-3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43.759563999999997</v>
      </c>
      <c r="Y91" s="187">
        <v>46.669904000000002</v>
      </c>
      <c r="Z91" s="187">
        <v>0.99412743999999997</v>
      </c>
      <c r="AA91" s="62">
        <v>0.99685486999999995</v>
      </c>
      <c r="AB91" s="62">
        <v>7.2250500000000002E-3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3.5785750000000007</v>
      </c>
      <c r="AN91" s="121">
        <f t="shared" si="5"/>
        <v>2.219695999999999</v>
      </c>
      <c r="AO91" s="121">
        <f t="shared" si="6"/>
        <v>6.5894999999993598E-4</v>
      </c>
      <c r="AP91" s="121">
        <f t="shared" si="7"/>
        <v>9.6169999999995426E-4</v>
      </c>
      <c r="AQ91" s="87">
        <f t="shared" si="8"/>
        <v>-4.8139689999999995E-3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32.700811999999999</v>
      </c>
      <c r="Y93" s="96">
        <v>36.319406999999998</v>
      </c>
      <c r="Z93" s="96">
        <v>0.96912664999999998</v>
      </c>
      <c r="AA93" s="60">
        <v>0.97747958000000001</v>
      </c>
      <c r="AB93" s="60">
        <v>5.6800696999999997E-2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0.96418899999999752</v>
      </c>
      <c r="AN93" s="95">
        <f t="shared" si="5"/>
        <v>1.2388100000000009</v>
      </c>
      <c r="AO93" s="95">
        <f t="shared" si="6"/>
        <v>1.4150299999999838E-3</v>
      </c>
      <c r="AP93" s="95">
        <f t="shared" si="7"/>
        <v>2.1855600000000308E-3</v>
      </c>
      <c r="AQ93" s="120">
        <f t="shared" si="8"/>
        <v>-4.1310830000000007E-3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35.826937000000001</v>
      </c>
      <c r="Y94" s="187">
        <v>39.291868000000001</v>
      </c>
      <c r="Z94" s="187">
        <v>0.98135969999999995</v>
      </c>
      <c r="AA94" s="62">
        <v>0.98663073999999995</v>
      </c>
      <c r="AB94" s="62">
        <v>3.4435927999999998E-2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1.4332419999999999</v>
      </c>
      <c r="AN94" s="121">
        <f t="shared" si="5"/>
        <v>1.1392260000000007</v>
      </c>
      <c r="AO94" s="121">
        <f t="shared" si="6"/>
        <v>1.4614999999998934E-3</v>
      </c>
      <c r="AP94" s="121">
        <f t="shared" si="7"/>
        <v>1.0893499999999889E-3</v>
      </c>
      <c r="AQ94" s="87">
        <f t="shared" si="8"/>
        <v>-5.9155970000000016E-3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39.974311999999998</v>
      </c>
      <c r="Y95" s="187">
        <v>43.325761999999997</v>
      </c>
      <c r="Z95" s="187">
        <v>0.99025087000000001</v>
      </c>
      <c r="AA95" s="62">
        <v>0.99355550000000004</v>
      </c>
      <c r="AB95" s="62">
        <v>1.6340055999999999E-2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2.2581330000000008</v>
      </c>
      <c r="AN95" s="121">
        <f t="shared" si="5"/>
        <v>1.5276379999999961</v>
      </c>
      <c r="AO95" s="121">
        <f t="shared" si="6"/>
        <v>9.1019000000003292E-4</v>
      </c>
      <c r="AP95" s="121">
        <f t="shared" si="7"/>
        <v>7.5890000000000679E-4</v>
      </c>
      <c r="AQ95" s="87">
        <f t="shared" si="8"/>
        <v>-4.7439020000000012E-3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43.902678000000002</v>
      </c>
      <c r="Y96" s="187">
        <v>46.863112999999998</v>
      </c>
      <c r="Z96" s="187">
        <v>0.99413896999999996</v>
      </c>
      <c r="AA96" s="62">
        <v>0.99683012999999998</v>
      </c>
      <c r="AB96" s="62">
        <v>7.1516694000000004E-3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3.2738349999999983</v>
      </c>
      <c r="AN96" s="121">
        <f t="shared" si="5"/>
        <v>2.051124999999999</v>
      </c>
      <c r="AO96" s="121">
        <f t="shared" si="6"/>
        <v>6.1859999999991366E-4</v>
      </c>
      <c r="AP96" s="121">
        <f t="shared" si="7"/>
        <v>9.3989999999999352E-4</v>
      </c>
      <c r="AQ96" s="87">
        <f t="shared" si="8"/>
        <v>-3.7808465999999994E-3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32.750821999999999</v>
      </c>
      <c r="Y98" s="96">
        <v>36.430914000000001</v>
      </c>
      <c r="Z98" s="96">
        <v>0.96748493000000002</v>
      </c>
      <c r="AA98" s="60">
        <v>0.97723587000000001</v>
      </c>
      <c r="AB98" s="60">
        <v>6.0259269999999997E-2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0.65921699999999817</v>
      </c>
      <c r="AN98" s="95">
        <f t="shared" si="15"/>
        <v>0.83278500000000122</v>
      </c>
      <c r="AO98" s="95">
        <f t="shared" si="16"/>
        <v>1.2040100000000331E-3</v>
      </c>
      <c r="AP98" s="95">
        <f t="shared" si="17"/>
        <v>2.1129699999999918E-3</v>
      </c>
      <c r="AQ98" s="120">
        <f t="shared" si="18"/>
        <v>-1.16372E-3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35.559308000000001</v>
      </c>
      <c r="Y99" s="187">
        <v>39.084353</v>
      </c>
      <c r="Z99" s="187">
        <v>0.98090569999999999</v>
      </c>
      <c r="AA99" s="62">
        <v>0.98639401999999998</v>
      </c>
      <c r="AB99" s="62">
        <v>3.7116139999999999E-2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0.47195899999999824</v>
      </c>
      <c r="AN99" s="121">
        <f t="shared" si="15"/>
        <v>0.53556999999999988</v>
      </c>
      <c r="AO99" s="121">
        <f t="shared" si="16"/>
        <v>1.4911300000000072E-3</v>
      </c>
      <c r="AP99" s="121">
        <f t="shared" si="17"/>
        <v>7.9779000000002043E-4</v>
      </c>
      <c r="AQ99" s="87">
        <f t="shared" si="18"/>
        <v>-3.1600400000000028E-3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39.644115999999997</v>
      </c>
      <c r="Y100" s="187">
        <v>43.183404000000003</v>
      </c>
      <c r="Z100" s="187">
        <v>0.99009784999999995</v>
      </c>
      <c r="AA100" s="62">
        <v>0.99351096999999999</v>
      </c>
      <c r="AB100" s="62">
        <v>1.8403079999999999E-2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1.143186</v>
      </c>
      <c r="AN100" s="121">
        <f t="shared" si="15"/>
        <v>0.91460100000000466</v>
      </c>
      <c r="AO100" s="121">
        <f t="shared" si="16"/>
        <v>9.3621999999993211E-4</v>
      </c>
      <c r="AP100" s="121">
        <f t="shared" si="17"/>
        <v>8.1136999999997794E-4</v>
      </c>
      <c r="AQ100" s="87">
        <f t="shared" si="18"/>
        <v>-2.0576259999999999E-3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43.753520000000002</v>
      </c>
      <c r="Y101" s="187">
        <v>46.732492999999998</v>
      </c>
      <c r="Z101" s="187">
        <v>0.99396490000000004</v>
      </c>
      <c r="AA101" s="62">
        <v>0.99675701000000005</v>
      </c>
      <c r="AB101" s="62">
        <v>7.5625162999999997E-3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2.5081120000000041</v>
      </c>
      <c r="AN101" s="121">
        <f t="shared" si="15"/>
        <v>1.6092869999999948</v>
      </c>
      <c r="AO101" s="121">
        <f t="shared" si="16"/>
        <v>5.3614000000001827E-4</v>
      </c>
      <c r="AP101" s="121">
        <f t="shared" si="17"/>
        <v>9.1980000000002615E-4</v>
      </c>
      <c r="AQ101" s="87">
        <f t="shared" si="18"/>
        <v>-2.7497662000000008E-3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32.509039000000001</v>
      </c>
      <c r="Y103" s="96">
        <v>36.248043000000003</v>
      </c>
      <c r="Z103" s="96">
        <v>0.96830399</v>
      </c>
      <c r="AA103" s="60">
        <v>0.97667424999999997</v>
      </c>
      <c r="AB103" s="60">
        <v>6.3365729999999995E-2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1.6470650000000013</v>
      </c>
      <c r="AN103" s="95">
        <f t="shared" si="15"/>
        <v>2.0762150000000048</v>
      </c>
      <c r="AO103" s="95">
        <f t="shared" si="16"/>
        <v>1.1092000000000324E-3</v>
      </c>
      <c r="AP103" s="95">
        <f t="shared" si="17"/>
        <v>5.9853999999999186E-3</v>
      </c>
      <c r="AQ103" s="120">
        <f t="shared" si="18"/>
        <v>-8.0024350000000022E-3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35.437719000000001</v>
      </c>
      <c r="Y104" s="187">
        <v>38.999000000000002</v>
      </c>
      <c r="Z104" s="187">
        <v>0.98170701000000005</v>
      </c>
      <c r="AA104" s="62">
        <v>0.98691287000000005</v>
      </c>
      <c r="AB104" s="62">
        <v>4.0628530000000003E-2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1.8208729999999989</v>
      </c>
      <c r="AN104" s="121">
        <f t="shared" si="15"/>
        <v>1.5310520000000025</v>
      </c>
      <c r="AO104" s="121">
        <f t="shared" si="16"/>
        <v>1.9430500000000572E-3</v>
      </c>
      <c r="AP104" s="121">
        <f t="shared" si="17"/>
        <v>1.9101800000000946E-3</v>
      </c>
      <c r="AQ104" s="87">
        <f t="shared" si="18"/>
        <v>-7.9957359999999963E-3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40.244473999999997</v>
      </c>
      <c r="Y105" s="187">
        <v>43.489061</v>
      </c>
      <c r="Z105" s="187">
        <v>0.99081132000000005</v>
      </c>
      <c r="AA105" s="62">
        <v>0.99430130000000005</v>
      </c>
      <c r="AB105" s="62">
        <v>1.8340598999999999E-2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3.9380409999999983</v>
      </c>
      <c r="AN105" s="121">
        <f t="shared" si="15"/>
        <v>2.7329989999999995</v>
      </c>
      <c r="AO105" s="121">
        <f t="shared" si="16"/>
        <v>1.291920000000002E-3</v>
      </c>
      <c r="AP105" s="121">
        <f t="shared" si="17"/>
        <v>1.4362100000000488E-3</v>
      </c>
      <c r="AQ105" s="87">
        <f t="shared" si="18"/>
        <v>-1.0445339000000001E-2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44.140715</v>
      </c>
      <c r="Y106" s="187">
        <v>47.174413999999999</v>
      </c>
      <c r="Z106" s="187">
        <v>0.99424376999999997</v>
      </c>
      <c r="AA106" s="62">
        <v>0.99722473</v>
      </c>
      <c r="AB106" s="62">
        <v>8.5965239999999995E-3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4.7231250000000031</v>
      </c>
      <c r="AN106" s="121">
        <f t="shared" si="15"/>
        <v>3.2452709999999954</v>
      </c>
      <c r="AO106" s="121">
        <f t="shared" si="16"/>
        <v>6.9803000000001614E-4</v>
      </c>
      <c r="AP106" s="121">
        <f t="shared" si="17"/>
        <v>1.0358999999999785E-3</v>
      </c>
      <c r="AQ106" s="87">
        <f t="shared" si="18"/>
        <v>-6.2332085000000002E-3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32.496594000000002</v>
      </c>
      <c r="Y108" s="96">
        <v>36.411107000000001</v>
      </c>
      <c r="Z108" s="96">
        <v>0.97007568</v>
      </c>
      <c r="AA108" s="60">
        <v>0.97734973999999997</v>
      </c>
      <c r="AB108" s="60">
        <v>6.0230773000000001E-2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1.5792520000000003</v>
      </c>
      <c r="AN108" s="95">
        <f t="shared" si="15"/>
        <v>1.8884120000000024</v>
      </c>
      <c r="AO108" s="95">
        <f t="shared" si="16"/>
        <v>1.2308399999999553E-3</v>
      </c>
      <c r="AP108" s="95">
        <f t="shared" si="17"/>
        <v>5.7378399999999941E-3</v>
      </c>
      <c r="AQ108" s="120">
        <f t="shared" si="18"/>
        <v>-4.7464930000000044E-3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35.766078999999998</v>
      </c>
      <c r="Y109" s="187">
        <v>39.338137000000003</v>
      </c>
      <c r="Z109" s="187">
        <v>0.98203753000000005</v>
      </c>
      <c r="AA109" s="62">
        <v>0.98736979999999996</v>
      </c>
      <c r="AB109" s="62">
        <v>3.7502470000000003E-2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1.2319409999999991</v>
      </c>
      <c r="AN109" s="121">
        <f t="shared" si="15"/>
        <v>1.2499350000000007</v>
      </c>
      <c r="AO109" s="121">
        <f t="shared" si="16"/>
        <v>1.7353900000000033E-3</v>
      </c>
      <c r="AP109" s="121">
        <f t="shared" si="17"/>
        <v>1.860259999999947E-3</v>
      </c>
      <c r="AQ109" s="87">
        <f t="shared" si="18"/>
        <v>-4.8576269999999963E-3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40.428184000000002</v>
      </c>
      <c r="Y110" s="187">
        <v>43.692261999999999</v>
      </c>
      <c r="Z110" s="187">
        <v>0.99091593</v>
      </c>
      <c r="AA110" s="62">
        <v>0.99437127999999997</v>
      </c>
      <c r="AB110" s="62">
        <v>1.6509759999999998E-2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3.3015270000000001</v>
      </c>
      <c r="AN110" s="121">
        <f t="shared" si="15"/>
        <v>2.4970689999999962</v>
      </c>
      <c r="AO110" s="121">
        <f t="shared" si="16"/>
        <v>1.3418299999999883E-3</v>
      </c>
      <c r="AP110" s="121">
        <f t="shared" si="17"/>
        <v>1.290869999999944E-3</v>
      </c>
      <c r="AQ110" s="87">
        <f t="shared" si="18"/>
        <v>-7.2056350000000019E-3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44.120133000000003</v>
      </c>
      <c r="Y111" s="187">
        <v>47.074826000000002</v>
      </c>
      <c r="Z111" s="187">
        <v>0.99430675000000002</v>
      </c>
      <c r="AA111" s="62">
        <v>0.99724594</v>
      </c>
      <c r="AB111" s="62">
        <v>8.0848889999999996E-3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4.3900980000000018</v>
      </c>
      <c r="AN111" s="121">
        <f t="shared" si="15"/>
        <v>2.9076370000000011</v>
      </c>
      <c r="AO111" s="121">
        <f t="shared" si="16"/>
        <v>6.7152999999997576E-4</v>
      </c>
      <c r="AP111" s="121">
        <f t="shared" si="17"/>
        <v>9.5453999999994821E-4</v>
      </c>
      <c r="AQ111" s="87">
        <f t="shared" si="18"/>
        <v>-5.5324770000000009E-3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32.547285000000002</v>
      </c>
      <c r="Y113" s="96">
        <v>36.549523999999998</v>
      </c>
      <c r="Z113" s="96">
        <v>0.97051507000000004</v>
      </c>
      <c r="AA113" s="60">
        <v>0.97764428999999997</v>
      </c>
      <c r="AB113" s="60">
        <v>5.9933484000000002E-2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1.6113730000000039</v>
      </c>
      <c r="AN113" s="95">
        <f t="shared" si="15"/>
        <v>1.8244729999999976</v>
      </c>
      <c r="AO113" s="95">
        <f t="shared" si="16"/>
        <v>1.1237000000000608E-3</v>
      </c>
      <c r="AP113" s="95">
        <f t="shared" si="17"/>
        <v>4.8986199999999647E-3</v>
      </c>
      <c r="AQ113" s="120">
        <f t="shared" si="18"/>
        <v>-3.7196199999999999E-3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35.851132</v>
      </c>
      <c r="Y114" s="187">
        <v>39.479289999999999</v>
      </c>
      <c r="Z114" s="187">
        <v>0.98231137999999996</v>
      </c>
      <c r="AA114" s="62">
        <v>0.98763053000000001</v>
      </c>
      <c r="AB114" s="62">
        <v>3.7234339999999998E-2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2.0685739999999981</v>
      </c>
      <c r="AN114" s="121">
        <f t="shared" si="15"/>
        <v>1.809396999999997</v>
      </c>
      <c r="AO114" s="121">
        <f t="shared" si="16"/>
        <v>1.8192799999999787E-3</v>
      </c>
      <c r="AP114" s="121">
        <f t="shared" si="17"/>
        <v>2.2199000000000524E-3</v>
      </c>
      <c r="AQ114" s="87">
        <f t="shared" si="18"/>
        <v>-6.318863000000001E-3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40.102530999999999</v>
      </c>
      <c r="Y115" s="187">
        <v>43.485787000000002</v>
      </c>
      <c r="Z115" s="187">
        <v>0.99094813000000004</v>
      </c>
      <c r="AA115" s="62">
        <v>0.99426373000000001</v>
      </c>
      <c r="AB115" s="62">
        <v>1.6655652E-2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3.6026249999999962</v>
      </c>
      <c r="AN115" s="121">
        <f t="shared" si="15"/>
        <v>2.8931850000000026</v>
      </c>
      <c r="AO115" s="121">
        <f t="shared" si="16"/>
        <v>1.4088700000000065E-3</v>
      </c>
      <c r="AP115" s="121">
        <f t="shared" si="17"/>
        <v>1.3339199999999884E-3</v>
      </c>
      <c r="AQ115" s="87">
        <f t="shared" si="18"/>
        <v>-7.274201000000001E-3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44.155391000000002</v>
      </c>
      <c r="Y116" s="187">
        <v>47.100104000000002</v>
      </c>
      <c r="Z116" s="187">
        <v>0.99434427000000003</v>
      </c>
      <c r="AA116" s="62">
        <v>0.99724592999999995</v>
      </c>
      <c r="AB116" s="62">
        <v>7.8892579999999997E-3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4.2356809999999996</v>
      </c>
      <c r="AN116" s="121">
        <f t="shared" si="15"/>
        <v>2.8550460000000015</v>
      </c>
      <c r="AO116" s="121">
        <f t="shared" si="16"/>
        <v>6.6089000000002507E-4</v>
      </c>
      <c r="AP116" s="121">
        <f t="shared" si="17"/>
        <v>9.1292999999992297E-4</v>
      </c>
      <c r="AQ116" s="87">
        <f t="shared" si="18"/>
        <v>-4.872953000000001E-3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32.505918999999999</v>
      </c>
      <c r="Y118" s="96">
        <v>36.503281000000001</v>
      </c>
      <c r="Z118" s="96">
        <v>0.97125521999999997</v>
      </c>
      <c r="AA118" s="60">
        <v>0.97764200999999995</v>
      </c>
      <c r="AB118" s="60">
        <v>6.2869649999999999E-2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0.98508099999999743</v>
      </c>
      <c r="AN118" s="95">
        <f t="shared" si="15"/>
        <v>1.1889949999999985</v>
      </c>
      <c r="AO118" s="95">
        <f t="shared" si="16"/>
        <v>9.1047999999993579E-4</v>
      </c>
      <c r="AP118" s="95">
        <f t="shared" si="17"/>
        <v>2.0953299999999508E-3</v>
      </c>
      <c r="AQ118" s="120">
        <f t="shared" si="18"/>
        <v>-4.9583999999999739E-4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36.291452999999997</v>
      </c>
      <c r="Y119" s="187">
        <v>39.790390000000002</v>
      </c>
      <c r="Z119" s="187">
        <v>0.98297155000000003</v>
      </c>
      <c r="AA119" s="62">
        <v>0.98839853</v>
      </c>
      <c r="AB119" s="62">
        <v>3.7963822000000001E-2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1.0520719999999955</v>
      </c>
      <c r="AN119" s="121">
        <f t="shared" si="15"/>
        <v>1.0972989999999996</v>
      </c>
      <c r="AO119" s="121">
        <f t="shared" si="16"/>
        <v>2.0698700000000292E-3</v>
      </c>
      <c r="AP119" s="121">
        <f t="shared" si="17"/>
        <v>2.4179100000000231E-3</v>
      </c>
      <c r="AQ119" s="87">
        <f t="shared" si="18"/>
        <v>-3.4184010000000015E-3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40.243816000000002</v>
      </c>
      <c r="Y120" s="187">
        <v>43.458965999999997</v>
      </c>
      <c r="Z120" s="187">
        <v>0.99097575999999998</v>
      </c>
      <c r="AA120" s="62">
        <v>0.99443250999999999</v>
      </c>
      <c r="AB120" s="62">
        <v>1.7886136E-2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1.5947510000000023</v>
      </c>
      <c r="AN120" s="121">
        <f t="shared" si="15"/>
        <v>1.2475919999999974</v>
      </c>
      <c r="AO120" s="121">
        <f t="shared" si="16"/>
        <v>1.2853999999999921E-3</v>
      </c>
      <c r="AP120" s="121">
        <f t="shared" si="17"/>
        <v>1.2322500000000458E-3</v>
      </c>
      <c r="AQ120" s="87">
        <f t="shared" si="18"/>
        <v>-4.5672409999999997E-3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44.124465000000001</v>
      </c>
      <c r="Y121" s="187">
        <v>47.089933000000002</v>
      </c>
      <c r="Z121" s="187">
        <v>0.99436795</v>
      </c>
      <c r="AA121" s="62">
        <v>0.99731338999999997</v>
      </c>
      <c r="AB121" s="62">
        <v>8.6035569999999995E-3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3.4488270000000014</v>
      </c>
      <c r="AN121" s="121">
        <f t="shared" si="15"/>
        <v>2.1718700000000055</v>
      </c>
      <c r="AO121" s="121">
        <f t="shared" si="16"/>
        <v>6.4973999999995424E-4</v>
      </c>
      <c r="AP121" s="121">
        <f t="shared" si="17"/>
        <v>8.3996999999991218E-4</v>
      </c>
      <c r="AQ121" s="87">
        <f t="shared" si="18"/>
        <v>-4.0754500000000013E-3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32.839931</v>
      </c>
      <c r="Y123" s="96">
        <v>36.711142000000002</v>
      </c>
      <c r="Z123" s="96">
        <v>0.97025961000000005</v>
      </c>
      <c r="AA123" s="60">
        <v>0.97703088999999999</v>
      </c>
      <c r="AB123" s="60">
        <v>6.4242564000000002E-2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0.65785499999999786</v>
      </c>
      <c r="AN123" s="95">
        <f t="shared" si="15"/>
        <v>1.0440140000000042</v>
      </c>
      <c r="AO123" s="95">
        <f t="shared" si="16"/>
        <v>8.7914000000000048E-4</v>
      </c>
      <c r="AP123" s="95">
        <f t="shared" si="17"/>
        <v>9.451200000000215E-4</v>
      </c>
      <c r="AQ123" s="120">
        <f t="shared" si="18"/>
        <v>-8.4632599999999447E-4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36.292040999999998</v>
      </c>
      <c r="Y124" s="187">
        <v>39.663803999999999</v>
      </c>
      <c r="Z124" s="187">
        <v>0.98197933999999998</v>
      </c>
      <c r="AA124" s="62">
        <v>0.98760738000000003</v>
      </c>
      <c r="AB124" s="62">
        <v>3.9292744999999997E-2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1.3268679999999975</v>
      </c>
      <c r="AN124" s="121">
        <f t="shared" si="15"/>
        <v>1.1878340000000023</v>
      </c>
      <c r="AO124" s="121">
        <f t="shared" si="16"/>
        <v>2.1943300000000221E-3</v>
      </c>
      <c r="AP124" s="121">
        <f t="shared" si="17"/>
        <v>2.4109400000000836E-3</v>
      </c>
      <c r="AQ124" s="87">
        <f t="shared" si="18"/>
        <v>-4.672485000000004E-3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40.000399999999999</v>
      </c>
      <c r="Y125" s="187">
        <v>43.240062999999999</v>
      </c>
      <c r="Z125" s="187">
        <v>0.99060616999999995</v>
      </c>
      <c r="AA125" s="62">
        <v>0.99394526999999999</v>
      </c>
      <c r="AB125" s="62">
        <v>1.9176039999999998E-2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2.052585999999998</v>
      </c>
      <c r="AN125" s="121">
        <f t="shared" si="15"/>
        <v>1.4890880000000024</v>
      </c>
      <c r="AO125" s="121">
        <f t="shared" si="16"/>
        <v>1.1519299999999122E-3</v>
      </c>
      <c r="AP125" s="121">
        <f t="shared" si="17"/>
        <v>1.0625499999999954E-3</v>
      </c>
      <c r="AQ125" s="87">
        <f t="shared" si="18"/>
        <v>-4.5895350000000022E-3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44.338576000000003</v>
      </c>
      <c r="Y126" s="187">
        <v>47.2654</v>
      </c>
      <c r="Z126" s="187">
        <v>0.99427856999999997</v>
      </c>
      <c r="AA126" s="62">
        <v>0.99726303000000005</v>
      </c>
      <c r="AB126" s="62">
        <v>8.9530289999999995E-3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3.554191000000003</v>
      </c>
      <c r="AN126" s="121">
        <f t="shared" si="15"/>
        <v>2.3378769999999989</v>
      </c>
      <c r="AO126" s="121">
        <f t="shared" si="16"/>
        <v>6.1107999999998608E-4</v>
      </c>
      <c r="AP126" s="121">
        <f t="shared" si="17"/>
        <v>9.6379000000001991E-4</v>
      </c>
      <c r="AQ126" s="87">
        <f t="shared" si="18"/>
        <v>-3.3278130000000006E-3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32.658369</v>
      </c>
      <c r="Y128" s="96">
        <v>36.322313000000001</v>
      </c>
      <c r="Z128" s="96">
        <v>0.96919445999999998</v>
      </c>
      <c r="AA128" s="60">
        <v>0.97619683000000002</v>
      </c>
      <c r="AB128" s="60">
        <v>6.6010250000000006E-2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0.46564300000000003</v>
      </c>
      <c r="AN128" s="95">
        <f t="shared" si="15"/>
        <v>0.78737900000000138</v>
      </c>
      <c r="AO128" s="95">
        <f t="shared" si="16"/>
        <v>8.3279000000002767E-4</v>
      </c>
      <c r="AP128" s="95">
        <f t="shared" si="17"/>
        <v>-7.9695000000001848E-4</v>
      </c>
      <c r="AQ128" s="120">
        <f t="shared" si="18"/>
        <v>-6.6971999999999865E-4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35.341175</v>
      </c>
      <c r="Y129" s="187">
        <v>38.837476000000002</v>
      </c>
      <c r="Z129" s="187">
        <v>0.98083980000000004</v>
      </c>
      <c r="AA129" s="62">
        <v>0.98616185000000001</v>
      </c>
      <c r="AB129" s="62">
        <v>4.0868144000000002E-2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0.87126700000000312</v>
      </c>
      <c r="AN129" s="121">
        <f t="shared" si="15"/>
        <v>0.7378970000000038</v>
      </c>
      <c r="AO129" s="121">
        <f t="shared" si="16"/>
        <v>1.7183200000000509E-3</v>
      </c>
      <c r="AP129" s="121">
        <f t="shared" si="17"/>
        <v>9.640800000000338E-4</v>
      </c>
      <c r="AQ129" s="87">
        <f t="shared" si="18"/>
        <v>-4.702880999999999E-3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39.449154</v>
      </c>
      <c r="Y130" s="187">
        <v>42.940992000000001</v>
      </c>
      <c r="Z130" s="187">
        <v>0.99029902000000003</v>
      </c>
      <c r="AA130" s="62">
        <v>0.99368555000000003</v>
      </c>
      <c r="AB130" s="62">
        <v>1.9689312E-2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2.3251399999999975</v>
      </c>
      <c r="AN130" s="121">
        <f t="shared" si="15"/>
        <v>1.682616000000003</v>
      </c>
      <c r="AO130" s="121">
        <f t="shared" si="16"/>
        <v>1.0626599999999931E-3</v>
      </c>
      <c r="AP130" s="121">
        <f t="shared" si="17"/>
        <v>8.3801000000005565E-4</v>
      </c>
      <c r="AQ130" s="87">
        <f t="shared" si="18"/>
        <v>-5.464939999999998E-3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44.154001000000001</v>
      </c>
      <c r="Y131" s="187">
        <v>47.259613000000002</v>
      </c>
      <c r="Z131" s="187">
        <v>0.99414049000000004</v>
      </c>
      <c r="AA131" s="62">
        <v>0.99717155999999996</v>
      </c>
      <c r="AB131" s="62">
        <v>8.8220409999999992E-3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3.1343590000000034</v>
      </c>
      <c r="AN131" s="121">
        <f t="shared" si="15"/>
        <v>2.0793800000000005</v>
      </c>
      <c r="AO131" s="121">
        <f t="shared" si="16"/>
        <v>5.1834000000006153E-4</v>
      </c>
      <c r="AP131" s="121">
        <f t="shared" si="17"/>
        <v>7.7901999999996363E-4</v>
      </c>
      <c r="AQ131" s="87">
        <f t="shared" si="18"/>
        <v>-2.7032480000000001E-3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32.682895000000002</v>
      </c>
      <c r="Y133" s="96">
        <v>36.412531999999999</v>
      </c>
      <c r="Z133" s="96">
        <v>0.96921489999999999</v>
      </c>
      <c r="AA133" s="60">
        <v>0.97659605999999999</v>
      </c>
      <c r="AB133" s="60">
        <v>6.6937090000000005E-2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-0.15786299999999898</v>
      </c>
      <c r="AN133" s="95">
        <f t="shared" si="15"/>
        <v>0.35408699999999982</v>
      </c>
      <c r="AO133" s="95">
        <f t="shared" si="16"/>
        <v>4.8640000000044203E-5</v>
      </c>
      <c r="AP133" s="95">
        <f t="shared" si="17"/>
        <v>-1.9308500000000395E-3</v>
      </c>
      <c r="AQ133" s="120">
        <f t="shared" si="18"/>
        <v>3.2926360000000016E-3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35.534798000000002</v>
      </c>
      <c r="Y134" s="187">
        <v>38.911794999999998</v>
      </c>
      <c r="Z134" s="187">
        <v>0.98116334999999999</v>
      </c>
      <c r="AA134" s="62">
        <v>0.98567245999999997</v>
      </c>
      <c r="AB134" s="62">
        <v>4.1529555000000003E-2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8.6386000000004515E-2</v>
      </c>
      <c r="AN134" s="121">
        <f t="shared" si="15"/>
        <v>0.15891899999999737</v>
      </c>
      <c r="AO134" s="121">
        <f t="shared" si="16"/>
        <v>1.4360599999999613E-3</v>
      </c>
      <c r="AP134" s="121">
        <f t="shared" si="17"/>
        <v>-4.945499999999825E-4</v>
      </c>
      <c r="AQ134" s="87">
        <f t="shared" si="18"/>
        <v>-2.7503949999999958E-3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39.805517000000002</v>
      </c>
      <c r="Y135" s="187">
        <v>43.182662999999998</v>
      </c>
      <c r="Z135" s="187">
        <v>0.99047658000000005</v>
      </c>
      <c r="AA135" s="62">
        <v>0.99396680999999998</v>
      </c>
      <c r="AB135" s="62">
        <v>2.0460323999999998E-2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1.3594830000000044</v>
      </c>
      <c r="AN135" s="121">
        <f t="shared" si="15"/>
        <v>0.92591600000000085</v>
      </c>
      <c r="AO135" s="121">
        <f t="shared" si="16"/>
        <v>1.0042700000000293E-3</v>
      </c>
      <c r="AP135" s="121">
        <f t="shared" si="17"/>
        <v>6.0006999999995259E-4</v>
      </c>
      <c r="AQ135" s="87">
        <f t="shared" si="18"/>
        <v>-3.7553130000000032E-3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44.189225</v>
      </c>
      <c r="Y136" s="187">
        <v>47.228084000000003</v>
      </c>
      <c r="Z136" s="187">
        <v>0.99413222999999995</v>
      </c>
      <c r="AA136" s="62">
        <v>0.99714005999999999</v>
      </c>
      <c r="AB136" s="62">
        <v>9.2250390000000008E-3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2.2302239999999998</v>
      </c>
      <c r="AN136" s="121">
        <f t="shared" si="15"/>
        <v>1.4135630000000035</v>
      </c>
      <c r="AO136" s="121">
        <f t="shared" si="16"/>
        <v>5.0122999999990814E-4</v>
      </c>
      <c r="AP136" s="121">
        <f t="shared" si="17"/>
        <v>5.8122999999998815E-4</v>
      </c>
      <c r="AQ136" s="87">
        <f t="shared" si="18"/>
        <v>-2.1504269999999999E-3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31.872326999999999</v>
      </c>
      <c r="Y641" s="135">
        <f t="shared" si="60"/>
        <v>35.417076000000002</v>
      </c>
      <c r="Z641" s="135">
        <f t="shared" si="60"/>
        <v>0.96593403</v>
      </c>
      <c r="AA641" s="135">
        <f t="shared" si="60"/>
        <v>0.97274152000000003</v>
      </c>
      <c r="AB641" s="135">
        <f t="shared" si="60"/>
        <v>5.3015395999999999E-2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35.323202999999999</v>
      </c>
      <c r="Y642" s="18">
        <f t="shared" si="60"/>
        <v>38.762155999999997</v>
      </c>
      <c r="Z642" s="18">
        <f t="shared" si="60"/>
        <v>0.98083980000000004</v>
      </c>
      <c r="AA642" s="18">
        <f t="shared" si="60"/>
        <v>0.98567245999999997</v>
      </c>
      <c r="AB642" s="18">
        <f t="shared" si="60"/>
        <v>3.3215507999999998E-2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39.252572999999998</v>
      </c>
      <c r="Y643" s="18">
        <f t="shared" si="60"/>
        <v>42.252352000000002</v>
      </c>
      <c r="Z643" s="18">
        <f t="shared" si="60"/>
        <v>0.99008406000000004</v>
      </c>
      <c r="AA643" s="18">
        <f t="shared" si="60"/>
        <v>0.99341058999999998</v>
      </c>
      <c r="AB643" s="18">
        <f t="shared" si="60"/>
        <v>1.5165012E-2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43.299007000000003</v>
      </c>
      <c r="Y644" s="18">
        <f t="shared" si="60"/>
        <v>46.273217000000002</v>
      </c>
      <c r="Z644" s="18">
        <f t="shared" si="60"/>
        <v>0.99389035999999997</v>
      </c>
      <c r="AA644" s="18">
        <f t="shared" si="60"/>
        <v>0.99659695999999998</v>
      </c>
      <c r="AB644" s="18">
        <f t="shared" si="60"/>
        <v>6.3919946999999996E-3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33.210563999999998</v>
      </c>
      <c r="Y646" s="135">
        <f t="shared" si="62"/>
        <v>36.913960000000003</v>
      </c>
      <c r="Z646" s="135">
        <f t="shared" si="62"/>
        <v>0.97125521999999997</v>
      </c>
      <c r="AA646" s="135">
        <f t="shared" si="62"/>
        <v>0.98008923999999997</v>
      </c>
      <c r="AB646" s="135">
        <f t="shared" si="62"/>
        <v>6.6937090000000005E-2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36.292040999999998</v>
      </c>
      <c r="Y647" s="18">
        <f t="shared" si="62"/>
        <v>39.790390000000002</v>
      </c>
      <c r="Z647" s="18">
        <f t="shared" si="62"/>
        <v>0.98297155000000003</v>
      </c>
      <c r="AA647" s="18">
        <f t="shared" si="62"/>
        <v>0.98839853</v>
      </c>
      <c r="AB647" s="18">
        <f t="shared" si="62"/>
        <v>4.1529555000000003E-2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40.428184000000002</v>
      </c>
      <c r="Y648" s="18">
        <f t="shared" si="62"/>
        <v>43.692261999999999</v>
      </c>
      <c r="Z648" s="18">
        <f t="shared" si="62"/>
        <v>0.99097575999999998</v>
      </c>
      <c r="AA648" s="18">
        <f t="shared" si="62"/>
        <v>0.99443250999999999</v>
      </c>
      <c r="AB648" s="18">
        <f t="shared" si="62"/>
        <v>2.0460323999999998E-2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44.338576000000003</v>
      </c>
      <c r="Y649" s="18">
        <f t="shared" si="62"/>
        <v>47.2654</v>
      </c>
      <c r="Z649" s="18">
        <f t="shared" si="62"/>
        <v>0.99436795</v>
      </c>
      <c r="AA649" s="18">
        <f t="shared" si="62"/>
        <v>0.99731338999999997</v>
      </c>
      <c r="AB649" s="18">
        <f t="shared" si="62"/>
        <v>9.2250390000000008E-3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1.3382369999999995</v>
      </c>
      <c r="Y651" s="135">
        <f t="shared" si="64"/>
        <v>1.4968840000000014</v>
      </c>
      <c r="Z651" s="135">
        <f t="shared" si="64"/>
        <v>5.3211899999999757E-3</v>
      </c>
      <c r="AA651" s="135">
        <f t="shared" si="64"/>
        <v>7.3477199999999465E-3</v>
      </c>
      <c r="AB651" s="135">
        <f t="shared" si="64"/>
        <v>1.3921694000000005E-2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0.96883799999999809</v>
      </c>
      <c r="Y652" s="18">
        <f t="shared" si="64"/>
        <v>1.0282340000000048</v>
      </c>
      <c r="Z652" s="18">
        <f t="shared" si="64"/>
        <v>2.1317499999999878E-3</v>
      </c>
      <c r="AA652" s="18">
        <f t="shared" si="64"/>
        <v>2.7260700000000249E-3</v>
      </c>
      <c r="AB652" s="18">
        <f t="shared" si="64"/>
        <v>8.314047000000005E-3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1.1756110000000035</v>
      </c>
      <c r="Y653" s="18">
        <f t="shared" si="64"/>
        <v>1.4399099999999976</v>
      </c>
      <c r="Z653" s="18">
        <f t="shared" si="64"/>
        <v>8.9169999999993976E-4</v>
      </c>
      <c r="AA653" s="18">
        <f t="shared" si="64"/>
        <v>1.0219200000000095E-3</v>
      </c>
      <c r="AB653" s="18">
        <f t="shared" si="64"/>
        <v>5.2953119999999982E-3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1.0395690000000002</v>
      </c>
      <c r="Y654" s="18">
        <f t="shared" si="64"/>
        <v>0.99218299999999715</v>
      </c>
      <c r="Z654" s="18">
        <f t="shared" si="64"/>
        <v>4.7759000000002771E-4</v>
      </c>
      <c r="AA654" s="18">
        <f t="shared" si="64"/>
        <v>7.1642999999999013E-4</v>
      </c>
      <c r="AB654" s="18">
        <f t="shared" si="64"/>
        <v>2.8330443000000012E-3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.6" x14ac:dyDescent="0.25"/>
  <sheetData/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2025-07-02T11:51:06Z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