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hrd\"/>
    </mc:Choice>
  </mc:AlternateContent>
  <bookViews>
    <workbookView xWindow="0" yWindow="0" windowWidth="20490" windowHeight="7710" tabRatio="796" activeTab="2"/>
  </bookViews>
  <sheets>
    <sheet name="competency_dic" sheetId="1" r:id="rId1"/>
    <sheet name="group_property" sheetId="16" r:id="rId2"/>
    <sheet name="job_family" sheetId="17" r:id="rId3"/>
    <sheet name="job" sheetId="11" r:id="rId4"/>
    <sheet name="account" sheetId="6" r:id="rId5"/>
    <sheet name="user_sso" sheetId="9" state="hidden" r:id="rId6"/>
    <sheet name="basis_evaluation_appraisee" sheetId="12" r:id="rId7"/>
    <sheet name="competency_model" sheetId="3" r:id="rId8"/>
    <sheet name="ability" sheetId="15" r:id="rId9"/>
    <sheet name="competency_level" sheetId="13" r:id="rId10"/>
    <sheet name="competency" sheetId="4" r:id="rId11"/>
    <sheet name="behavior" sheetId="5" r:id="rId12"/>
    <sheet name="test" sheetId="2" r:id="rId13"/>
  </sheets>
  <definedNames>
    <definedName name="_xlnm._FilterDatabase" localSheetId="4" hidden="1">account!$A$1:$I$20</definedName>
    <definedName name="_xlnm._FilterDatabase" localSheetId="6" hidden="1">basis_evaluation_appraisee!$A$2:$C$2</definedName>
    <definedName name="_xlnm._FilterDatabase" localSheetId="3" hidden="1">job!#REF!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6" l="1"/>
  <c r="J8" i="6"/>
  <c r="J16" i="6"/>
  <c r="J20" i="6"/>
  <c r="F3" i="11"/>
  <c r="J3" i="6" s="1"/>
  <c r="F4" i="11"/>
  <c r="J7" i="6" s="1"/>
  <c r="F5" i="11"/>
  <c r="J5" i="6" s="1"/>
  <c r="F6" i="11"/>
  <c r="F7" i="11"/>
  <c r="J11" i="6" s="1"/>
  <c r="F8" i="11"/>
  <c r="F9" i="11"/>
  <c r="J17" i="6" s="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2" i="11"/>
  <c r="J2" i="6" s="1"/>
  <c r="K4" i="6"/>
  <c r="K20" i="6"/>
  <c r="C3" i="16"/>
  <c r="K2" i="6" s="1"/>
  <c r="C4" i="16"/>
  <c r="K6" i="6" s="1"/>
  <c r="C5" i="16"/>
  <c r="K18" i="6" s="1"/>
  <c r="C6" i="16"/>
  <c r="C7" i="16"/>
  <c r="C8" i="16"/>
  <c r="C9" i="16"/>
  <c r="C10" i="16"/>
  <c r="C11" i="16"/>
  <c r="C12" i="16"/>
  <c r="C13" i="16"/>
  <c r="C14" i="16"/>
  <c r="C2" i="16"/>
  <c r="G3" i="16"/>
  <c r="G4" i="16"/>
  <c r="G5" i="16"/>
  <c r="G6" i="16"/>
  <c r="G7" i="16"/>
  <c r="G8" i="16"/>
  <c r="G9" i="16"/>
  <c r="G10" i="16"/>
  <c r="G11" i="16"/>
  <c r="G12" i="16"/>
  <c r="G13" i="16"/>
  <c r="G14" i="16"/>
  <c r="G2" i="16"/>
  <c r="J18" i="6" l="1"/>
  <c r="J14" i="6"/>
  <c r="J10" i="6"/>
  <c r="J6" i="6"/>
  <c r="J13" i="6"/>
  <c r="J9" i="6"/>
  <c r="J12" i="6"/>
  <c r="J19" i="6"/>
  <c r="J15" i="6"/>
  <c r="K15" i="6"/>
  <c r="K12" i="6"/>
  <c r="K7" i="6"/>
  <c r="K19" i="6"/>
  <c r="K11" i="6"/>
  <c r="K3" i="6"/>
  <c r="K16" i="6"/>
  <c r="K8" i="6"/>
  <c r="K17" i="6"/>
  <c r="K13" i="6"/>
  <c r="K9" i="6"/>
  <c r="K5" i="6"/>
  <c r="K14" i="6"/>
  <c r="K10" i="6"/>
  <c r="C3" i="13"/>
  <c r="C4" i="13"/>
  <c r="C5" i="13"/>
  <c r="C6" i="13"/>
  <c r="C7" i="13"/>
  <c r="C8" i="13"/>
  <c r="C9" i="13"/>
  <c r="C10" i="13"/>
  <c r="C11" i="13"/>
  <c r="C12" i="13"/>
  <c r="C13" i="13"/>
  <c r="C2" i="13"/>
  <c r="C22" i="5" l="1"/>
  <c r="C23" i="5"/>
  <c r="C24" i="5"/>
  <c r="C25" i="5"/>
  <c r="C26" i="5"/>
  <c r="C17" i="5"/>
  <c r="C18" i="5"/>
  <c r="C19" i="5"/>
  <c r="C20" i="5"/>
  <c r="C21" i="5"/>
  <c r="C12" i="5"/>
  <c r="C13" i="5"/>
  <c r="C14" i="5"/>
  <c r="C15" i="5"/>
  <c r="C16" i="5"/>
  <c r="C3" i="5"/>
  <c r="C4" i="5"/>
  <c r="C5" i="5"/>
  <c r="C6" i="5"/>
  <c r="C7" i="5"/>
  <c r="C8" i="5"/>
  <c r="C9" i="5"/>
  <c r="C10" i="5"/>
  <c r="C11" i="5"/>
  <c r="C2" i="5"/>
  <c r="B6" i="4"/>
  <c r="B5" i="4"/>
  <c r="B4" i="4"/>
  <c r="B3" i="4"/>
  <c r="B2" i="4"/>
</calcChain>
</file>

<file path=xl/sharedStrings.xml><?xml version="1.0" encoding="utf-8"?>
<sst xmlns="http://schemas.openxmlformats.org/spreadsheetml/2006/main" count="730" uniqueCount="315">
  <si>
    <t>competency_type</t>
  </si>
  <si>
    <t>term_language_tw</t>
    <phoneticPr fontId="1" type="noConversion"/>
  </si>
  <si>
    <t>term_language_cn</t>
    <phoneticPr fontId="1" type="noConversion"/>
  </si>
  <si>
    <t>term_language_en</t>
    <phoneticPr fontId="1" type="noConversion"/>
  </si>
  <si>
    <t>competency_dic_code</t>
    <phoneticPr fontId="1" type="noConversion"/>
  </si>
  <si>
    <t>A001</t>
    <phoneticPr fontId="1" type="noConversion"/>
  </si>
  <si>
    <t>C</t>
    <phoneticPr fontId="1" type="noConversion"/>
  </si>
  <si>
    <t>核心職能</t>
    <phoneticPr fontId="1" type="noConversion"/>
  </si>
  <si>
    <t>核心职能</t>
    <phoneticPr fontId="1" type="noConversion"/>
  </si>
  <si>
    <t>Core Competency</t>
    <phoneticPr fontId="1" type="noConversion"/>
  </si>
  <si>
    <t>核心職能解釋</t>
    <phoneticPr fontId="1" type="noConversion"/>
  </si>
  <si>
    <t>核心职能解釋</t>
    <phoneticPr fontId="1" type="noConversion"/>
  </si>
  <si>
    <t>Core Competency desc</t>
    <phoneticPr fontId="1" type="noConversion"/>
  </si>
  <si>
    <t>A002</t>
    <phoneticPr fontId="1" type="noConversion"/>
  </si>
  <si>
    <t>核心職能B</t>
    <phoneticPr fontId="1" type="noConversion"/>
  </si>
  <si>
    <t>核心职能B</t>
    <phoneticPr fontId="1" type="noConversion"/>
  </si>
  <si>
    <t>Core Competency-B</t>
    <phoneticPr fontId="1" type="noConversion"/>
  </si>
  <si>
    <t>核心職能解釋-B</t>
    <phoneticPr fontId="1" type="noConversion"/>
  </si>
  <si>
    <t>核心职能解釋-B</t>
    <phoneticPr fontId="1" type="noConversion"/>
  </si>
  <si>
    <t>Core Competency desc-B</t>
    <phoneticPr fontId="1" type="noConversion"/>
  </si>
  <si>
    <t>A001CC</t>
    <phoneticPr fontId="1" type="noConversion"/>
  </si>
  <si>
    <t>CCC</t>
    <phoneticPr fontId="1" type="noConversion"/>
  </si>
  <si>
    <t>A</t>
    <phoneticPr fontId="1" type="noConversion"/>
  </si>
  <si>
    <t>A</t>
    <phoneticPr fontId="1" type="noConversion"/>
  </si>
  <si>
    <t>term-tw-competency_dic_title</t>
    <phoneticPr fontId="1" type="noConversion"/>
  </si>
  <si>
    <t>term-cn-competency_dic_title</t>
    <phoneticPr fontId="1" type="noConversion"/>
  </si>
  <si>
    <t>term-en-competency_dic_title</t>
    <phoneticPr fontId="1" type="noConversion"/>
  </si>
  <si>
    <t>text-tw-competency_dic_definition</t>
    <phoneticPr fontId="1" type="noConversion"/>
  </si>
  <si>
    <t>text-cn-competency_dic_definition</t>
    <phoneticPr fontId="1" type="noConversion"/>
  </si>
  <si>
    <t>text-en-competency_dic_definition</t>
    <phoneticPr fontId="1" type="noConversion"/>
  </si>
  <si>
    <t>M001</t>
    <phoneticPr fontId="1" type="noConversion"/>
  </si>
  <si>
    <t>M002</t>
    <phoneticPr fontId="1" type="noConversion"/>
  </si>
  <si>
    <t>M</t>
    <phoneticPr fontId="1" type="noConversion"/>
  </si>
  <si>
    <t>管理職能A</t>
    <phoneticPr fontId="1" type="noConversion"/>
  </si>
  <si>
    <t>管理職能B</t>
    <phoneticPr fontId="1" type="noConversion"/>
  </si>
  <si>
    <t>term-tw-competency_model_title</t>
  </si>
  <si>
    <t>term-cn-competency_model_title</t>
    <phoneticPr fontId="1" type="noConversion"/>
  </si>
  <si>
    <t>term-en-competency_model_title</t>
    <phoneticPr fontId="1" type="noConversion"/>
  </si>
  <si>
    <t>competency_model_type</t>
    <phoneticPr fontId="1" type="noConversion"/>
  </si>
  <si>
    <t>competency_model_method</t>
    <phoneticPr fontId="1" type="noConversion"/>
  </si>
  <si>
    <t>B</t>
    <phoneticPr fontId="1" type="noConversion"/>
  </si>
  <si>
    <t>text-tw-competency_model_definition</t>
    <phoneticPr fontId="1" type="noConversion"/>
  </si>
  <si>
    <t>text-cn-competency_model_definition</t>
    <phoneticPr fontId="1" type="noConversion"/>
  </si>
  <si>
    <t>text-en-competency_model_definition</t>
    <phoneticPr fontId="1" type="noConversion"/>
  </si>
  <si>
    <t>competency_model_id</t>
    <phoneticPr fontId="1" type="noConversion"/>
  </si>
  <si>
    <t>competency_id</t>
    <phoneticPr fontId="1" type="noConversion"/>
  </si>
  <si>
    <t>competency_type</t>
    <phoneticPr fontId="1" type="noConversion"/>
  </si>
  <si>
    <t>competency_method</t>
    <phoneticPr fontId="1" type="noConversion"/>
  </si>
  <si>
    <t>competency_weight</t>
    <phoneticPr fontId="1" type="noConversion"/>
  </si>
  <si>
    <t>term-tw-competency_title</t>
    <phoneticPr fontId="1" type="noConversion"/>
  </si>
  <si>
    <t>term-en-competency_title</t>
    <phoneticPr fontId="1" type="noConversion"/>
  </si>
  <si>
    <t>term-cn-competency_title</t>
    <phoneticPr fontId="1" type="noConversion"/>
  </si>
  <si>
    <t>text-tw-competency_definition</t>
    <phoneticPr fontId="1" type="noConversion"/>
  </si>
  <si>
    <t>text-cn-competency_definition</t>
    <phoneticPr fontId="1" type="noConversion"/>
  </si>
  <si>
    <t>text-en-competency_definition</t>
    <phoneticPr fontId="1" type="noConversion"/>
  </si>
  <si>
    <t>M</t>
    <phoneticPr fontId="1" type="noConversion"/>
  </si>
  <si>
    <t>溝通協調能力</t>
    <phoneticPr fontId="1" type="noConversion"/>
  </si>
  <si>
    <t>能正確同理他人的感受、需要和觀點，並能清楚表達自己的語意讓對方明瞭；以及具備對上下與同儕之間的工作說明以達成目標結果，協調過程中能隨時做出適當反應與改善的能力。</t>
    <phoneticPr fontId="1" type="noConversion"/>
  </si>
  <si>
    <t>執行能力</t>
    <phoneticPr fontId="1" type="noConversion"/>
  </si>
  <si>
    <t>能夠運用組織各種相關資源，透過標準作業流程，將策略或計畫有效落實，達到組織既定的目標；有效管理時間和資源，確保在計劃時間內有效率的完成。</t>
    <phoneticPr fontId="1" type="noConversion"/>
  </si>
  <si>
    <t>客戶導向</t>
    <phoneticPr fontId="1" type="noConversion"/>
  </si>
  <si>
    <t>在對價平等的基礎上，將客戶的需求視為第一要務，與客戶建立及維持良性的互動及合作關係。</t>
    <phoneticPr fontId="1" type="noConversion"/>
  </si>
  <si>
    <t>人際關係建立</t>
    <phoneticPr fontId="1" type="noConversion"/>
  </si>
  <si>
    <t>能與內外客戶建立並維持友善的關係或聯繫網絡。</t>
    <phoneticPr fontId="1" type="noConversion"/>
  </si>
  <si>
    <t>培育/指導部屬</t>
    <phoneticPr fontId="1" type="noConversion"/>
  </si>
  <si>
    <t>能針對部屬工作能力的不足之處，提供示範和練習應用的機會；能發揮部屬的潛力，持續追蹤並適時給予指導。</t>
    <phoneticPr fontId="1" type="noConversion"/>
  </si>
  <si>
    <t>behavior_id</t>
    <phoneticPr fontId="1" type="noConversion"/>
  </si>
  <si>
    <t>weight</t>
    <phoneticPr fontId="1" type="noConversion"/>
  </si>
  <si>
    <t>text-tw-behavior_definition</t>
    <phoneticPr fontId="1" type="noConversion"/>
  </si>
  <si>
    <t>text-cn-behavior_definition</t>
    <phoneticPr fontId="1" type="noConversion"/>
  </si>
  <si>
    <t>text-en-behavior_definition</t>
    <phoneticPr fontId="1" type="noConversion"/>
  </si>
  <si>
    <t>不預設立場，願意花時間傾聽他人的看法、意見，並能以自身經驗與他人分享以取得共識。</t>
    <phoneticPr fontId="1" type="noConversion"/>
  </si>
  <si>
    <t>能透過自身專業及良好的溝通技巧，來改變客戶的想法或說服客戶。</t>
  </si>
  <si>
    <t>當問題發生時，能將問題點描繪清楚，確保對方充分瞭解，並取得雙方的認同。</t>
    <phoneticPr fontId="1" type="noConversion"/>
  </si>
  <si>
    <t>能耐心處理、聆聽內外部客戶抱怨，具同理心不易與人發生衝突。</t>
    <phoneticPr fontId="1" type="noConversion"/>
  </si>
  <si>
    <t>能以直接溝通來排除問題與障礙或婉轉誠實的回應他人所傳達的訊息。</t>
    <phoneticPr fontId="1" type="noConversion"/>
  </si>
  <si>
    <t>當進度落後或遇到困難時，會立即發出警訊，並尋求相關資源與協助，確保在預定時間內完成工作任務。</t>
  </si>
  <si>
    <t>能讓部門或團隊成員清楚瞭解專案的重要性，並依據合約書內容與客戶溝通確認後再執行專案工作。</t>
    <phoneticPr fontId="1" type="noConversion"/>
  </si>
  <si>
    <t>會檢討工作執行的效率與效益，並找出改善方案持續改進，讓工作品質及效率都能比上一次更好。</t>
    <phoneticPr fontId="1" type="noConversion"/>
  </si>
  <si>
    <r>
      <rPr>
        <sz val="7"/>
        <color rgb="FF000000"/>
        <rFont val="Times New Roman"/>
        <family val="1"/>
      </rPr>
      <t xml:space="preserve"> </t>
    </r>
    <r>
      <rPr>
        <sz val="12"/>
        <color rgb="FF000000"/>
        <rFont val="標楷體"/>
        <family val="4"/>
        <charset val="136"/>
      </rPr>
      <t>會堅持依據公司既定的</t>
    </r>
    <r>
      <rPr>
        <sz val="12"/>
        <color rgb="FF000000"/>
        <rFont val="Calibri"/>
        <family val="2"/>
      </rPr>
      <t>SOP</t>
    </r>
    <r>
      <rPr>
        <sz val="12"/>
        <color rgb="FF000000"/>
        <rFont val="標楷體"/>
        <family val="4"/>
        <charset val="136"/>
      </rPr>
      <t>規範來執行工作，並在工作進度、任務品質與成本控制間取得良好平衡點。</t>
    </r>
    <phoneticPr fontId="1" type="noConversion"/>
  </si>
  <si>
    <r>
      <rPr>
        <sz val="7"/>
        <color rgb="FF000000"/>
        <rFont val="Times New Roman"/>
        <family val="1"/>
      </rPr>
      <t xml:space="preserve"> </t>
    </r>
    <r>
      <rPr>
        <sz val="12"/>
        <color rgb="FF000000"/>
        <rFont val="標楷體"/>
        <family val="4"/>
        <charset val="136"/>
      </rPr>
      <t>在專案執行過程中，會依據工作計劃表來監督、控管與查核專案的工作進度，以及工作方向與內容的正確性。</t>
    </r>
    <phoneticPr fontId="1" type="noConversion"/>
  </si>
  <si>
    <t>#職能名稱</t>
    <phoneticPr fontId="1" type="noConversion"/>
  </si>
  <si>
    <t>用積極正向、就事論事的態度來排除內、外部客戶的衝突，並共同尋求解決方案。</t>
  </si>
  <si>
    <t>當部屬/同事/客戶遭遇挫折或情緒低落時，會視需要適時給予協助與支持。</t>
  </si>
  <si>
    <t>依據合約內容範圍，快速回應並確實解決內、外部客戶的問題與需求。</t>
    <phoneticPr fontId="1" type="noConversion"/>
  </si>
  <si>
    <t>考量所採取的行動或計劃，會對內、外部客戶產生什麼影響。</t>
    <phoneticPr fontId="1" type="noConversion"/>
  </si>
  <si>
    <t>具備成本意識，能以自身專業知識及有效方法，滿足內、外部客戶的期望與需要。</t>
    <phoneticPr fontId="1" type="noConversion"/>
  </si>
  <si>
    <t>能夠思考、規劃讓內、外部客戶與組織利益雙贏，並提升客戶滿意度的方法。</t>
    <phoneticPr fontId="1" type="noConversion"/>
  </si>
  <si>
    <t>在專案執行過程中，會主動與客戶建立緊密的合作關係，藉由良好的人際互動，幫助推動完成工作。</t>
    <phoneticPr fontId="1" type="noConversion"/>
  </si>
  <si>
    <t>能與不同背景的同事和睦共事，建立工作所需的良好人際關係。</t>
    <phoneticPr fontId="1" type="noConversion"/>
  </si>
  <si>
    <t>遇到困難時能善用人際網絡有效解決問題。</t>
    <phoneticPr fontId="1" type="noConversion"/>
  </si>
  <si>
    <t>會主動關心他人(部屬/同事/客戶)的近況及需求。</t>
    <phoneticPr fontId="1" type="noConversion"/>
  </si>
  <si>
    <r>
      <t>1.</t>
    </r>
    <r>
      <rPr>
        <sz val="7"/>
        <color rgb="FF000000"/>
        <rFont val="Times New Roman"/>
        <family val="1"/>
      </rPr>
      <t xml:space="preserve">      </t>
    </r>
    <r>
      <rPr>
        <sz val="12"/>
        <color rgb="FF000000"/>
        <rFont val="標楷體"/>
        <family val="4"/>
        <charset val="136"/>
      </rPr>
      <t>樂意將經驗分享給部屬，並能以身作則來教導部屬。</t>
    </r>
  </si>
  <si>
    <r>
      <t>2.</t>
    </r>
    <r>
      <rPr>
        <sz val="7"/>
        <color rgb="FF000000"/>
        <rFont val="Times New Roman"/>
        <family val="1"/>
      </rPr>
      <t xml:space="preserve">      </t>
    </r>
    <r>
      <rPr>
        <sz val="12"/>
        <color rgb="FF000000"/>
        <rFont val="標楷體"/>
        <family val="4"/>
        <charset val="136"/>
      </rPr>
      <t>能夠有計劃、持續的透過不同情境案例的訓練或實作等方式來增強部屬的能力。</t>
    </r>
  </si>
  <si>
    <r>
      <t>3.</t>
    </r>
    <r>
      <rPr>
        <sz val="7"/>
        <color rgb="FF000000"/>
        <rFont val="Times New Roman"/>
        <family val="1"/>
      </rPr>
      <t xml:space="preserve">      </t>
    </r>
    <r>
      <rPr>
        <sz val="12"/>
        <color rgb="FF000000"/>
        <rFont val="標楷體"/>
        <family val="4"/>
        <charset val="136"/>
      </rPr>
      <t>能正確評估部屬的能力，並會依此安排持續特定的指導和訓練。</t>
    </r>
  </si>
  <si>
    <r>
      <t>4.</t>
    </r>
    <r>
      <rPr>
        <sz val="7"/>
        <color rgb="FF000000"/>
        <rFont val="Times New Roman"/>
        <family val="1"/>
      </rPr>
      <t xml:space="preserve">      </t>
    </r>
    <r>
      <rPr>
        <sz val="12"/>
        <color rgb="FF000000"/>
        <rFont val="標楷體"/>
        <family val="4"/>
        <charset val="136"/>
      </rPr>
      <t>當部屬有疑惑時，除了告訴他們如何解決外，也會告訴他們實際的成因為何。</t>
    </r>
  </si>
  <si>
    <t>能啟發部屬瞭解其自身的優缺點，傾聽部屬的發展需求，並幫助他們擬訂合適的職涯發展目標。</t>
  </si>
  <si>
    <t>代理主任</t>
  </si>
  <si>
    <t>護理部</t>
  </si>
  <si>
    <t>副主任</t>
  </si>
  <si>
    <t>督導</t>
  </si>
  <si>
    <t>護理長</t>
  </si>
  <si>
    <t>代理護理長</t>
  </si>
  <si>
    <t>總技師</t>
  </si>
  <si>
    <t>高專</t>
  </si>
  <si>
    <t>院本部</t>
  </si>
  <si>
    <t>副院長</t>
  </si>
  <si>
    <t>主任</t>
  </si>
  <si>
    <t>藥劑部</t>
  </si>
  <si>
    <t>副護理長</t>
  </si>
  <si>
    <t>護理師</t>
  </si>
  <si>
    <t>組長</t>
  </si>
  <si>
    <t>專科護理師</t>
  </si>
  <si>
    <t>password</t>
    <phoneticPr fontId="1" type="noConversion"/>
  </si>
  <si>
    <t>user_name_eng</t>
    <phoneticPr fontId="1" type="noConversion"/>
  </si>
  <si>
    <t>user_email</t>
    <phoneticPr fontId="1" type="noConversion"/>
  </si>
  <si>
    <t>user_id</t>
    <phoneticPr fontId="1" type="noConversion"/>
  </si>
  <si>
    <t>fullName</t>
    <phoneticPr fontId="1" type="noConversion"/>
  </si>
  <si>
    <t>user_account</t>
    <phoneticPr fontId="1" type="noConversion"/>
  </si>
  <si>
    <t>appraisee_uid</t>
    <phoneticPr fontId="1" type="noConversion"/>
  </si>
  <si>
    <t>basis_evaluation_evaluator_uid</t>
    <phoneticPr fontId="1" type="noConversion"/>
  </si>
  <si>
    <t>basis_evaluation_evaluator_relation</t>
    <phoneticPr fontId="1" type="noConversion"/>
  </si>
  <si>
    <t>自己</t>
  </si>
  <si>
    <t>直屬主管</t>
  </si>
  <si>
    <t>同事</t>
  </si>
  <si>
    <t>部屬</t>
  </si>
  <si>
    <t>user_id</t>
    <phoneticPr fontId="1" type="noConversion"/>
  </si>
  <si>
    <t>M</t>
    <phoneticPr fontId="1" type="noConversion"/>
  </si>
  <si>
    <t>C</t>
    <phoneticPr fontId="1" type="noConversion"/>
  </si>
  <si>
    <t>M</t>
    <phoneticPr fontId="1" type="noConversion"/>
  </si>
  <si>
    <t>戰略思維</t>
    <phoneticPr fontId="1" type="noConversion"/>
  </si>
  <si>
    <t>機敏把握及預測市場狀態，全面地思考和規劃自身業務領域未來發展的藍圖。</t>
    <phoneticPr fontId="1" type="noConversion"/>
  </si>
  <si>
    <t>高效執行</t>
    <phoneticPr fontId="1" type="noConversion"/>
  </si>
  <si>
    <t>制訂可行的實施方案，有效落實與監控實施，在執行過程中積極應對、預見變化，確保目標的達成。</t>
    <phoneticPr fontId="1" type="noConversion"/>
  </si>
  <si>
    <t>決斷力</t>
    <phoneticPr fontId="1" type="noConversion"/>
  </si>
  <si>
    <t>面對困難或障礙時，積極應對，敢於決策，確保目標的達成。</t>
    <phoneticPr fontId="1" type="noConversion"/>
  </si>
  <si>
    <t>competency_model_count</t>
    <phoneticPr fontId="1" type="noConversion"/>
  </si>
  <si>
    <t>competency_level_id</t>
    <phoneticPr fontId="1" type="noConversion"/>
  </si>
  <si>
    <t>term-tw-competency_level_title</t>
    <phoneticPr fontId="1" type="noConversion"/>
  </si>
  <si>
    <t>term-cn-competency_level_title</t>
    <phoneticPr fontId="1" type="noConversion"/>
  </si>
  <si>
    <t>term-en-competency_level_title</t>
    <phoneticPr fontId="1" type="noConversion"/>
  </si>
  <si>
    <t>competency_level</t>
    <phoneticPr fontId="1" type="noConversion"/>
  </si>
  <si>
    <t>等級1</t>
    <phoneticPr fontId="1" type="noConversion"/>
  </si>
  <si>
    <t>等級2</t>
    <phoneticPr fontId="1" type="noConversion"/>
  </si>
  <si>
    <t>等級3</t>
    <phoneticPr fontId="1" type="noConversion"/>
  </si>
  <si>
    <t>等級4</t>
    <phoneticPr fontId="1" type="noConversion"/>
  </si>
  <si>
    <t>迎難而上，處理常規問題</t>
  </si>
  <si>
    <t>#職能名稱</t>
    <phoneticPr fontId="1" type="noConversion"/>
  </si>
  <si>
    <t>當機立斷，敢於承擔</t>
  </si>
  <si>
    <t>在自身職責範圍內，面對資源、時間等限制或衝突的情況下，能當機立斷解決問題，承擔相應的責任和風險。</t>
  </si>
  <si>
    <t>在不確定情況下敢於做出影響面較廣的決策</t>
  </si>
  <si>
    <t>在資訊不完整或者模糊不清的情況下，對自身職責領域敢於決策，決策可能影響到局部業務的發展。</t>
  </si>
  <si>
    <t>大局意識，敢於做出對公司業務發展有重大影響的決策</t>
  </si>
  <si>
    <t>面對未來不確定性，對公司商業模式、市場策略、戰略規劃等問題敢於決策，決策可能會給公司業務的發展帶來重大影響。</t>
  </si>
  <si>
    <t>理解、認同柒牌的願景和戰略目標</t>
  </si>
  <si>
    <t>瞭解行業相關領域發展情況，理解公司戰略與局部業務規劃，並據此制定與調整短期工作目標與計畫。</t>
  </si>
  <si>
    <t>基於公司戰略，制定任務執行方案</t>
  </si>
  <si>
    <t>匯總並分析相關行業狀況、競爭因素等外部因素對自身工作職責的機遇與挑戰，結合柒牌戰略，規劃局部業務中期工作重點。</t>
  </si>
  <si>
    <t>基於公司戰略，制定並落實業務規劃</t>
  </si>
  <si>
    <t>深刻理解外部環境，明晰公司發展態勢，敏銳的發現和捕捉市場的潛在商機，並據此制定局部業務長期發展戰略和規劃，並根據環境和戰略變化進行動態調整。</t>
  </si>
  <si>
    <t>制定更勝一籌的戰略</t>
  </si>
  <si>
    <t>深刻分析外部環境，預判行業發展趨勢，結合公司狀況，發現與定義公司的戰略目標，明確公司的經營模式和戰略路徑，並隨著外部環境變化，動態調整戰略重點和業務佈局。</t>
  </si>
  <si>
    <t>按計劃制定任務、執行任務</t>
  </si>
  <si>
    <t>根據給定的工作任務，合理規劃時間和行動方案，安排各項任務的輕重緩急。</t>
  </si>
  <si>
    <t>機敏靈活，能夠靈活調整保證目標實現</t>
  </si>
  <si>
    <t>判斷完成目標所需的各種資源與達成的關鍵路徑，制定詳細執行計畫，在遇到突發問題時能合理的、靈活的調整既定計劃，確保既定目標的達成。</t>
  </si>
  <si>
    <t>預測風險，主動採取預防和解決措施</t>
  </si>
  <si>
    <t>在計畫實施過程中通過階段性跟蹤與回饋確保執行效果，主動評估執行過程中可能存在的風險，提前制定應變方案，確保工作目標保質保量按時完成。</t>
  </si>
  <si>
    <t>增強把控力，整體上保證任務執行</t>
  </si>
  <si>
    <t>關注執行中的計畫、執行、監控和回饋全過程，界定執行過程中的風險及其應對原則，從整體上把握各項任務執行的進程和效率。</t>
  </si>
  <si>
    <t>ability_id</t>
  </si>
  <si>
    <t>competency_level_id</t>
  </si>
  <si>
    <t>#competency_id</t>
  </si>
  <si>
    <t>#competency_level</t>
  </si>
  <si>
    <t>#term-tw-competency_level_title</t>
  </si>
  <si>
    <t>term-tw-ability_title</t>
  </si>
  <si>
    <t>term-cn-ability_title</t>
  </si>
  <si>
    <t>term-en-ability_title</t>
  </si>
  <si>
    <t>text-tw-ability_def</t>
  </si>
  <si>
    <t>text-cn-ability_def</t>
  </si>
  <si>
    <t>text-en-ability_def</t>
  </si>
  <si>
    <t>戰略思維</t>
  </si>
  <si>
    <t>等級1</t>
  </si>
  <si>
    <t>等級2</t>
  </si>
  <si>
    <t>等級3</t>
  </si>
  <si>
    <t>等級4</t>
  </si>
  <si>
    <t>高效執行</t>
  </si>
  <si>
    <t>決斷力</t>
  </si>
  <si>
    <t>迎難而上，面對工作中的非常規問題能迅速回應、判斷與處理。</t>
  </si>
  <si>
    <t>技術長</t>
  </si>
  <si>
    <t>病理部</t>
  </si>
  <si>
    <t>技術主任</t>
  </si>
  <si>
    <t>細胞學醫檢師</t>
  </si>
  <si>
    <t>組織學醫檢師</t>
  </si>
  <si>
    <t>醫檢師</t>
  </si>
  <si>
    <t>醫工部</t>
  </si>
  <si>
    <t>技術員</t>
  </si>
  <si>
    <t>副組長</t>
  </si>
  <si>
    <t>個管師</t>
  </si>
  <si>
    <t>護士</t>
  </si>
  <si>
    <t>詹環如</t>
  </si>
  <si>
    <t>t4786@ms.sltung.com.tw</t>
  </si>
  <si>
    <t>課長</t>
  </si>
  <si>
    <t>績效室</t>
  </si>
  <si>
    <t>陳慧珊</t>
  </si>
  <si>
    <t>t5631@ms.sltung.com.tw</t>
  </si>
  <si>
    <t>蕭郁琪</t>
  </si>
  <si>
    <t>t5489@ms.sltung.com.tw</t>
  </si>
  <si>
    <t>黃慧甄</t>
  </si>
  <si>
    <t>t10265@ms.sltung.com.tw</t>
  </si>
  <si>
    <t>專員</t>
  </si>
  <si>
    <t>葉紋君</t>
  </si>
  <si>
    <t>t8694@ms.sltung.com.tw</t>
  </si>
  <si>
    <t>李明燦</t>
  </si>
  <si>
    <t>t3928@ms.sltung.com.tw</t>
  </si>
  <si>
    <t>代理課長</t>
  </si>
  <si>
    <t>企劃室</t>
  </si>
  <si>
    <t>鄒順生</t>
  </si>
  <si>
    <t>t3548@ms.sltung.com.tw</t>
  </si>
  <si>
    <t>外科部</t>
  </si>
  <si>
    <t>楊甯</t>
  </si>
  <si>
    <t>t8465@ms.sltung.com.tw</t>
  </si>
  <si>
    <t>陳碧珍</t>
  </si>
  <si>
    <t>t0282@ms.sltung.com.tw</t>
  </si>
  <si>
    <t>劉育能</t>
  </si>
  <si>
    <t>t6656@ms.sltung.com.tw</t>
  </si>
  <si>
    <t>黃有慶</t>
  </si>
  <si>
    <t>t10342@ms.sltung.com.tw</t>
  </si>
  <si>
    <t>社服部</t>
  </si>
  <si>
    <t>社本部</t>
  </si>
  <si>
    <t>沈翠琴</t>
  </si>
  <si>
    <t>t0046@ms.sltung.com.tw</t>
  </si>
  <si>
    <t>翁麗芬</t>
  </si>
  <si>
    <t>t1215@ms.sltung.com.tw</t>
  </si>
  <si>
    <t>客服組</t>
  </si>
  <si>
    <t>代理組長</t>
  </si>
  <si>
    <t>院服課</t>
  </si>
  <si>
    <t>外勤人員</t>
  </si>
  <si>
    <t>紀淑琴</t>
  </si>
  <si>
    <t>t2046@ms.sltung.com.tw</t>
  </si>
  <si>
    <t>辦事員</t>
  </si>
  <si>
    <t>司機</t>
  </si>
  <si>
    <t>救護技術員</t>
  </si>
  <si>
    <t>社工師</t>
  </si>
  <si>
    <t>柯如昭</t>
  </si>
  <si>
    <t>t0524@ms.sltung.com.tw</t>
  </si>
  <si>
    <t>王寶惠</t>
  </si>
  <si>
    <t>t0699@ms.sltung.com.tw</t>
  </si>
  <si>
    <t>醫事部</t>
  </si>
  <si>
    <t>副課長</t>
  </si>
  <si>
    <t>申報員</t>
  </si>
  <si>
    <t>疾病分類師</t>
  </si>
  <si>
    <t>陳怡青</t>
  </si>
  <si>
    <t>t1332@ms.sltung.com.tw</t>
  </si>
  <si>
    <t>會計室</t>
  </si>
  <si>
    <t>資訊部</t>
  </si>
  <si>
    <t>助專</t>
  </si>
  <si>
    <t>林欣汶</t>
  </si>
  <si>
    <t>t3675@ms.sltung.com.tw</t>
  </si>
  <si>
    <t>資材室</t>
  </si>
  <si>
    <t>代理總技師</t>
  </si>
  <si>
    <t>影醫部</t>
  </si>
  <si>
    <t>顧問</t>
  </si>
  <si>
    <t>放射師</t>
  </si>
  <si>
    <t>癌中心</t>
  </si>
  <si>
    <t>教學部</t>
  </si>
  <si>
    <t>陳慧真</t>
  </si>
  <si>
    <t>t7200@ms.sltung.com.tw</t>
  </si>
  <si>
    <t>人資室</t>
  </si>
  <si>
    <t>0046</t>
  </si>
  <si>
    <t>0282</t>
  </si>
  <si>
    <t>0524</t>
  </si>
  <si>
    <t>0699</t>
  </si>
  <si>
    <t>行政中心</t>
    <phoneticPr fontId="1" type="noConversion"/>
  </si>
  <si>
    <t>高階管理職能模型</t>
    <phoneticPr fontId="1" type="noConversion"/>
  </si>
  <si>
    <t>中層管理職能模型</t>
    <phoneticPr fontId="1" type="noConversion"/>
  </si>
  <si>
    <t>基層管理職能模型</t>
    <phoneticPr fontId="1" type="noConversion"/>
  </si>
  <si>
    <t>研發專業職能模型</t>
    <phoneticPr fontId="1" type="noConversion"/>
  </si>
  <si>
    <t xml:space="preserve">高階管理職能模型 for XX公司 </t>
    <phoneticPr fontId="1" type="noConversion"/>
  </si>
  <si>
    <t xml:space="preserve">中層管理職能模型 for XX公司 </t>
    <phoneticPr fontId="1" type="noConversion"/>
  </si>
  <si>
    <t xml:space="preserve">基層管理職能模型 for XX公司 </t>
    <phoneticPr fontId="1" type="noConversion"/>
  </si>
  <si>
    <t xml:space="preserve">研發專業職能模型 for XX公司 </t>
    <phoneticPr fontId="1" type="noConversion"/>
  </si>
  <si>
    <t>user_account</t>
    <phoneticPr fontId="1" type="noConversion"/>
  </si>
  <si>
    <t>D001</t>
  </si>
  <si>
    <t>行政中心</t>
  </si>
  <si>
    <t>group_id</t>
    <phoneticPr fontId="1" type="noConversion"/>
  </si>
  <si>
    <t>group_parent_id</t>
    <phoneticPr fontId="1" type="noConversion"/>
  </si>
  <si>
    <t>group_code</t>
    <phoneticPr fontId="1" type="noConversion"/>
  </si>
  <si>
    <t>group_level</t>
    <phoneticPr fontId="1" type="noConversion"/>
  </si>
  <si>
    <t>company_id</t>
    <phoneticPr fontId="1" type="noConversion"/>
  </si>
  <si>
    <t>term-tw-group_title</t>
    <phoneticPr fontId="1" type="noConversion"/>
  </si>
  <si>
    <t>term-cn-group_title</t>
    <phoneticPr fontId="1" type="noConversion"/>
  </si>
  <si>
    <t>term-en-group_title</t>
    <phoneticPr fontId="1" type="noConversion"/>
  </si>
  <si>
    <t>#父部門名稱</t>
    <phoneticPr fontId="1" type="noConversion"/>
  </si>
  <si>
    <t>department_id</t>
  </si>
  <si>
    <t>胃腸外</t>
    <phoneticPr fontId="1" type="noConversion"/>
  </si>
  <si>
    <t>#group_id(查表用)</t>
    <phoneticPr fontId="1" type="noConversion"/>
  </si>
  <si>
    <t>#父部門</t>
    <phoneticPr fontId="1" type="noConversion"/>
  </si>
  <si>
    <t>#部門</t>
    <phoneticPr fontId="1" type="noConversion"/>
  </si>
  <si>
    <t>job_id</t>
    <phoneticPr fontId="1" type="noConversion"/>
  </si>
  <si>
    <t>term-tw-job_title</t>
    <phoneticPr fontId="1" type="noConversion"/>
  </si>
  <si>
    <t>term-cn-job_title</t>
    <phoneticPr fontId="1" type="noConversion"/>
  </si>
  <si>
    <t>term-en-job_title</t>
    <phoneticPr fontId="1" type="noConversion"/>
  </si>
  <si>
    <t>#查表用id</t>
    <phoneticPr fontId="1" type="noConversion"/>
  </si>
  <si>
    <t>#職稱</t>
    <phoneticPr fontId="1" type="noConversion"/>
  </si>
  <si>
    <t>job_family_id</t>
    <phoneticPr fontId="1" type="noConversion"/>
  </si>
  <si>
    <t>job_family_id</t>
    <phoneticPr fontId="1" type="noConversion"/>
  </si>
  <si>
    <t>term-tw-job_family_title</t>
    <phoneticPr fontId="1" type="noConversion"/>
  </si>
  <si>
    <t>term-cn-job_family_title</t>
    <phoneticPr fontId="1" type="noConversion"/>
  </si>
  <si>
    <t>term-en-job_family_title</t>
    <phoneticPr fontId="1" type="noConversion"/>
  </si>
  <si>
    <t>不區分</t>
    <phoneticPr fontId="1" type="noConversion"/>
  </si>
  <si>
    <t>不区分</t>
    <phoneticPr fontId="1" type="noConversion"/>
  </si>
  <si>
    <t>group_type</t>
    <phoneticPr fontId="1" type="noConversion"/>
  </si>
  <si>
    <t>dep</t>
    <phoneticPr fontId="1" type="noConversion"/>
  </si>
  <si>
    <t>company_id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</si>
</sst>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新細明體"/>
      <family val="2"/>
      <charset val="136"/>
      <scheme val="minor"/>
    </font>
    <font>
      <sz val="9"/>
      <name val="新細明體"/>
      <family val="2"/>
      <charset val="136"/>
      <scheme val="minor"/>
    </font>
    <font>
      <sz val="12"/>
      <color rgb="FF000000"/>
      <name val="Times New Roman"/>
      <family val="1"/>
    </font>
    <font>
      <sz val="7"/>
      <color rgb="FF000000"/>
      <name val="Times New Roman"/>
      <family val="1"/>
    </font>
    <font>
      <sz val="12"/>
      <color rgb="FF000000"/>
      <name val="標楷體"/>
      <family val="4"/>
      <charset val="136"/>
    </font>
    <font>
      <sz val="12"/>
      <color rgb="FF000000"/>
      <name val="Calibri"/>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alignment vertical="center"/>
    </xf>
  </cellStyleXfs>
  <cellXfs count="16">
    <xf numFmtId="0" fontId="0" fillId="0" borderId="0" xfId="0">
      <alignment vertical="center"/>
    </xf>
    <xf numFmtId="0" fontId="0" fillId="0" borderId="0" xfId="0" applyAlignment="1">
      <alignment vertical="center" wrapText="1"/>
    </xf>
    <xf numFmtId="0" fontId="2" fillId="0" borderId="0" xfId="0" applyFont="1" applyAlignment="1">
      <alignment horizontal="left" vertical="center" indent="1"/>
    </xf>
    <xf numFmtId="0" fontId="4" fillId="0" borderId="0" xfId="0" applyFont="1">
      <alignment vertical="center"/>
    </xf>
    <xf numFmtId="0" fontId="4" fillId="0" borderId="0" xfId="0" applyFont="1" applyAlignment="1">
      <alignment horizontal="left" vertical="center" indent="1"/>
    </xf>
    <xf numFmtId="0" fontId="0" fillId="0" borderId="0" xfId="0" applyAlignment="1">
      <alignment horizontal="center" vertical="center"/>
    </xf>
    <xf numFmtId="49" fontId="0" fillId="0" borderId="0" xfId="0" applyNumberFormat="1">
      <alignment vertical="center"/>
    </xf>
    <xf numFmtId="49" fontId="0" fillId="0" borderId="0" xfId="0" applyNumberFormat="1" applyAlignment="1">
      <alignment horizontal="center" vertical="center"/>
    </xf>
    <xf numFmtId="49" fontId="0" fillId="0" borderId="0" xfId="0" applyNumberFormat="1" applyAlignment="1">
      <alignment horizontal="right" vertical="center"/>
    </xf>
    <xf numFmtId="0" fontId="0" fillId="0" borderId="0" xfId="0" applyNumberFormat="1" applyAlignment="1">
      <alignment horizontal="right" vertical="center"/>
    </xf>
    <xf numFmtId="0" fontId="0" fillId="0" borderId="0" xfId="0" applyNumberFormat="1" applyAlignment="1">
      <alignment horizontal="center" vertical="center"/>
    </xf>
    <xf numFmtId="0" fontId="0" fillId="0" borderId="0" xfId="0" applyAlignment="1">
      <alignment horizontal="right" vertical="center"/>
    </xf>
    <xf numFmtId="0" fontId="0" fillId="2" borderId="0" xfId="0" applyFill="1" applyAlignment="1">
      <alignment horizontal="center" vertical="center"/>
    </xf>
    <xf numFmtId="49" fontId="0" fillId="2" borderId="0" xfId="0" applyNumberFormat="1" applyFill="1" applyAlignment="1">
      <alignment horizontal="center" vertical="center"/>
    </xf>
    <xf numFmtId="0" fontId="0" fillId="2" borderId="0" xfId="0" applyFill="1">
      <alignment vertical="center"/>
    </xf>
    <xf numFmtId="49" fontId="0" fillId="2" borderId="0" xfId="0" applyNumberFormat="1" applyFill="1">
      <alignment vertical="center"/>
    </xf>
  </cellXfs>
  <cellStyles count="1">
    <cellStyle name="一般" xfId="0" builtinId="0"/>
  </cellStyles>
  <dxfs count="2">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C1" sqref="C1:D1"/>
    </sheetView>
  </sheetViews>
  <sheetFormatPr defaultRowHeight="16.5" x14ac:dyDescent="0.25"/>
  <cols>
    <col min="1" max="1" width="18.5" customWidth="1"/>
    <col min="2" max="2" width="16" bestFit="1" customWidth="1"/>
    <col min="3" max="3" width="33.875" customWidth="1"/>
    <col min="4" max="4" width="34.25" customWidth="1"/>
    <col min="5" max="5" width="39" customWidth="1"/>
    <col min="6" max="6" width="42.5" customWidth="1"/>
    <col min="7" max="8" width="16.625" bestFit="1" customWidth="1"/>
  </cols>
  <sheetData>
    <row r="1" spans="1:8" x14ac:dyDescent="0.25">
      <c r="A1" t="s">
        <v>4</v>
      </c>
      <c r="B1" t="s">
        <v>0</v>
      </c>
      <c r="C1" t="s">
        <v>24</v>
      </c>
      <c r="D1" t="s">
        <v>25</v>
      </c>
      <c r="E1" t="s">
        <v>26</v>
      </c>
      <c r="F1" t="s">
        <v>27</v>
      </c>
      <c r="G1" t="s">
        <v>28</v>
      </c>
      <c r="H1" t="s">
        <v>29</v>
      </c>
    </row>
    <row r="2" spans="1:8" x14ac:dyDescent="0.25">
      <c r="A2" t="s">
        <v>5</v>
      </c>
      <c r="B2" t="s">
        <v>6</v>
      </c>
      <c r="C2" t="s">
        <v>7</v>
      </c>
      <c r="D2" t="s">
        <v>8</v>
      </c>
      <c r="E2" t="s">
        <v>9</v>
      </c>
      <c r="F2" t="s">
        <v>10</v>
      </c>
      <c r="G2" t="s">
        <v>11</v>
      </c>
      <c r="H2" t="s">
        <v>12</v>
      </c>
    </row>
    <row r="3" spans="1:8" x14ac:dyDescent="0.25">
      <c r="A3" t="s">
        <v>13</v>
      </c>
      <c r="B3" t="s">
        <v>6</v>
      </c>
      <c r="C3" t="s">
        <v>14</v>
      </c>
      <c r="D3" t="s">
        <v>15</v>
      </c>
      <c r="E3" t="s">
        <v>16</v>
      </c>
      <c r="F3" t="s">
        <v>17</v>
      </c>
      <c r="G3" t="s">
        <v>18</v>
      </c>
      <c r="H3" t="s">
        <v>19</v>
      </c>
    </row>
    <row r="4" spans="1:8" x14ac:dyDescent="0.25">
      <c r="A4" t="s">
        <v>30</v>
      </c>
      <c r="B4" t="s">
        <v>32</v>
      </c>
      <c r="C4" t="s">
        <v>33</v>
      </c>
      <c r="D4" t="s">
        <v>33</v>
      </c>
      <c r="E4" t="s">
        <v>33</v>
      </c>
      <c r="F4" t="s">
        <v>33</v>
      </c>
      <c r="G4" t="s">
        <v>33</v>
      </c>
      <c r="H4" t="s">
        <v>33</v>
      </c>
    </row>
    <row r="5" spans="1:8" x14ac:dyDescent="0.25">
      <c r="A5" t="s">
        <v>31</v>
      </c>
      <c r="B5" t="s">
        <v>32</v>
      </c>
      <c r="C5" t="s">
        <v>34</v>
      </c>
      <c r="D5" t="s">
        <v>34</v>
      </c>
      <c r="E5" t="s">
        <v>34</v>
      </c>
      <c r="F5" t="s">
        <v>34</v>
      </c>
      <c r="G5" t="s">
        <v>34</v>
      </c>
      <c r="H5" t="s">
        <v>34</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E5" sqref="E5"/>
    </sheetView>
  </sheetViews>
  <sheetFormatPr defaultRowHeight="16.5" x14ac:dyDescent="0.25"/>
  <cols>
    <col min="1" max="1" width="19.125" bestFit="1" customWidth="1"/>
    <col min="2" max="2" width="13.875" bestFit="1" customWidth="1"/>
    <col min="3" max="3" width="16.125" customWidth="1"/>
    <col min="4" max="4" width="16.375" bestFit="1" customWidth="1"/>
    <col min="5" max="7" width="28" bestFit="1" customWidth="1"/>
  </cols>
  <sheetData>
    <row r="1" spans="1:7" x14ac:dyDescent="0.25">
      <c r="A1" t="s">
        <v>137</v>
      </c>
      <c r="B1" t="s">
        <v>45</v>
      </c>
      <c r="C1" t="s">
        <v>147</v>
      </c>
      <c r="D1" t="s">
        <v>141</v>
      </c>
      <c r="E1" t="s">
        <v>138</v>
      </c>
      <c r="F1" t="s">
        <v>139</v>
      </c>
      <c r="G1" t="s">
        <v>140</v>
      </c>
    </row>
    <row r="2" spans="1:7" x14ac:dyDescent="0.25">
      <c r="A2">
        <v>89</v>
      </c>
      <c r="B2">
        <v>113</v>
      </c>
      <c r="C2" t="str">
        <f>VLOOKUP(B2,competency!$A$2:$F$1000,6,FALSE)</f>
        <v>戰略思維</v>
      </c>
      <c r="D2">
        <v>1</v>
      </c>
      <c r="E2" t="s">
        <v>142</v>
      </c>
    </row>
    <row r="3" spans="1:7" x14ac:dyDescent="0.25">
      <c r="A3">
        <v>90</v>
      </c>
      <c r="B3">
        <v>113</v>
      </c>
      <c r="C3" t="str">
        <f>VLOOKUP(B3,competency!$A$2:$F$1000,6,FALSE)</f>
        <v>戰略思維</v>
      </c>
      <c r="D3">
        <v>2</v>
      </c>
      <c r="E3" t="s">
        <v>143</v>
      </c>
    </row>
    <row r="4" spans="1:7" x14ac:dyDescent="0.25">
      <c r="A4">
        <v>91</v>
      </c>
      <c r="B4">
        <v>113</v>
      </c>
      <c r="C4" t="str">
        <f>VLOOKUP(B4,competency!$A$2:$F$1000,6,FALSE)</f>
        <v>戰略思維</v>
      </c>
      <c r="D4">
        <v>3</v>
      </c>
      <c r="E4" t="s">
        <v>144</v>
      </c>
    </row>
    <row r="5" spans="1:7" x14ac:dyDescent="0.25">
      <c r="A5">
        <v>92</v>
      </c>
      <c r="B5">
        <v>113</v>
      </c>
      <c r="C5" t="str">
        <f>VLOOKUP(B5,competency!$A$2:$F$1000,6,FALSE)</f>
        <v>戰略思維</v>
      </c>
      <c r="D5">
        <v>4</v>
      </c>
      <c r="E5" t="s">
        <v>145</v>
      </c>
    </row>
    <row r="6" spans="1:7" x14ac:dyDescent="0.25">
      <c r="A6">
        <v>93</v>
      </c>
      <c r="B6">
        <v>114</v>
      </c>
      <c r="C6" t="str">
        <f>VLOOKUP(B6,competency!$A$2:$F$1000,6,FALSE)</f>
        <v>高效執行</v>
      </c>
      <c r="D6">
        <v>1</v>
      </c>
      <c r="E6" t="s">
        <v>142</v>
      </c>
    </row>
    <row r="7" spans="1:7" x14ac:dyDescent="0.25">
      <c r="A7">
        <v>94</v>
      </c>
      <c r="B7">
        <v>114</v>
      </c>
      <c r="C7" t="str">
        <f>VLOOKUP(B7,competency!$A$2:$F$1000,6,FALSE)</f>
        <v>高效執行</v>
      </c>
      <c r="D7">
        <v>2</v>
      </c>
      <c r="E7" t="s">
        <v>143</v>
      </c>
    </row>
    <row r="8" spans="1:7" x14ac:dyDescent="0.25">
      <c r="A8">
        <v>95</v>
      </c>
      <c r="B8">
        <v>114</v>
      </c>
      <c r="C8" t="str">
        <f>VLOOKUP(B8,competency!$A$2:$F$1000,6,FALSE)</f>
        <v>高效執行</v>
      </c>
      <c r="D8">
        <v>3</v>
      </c>
      <c r="E8" t="s">
        <v>144</v>
      </c>
    </row>
    <row r="9" spans="1:7" x14ac:dyDescent="0.25">
      <c r="A9">
        <v>96</v>
      </c>
      <c r="B9">
        <v>114</v>
      </c>
      <c r="C9" t="str">
        <f>VLOOKUP(B9,competency!$A$2:$F$1000,6,FALSE)</f>
        <v>高效執行</v>
      </c>
      <c r="D9">
        <v>4</v>
      </c>
      <c r="E9" t="s">
        <v>145</v>
      </c>
    </row>
    <row r="10" spans="1:7" x14ac:dyDescent="0.25">
      <c r="A10">
        <v>97</v>
      </c>
      <c r="B10">
        <v>115</v>
      </c>
      <c r="C10" t="str">
        <f>VLOOKUP(B10,competency!$A$2:$F$1000,6,FALSE)</f>
        <v>決斷力</v>
      </c>
      <c r="D10">
        <v>1</v>
      </c>
      <c r="E10" t="s">
        <v>142</v>
      </c>
    </row>
    <row r="11" spans="1:7" x14ac:dyDescent="0.25">
      <c r="A11">
        <v>98</v>
      </c>
      <c r="B11">
        <v>115</v>
      </c>
      <c r="C11" t="str">
        <f>VLOOKUP(B11,competency!$A$2:$F$1000,6,FALSE)</f>
        <v>決斷力</v>
      </c>
      <c r="D11">
        <v>2</v>
      </c>
      <c r="E11" t="s">
        <v>143</v>
      </c>
    </row>
    <row r="12" spans="1:7" x14ac:dyDescent="0.25">
      <c r="A12">
        <v>99</v>
      </c>
      <c r="B12">
        <v>115</v>
      </c>
      <c r="C12" t="str">
        <f>VLOOKUP(B12,competency!$A$2:$F$1000,6,FALSE)</f>
        <v>決斷力</v>
      </c>
      <c r="D12">
        <v>3</v>
      </c>
      <c r="E12" t="s">
        <v>144</v>
      </c>
    </row>
    <row r="13" spans="1:7" x14ac:dyDescent="0.25">
      <c r="A13">
        <v>100</v>
      </c>
      <c r="B13">
        <v>115</v>
      </c>
      <c r="C13" t="str">
        <f>VLOOKUP(B13,competency!$A$2:$F$1000,6,FALSE)</f>
        <v>決斷力</v>
      </c>
      <c r="D13">
        <v>4</v>
      </c>
      <c r="E13" t="s">
        <v>145</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A2" sqref="A2"/>
    </sheetView>
  </sheetViews>
  <sheetFormatPr defaultRowHeight="16.5" x14ac:dyDescent="0.25"/>
  <cols>
    <col min="1" max="1" width="13.875" bestFit="1" customWidth="1"/>
    <col min="2" max="2" width="20.375" bestFit="1" customWidth="1"/>
    <col min="3" max="3" width="16" bestFit="1" customWidth="1"/>
    <col min="4" max="4" width="18.75" bestFit="1" customWidth="1"/>
    <col min="5" max="5" width="18" bestFit="1" customWidth="1"/>
    <col min="6" max="6" width="22.75" bestFit="1" customWidth="1"/>
    <col min="7" max="7" width="14.25" customWidth="1"/>
    <col min="8" max="8" width="10.125" customWidth="1"/>
    <col min="9" max="11" width="31.25" customWidth="1"/>
  </cols>
  <sheetData>
    <row r="1" spans="1:11" s="1" customFormat="1" x14ac:dyDescent="0.25">
      <c r="A1" s="1" t="s">
        <v>45</v>
      </c>
      <c r="B1" s="1" t="s">
        <v>44</v>
      </c>
      <c r="C1" s="1" t="s">
        <v>46</v>
      </c>
      <c r="D1" s="1" t="s">
        <v>47</v>
      </c>
      <c r="E1" s="1" t="s">
        <v>48</v>
      </c>
      <c r="F1" s="1" t="s">
        <v>49</v>
      </c>
      <c r="G1" s="1" t="s">
        <v>51</v>
      </c>
      <c r="H1" s="1" t="s">
        <v>50</v>
      </c>
      <c r="I1" s="1" t="s">
        <v>52</v>
      </c>
      <c r="J1" s="1" t="s">
        <v>53</v>
      </c>
      <c r="K1" s="1" t="s">
        <v>54</v>
      </c>
    </row>
    <row r="2" spans="1:11" s="1" customFormat="1" ht="99" x14ac:dyDescent="0.25">
      <c r="A2" s="1">
        <v>95</v>
      </c>
      <c r="B2" s="1">
        <f>competency_model!A2</f>
        <v>100</v>
      </c>
      <c r="C2" s="1" t="s">
        <v>55</v>
      </c>
      <c r="D2" s="1" t="s">
        <v>40</v>
      </c>
      <c r="E2" s="1">
        <v>1</v>
      </c>
      <c r="F2" s="1" t="s">
        <v>56</v>
      </c>
      <c r="G2" s="1" t="s">
        <v>56</v>
      </c>
      <c r="H2" s="1" t="s">
        <v>56</v>
      </c>
      <c r="I2" s="1" t="s">
        <v>57</v>
      </c>
      <c r="J2" s="1" t="s">
        <v>57</v>
      </c>
      <c r="K2" s="1" t="s">
        <v>57</v>
      </c>
    </row>
    <row r="3" spans="1:11" ht="82.5" x14ac:dyDescent="0.25">
      <c r="A3">
        <v>96</v>
      </c>
      <c r="B3" s="1">
        <f>competency_model!A2</f>
        <v>100</v>
      </c>
      <c r="C3" s="1" t="s">
        <v>55</v>
      </c>
      <c r="D3" s="1" t="s">
        <v>40</v>
      </c>
      <c r="E3" s="1">
        <v>1</v>
      </c>
      <c r="F3" t="s">
        <v>58</v>
      </c>
      <c r="G3" s="1" t="s">
        <v>58</v>
      </c>
      <c r="H3" s="1" t="s">
        <v>58</v>
      </c>
      <c r="I3" s="1" t="s">
        <v>59</v>
      </c>
      <c r="J3" s="1" t="s">
        <v>59</v>
      </c>
      <c r="K3" s="1" t="s">
        <v>59</v>
      </c>
    </row>
    <row r="4" spans="1:11" ht="49.5" x14ac:dyDescent="0.25">
      <c r="A4">
        <v>97</v>
      </c>
      <c r="B4" s="1">
        <f>competency_model!A2</f>
        <v>100</v>
      </c>
      <c r="C4" s="1" t="s">
        <v>32</v>
      </c>
      <c r="D4" s="1" t="s">
        <v>40</v>
      </c>
      <c r="E4">
        <v>1</v>
      </c>
      <c r="F4" t="s">
        <v>60</v>
      </c>
      <c r="I4" s="1" t="s">
        <v>61</v>
      </c>
    </row>
    <row r="5" spans="1:11" ht="33" x14ac:dyDescent="0.25">
      <c r="A5">
        <v>98</v>
      </c>
      <c r="B5" s="1">
        <f>competency_model!A2</f>
        <v>100</v>
      </c>
      <c r="C5" s="1" t="s">
        <v>32</v>
      </c>
      <c r="D5" s="1" t="s">
        <v>40</v>
      </c>
      <c r="E5" s="1">
        <v>1</v>
      </c>
      <c r="F5" t="s">
        <v>62</v>
      </c>
      <c r="I5" s="1" t="s">
        <v>63</v>
      </c>
    </row>
    <row r="6" spans="1:11" ht="66" x14ac:dyDescent="0.25">
      <c r="A6">
        <v>99</v>
      </c>
      <c r="B6" s="1">
        <f>competency_model!A2</f>
        <v>100</v>
      </c>
      <c r="C6" s="1" t="s">
        <v>32</v>
      </c>
      <c r="D6" s="1" t="s">
        <v>40</v>
      </c>
      <c r="E6" s="1">
        <v>1</v>
      </c>
      <c r="F6" t="s">
        <v>64</v>
      </c>
      <c r="I6" s="1" t="s">
        <v>65</v>
      </c>
    </row>
    <row r="7" spans="1:11" ht="49.5" x14ac:dyDescent="0.25">
      <c r="A7">
        <v>113</v>
      </c>
      <c r="B7">
        <v>103</v>
      </c>
      <c r="C7" s="1" t="s">
        <v>129</v>
      </c>
      <c r="D7" s="1" t="s">
        <v>128</v>
      </c>
      <c r="E7" s="1">
        <v>1</v>
      </c>
      <c r="F7" t="s">
        <v>130</v>
      </c>
      <c r="G7" s="1" t="s">
        <v>130</v>
      </c>
      <c r="H7" s="1" t="s">
        <v>130</v>
      </c>
      <c r="I7" s="1" t="s">
        <v>131</v>
      </c>
    </row>
    <row r="8" spans="1:11" ht="49.5" x14ac:dyDescent="0.25">
      <c r="A8">
        <v>114</v>
      </c>
      <c r="B8">
        <v>103</v>
      </c>
      <c r="C8" s="1" t="s">
        <v>127</v>
      </c>
      <c r="D8" s="1" t="s">
        <v>128</v>
      </c>
      <c r="E8" s="1">
        <v>1</v>
      </c>
      <c r="F8" t="s">
        <v>132</v>
      </c>
      <c r="I8" s="1" t="s">
        <v>133</v>
      </c>
    </row>
    <row r="9" spans="1:11" ht="33" x14ac:dyDescent="0.25">
      <c r="A9">
        <v>115</v>
      </c>
      <c r="B9">
        <v>103</v>
      </c>
      <c r="C9" s="1" t="s">
        <v>129</v>
      </c>
      <c r="D9" s="1" t="s">
        <v>128</v>
      </c>
      <c r="E9" s="1">
        <v>1</v>
      </c>
      <c r="F9" t="s">
        <v>134</v>
      </c>
      <c r="I9" s="1" t="s">
        <v>135</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C2" sqref="C2"/>
    </sheetView>
  </sheetViews>
  <sheetFormatPr defaultRowHeight="16.5" x14ac:dyDescent="0.25"/>
  <cols>
    <col min="1" max="1" width="15.125" customWidth="1"/>
    <col min="2" max="3" width="16.375" customWidth="1"/>
    <col min="5" max="5" width="32.125" customWidth="1"/>
    <col min="6" max="6" width="26.375" customWidth="1"/>
    <col min="7" max="7" width="28.625" customWidth="1"/>
  </cols>
  <sheetData>
    <row r="1" spans="1:7" x14ac:dyDescent="0.25">
      <c r="A1" t="s">
        <v>66</v>
      </c>
      <c r="B1" t="s">
        <v>45</v>
      </c>
      <c r="C1" t="s">
        <v>81</v>
      </c>
      <c r="D1" t="s">
        <v>67</v>
      </c>
      <c r="E1" t="s">
        <v>68</v>
      </c>
      <c r="F1" t="s">
        <v>69</v>
      </c>
      <c r="G1" t="s">
        <v>70</v>
      </c>
    </row>
    <row r="2" spans="1:7" x14ac:dyDescent="0.25">
      <c r="A2">
        <v>65</v>
      </c>
      <c r="B2">
        <v>95</v>
      </c>
      <c r="C2" t="str">
        <f>VLOOKUP(B2,competency!$A$2:$F$1000,6,FALSE)</f>
        <v>溝通協調能力</v>
      </c>
      <c r="D2">
        <v>1</v>
      </c>
      <c r="E2" t="s">
        <v>71</v>
      </c>
    </row>
    <row r="3" spans="1:7" x14ac:dyDescent="0.25">
      <c r="A3">
        <v>66</v>
      </c>
      <c r="B3">
        <v>95</v>
      </c>
      <c r="C3" t="str">
        <f>VLOOKUP(B3,competency!$A$2:$F$1000,6,FALSE)</f>
        <v>溝通協調能力</v>
      </c>
      <c r="D3">
        <v>1</v>
      </c>
      <c r="E3" s="4" t="s">
        <v>73</v>
      </c>
    </row>
    <row r="4" spans="1:7" x14ac:dyDescent="0.25">
      <c r="A4">
        <v>67</v>
      </c>
      <c r="B4">
        <v>95</v>
      </c>
      <c r="C4" t="str">
        <f>VLOOKUP(B4,competency!$A$2:$F$1000,6,FALSE)</f>
        <v>溝通協調能力</v>
      </c>
      <c r="D4">
        <v>1</v>
      </c>
      <c r="E4" s="4" t="s">
        <v>74</v>
      </c>
    </row>
    <row r="5" spans="1:7" x14ac:dyDescent="0.25">
      <c r="A5">
        <v>68</v>
      </c>
      <c r="B5">
        <v>95</v>
      </c>
      <c r="C5" t="str">
        <f>VLOOKUP(B5,competency!$A$2:$F$1000,6,FALSE)</f>
        <v>溝通協調能力</v>
      </c>
      <c r="D5">
        <v>1</v>
      </c>
      <c r="E5" s="4" t="s">
        <v>75</v>
      </c>
    </row>
    <row r="6" spans="1:7" x14ac:dyDescent="0.25">
      <c r="A6">
        <v>69</v>
      </c>
      <c r="B6">
        <v>95</v>
      </c>
      <c r="C6" t="str">
        <f>VLOOKUP(B6,competency!$A$2:$F$1000,6,FALSE)</f>
        <v>溝通協調能力</v>
      </c>
      <c r="D6">
        <v>1</v>
      </c>
      <c r="E6" s="3" t="s">
        <v>72</v>
      </c>
    </row>
    <row r="7" spans="1:7" x14ac:dyDescent="0.25">
      <c r="A7">
        <v>70</v>
      </c>
      <c r="B7">
        <v>96</v>
      </c>
      <c r="C7" t="str">
        <f>VLOOKUP(B7,competency!$A$2:$F$1000,6,FALSE)</f>
        <v>執行能力</v>
      </c>
      <c r="D7">
        <v>1</v>
      </c>
      <c r="E7" s="4" t="s">
        <v>77</v>
      </c>
    </row>
    <row r="8" spans="1:7" x14ac:dyDescent="0.25">
      <c r="A8">
        <v>71</v>
      </c>
      <c r="B8">
        <v>96</v>
      </c>
      <c r="C8" t="str">
        <f>VLOOKUP(B8,competency!$A$2:$F$1000,6,FALSE)</f>
        <v>執行能力</v>
      </c>
      <c r="D8">
        <v>1</v>
      </c>
      <c r="E8" s="4" t="s">
        <v>78</v>
      </c>
    </row>
    <row r="9" spans="1:7" x14ac:dyDescent="0.25">
      <c r="A9">
        <v>72</v>
      </c>
      <c r="B9">
        <v>96</v>
      </c>
      <c r="C9" t="str">
        <f>VLOOKUP(B9,competency!$A$2:$F$1000,6,FALSE)</f>
        <v>執行能力</v>
      </c>
      <c r="D9">
        <v>1</v>
      </c>
      <c r="E9" s="2" t="s">
        <v>79</v>
      </c>
    </row>
    <row r="10" spans="1:7" x14ac:dyDescent="0.25">
      <c r="A10">
        <v>73</v>
      </c>
      <c r="B10">
        <v>96</v>
      </c>
      <c r="C10" t="str">
        <f>VLOOKUP(B10,competency!$A$2:$F$1000,6,FALSE)</f>
        <v>執行能力</v>
      </c>
      <c r="D10">
        <v>1</v>
      </c>
      <c r="E10" s="2" t="s">
        <v>80</v>
      </c>
    </row>
    <row r="11" spans="1:7" x14ac:dyDescent="0.25">
      <c r="A11">
        <v>74</v>
      </c>
      <c r="B11">
        <v>96</v>
      </c>
      <c r="C11" t="str">
        <f>VLOOKUP(B11,competency!$A$2:$F$1000,6,FALSE)</f>
        <v>執行能力</v>
      </c>
      <c r="D11">
        <v>1</v>
      </c>
      <c r="E11" s="3" t="s">
        <v>76</v>
      </c>
    </row>
    <row r="12" spans="1:7" x14ac:dyDescent="0.25">
      <c r="A12">
        <v>75</v>
      </c>
      <c r="B12">
        <v>97</v>
      </c>
      <c r="C12" t="str">
        <f>VLOOKUP(B12,competency!$A$2:$F$1000,6,FALSE)</f>
        <v>客戶導向</v>
      </c>
      <c r="D12">
        <v>1</v>
      </c>
      <c r="E12" s="4" t="s">
        <v>84</v>
      </c>
    </row>
    <row r="13" spans="1:7" x14ac:dyDescent="0.25">
      <c r="A13">
        <v>76</v>
      </c>
      <c r="B13">
        <v>97</v>
      </c>
      <c r="C13" t="str">
        <f>VLOOKUP(B13,competency!$A$2:$F$1000,6,FALSE)</f>
        <v>客戶導向</v>
      </c>
      <c r="D13">
        <v>1</v>
      </c>
      <c r="E13" s="4" t="s">
        <v>85</v>
      </c>
    </row>
    <row r="14" spans="1:7" x14ac:dyDescent="0.25">
      <c r="A14">
        <v>77</v>
      </c>
      <c r="B14">
        <v>97</v>
      </c>
      <c r="C14" t="str">
        <f>VLOOKUP(B14,competency!$A$2:$F$1000,6,FALSE)</f>
        <v>客戶導向</v>
      </c>
      <c r="D14">
        <v>1</v>
      </c>
      <c r="E14" s="4" t="s">
        <v>86</v>
      </c>
    </row>
    <row r="15" spans="1:7" x14ac:dyDescent="0.25">
      <c r="A15">
        <v>78</v>
      </c>
      <c r="B15">
        <v>97</v>
      </c>
      <c r="C15" t="str">
        <f>VLOOKUP(B15,competency!$A$2:$F$1000,6,FALSE)</f>
        <v>客戶導向</v>
      </c>
      <c r="D15">
        <v>1</v>
      </c>
      <c r="E15" s="4" t="s">
        <v>87</v>
      </c>
    </row>
    <row r="16" spans="1:7" x14ac:dyDescent="0.25">
      <c r="A16">
        <v>79</v>
      </c>
      <c r="B16">
        <v>97</v>
      </c>
      <c r="C16" t="str">
        <f>VLOOKUP(B16,competency!$A$2:$F$1000,6,FALSE)</f>
        <v>客戶導向</v>
      </c>
      <c r="D16">
        <v>1</v>
      </c>
      <c r="E16" s="3" t="s">
        <v>82</v>
      </c>
    </row>
    <row r="17" spans="1:5" x14ac:dyDescent="0.25">
      <c r="A17">
        <v>80</v>
      </c>
      <c r="B17">
        <v>98</v>
      </c>
      <c r="C17" t="str">
        <f>VLOOKUP(B17,competency!$A$2:$F$1000,6,FALSE)</f>
        <v>人際關係建立</v>
      </c>
      <c r="D17">
        <v>1</v>
      </c>
      <c r="E17" s="4" t="s">
        <v>88</v>
      </c>
    </row>
    <row r="18" spans="1:5" x14ac:dyDescent="0.25">
      <c r="A18">
        <v>81</v>
      </c>
      <c r="B18">
        <v>98</v>
      </c>
      <c r="C18" t="str">
        <f>VLOOKUP(B18,competency!$A$2:$F$1000,6,FALSE)</f>
        <v>人際關係建立</v>
      </c>
      <c r="D18">
        <v>1</v>
      </c>
      <c r="E18" s="4" t="s">
        <v>89</v>
      </c>
    </row>
    <row r="19" spans="1:5" x14ac:dyDescent="0.25">
      <c r="A19">
        <v>82</v>
      </c>
      <c r="B19">
        <v>98</v>
      </c>
      <c r="C19" t="str">
        <f>VLOOKUP(B19,competency!$A$2:$F$1000,6,FALSE)</f>
        <v>人際關係建立</v>
      </c>
      <c r="D19">
        <v>1</v>
      </c>
      <c r="E19" s="4" t="s">
        <v>90</v>
      </c>
    </row>
    <row r="20" spans="1:5" x14ac:dyDescent="0.25">
      <c r="A20">
        <v>83</v>
      </c>
      <c r="B20">
        <v>98</v>
      </c>
      <c r="C20" t="str">
        <f>VLOOKUP(B20,competency!$A$2:$F$1000,6,FALSE)</f>
        <v>人際關係建立</v>
      </c>
      <c r="D20">
        <v>1</v>
      </c>
      <c r="E20" s="4" t="s">
        <v>91</v>
      </c>
    </row>
    <row r="21" spans="1:5" x14ac:dyDescent="0.25">
      <c r="A21">
        <v>84</v>
      </c>
      <c r="B21">
        <v>98</v>
      </c>
      <c r="C21" t="str">
        <f>VLOOKUP(B21,competency!$A$2:$F$1000,6,FALSE)</f>
        <v>人際關係建立</v>
      </c>
      <c r="D21">
        <v>1</v>
      </c>
      <c r="E21" s="3" t="s">
        <v>83</v>
      </c>
    </row>
    <row r="22" spans="1:5" x14ac:dyDescent="0.25">
      <c r="A22">
        <v>85</v>
      </c>
      <c r="B22">
        <v>99</v>
      </c>
      <c r="C22" t="str">
        <f>VLOOKUP(B22,competency!$A$2:$F$1000,6,FALSE)</f>
        <v>培育/指導部屬</v>
      </c>
      <c r="D22">
        <v>1</v>
      </c>
      <c r="E22" s="2" t="s">
        <v>92</v>
      </c>
    </row>
    <row r="23" spans="1:5" x14ac:dyDescent="0.25">
      <c r="A23">
        <v>86</v>
      </c>
      <c r="B23">
        <v>99</v>
      </c>
      <c r="C23" t="str">
        <f>VLOOKUP(B23,competency!$A$2:$F$1000,6,FALSE)</f>
        <v>培育/指導部屬</v>
      </c>
      <c r="D23">
        <v>1</v>
      </c>
      <c r="E23" s="2" t="s">
        <v>93</v>
      </c>
    </row>
    <row r="24" spans="1:5" x14ac:dyDescent="0.25">
      <c r="A24">
        <v>87</v>
      </c>
      <c r="B24">
        <v>99</v>
      </c>
      <c r="C24" t="str">
        <f>VLOOKUP(B24,competency!$A$2:$F$1000,6,FALSE)</f>
        <v>培育/指導部屬</v>
      </c>
      <c r="D24">
        <v>1</v>
      </c>
      <c r="E24" s="2" t="s">
        <v>94</v>
      </c>
    </row>
    <row r="25" spans="1:5" x14ac:dyDescent="0.25">
      <c r="A25">
        <v>88</v>
      </c>
      <c r="B25">
        <v>99</v>
      </c>
      <c r="C25" t="str">
        <f>VLOOKUP(B25,competency!$A$2:$F$1000,6,FALSE)</f>
        <v>培育/指導部屬</v>
      </c>
      <c r="D25">
        <v>1</v>
      </c>
      <c r="E25" s="2" t="s">
        <v>95</v>
      </c>
    </row>
    <row r="26" spans="1:5" x14ac:dyDescent="0.25">
      <c r="A26">
        <v>89</v>
      </c>
      <c r="B26">
        <v>99</v>
      </c>
      <c r="C26" t="str">
        <f>VLOOKUP(B26,competency!$A$2:$F$1000,6,FALSE)</f>
        <v>培育/指導部屬</v>
      </c>
      <c r="D26">
        <v>1</v>
      </c>
      <c r="E26" s="3" t="s">
        <v>96</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B15" sqref="B15"/>
    </sheetView>
  </sheetViews>
  <sheetFormatPr defaultRowHeight="16.5" x14ac:dyDescent="0.25"/>
  <cols>
    <col min="1" max="1" width="18.5" customWidth="1"/>
    <col min="2" max="2" width="16" bestFit="1" customWidth="1"/>
    <col min="3" max="8" width="16.625" bestFit="1" customWidth="1"/>
  </cols>
  <sheetData>
    <row r="1" spans="1:8" x14ac:dyDescent="0.25">
      <c r="A1" t="s">
        <v>4</v>
      </c>
      <c r="B1" t="s">
        <v>0</v>
      </c>
      <c r="C1" t="s">
        <v>1</v>
      </c>
      <c r="D1" t="s">
        <v>2</v>
      </c>
      <c r="E1" t="s">
        <v>3</v>
      </c>
      <c r="F1" t="s">
        <v>1</v>
      </c>
      <c r="G1" t="s">
        <v>2</v>
      </c>
      <c r="H1" t="s">
        <v>3</v>
      </c>
    </row>
    <row r="2" spans="1:8" x14ac:dyDescent="0.25">
      <c r="A2" t="s">
        <v>20</v>
      </c>
      <c r="B2" t="s">
        <v>22</v>
      </c>
      <c r="C2" t="s">
        <v>7</v>
      </c>
      <c r="D2" t="s">
        <v>8</v>
      </c>
      <c r="E2" t="s">
        <v>9</v>
      </c>
      <c r="F2" t="s">
        <v>10</v>
      </c>
      <c r="G2" t="s">
        <v>11</v>
      </c>
      <c r="H2" t="s">
        <v>12</v>
      </c>
    </row>
    <row r="3" spans="1:8" x14ac:dyDescent="0.25">
      <c r="A3" t="s">
        <v>21</v>
      </c>
      <c r="B3" t="s">
        <v>23</v>
      </c>
      <c r="C3" t="s">
        <v>14</v>
      </c>
      <c r="D3" t="s">
        <v>15</v>
      </c>
      <c r="E3" t="s">
        <v>16</v>
      </c>
      <c r="F3" t="s">
        <v>17</v>
      </c>
      <c r="G3" t="s">
        <v>18</v>
      </c>
      <c r="H3" t="s">
        <v>19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K14"/>
  <sheetViews>
    <sheetView workbookViewId="0">
      <selection activeCell="C18" sqref="C18"/>
    </sheetView>
  </sheetViews>
  <sheetFormatPr defaultRowHeight="16.5" x14ac:dyDescent="0.25"/>
  <cols>
    <col min="1" max="1" width="8.625" bestFit="1" customWidth="1"/>
    <col min="2" max="2" width="17.25" customWidth="1"/>
    <col min="3" max="3" width="8.625" bestFit="1" customWidth="1"/>
    <col min="4" max="4" width="16.625" customWidth="1"/>
    <col min="6" max="6" width="15" bestFit="1" customWidth="1"/>
    <col min="7" max="8" width="15" customWidth="1"/>
    <col min="9" max="10" width="11" bestFit="1" customWidth="1"/>
    <col min="11" max="11" width="11.375" bestFit="1" customWidth="1"/>
  </cols>
  <sheetData>
    <row r="1" spans="1:11" x14ac:dyDescent="0.25">
      <c r="A1" t="s">
        <v>285</v>
      </c>
      <c r="B1" t="s">
        <v>290</v>
      </c>
      <c r="C1" t="s">
        <v>296</v>
      </c>
      <c r="D1" t="s">
        <v>291</v>
      </c>
      <c r="E1" t="s">
        <v>292</v>
      </c>
      <c r="F1" t="s">
        <v>286</v>
      </c>
      <c r="G1" t="s">
        <v>293</v>
      </c>
      <c r="H1" t="s">
        <v>312</v>
      </c>
      <c r="I1" t="s">
        <v>287</v>
      </c>
      <c r="J1" t="s">
        <v>288</v>
      </c>
      <c r="K1" t="s">
        <v>289</v>
      </c>
    </row>
    <row r="2" spans="1:11" x14ac:dyDescent="0.25">
      <c r="A2">
        <v>420</v>
      </c>
      <c r="B2" t="s">
        <v>105</v>
      </c>
      <c r="C2">
        <f t="shared" ref="C2:C14" si="0">A2</f>
        <v>420</v>
      </c>
      <c r="F2">
        <v>0</v>
      </c>
      <c r="G2" t="e">
        <f t="shared" ref="G2:G14" si="1">VLOOKUP(F2,$A$2:$B$639,2,FALSE)</f>
        <v>#N/A</v>
      </c>
      <c r="H2" t="s">
        <v>313</v>
      </c>
      <c r="I2" t="s">
        <v>283</v>
      </c>
      <c r="J2">
        <v>0</v>
      </c>
      <c r="K2">
        <v>2</v>
      </c>
    </row>
    <row r="3" spans="1:11" x14ac:dyDescent="0.25">
      <c r="A3">
        <v>468</v>
      </c>
      <c r="B3" t="s">
        <v>219</v>
      </c>
      <c r="C3">
        <f t="shared" si="0"/>
        <v>468</v>
      </c>
      <c r="F3">
        <v>0</v>
      </c>
      <c r="G3" t="e">
        <f t="shared" si="1"/>
        <v>#N/A</v>
      </c>
      <c r="H3" t="s">
        <v>313</v>
      </c>
      <c r="J3">
        <v>0</v>
      </c>
      <c r="K3">
        <v>2</v>
      </c>
    </row>
    <row r="4" spans="1:11" x14ac:dyDescent="0.25">
      <c r="A4">
        <v>469</v>
      </c>
      <c r="B4" t="s">
        <v>284</v>
      </c>
      <c r="C4">
        <f t="shared" si="0"/>
        <v>469</v>
      </c>
      <c r="F4">
        <v>0</v>
      </c>
      <c r="G4" t="e">
        <f t="shared" si="1"/>
        <v>#N/A</v>
      </c>
      <c r="H4" t="s">
        <v>313</v>
      </c>
      <c r="J4">
        <v>0</v>
      </c>
      <c r="K4">
        <v>2</v>
      </c>
    </row>
    <row r="5" spans="1:11" x14ac:dyDescent="0.25">
      <c r="A5">
        <v>470</v>
      </c>
      <c r="B5" t="s">
        <v>228</v>
      </c>
      <c r="C5">
        <f t="shared" si="0"/>
        <v>470</v>
      </c>
      <c r="F5">
        <v>0</v>
      </c>
      <c r="G5" t="e">
        <f t="shared" si="1"/>
        <v>#N/A</v>
      </c>
      <c r="H5" t="s">
        <v>313</v>
      </c>
      <c r="J5">
        <v>0</v>
      </c>
      <c r="K5">
        <v>2</v>
      </c>
    </row>
    <row r="6" spans="1:11" x14ac:dyDescent="0.25">
      <c r="A6">
        <v>471</v>
      </c>
      <c r="B6" t="s">
        <v>190</v>
      </c>
      <c r="C6">
        <f t="shared" si="0"/>
        <v>471</v>
      </c>
      <c r="F6">
        <v>0</v>
      </c>
      <c r="G6" t="e">
        <f t="shared" si="1"/>
        <v>#N/A</v>
      </c>
      <c r="H6" t="s">
        <v>313</v>
      </c>
      <c r="J6">
        <v>0</v>
      </c>
      <c r="K6">
        <v>2</v>
      </c>
    </row>
    <row r="7" spans="1:11" x14ac:dyDescent="0.25">
      <c r="A7">
        <v>473</v>
      </c>
      <c r="B7" t="s">
        <v>265</v>
      </c>
      <c r="C7">
        <f t="shared" si="0"/>
        <v>473</v>
      </c>
      <c r="F7">
        <v>0</v>
      </c>
      <c r="G7" t="e">
        <f t="shared" si="1"/>
        <v>#N/A</v>
      </c>
      <c r="H7" t="s">
        <v>313</v>
      </c>
      <c r="J7">
        <v>0</v>
      </c>
      <c r="K7">
        <v>2</v>
      </c>
    </row>
    <row r="8" spans="1:11" x14ac:dyDescent="0.25">
      <c r="A8">
        <v>474</v>
      </c>
      <c r="B8" t="s">
        <v>255</v>
      </c>
      <c r="C8">
        <f t="shared" si="0"/>
        <v>474</v>
      </c>
      <c r="F8">
        <v>0</v>
      </c>
      <c r="G8" t="e">
        <f t="shared" si="1"/>
        <v>#N/A</v>
      </c>
      <c r="H8" t="s">
        <v>313</v>
      </c>
      <c r="J8">
        <v>0</v>
      </c>
      <c r="K8">
        <v>2</v>
      </c>
    </row>
    <row r="9" spans="1:11" x14ac:dyDescent="0.25">
      <c r="A9">
        <v>475</v>
      </c>
      <c r="B9" t="s">
        <v>261</v>
      </c>
      <c r="C9">
        <f t="shared" si="0"/>
        <v>475</v>
      </c>
      <c r="F9">
        <v>0</v>
      </c>
      <c r="G9" t="e">
        <f t="shared" si="1"/>
        <v>#N/A</v>
      </c>
      <c r="H9" t="s">
        <v>313</v>
      </c>
      <c r="J9">
        <v>0</v>
      </c>
      <c r="K9">
        <v>2</v>
      </c>
    </row>
    <row r="10" spans="1:11" x14ac:dyDescent="0.25">
      <c r="A10">
        <v>476</v>
      </c>
      <c r="B10" t="s">
        <v>264</v>
      </c>
      <c r="C10">
        <f t="shared" si="0"/>
        <v>476</v>
      </c>
      <c r="F10">
        <v>0</v>
      </c>
      <c r="G10" t="e">
        <f t="shared" si="1"/>
        <v>#N/A</v>
      </c>
      <c r="H10" t="s">
        <v>313</v>
      </c>
      <c r="J10">
        <v>0</v>
      </c>
      <c r="K10">
        <v>2</v>
      </c>
    </row>
    <row r="11" spans="1:11" x14ac:dyDescent="0.25">
      <c r="A11">
        <v>477</v>
      </c>
      <c r="B11" t="s">
        <v>195</v>
      </c>
      <c r="C11">
        <f t="shared" si="0"/>
        <v>477</v>
      </c>
      <c r="F11">
        <v>0</v>
      </c>
      <c r="G11" t="e">
        <f t="shared" si="1"/>
        <v>#N/A</v>
      </c>
      <c r="H11" t="s">
        <v>313</v>
      </c>
      <c r="J11">
        <v>0</v>
      </c>
      <c r="K11">
        <v>2</v>
      </c>
    </row>
    <row r="12" spans="1:11" x14ac:dyDescent="0.25">
      <c r="A12">
        <v>478</v>
      </c>
      <c r="B12" t="s">
        <v>248</v>
      </c>
      <c r="C12">
        <f t="shared" si="0"/>
        <v>478</v>
      </c>
      <c r="F12">
        <v>0</v>
      </c>
      <c r="G12" t="e">
        <f t="shared" si="1"/>
        <v>#N/A</v>
      </c>
      <c r="H12" t="s">
        <v>313</v>
      </c>
      <c r="J12">
        <v>0</v>
      </c>
      <c r="K12">
        <v>2</v>
      </c>
    </row>
    <row r="13" spans="1:11" x14ac:dyDescent="0.25">
      <c r="A13">
        <v>479</v>
      </c>
      <c r="B13" t="s">
        <v>108</v>
      </c>
      <c r="C13">
        <f t="shared" si="0"/>
        <v>479</v>
      </c>
      <c r="F13">
        <v>0</v>
      </c>
      <c r="G13" t="e">
        <f t="shared" si="1"/>
        <v>#N/A</v>
      </c>
      <c r="H13" t="s">
        <v>313</v>
      </c>
      <c r="J13">
        <v>0</v>
      </c>
      <c r="K13">
        <v>2</v>
      </c>
    </row>
    <row r="14" spans="1:11" x14ac:dyDescent="0.25">
      <c r="A14">
        <v>480</v>
      </c>
      <c r="B14" t="s">
        <v>98</v>
      </c>
      <c r="C14">
        <f t="shared" si="0"/>
        <v>480</v>
      </c>
      <c r="F14">
        <v>0</v>
      </c>
      <c r="G14" t="e">
        <f t="shared" si="1"/>
        <v>#N/A</v>
      </c>
      <c r="H14" t="s">
        <v>313</v>
      </c>
      <c r="J14">
        <v>0</v>
      </c>
      <c r="K14">
        <v>2</v>
      </c>
    </row>
  </sheetData>
  <sortState ref="A2:L402">
    <sortCondition ref="F1"/>
  </sortState>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2"/>
  <sheetViews>
    <sheetView tabSelected="1" workbookViewId="0">
      <selection activeCell="B2" sqref="B2"/>
    </sheetView>
  </sheetViews>
  <sheetFormatPr defaultRowHeight="16.5" x14ac:dyDescent="0.25"/>
  <cols>
    <col min="1" max="1" width="12.75" bestFit="1" customWidth="1"/>
    <col min="2" max="2" width="12.75" customWidth="1"/>
    <col min="3" max="5" width="15" bestFit="1" customWidth="1"/>
  </cols>
  <sheetData>
    <row r="1" spans="1:5" x14ac:dyDescent="0.25">
      <c r="A1" t="s">
        <v>306</v>
      </c>
      <c r="B1" t="s">
        <v>314</v>
      </c>
      <c r="C1" t="s">
        <v>307</v>
      </c>
      <c r="D1" t="s">
        <v>308</v>
      </c>
      <c r="E1" t="s">
        <v>309</v>
      </c>
    </row>
    <row r="2" spans="1:5" x14ac:dyDescent="0.25">
      <c r="A2">
        <v>1</v>
      </c>
      <c r="B2">
        <v>2</v>
      </c>
      <c r="C2" t="s">
        <v>310</v>
      </c>
      <c r="D2" t="s">
        <v>311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F39"/>
  <sheetViews>
    <sheetView workbookViewId="0">
      <selection activeCell="F1" sqref="F1:F1048576"/>
    </sheetView>
  </sheetViews>
  <sheetFormatPr defaultRowHeight="16.5" x14ac:dyDescent="0.25"/>
  <cols>
    <col min="3" max="5" width="17.375" bestFit="1" customWidth="1"/>
  </cols>
  <sheetData>
    <row r="1" spans="1:6" x14ac:dyDescent="0.25">
      <c r="A1" t="s">
        <v>299</v>
      </c>
      <c r="B1" t="s">
        <v>305</v>
      </c>
      <c r="C1" t="s">
        <v>300</v>
      </c>
      <c r="D1" t="s">
        <v>301</v>
      </c>
      <c r="E1" t="s">
        <v>302</v>
      </c>
      <c r="F1" t="s">
        <v>303</v>
      </c>
    </row>
    <row r="2" spans="1:6" x14ac:dyDescent="0.25">
      <c r="A2">
        <v>1</v>
      </c>
      <c r="B2">
        <v>1</v>
      </c>
      <c r="C2" t="s">
        <v>107</v>
      </c>
      <c r="F2">
        <f>A2</f>
        <v>1</v>
      </c>
    </row>
    <row r="3" spans="1:6" x14ac:dyDescent="0.25">
      <c r="A3">
        <v>2</v>
      </c>
      <c r="B3">
        <v>1</v>
      </c>
      <c r="C3" t="s">
        <v>210</v>
      </c>
      <c r="F3">
        <f t="shared" ref="F3:F39" si="0">A3</f>
        <v>2</v>
      </c>
    </row>
    <row r="4" spans="1:6" x14ac:dyDescent="0.25">
      <c r="A4">
        <v>3</v>
      </c>
      <c r="B4">
        <v>1</v>
      </c>
      <c r="C4" t="s">
        <v>202</v>
      </c>
      <c r="F4">
        <f t="shared" si="0"/>
        <v>3</v>
      </c>
    </row>
    <row r="5" spans="1:6" x14ac:dyDescent="0.25">
      <c r="A5">
        <v>4</v>
      </c>
      <c r="B5">
        <v>1</v>
      </c>
      <c r="C5" t="s">
        <v>215</v>
      </c>
      <c r="F5">
        <f t="shared" si="0"/>
        <v>4</v>
      </c>
    </row>
    <row r="6" spans="1:6" x14ac:dyDescent="0.25">
      <c r="A6">
        <v>5</v>
      </c>
      <c r="B6">
        <v>1</v>
      </c>
      <c r="C6" t="s">
        <v>197</v>
      </c>
      <c r="F6">
        <f t="shared" si="0"/>
        <v>5</v>
      </c>
    </row>
    <row r="7" spans="1:6" x14ac:dyDescent="0.25">
      <c r="A7">
        <v>6</v>
      </c>
      <c r="B7">
        <v>1</v>
      </c>
      <c r="C7" t="s">
        <v>111</v>
      </c>
      <c r="F7">
        <f t="shared" si="0"/>
        <v>6</v>
      </c>
    </row>
    <row r="8" spans="1:6" x14ac:dyDescent="0.25">
      <c r="A8">
        <v>7</v>
      </c>
      <c r="B8">
        <v>1</v>
      </c>
      <c r="C8" t="s">
        <v>99</v>
      </c>
      <c r="F8">
        <f t="shared" si="0"/>
        <v>7</v>
      </c>
    </row>
    <row r="9" spans="1:6" x14ac:dyDescent="0.25">
      <c r="A9">
        <v>8</v>
      </c>
      <c r="B9">
        <v>1</v>
      </c>
      <c r="C9" t="s">
        <v>237</v>
      </c>
      <c r="F9">
        <f t="shared" si="0"/>
        <v>8</v>
      </c>
    </row>
    <row r="10" spans="1:6" x14ac:dyDescent="0.25">
      <c r="A10">
        <v>9</v>
      </c>
      <c r="B10">
        <v>1</v>
      </c>
      <c r="C10" t="s">
        <v>240</v>
      </c>
      <c r="F10">
        <f t="shared" si="0"/>
        <v>9</v>
      </c>
    </row>
    <row r="11" spans="1:6" x14ac:dyDescent="0.25">
      <c r="A11">
        <v>10</v>
      </c>
      <c r="B11">
        <v>1</v>
      </c>
      <c r="C11" t="s">
        <v>235</v>
      </c>
      <c r="F11">
        <f t="shared" si="0"/>
        <v>10</v>
      </c>
    </row>
    <row r="12" spans="1:6" x14ac:dyDescent="0.25">
      <c r="A12">
        <v>11</v>
      </c>
      <c r="B12">
        <v>1</v>
      </c>
      <c r="C12" t="s">
        <v>242</v>
      </c>
      <c r="F12">
        <f t="shared" si="0"/>
        <v>11</v>
      </c>
    </row>
    <row r="13" spans="1:6" x14ac:dyDescent="0.25">
      <c r="A13">
        <v>12</v>
      </c>
      <c r="B13">
        <v>1</v>
      </c>
      <c r="C13" t="s">
        <v>241</v>
      </c>
      <c r="F13">
        <f t="shared" si="0"/>
        <v>12</v>
      </c>
    </row>
    <row r="14" spans="1:6" x14ac:dyDescent="0.25">
      <c r="A14">
        <v>13</v>
      </c>
      <c r="B14">
        <v>1</v>
      </c>
      <c r="C14" t="s">
        <v>97</v>
      </c>
      <c r="F14">
        <f t="shared" si="0"/>
        <v>13</v>
      </c>
    </row>
    <row r="15" spans="1:6" x14ac:dyDescent="0.25">
      <c r="A15">
        <v>14</v>
      </c>
      <c r="B15">
        <v>1</v>
      </c>
      <c r="C15" t="s">
        <v>243</v>
      </c>
      <c r="F15">
        <f t="shared" si="0"/>
        <v>14</v>
      </c>
    </row>
    <row r="16" spans="1:6" x14ac:dyDescent="0.25">
      <c r="A16">
        <v>15</v>
      </c>
      <c r="B16">
        <v>1</v>
      </c>
      <c r="C16" t="s">
        <v>110</v>
      </c>
      <c r="F16">
        <f t="shared" si="0"/>
        <v>15</v>
      </c>
    </row>
    <row r="17" spans="1:6" x14ac:dyDescent="0.25">
      <c r="A17">
        <v>16</v>
      </c>
      <c r="B17">
        <v>1</v>
      </c>
      <c r="C17" t="s">
        <v>199</v>
      </c>
      <c r="F17">
        <f t="shared" si="0"/>
        <v>16</v>
      </c>
    </row>
    <row r="18" spans="1:6" x14ac:dyDescent="0.25">
      <c r="A18">
        <v>17</v>
      </c>
      <c r="B18">
        <v>1</v>
      </c>
      <c r="C18" t="s">
        <v>194</v>
      </c>
      <c r="F18">
        <f t="shared" si="0"/>
        <v>17</v>
      </c>
    </row>
    <row r="19" spans="1:6" x14ac:dyDescent="0.25">
      <c r="A19">
        <v>18</v>
      </c>
      <c r="B19">
        <v>1</v>
      </c>
      <c r="C19" t="s">
        <v>193</v>
      </c>
      <c r="F19">
        <f t="shared" si="0"/>
        <v>18</v>
      </c>
    </row>
    <row r="20" spans="1:6" x14ac:dyDescent="0.25">
      <c r="A20">
        <v>19</v>
      </c>
      <c r="B20">
        <v>1</v>
      </c>
      <c r="C20" t="s">
        <v>103</v>
      </c>
      <c r="F20">
        <f t="shared" si="0"/>
        <v>19</v>
      </c>
    </row>
    <row r="21" spans="1:6" x14ac:dyDescent="0.25">
      <c r="A21">
        <v>20</v>
      </c>
      <c r="B21">
        <v>1</v>
      </c>
      <c r="C21" t="s">
        <v>192</v>
      </c>
      <c r="F21">
        <f t="shared" si="0"/>
        <v>20</v>
      </c>
    </row>
    <row r="22" spans="1:6" x14ac:dyDescent="0.25">
      <c r="A22">
        <v>21</v>
      </c>
      <c r="B22">
        <v>1</v>
      </c>
      <c r="C22" t="s">
        <v>191</v>
      </c>
      <c r="F22">
        <f t="shared" si="0"/>
        <v>21</v>
      </c>
    </row>
    <row r="23" spans="1:6" x14ac:dyDescent="0.25">
      <c r="A23">
        <v>22</v>
      </c>
      <c r="B23">
        <v>1</v>
      </c>
      <c r="C23" t="s">
        <v>196</v>
      </c>
      <c r="F23">
        <f t="shared" si="0"/>
        <v>22</v>
      </c>
    </row>
    <row r="24" spans="1:6" x14ac:dyDescent="0.25">
      <c r="A24">
        <v>23</v>
      </c>
      <c r="B24">
        <v>1</v>
      </c>
      <c r="C24" t="s">
        <v>189</v>
      </c>
      <c r="F24">
        <f t="shared" si="0"/>
        <v>23</v>
      </c>
    </row>
    <row r="25" spans="1:6" x14ac:dyDescent="0.25">
      <c r="A25">
        <v>24</v>
      </c>
      <c r="B25">
        <v>1</v>
      </c>
      <c r="C25" t="s">
        <v>106</v>
      </c>
      <c r="F25">
        <f t="shared" si="0"/>
        <v>24</v>
      </c>
    </row>
    <row r="26" spans="1:6" x14ac:dyDescent="0.25">
      <c r="A26">
        <v>25</v>
      </c>
      <c r="B26">
        <v>1</v>
      </c>
      <c r="C26" t="s">
        <v>104</v>
      </c>
      <c r="F26">
        <f t="shared" si="0"/>
        <v>25</v>
      </c>
    </row>
    <row r="27" spans="1:6" x14ac:dyDescent="0.25">
      <c r="A27">
        <v>26</v>
      </c>
      <c r="B27">
        <v>1</v>
      </c>
      <c r="C27" t="s">
        <v>262</v>
      </c>
      <c r="F27">
        <f t="shared" si="0"/>
        <v>26</v>
      </c>
    </row>
    <row r="28" spans="1:6" x14ac:dyDescent="0.25">
      <c r="A28">
        <v>27</v>
      </c>
      <c r="B28">
        <v>1</v>
      </c>
      <c r="C28" t="s">
        <v>260</v>
      </c>
      <c r="F28">
        <f t="shared" si="0"/>
        <v>27</v>
      </c>
    </row>
    <row r="29" spans="1:6" x14ac:dyDescent="0.25">
      <c r="A29">
        <v>28</v>
      </c>
      <c r="B29">
        <v>1</v>
      </c>
      <c r="C29" t="s">
        <v>263</v>
      </c>
      <c r="F29">
        <f t="shared" si="0"/>
        <v>28</v>
      </c>
    </row>
    <row r="30" spans="1:6" x14ac:dyDescent="0.25">
      <c r="A30">
        <v>29</v>
      </c>
      <c r="B30">
        <v>1</v>
      </c>
      <c r="C30" t="s">
        <v>250</v>
      </c>
      <c r="F30">
        <f t="shared" si="0"/>
        <v>29</v>
      </c>
    </row>
    <row r="31" spans="1:6" x14ac:dyDescent="0.25">
      <c r="A31">
        <v>30</v>
      </c>
      <c r="B31">
        <v>1</v>
      </c>
      <c r="C31" t="s">
        <v>249</v>
      </c>
      <c r="F31">
        <f t="shared" si="0"/>
        <v>30</v>
      </c>
    </row>
    <row r="32" spans="1:6" x14ac:dyDescent="0.25">
      <c r="A32">
        <v>31</v>
      </c>
      <c r="B32">
        <v>1</v>
      </c>
      <c r="C32" t="s">
        <v>251</v>
      </c>
      <c r="F32">
        <f t="shared" si="0"/>
        <v>31</v>
      </c>
    </row>
    <row r="33" spans="1:6" x14ac:dyDescent="0.25">
      <c r="A33">
        <v>32</v>
      </c>
      <c r="B33">
        <v>1</v>
      </c>
      <c r="C33" t="s">
        <v>256</v>
      </c>
      <c r="F33">
        <f t="shared" si="0"/>
        <v>32</v>
      </c>
    </row>
    <row r="34" spans="1:6" x14ac:dyDescent="0.25">
      <c r="A34">
        <v>33</v>
      </c>
      <c r="B34">
        <v>1</v>
      </c>
      <c r="C34" t="s">
        <v>109</v>
      </c>
      <c r="F34">
        <f t="shared" si="0"/>
        <v>33</v>
      </c>
    </row>
    <row r="35" spans="1:6" x14ac:dyDescent="0.25">
      <c r="A35">
        <v>34</v>
      </c>
      <c r="B35">
        <v>1</v>
      </c>
      <c r="C35" t="s">
        <v>101</v>
      </c>
      <c r="F35">
        <f t="shared" si="0"/>
        <v>34</v>
      </c>
    </row>
    <row r="36" spans="1:6" x14ac:dyDescent="0.25">
      <c r="A36">
        <v>35</v>
      </c>
      <c r="B36">
        <v>1</v>
      </c>
      <c r="C36" t="s">
        <v>112</v>
      </c>
      <c r="F36">
        <f t="shared" si="0"/>
        <v>35</v>
      </c>
    </row>
    <row r="37" spans="1:6" x14ac:dyDescent="0.25">
      <c r="A37">
        <v>36</v>
      </c>
      <c r="B37">
        <v>1</v>
      </c>
      <c r="C37" t="s">
        <v>100</v>
      </c>
      <c r="F37">
        <f t="shared" si="0"/>
        <v>36</v>
      </c>
    </row>
    <row r="38" spans="1:6" x14ac:dyDescent="0.25">
      <c r="A38">
        <v>37</v>
      </c>
      <c r="B38">
        <v>1</v>
      </c>
      <c r="C38" t="s">
        <v>198</v>
      </c>
      <c r="F38">
        <f t="shared" si="0"/>
        <v>37</v>
      </c>
    </row>
    <row r="39" spans="1:6" x14ac:dyDescent="0.25">
      <c r="A39">
        <v>38</v>
      </c>
      <c r="B39">
        <v>1</v>
      </c>
      <c r="C39" t="s">
        <v>102</v>
      </c>
      <c r="F39">
        <f t="shared" si="0"/>
        <v>38</v>
      </c>
    </row>
  </sheetData>
  <phoneticPr fontId="1" type="noConversion"/>
  <conditionalFormatting sqref="C2:C39">
    <cfRule type="duplicateValues" dxfId="1" priority="3"/>
    <cfRule type="duplicateValues" dxfId="0" priority="4"/>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K20"/>
  <sheetViews>
    <sheetView topLeftCell="D1" workbookViewId="0">
      <pane ySplit="1" topLeftCell="A11" activePane="bottomLeft" state="frozen"/>
      <selection pane="bottomLeft" activeCell="F18" sqref="F18"/>
    </sheetView>
  </sheetViews>
  <sheetFormatPr defaultRowHeight="16.5" x14ac:dyDescent="0.25"/>
  <cols>
    <col min="1" max="1" width="9" style="9"/>
    <col min="2" max="2" width="11.5" style="8" customWidth="1"/>
    <col min="5" max="5" width="13.5" customWidth="1"/>
    <col min="6" max="6" width="26.25" customWidth="1"/>
    <col min="7" max="7" width="12.625" style="14" customWidth="1"/>
    <col min="8" max="8" width="14" style="15" bestFit="1" customWidth="1"/>
    <col min="9" max="9" width="18.75" bestFit="1" customWidth="1"/>
    <col min="10" max="10" width="18.75" customWidth="1"/>
    <col min="11" max="11" width="13" bestFit="1" customWidth="1"/>
  </cols>
  <sheetData>
    <row r="1" spans="1:11" s="5" customFormat="1" x14ac:dyDescent="0.25">
      <c r="A1" s="10" t="s">
        <v>126</v>
      </c>
      <c r="B1" s="8" t="s">
        <v>282</v>
      </c>
      <c r="C1" s="5" t="s">
        <v>113</v>
      </c>
      <c r="D1" s="5" t="s">
        <v>117</v>
      </c>
      <c r="E1" s="5" t="s">
        <v>114</v>
      </c>
      <c r="F1" s="5" t="s">
        <v>115</v>
      </c>
      <c r="G1" s="12" t="s">
        <v>304</v>
      </c>
      <c r="H1" s="13" t="s">
        <v>297</v>
      </c>
      <c r="I1" s="5" t="s">
        <v>298</v>
      </c>
      <c r="J1" s="5" t="s">
        <v>299</v>
      </c>
      <c r="K1" s="5" t="s">
        <v>294</v>
      </c>
    </row>
    <row r="2" spans="1:11" x14ac:dyDescent="0.25">
      <c r="A2" s="9">
        <v>3548</v>
      </c>
      <c r="B2" s="8">
        <v>3548</v>
      </c>
      <c r="C2">
        <v>22503</v>
      </c>
      <c r="D2" t="s">
        <v>217</v>
      </c>
      <c r="F2" t="s">
        <v>218</v>
      </c>
      <c r="G2" s="14" t="s">
        <v>107</v>
      </c>
      <c r="H2" s="15" t="s">
        <v>219</v>
      </c>
      <c r="I2" t="s">
        <v>295</v>
      </c>
      <c r="J2">
        <f>VLOOKUP(G2,job!$C$2:$F$1000,4,FALSE)</f>
        <v>1</v>
      </c>
      <c r="K2">
        <f>VLOOKUP(H2,group_property!$B$2:$C$639,2,FALSE)</f>
        <v>468</v>
      </c>
    </row>
    <row r="3" spans="1:11" x14ac:dyDescent="0.25">
      <c r="A3" s="9">
        <v>282</v>
      </c>
      <c r="B3" s="8" t="s">
        <v>270</v>
      </c>
      <c r="C3">
        <v>12381</v>
      </c>
      <c r="D3" t="s">
        <v>222</v>
      </c>
      <c r="F3" t="s">
        <v>223</v>
      </c>
      <c r="G3" s="14" t="s">
        <v>210</v>
      </c>
      <c r="H3" s="15" t="s">
        <v>273</v>
      </c>
      <c r="I3" t="s">
        <v>203</v>
      </c>
      <c r="J3">
        <f>VLOOKUP(G3,job!$C$2:$F$1000,4,FALSE)</f>
        <v>2</v>
      </c>
      <c r="K3">
        <f>VLOOKUP(H3,group_property!$B$2:$C$639,2,FALSE)</f>
        <v>469</v>
      </c>
    </row>
    <row r="4" spans="1:11" x14ac:dyDescent="0.25">
      <c r="A4" s="9">
        <v>1332</v>
      </c>
      <c r="B4" s="8">
        <v>1332</v>
      </c>
      <c r="C4">
        <v>16568</v>
      </c>
      <c r="D4" t="s">
        <v>252</v>
      </c>
      <c r="F4" t="s">
        <v>253</v>
      </c>
      <c r="G4" s="14" t="s">
        <v>202</v>
      </c>
      <c r="H4" s="15" t="s">
        <v>273</v>
      </c>
      <c r="I4" t="s">
        <v>254</v>
      </c>
      <c r="J4">
        <f>VLOOKUP(G4,job!$C$2:$F$1000,4,FALSE)</f>
        <v>3</v>
      </c>
      <c r="K4">
        <f>VLOOKUP(H4,group_property!$B$2:$C$639,2,FALSE)</f>
        <v>469</v>
      </c>
    </row>
    <row r="5" spans="1:11" x14ac:dyDescent="0.25">
      <c r="A5" s="9">
        <v>3675</v>
      </c>
      <c r="B5" s="8">
        <v>3675</v>
      </c>
      <c r="C5">
        <v>70810</v>
      </c>
      <c r="D5" t="s">
        <v>257</v>
      </c>
      <c r="F5" t="s">
        <v>258</v>
      </c>
      <c r="G5" s="14" t="s">
        <v>215</v>
      </c>
      <c r="H5" s="15" t="s">
        <v>273</v>
      </c>
      <c r="I5" t="s">
        <v>259</v>
      </c>
      <c r="J5">
        <f>VLOOKUP(G5,job!$C$2:$F$1000,4,FALSE)</f>
        <v>4</v>
      </c>
      <c r="K5">
        <f>VLOOKUP(H5,group_property!$B$2:$C$639,2,FALSE)</f>
        <v>469</v>
      </c>
    </row>
    <row r="6" spans="1:11" x14ac:dyDescent="0.25">
      <c r="A6" s="9">
        <v>3928</v>
      </c>
      <c r="B6" s="8">
        <v>3928</v>
      </c>
      <c r="C6">
        <v>98125</v>
      </c>
      <c r="D6" t="s">
        <v>213</v>
      </c>
      <c r="F6" t="s">
        <v>214</v>
      </c>
      <c r="G6" s="14" t="s">
        <v>215</v>
      </c>
      <c r="H6" s="15" t="s">
        <v>273</v>
      </c>
      <c r="I6" t="s">
        <v>216</v>
      </c>
      <c r="J6">
        <f>VLOOKUP(G6,job!$C$2:$F$1000,4,FALSE)</f>
        <v>4</v>
      </c>
      <c r="K6">
        <f>VLOOKUP(H6,group_property!$B$2:$C$639,2,FALSE)</f>
        <v>469</v>
      </c>
    </row>
    <row r="7" spans="1:11" x14ac:dyDescent="0.25">
      <c r="A7" s="9">
        <v>4786</v>
      </c>
      <c r="B7" s="8">
        <v>4786</v>
      </c>
      <c r="C7">
        <v>71254</v>
      </c>
      <c r="D7" t="s">
        <v>200</v>
      </c>
      <c r="F7" t="s">
        <v>201</v>
      </c>
      <c r="G7" s="14" t="s">
        <v>202</v>
      </c>
      <c r="H7" s="15" t="s">
        <v>273</v>
      </c>
      <c r="I7" t="s">
        <v>203</v>
      </c>
      <c r="J7">
        <f>VLOOKUP(G7,job!$C$2:$F$1000,4,FALSE)</f>
        <v>3</v>
      </c>
      <c r="K7">
        <f>VLOOKUP(H7,group_property!$B$2:$C$639,2,FALSE)</f>
        <v>469</v>
      </c>
    </row>
    <row r="8" spans="1:11" x14ac:dyDescent="0.25">
      <c r="A8" s="9">
        <v>5489</v>
      </c>
      <c r="B8" s="8">
        <v>5489</v>
      </c>
      <c r="C8">
        <v>21653</v>
      </c>
      <c r="D8" t="s">
        <v>206</v>
      </c>
      <c r="F8" t="s">
        <v>207</v>
      </c>
      <c r="G8" s="14" t="s">
        <v>197</v>
      </c>
      <c r="H8" s="15" t="s">
        <v>273</v>
      </c>
      <c r="I8" t="s">
        <v>203</v>
      </c>
      <c r="J8">
        <f>VLOOKUP(G8,job!$C$2:$F$1000,4,FALSE)</f>
        <v>5</v>
      </c>
      <c r="K8">
        <f>VLOOKUP(H8,group_property!$B$2:$C$639,2,FALSE)</f>
        <v>469</v>
      </c>
    </row>
    <row r="9" spans="1:11" x14ac:dyDescent="0.25">
      <c r="A9" s="9">
        <v>5631</v>
      </c>
      <c r="B9" s="8">
        <v>5631</v>
      </c>
      <c r="C9">
        <v>37032</v>
      </c>
      <c r="D9" t="s">
        <v>204</v>
      </c>
      <c r="F9" t="s">
        <v>205</v>
      </c>
      <c r="G9" s="14" t="s">
        <v>111</v>
      </c>
      <c r="H9" s="15" t="s">
        <v>273</v>
      </c>
      <c r="I9" t="s">
        <v>203</v>
      </c>
      <c r="J9">
        <f>VLOOKUP(G9,job!$C$2:$F$1000,4,FALSE)</f>
        <v>6</v>
      </c>
      <c r="K9">
        <f>VLOOKUP(H9,group_property!$B$2:$C$639,2,FALSE)</f>
        <v>469</v>
      </c>
    </row>
    <row r="10" spans="1:11" x14ac:dyDescent="0.25">
      <c r="A10" s="9">
        <v>6656</v>
      </c>
      <c r="B10" s="8">
        <v>6656</v>
      </c>
      <c r="C10">
        <v>57903</v>
      </c>
      <c r="D10" t="s">
        <v>224</v>
      </c>
      <c r="F10" t="s">
        <v>225</v>
      </c>
      <c r="G10" s="14" t="s">
        <v>210</v>
      </c>
      <c r="H10" s="15" t="s">
        <v>273</v>
      </c>
      <c r="I10" t="s">
        <v>203</v>
      </c>
      <c r="J10">
        <f>VLOOKUP(G10,job!$C$2:$F$1000,4,FALSE)</f>
        <v>2</v>
      </c>
      <c r="K10">
        <f>VLOOKUP(H10,group_property!$B$2:$C$639,2,FALSE)</f>
        <v>469</v>
      </c>
    </row>
    <row r="11" spans="1:11" x14ac:dyDescent="0.25">
      <c r="A11" s="9">
        <v>7200</v>
      </c>
      <c r="B11" s="8">
        <v>7200</v>
      </c>
      <c r="C11">
        <v>72232</v>
      </c>
      <c r="D11" t="s">
        <v>266</v>
      </c>
      <c r="F11" t="s">
        <v>267</v>
      </c>
      <c r="G11" s="14" t="s">
        <v>111</v>
      </c>
      <c r="H11" s="15" t="s">
        <v>273</v>
      </c>
      <c r="I11" t="s">
        <v>268</v>
      </c>
      <c r="J11">
        <f>VLOOKUP(G11,job!$C$2:$F$1000,4,FALSE)</f>
        <v>6</v>
      </c>
      <c r="K11">
        <f>VLOOKUP(H11,group_property!$B$2:$C$639,2,FALSE)</f>
        <v>469</v>
      </c>
    </row>
    <row r="12" spans="1:11" x14ac:dyDescent="0.25">
      <c r="A12" s="9">
        <v>8465</v>
      </c>
      <c r="B12" s="8">
        <v>8465</v>
      </c>
      <c r="C12">
        <v>86405</v>
      </c>
      <c r="D12" t="s">
        <v>220</v>
      </c>
      <c r="F12" t="s">
        <v>221</v>
      </c>
      <c r="G12" s="14" t="s">
        <v>210</v>
      </c>
      <c r="H12" s="15" t="s">
        <v>273</v>
      </c>
      <c r="I12" t="s">
        <v>203</v>
      </c>
      <c r="J12">
        <f>VLOOKUP(G12,job!$C$2:$F$1000,4,FALSE)</f>
        <v>2</v>
      </c>
      <c r="K12">
        <f>VLOOKUP(H12,group_property!$B$2:$C$639,2,FALSE)</f>
        <v>469</v>
      </c>
    </row>
    <row r="13" spans="1:11" x14ac:dyDescent="0.25">
      <c r="A13" s="9">
        <v>8694</v>
      </c>
      <c r="B13" s="8">
        <v>8694</v>
      </c>
      <c r="C13">
        <v>27241</v>
      </c>
      <c r="D13" t="s">
        <v>211</v>
      </c>
      <c r="F13" t="s">
        <v>212</v>
      </c>
      <c r="G13" s="14" t="s">
        <v>210</v>
      </c>
      <c r="H13" s="15" t="s">
        <v>273</v>
      </c>
      <c r="I13" t="s">
        <v>203</v>
      </c>
      <c r="J13">
        <f>VLOOKUP(G13,job!$C$2:$F$1000,4,FALSE)</f>
        <v>2</v>
      </c>
      <c r="K13">
        <f>VLOOKUP(H13,group_property!$B$2:$C$639,2,FALSE)</f>
        <v>469</v>
      </c>
    </row>
    <row r="14" spans="1:11" x14ac:dyDescent="0.25">
      <c r="A14" s="9">
        <v>10265</v>
      </c>
      <c r="B14" s="8">
        <v>10265</v>
      </c>
      <c r="C14">
        <v>26273</v>
      </c>
      <c r="D14" t="s">
        <v>208</v>
      </c>
      <c r="F14" t="s">
        <v>209</v>
      </c>
      <c r="G14" s="14" t="s">
        <v>210</v>
      </c>
      <c r="H14" s="15" t="s">
        <v>273</v>
      </c>
      <c r="I14" t="s">
        <v>203</v>
      </c>
      <c r="J14">
        <f>VLOOKUP(G14,job!$C$2:$F$1000,4,FALSE)</f>
        <v>2</v>
      </c>
      <c r="K14">
        <f>VLOOKUP(H14,group_property!$B$2:$C$639,2,FALSE)</f>
        <v>469</v>
      </c>
    </row>
    <row r="15" spans="1:11" x14ac:dyDescent="0.25">
      <c r="A15" s="9">
        <v>10342</v>
      </c>
      <c r="B15" s="8">
        <v>10342</v>
      </c>
      <c r="C15">
        <v>37146</v>
      </c>
      <c r="D15" t="s">
        <v>226</v>
      </c>
      <c r="F15" t="s">
        <v>227</v>
      </c>
      <c r="G15" s="14" t="s">
        <v>210</v>
      </c>
      <c r="H15" s="15" t="s">
        <v>273</v>
      </c>
      <c r="I15" t="s">
        <v>203</v>
      </c>
      <c r="J15">
        <f>VLOOKUP(G15,job!$C$2:$F$1000,4,FALSE)</f>
        <v>2</v>
      </c>
      <c r="K15">
        <f>VLOOKUP(H15,group_property!$B$2:$C$639,2,FALSE)</f>
        <v>469</v>
      </c>
    </row>
    <row r="16" spans="1:11" x14ac:dyDescent="0.25">
      <c r="A16" s="9">
        <v>46</v>
      </c>
      <c r="B16" s="8" t="s">
        <v>269</v>
      </c>
      <c r="C16">
        <v>43122</v>
      </c>
      <c r="D16" t="s">
        <v>230</v>
      </c>
      <c r="F16" t="s">
        <v>231</v>
      </c>
      <c r="G16" s="14" t="s">
        <v>99</v>
      </c>
      <c r="H16" s="15" t="s">
        <v>228</v>
      </c>
      <c r="I16" t="s">
        <v>229</v>
      </c>
      <c r="J16">
        <f>VLOOKUP(G16,job!$C$2:$F$1000,4,FALSE)</f>
        <v>7</v>
      </c>
      <c r="K16">
        <f>VLOOKUP(H16,group_property!$B$2:$C$639,2,FALSE)</f>
        <v>470</v>
      </c>
    </row>
    <row r="17" spans="1:11" x14ac:dyDescent="0.25">
      <c r="A17" s="9">
        <v>524</v>
      </c>
      <c r="B17" s="8" t="s">
        <v>271</v>
      </c>
      <c r="C17">
        <v>41192</v>
      </c>
      <c r="D17" t="s">
        <v>244</v>
      </c>
      <c r="F17" t="s">
        <v>245</v>
      </c>
      <c r="G17" s="14" t="s">
        <v>237</v>
      </c>
      <c r="H17" s="15" t="s">
        <v>228</v>
      </c>
      <c r="I17" t="s">
        <v>236</v>
      </c>
      <c r="J17">
        <f>VLOOKUP(G17,job!$C$2:$F$1000,4,FALSE)</f>
        <v>8</v>
      </c>
      <c r="K17">
        <f>VLOOKUP(H17,group_property!$B$2:$C$639,2,FALSE)</f>
        <v>470</v>
      </c>
    </row>
    <row r="18" spans="1:11" x14ac:dyDescent="0.25">
      <c r="A18" s="9">
        <v>699</v>
      </c>
      <c r="B18" s="8" t="s">
        <v>272</v>
      </c>
      <c r="C18">
        <v>77734</v>
      </c>
      <c r="D18" t="s">
        <v>246</v>
      </c>
      <c r="F18" t="s">
        <v>247</v>
      </c>
      <c r="G18" s="14" t="s">
        <v>237</v>
      </c>
      <c r="H18" s="15" t="s">
        <v>228</v>
      </c>
      <c r="I18" t="s">
        <v>236</v>
      </c>
      <c r="J18">
        <f>VLOOKUP(G18,job!$C$2:$F$1000,4,FALSE)</f>
        <v>8</v>
      </c>
      <c r="K18">
        <f>VLOOKUP(H18,group_property!$B$2:$C$639,2,FALSE)</f>
        <v>470</v>
      </c>
    </row>
    <row r="19" spans="1:11" x14ac:dyDescent="0.25">
      <c r="A19" s="9">
        <v>1215</v>
      </c>
      <c r="B19" s="8">
        <v>1215</v>
      </c>
      <c r="C19">
        <v>63976</v>
      </c>
      <c r="D19" t="s">
        <v>232</v>
      </c>
      <c r="F19" t="s">
        <v>233</v>
      </c>
      <c r="G19" s="14" t="s">
        <v>111</v>
      </c>
      <c r="H19" s="15" t="s">
        <v>228</v>
      </c>
      <c r="I19" t="s">
        <v>234</v>
      </c>
      <c r="J19">
        <f>VLOOKUP(G19,job!$C$2:$F$1000,4,FALSE)</f>
        <v>6</v>
      </c>
      <c r="K19">
        <f>VLOOKUP(H19,group_property!$B$2:$C$639,2,FALSE)</f>
        <v>470</v>
      </c>
    </row>
    <row r="20" spans="1:11" x14ac:dyDescent="0.25">
      <c r="A20" s="9">
        <v>2046</v>
      </c>
      <c r="B20" s="8">
        <v>2046</v>
      </c>
      <c r="C20">
        <v>53111</v>
      </c>
      <c r="D20" t="s">
        <v>238</v>
      </c>
      <c r="F20" t="s">
        <v>239</v>
      </c>
      <c r="G20" s="14" t="s">
        <v>240</v>
      </c>
      <c r="H20" s="15" t="s">
        <v>228</v>
      </c>
      <c r="I20" t="s">
        <v>234</v>
      </c>
      <c r="J20">
        <f>VLOOKUP(G20,job!$C$2:$F$1000,4,FALSE)</f>
        <v>9</v>
      </c>
      <c r="K20">
        <f>VLOOKUP(H20,group_property!$B$2:$C$639,2,FALSE)</f>
        <v>470</v>
      </c>
    </row>
  </sheetData>
  <sortState ref="A2:J646">
    <sortCondition ref="H2:H646"/>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H9" sqref="H9"/>
    </sheetView>
  </sheetViews>
  <sheetFormatPr defaultRowHeight="16.5" x14ac:dyDescent="0.25"/>
  <cols>
    <col min="1" max="1" width="9" style="6"/>
    <col min="5" max="5" width="23.875" bestFit="1" customWidth="1"/>
    <col min="6" max="6" width="12.25" style="8" customWidth="1"/>
  </cols>
  <sheetData>
    <row r="1" spans="1:6" x14ac:dyDescent="0.25">
      <c r="A1" s="6" t="s">
        <v>116</v>
      </c>
      <c r="B1" t="s">
        <v>113</v>
      </c>
      <c r="C1" t="s">
        <v>117</v>
      </c>
      <c r="D1" t="s">
        <v>114</v>
      </c>
      <c r="E1" t="s">
        <v>115</v>
      </c>
      <c r="F1" s="7" t="s">
        <v>118</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0"/>
  <sheetViews>
    <sheetView workbookViewId="0">
      <selection activeCell="D20" sqref="D20"/>
    </sheetView>
  </sheetViews>
  <sheetFormatPr defaultRowHeight="16.5" x14ac:dyDescent="0.25"/>
  <cols>
    <col min="1" max="1" width="14" customWidth="1"/>
    <col min="2" max="2" width="27.625" customWidth="1"/>
    <col min="3" max="3" width="30.125" customWidth="1"/>
  </cols>
  <sheetData>
    <row r="1" spans="1:3" x14ac:dyDescent="0.25">
      <c r="A1" t="s">
        <v>119</v>
      </c>
      <c r="B1" t="s">
        <v>120</v>
      </c>
      <c r="C1" t="s">
        <v>121</v>
      </c>
    </row>
    <row r="2" spans="1:3" x14ac:dyDescent="0.25">
      <c r="A2">
        <v>449</v>
      </c>
      <c r="B2">
        <v>1927</v>
      </c>
      <c r="C2" t="s">
        <v>124</v>
      </c>
    </row>
    <row r="3" spans="1:3" x14ac:dyDescent="0.25">
      <c r="A3">
        <v>449</v>
      </c>
      <c r="B3">
        <v>3027</v>
      </c>
      <c r="C3" t="s">
        <v>124</v>
      </c>
    </row>
    <row r="4" spans="1:3" x14ac:dyDescent="0.25">
      <c r="A4">
        <v>449</v>
      </c>
      <c r="B4">
        <v>10362</v>
      </c>
      <c r="C4" t="s">
        <v>124</v>
      </c>
    </row>
    <row r="5" spans="1:3" x14ac:dyDescent="0.25">
      <c r="A5">
        <v>449</v>
      </c>
      <c r="B5">
        <v>449</v>
      </c>
      <c r="C5" t="s">
        <v>122</v>
      </c>
    </row>
    <row r="6" spans="1:3" x14ac:dyDescent="0.25">
      <c r="A6">
        <v>449</v>
      </c>
      <c r="B6">
        <v>318</v>
      </c>
      <c r="C6" t="s">
        <v>123</v>
      </c>
    </row>
    <row r="7" spans="1:3" x14ac:dyDescent="0.25">
      <c r="A7">
        <v>449</v>
      </c>
      <c r="B7">
        <v>1500</v>
      </c>
      <c r="C7" t="s">
        <v>123</v>
      </c>
    </row>
    <row r="8" spans="1:3" x14ac:dyDescent="0.25">
      <c r="A8">
        <v>449</v>
      </c>
      <c r="B8">
        <v>335</v>
      </c>
      <c r="C8" t="s">
        <v>125</v>
      </c>
    </row>
    <row r="9" spans="1:3" x14ac:dyDescent="0.25">
      <c r="A9">
        <v>449</v>
      </c>
      <c r="B9">
        <v>1882</v>
      </c>
      <c r="C9" t="s">
        <v>125</v>
      </c>
    </row>
    <row r="10" spans="1:3" x14ac:dyDescent="0.25">
      <c r="A10">
        <v>449</v>
      </c>
      <c r="B10">
        <v>7745</v>
      </c>
      <c r="C10" t="s">
        <v>125</v>
      </c>
    </row>
    <row r="11" spans="1:3" x14ac:dyDescent="0.25">
      <c r="A11">
        <v>449</v>
      </c>
      <c r="B11">
        <v>10906</v>
      </c>
      <c r="C11" t="s">
        <v>125</v>
      </c>
    </row>
    <row r="12" spans="1:3" x14ac:dyDescent="0.25">
      <c r="A12">
        <v>814</v>
      </c>
      <c r="B12">
        <v>1927</v>
      </c>
      <c r="C12" t="s">
        <v>124</v>
      </c>
    </row>
    <row r="13" spans="1:3" x14ac:dyDescent="0.25">
      <c r="A13">
        <v>814</v>
      </c>
      <c r="B13">
        <v>1984</v>
      </c>
      <c r="C13" t="s">
        <v>124</v>
      </c>
    </row>
    <row r="14" spans="1:3" x14ac:dyDescent="0.25">
      <c r="A14">
        <v>814</v>
      </c>
      <c r="B14">
        <v>3027</v>
      </c>
      <c r="C14" t="s">
        <v>124</v>
      </c>
    </row>
    <row r="15" spans="1:3" x14ac:dyDescent="0.25">
      <c r="A15">
        <v>814</v>
      </c>
      <c r="B15">
        <v>814</v>
      </c>
      <c r="C15" t="s">
        <v>122</v>
      </c>
    </row>
    <row r="16" spans="1:3" x14ac:dyDescent="0.25">
      <c r="A16">
        <v>814</v>
      </c>
      <c r="B16">
        <v>240</v>
      </c>
      <c r="C16" t="s">
        <v>123</v>
      </c>
    </row>
    <row r="17" spans="1:3" x14ac:dyDescent="0.25">
      <c r="A17">
        <v>814</v>
      </c>
      <c r="B17">
        <v>293</v>
      </c>
      <c r="C17" t="s">
        <v>123</v>
      </c>
    </row>
    <row r="18" spans="1:3" x14ac:dyDescent="0.25">
      <c r="A18">
        <v>814</v>
      </c>
      <c r="B18">
        <v>507</v>
      </c>
      <c r="C18" t="s">
        <v>123</v>
      </c>
    </row>
    <row r="19" spans="1:3" x14ac:dyDescent="0.25">
      <c r="A19">
        <v>814</v>
      </c>
      <c r="B19">
        <v>1452</v>
      </c>
      <c r="C19" t="s">
        <v>125</v>
      </c>
    </row>
    <row r="20" spans="1:3" x14ac:dyDescent="0.25">
      <c r="A20">
        <v>814</v>
      </c>
      <c r="B20">
        <v>2074</v>
      </c>
      <c r="C20" t="s">
        <v>125</v>
      </c>
    </row>
    <row r="21" spans="1:3" x14ac:dyDescent="0.25">
      <c r="A21">
        <v>814</v>
      </c>
      <c r="B21">
        <v>3765</v>
      </c>
      <c r="C21" t="s">
        <v>125</v>
      </c>
    </row>
    <row r="22" spans="1:3" x14ac:dyDescent="0.25">
      <c r="A22">
        <v>1215</v>
      </c>
      <c r="B22">
        <v>2998</v>
      </c>
      <c r="C22" t="s">
        <v>124</v>
      </c>
    </row>
    <row r="23" spans="1:3" x14ac:dyDescent="0.25">
      <c r="A23">
        <v>1215</v>
      </c>
      <c r="B23">
        <v>5928</v>
      </c>
      <c r="C23" t="s">
        <v>124</v>
      </c>
    </row>
    <row r="24" spans="1:3" x14ac:dyDescent="0.25">
      <c r="A24">
        <v>1215</v>
      </c>
      <c r="B24">
        <v>7330</v>
      </c>
      <c r="C24" t="s">
        <v>124</v>
      </c>
    </row>
    <row r="25" spans="1:3" x14ac:dyDescent="0.25">
      <c r="A25">
        <v>1215</v>
      </c>
      <c r="B25">
        <v>1215</v>
      </c>
      <c r="C25" t="s">
        <v>122</v>
      </c>
    </row>
    <row r="26" spans="1:3" x14ac:dyDescent="0.25">
      <c r="A26">
        <v>1215</v>
      </c>
      <c r="B26">
        <v>46</v>
      </c>
      <c r="C26" t="s">
        <v>123</v>
      </c>
    </row>
    <row r="27" spans="1:3" x14ac:dyDescent="0.25">
      <c r="A27">
        <v>1215</v>
      </c>
      <c r="B27">
        <v>3290</v>
      </c>
      <c r="C27" t="s">
        <v>123</v>
      </c>
    </row>
    <row r="28" spans="1:3" x14ac:dyDescent="0.25">
      <c r="A28">
        <v>1215</v>
      </c>
      <c r="B28">
        <v>8185</v>
      </c>
      <c r="C28" t="s">
        <v>123</v>
      </c>
    </row>
    <row r="29" spans="1:3" x14ac:dyDescent="0.25">
      <c r="A29">
        <v>1215</v>
      </c>
      <c r="B29">
        <v>7785</v>
      </c>
      <c r="C29" t="s">
        <v>125</v>
      </c>
    </row>
    <row r="30" spans="1:3" x14ac:dyDescent="0.25">
      <c r="A30">
        <v>1215</v>
      </c>
      <c r="B30">
        <v>10400</v>
      </c>
      <c r="C30" t="s">
        <v>125</v>
      </c>
    </row>
    <row r="31" spans="1:3" x14ac:dyDescent="0.25">
      <c r="A31">
        <v>1215</v>
      </c>
      <c r="B31">
        <v>10416</v>
      </c>
      <c r="C31" t="s">
        <v>125</v>
      </c>
    </row>
    <row r="32" spans="1:3" x14ac:dyDescent="0.25">
      <c r="A32">
        <v>1927</v>
      </c>
      <c r="B32">
        <v>814</v>
      </c>
      <c r="C32" t="s">
        <v>124</v>
      </c>
    </row>
    <row r="33" spans="1:3" x14ac:dyDescent="0.25">
      <c r="A33">
        <v>1927</v>
      </c>
      <c r="B33">
        <v>1984</v>
      </c>
      <c r="C33" t="s">
        <v>124</v>
      </c>
    </row>
    <row r="34" spans="1:3" x14ac:dyDescent="0.25">
      <c r="A34">
        <v>1927</v>
      </c>
      <c r="B34">
        <v>3027</v>
      </c>
      <c r="C34" t="s">
        <v>124</v>
      </c>
    </row>
    <row r="35" spans="1:3" x14ac:dyDescent="0.25">
      <c r="A35">
        <v>1927</v>
      </c>
      <c r="B35">
        <v>1927</v>
      </c>
      <c r="C35" t="s">
        <v>122</v>
      </c>
    </row>
    <row r="36" spans="1:3" x14ac:dyDescent="0.25">
      <c r="A36">
        <v>1927</v>
      </c>
      <c r="B36">
        <v>240</v>
      </c>
      <c r="C36" t="s">
        <v>123</v>
      </c>
    </row>
    <row r="37" spans="1:3" x14ac:dyDescent="0.25">
      <c r="A37">
        <v>1927</v>
      </c>
      <c r="B37">
        <v>293</v>
      </c>
      <c r="C37" t="s">
        <v>123</v>
      </c>
    </row>
    <row r="38" spans="1:3" x14ac:dyDescent="0.25">
      <c r="A38">
        <v>1927</v>
      </c>
      <c r="B38">
        <v>507</v>
      </c>
      <c r="C38" t="s">
        <v>123</v>
      </c>
    </row>
    <row r="39" spans="1:3" x14ac:dyDescent="0.25">
      <c r="A39">
        <v>1927</v>
      </c>
      <c r="B39">
        <v>1309</v>
      </c>
      <c r="C39" t="s">
        <v>125</v>
      </c>
    </row>
    <row r="40" spans="1:3" x14ac:dyDescent="0.25">
      <c r="A40">
        <v>1927</v>
      </c>
      <c r="B40">
        <v>5597</v>
      </c>
      <c r="C40" t="s">
        <v>125</v>
      </c>
    </row>
    <row r="41" spans="1:3" x14ac:dyDescent="0.25">
      <c r="A41">
        <v>1927</v>
      </c>
      <c r="B41">
        <v>8644</v>
      </c>
      <c r="C41" t="s">
        <v>125</v>
      </c>
    </row>
    <row r="42" spans="1:3" x14ac:dyDescent="0.25">
      <c r="A42">
        <v>1984</v>
      </c>
      <c r="B42">
        <v>814</v>
      </c>
      <c r="C42" t="s">
        <v>124</v>
      </c>
    </row>
    <row r="43" spans="1:3" x14ac:dyDescent="0.25">
      <c r="A43">
        <v>1984</v>
      </c>
      <c r="B43">
        <v>1927</v>
      </c>
      <c r="C43" t="s">
        <v>124</v>
      </c>
    </row>
    <row r="44" spans="1:3" x14ac:dyDescent="0.25">
      <c r="A44">
        <v>1984</v>
      </c>
      <c r="B44">
        <v>3027</v>
      </c>
      <c r="C44" t="s">
        <v>124</v>
      </c>
    </row>
    <row r="45" spans="1:3" x14ac:dyDescent="0.25">
      <c r="A45">
        <v>1984</v>
      </c>
      <c r="B45">
        <v>1984</v>
      </c>
      <c r="C45" t="s">
        <v>122</v>
      </c>
    </row>
    <row r="46" spans="1:3" x14ac:dyDescent="0.25">
      <c r="A46">
        <v>1984</v>
      </c>
      <c r="B46">
        <v>240</v>
      </c>
      <c r="C46" t="s">
        <v>123</v>
      </c>
    </row>
    <row r="47" spans="1:3" x14ac:dyDescent="0.25">
      <c r="A47">
        <v>1984</v>
      </c>
      <c r="B47">
        <v>293</v>
      </c>
      <c r="C47" t="s">
        <v>123</v>
      </c>
    </row>
    <row r="48" spans="1:3" x14ac:dyDescent="0.25">
      <c r="A48">
        <v>1984</v>
      </c>
      <c r="B48">
        <v>507</v>
      </c>
      <c r="C48" t="s">
        <v>123</v>
      </c>
    </row>
    <row r="49" spans="1:3" x14ac:dyDescent="0.25">
      <c r="A49">
        <v>1984</v>
      </c>
      <c r="B49">
        <v>6126</v>
      </c>
      <c r="C49" t="s">
        <v>125</v>
      </c>
    </row>
    <row r="50" spans="1:3" x14ac:dyDescent="0.25">
      <c r="A50">
        <v>1984</v>
      </c>
      <c r="B50">
        <v>7860</v>
      </c>
      <c r="C50" t="s">
        <v>125</v>
      </c>
    </row>
    <row r="51" spans="1:3" x14ac:dyDescent="0.25">
      <c r="A51">
        <v>1984</v>
      </c>
      <c r="B51">
        <v>10242</v>
      </c>
      <c r="C51" t="s">
        <v>125</v>
      </c>
    </row>
    <row r="52" spans="1:3" x14ac:dyDescent="0.25">
      <c r="A52">
        <v>2003</v>
      </c>
      <c r="B52">
        <v>2203</v>
      </c>
      <c r="C52" t="s">
        <v>124</v>
      </c>
    </row>
    <row r="53" spans="1:3" x14ac:dyDescent="0.25">
      <c r="A53">
        <v>2003</v>
      </c>
      <c r="B53">
        <v>3141</v>
      </c>
      <c r="C53" t="s">
        <v>124</v>
      </c>
    </row>
    <row r="54" spans="1:3" x14ac:dyDescent="0.25">
      <c r="A54">
        <v>2003</v>
      </c>
      <c r="B54">
        <v>5788</v>
      </c>
      <c r="C54" t="s">
        <v>124</v>
      </c>
    </row>
    <row r="55" spans="1:3" x14ac:dyDescent="0.25">
      <c r="A55">
        <v>2003</v>
      </c>
      <c r="B55">
        <v>2003</v>
      </c>
      <c r="C55" t="s">
        <v>122</v>
      </c>
    </row>
    <row r="56" spans="1:3" x14ac:dyDescent="0.25">
      <c r="A56">
        <v>2003</v>
      </c>
      <c r="B56">
        <v>204</v>
      </c>
      <c r="C56" t="s">
        <v>123</v>
      </c>
    </row>
    <row r="57" spans="1:3" x14ac:dyDescent="0.25">
      <c r="A57">
        <v>2003</v>
      </c>
      <c r="B57">
        <v>1474</v>
      </c>
      <c r="C57" t="s">
        <v>123</v>
      </c>
    </row>
    <row r="58" spans="1:3" x14ac:dyDescent="0.25">
      <c r="A58">
        <v>2003</v>
      </c>
      <c r="B58">
        <v>3091</v>
      </c>
      <c r="C58" t="s">
        <v>123</v>
      </c>
    </row>
    <row r="59" spans="1:3" x14ac:dyDescent="0.25">
      <c r="A59">
        <v>2003</v>
      </c>
      <c r="B59">
        <v>10077</v>
      </c>
      <c r="C59" t="s">
        <v>125</v>
      </c>
    </row>
    <row r="60" spans="1:3" x14ac:dyDescent="0.25">
      <c r="A60">
        <v>2003</v>
      </c>
      <c r="B60">
        <v>10588</v>
      </c>
      <c r="C60" t="s">
        <v>125</v>
      </c>
    </row>
    <row r="61" spans="1:3" x14ac:dyDescent="0.25">
      <c r="A61">
        <v>2003</v>
      </c>
      <c r="B61">
        <v>10648</v>
      </c>
      <c r="C61" t="s">
        <v>125</v>
      </c>
    </row>
    <row r="62" spans="1:3" x14ac:dyDescent="0.25">
      <c r="A62">
        <v>2187</v>
      </c>
      <c r="B62">
        <v>2814</v>
      </c>
      <c r="C62" t="s">
        <v>124</v>
      </c>
    </row>
    <row r="63" spans="1:3" x14ac:dyDescent="0.25">
      <c r="A63">
        <v>2187</v>
      </c>
      <c r="B63">
        <v>7330</v>
      </c>
      <c r="C63" t="s">
        <v>124</v>
      </c>
    </row>
    <row r="64" spans="1:3" x14ac:dyDescent="0.25">
      <c r="A64">
        <v>2187</v>
      </c>
      <c r="B64">
        <v>7616</v>
      </c>
      <c r="C64" t="s">
        <v>124</v>
      </c>
    </row>
    <row r="65" spans="1:3" x14ac:dyDescent="0.25">
      <c r="A65">
        <v>2187</v>
      </c>
      <c r="B65">
        <v>2187</v>
      </c>
      <c r="C65" t="s">
        <v>122</v>
      </c>
    </row>
    <row r="66" spans="1:3" x14ac:dyDescent="0.25">
      <c r="A66">
        <v>2187</v>
      </c>
      <c r="B66">
        <v>46</v>
      </c>
      <c r="C66" t="s">
        <v>123</v>
      </c>
    </row>
    <row r="67" spans="1:3" x14ac:dyDescent="0.25">
      <c r="A67">
        <v>2187</v>
      </c>
      <c r="B67">
        <v>3290</v>
      </c>
      <c r="C67" t="s">
        <v>123</v>
      </c>
    </row>
    <row r="68" spans="1:3" x14ac:dyDescent="0.25">
      <c r="A68">
        <v>2187</v>
      </c>
      <c r="B68">
        <v>3915</v>
      </c>
      <c r="C68" t="s">
        <v>123</v>
      </c>
    </row>
    <row r="69" spans="1:3" x14ac:dyDescent="0.25">
      <c r="A69">
        <v>2187</v>
      </c>
      <c r="B69">
        <v>8026</v>
      </c>
      <c r="C69" t="s">
        <v>125</v>
      </c>
    </row>
    <row r="70" spans="1:3" x14ac:dyDescent="0.25">
      <c r="A70">
        <v>2187</v>
      </c>
      <c r="B70">
        <v>8602</v>
      </c>
      <c r="C70" t="s">
        <v>125</v>
      </c>
    </row>
    <row r="71" spans="1:3" x14ac:dyDescent="0.25">
      <c r="A71">
        <v>2187</v>
      </c>
      <c r="B71">
        <v>10577</v>
      </c>
      <c r="C71" t="s">
        <v>125</v>
      </c>
    </row>
    <row r="72" spans="1:3" x14ac:dyDescent="0.25">
      <c r="A72">
        <v>2203</v>
      </c>
      <c r="B72">
        <v>2003</v>
      </c>
      <c r="C72" t="s">
        <v>124</v>
      </c>
    </row>
    <row r="73" spans="1:3" x14ac:dyDescent="0.25">
      <c r="A73">
        <v>2203</v>
      </c>
      <c r="B73">
        <v>3141</v>
      </c>
      <c r="C73" t="s">
        <v>124</v>
      </c>
    </row>
    <row r="74" spans="1:3" x14ac:dyDescent="0.25">
      <c r="A74">
        <v>2203</v>
      </c>
      <c r="B74">
        <v>5788</v>
      </c>
      <c r="C74" t="s">
        <v>124</v>
      </c>
    </row>
    <row r="75" spans="1:3" x14ac:dyDescent="0.25">
      <c r="A75">
        <v>2203</v>
      </c>
      <c r="B75">
        <v>2203</v>
      </c>
      <c r="C75" t="s">
        <v>122</v>
      </c>
    </row>
    <row r="76" spans="1:3" x14ac:dyDescent="0.25">
      <c r="A76">
        <v>2203</v>
      </c>
      <c r="B76">
        <v>204</v>
      </c>
      <c r="C76" t="s">
        <v>123</v>
      </c>
    </row>
    <row r="77" spans="1:3" x14ac:dyDescent="0.25">
      <c r="A77">
        <v>2203</v>
      </c>
      <c r="B77">
        <v>1474</v>
      </c>
      <c r="C77" t="s">
        <v>123</v>
      </c>
    </row>
    <row r="78" spans="1:3" x14ac:dyDescent="0.25">
      <c r="A78">
        <v>2203</v>
      </c>
      <c r="B78">
        <v>3091</v>
      </c>
      <c r="C78" t="s">
        <v>123</v>
      </c>
    </row>
    <row r="79" spans="1:3" x14ac:dyDescent="0.25">
      <c r="A79">
        <v>2203</v>
      </c>
      <c r="B79">
        <v>2622</v>
      </c>
      <c r="C79" t="s">
        <v>125</v>
      </c>
    </row>
    <row r="80" spans="1:3" x14ac:dyDescent="0.25">
      <c r="A80">
        <v>2203</v>
      </c>
      <c r="B80">
        <v>5998</v>
      </c>
      <c r="C80" t="s">
        <v>125</v>
      </c>
    </row>
    <row r="81" spans="1:3" x14ac:dyDescent="0.25">
      <c r="A81">
        <v>2203</v>
      </c>
      <c r="B81">
        <v>6713</v>
      </c>
      <c r="C81" t="s">
        <v>125</v>
      </c>
    </row>
    <row r="82" spans="1:3" x14ac:dyDescent="0.25">
      <c r="A82">
        <v>2814</v>
      </c>
      <c r="B82">
        <v>2187</v>
      </c>
      <c r="C82" t="s">
        <v>124</v>
      </c>
    </row>
    <row r="83" spans="1:3" x14ac:dyDescent="0.25">
      <c r="A83">
        <v>2814</v>
      </c>
      <c r="B83">
        <v>7330</v>
      </c>
      <c r="C83" t="s">
        <v>124</v>
      </c>
    </row>
    <row r="84" spans="1:3" x14ac:dyDescent="0.25">
      <c r="A84">
        <v>2814</v>
      </c>
      <c r="B84">
        <v>7616</v>
      </c>
      <c r="C84" t="s">
        <v>124</v>
      </c>
    </row>
    <row r="85" spans="1:3" x14ac:dyDescent="0.25">
      <c r="A85">
        <v>2814</v>
      </c>
      <c r="B85">
        <v>2814</v>
      </c>
      <c r="C85" t="s">
        <v>122</v>
      </c>
    </row>
    <row r="86" spans="1:3" x14ac:dyDescent="0.25">
      <c r="A86">
        <v>2814</v>
      </c>
      <c r="B86">
        <v>46</v>
      </c>
      <c r="C86" t="s">
        <v>123</v>
      </c>
    </row>
    <row r="87" spans="1:3" x14ac:dyDescent="0.25">
      <c r="A87">
        <v>2814</v>
      </c>
      <c r="B87">
        <v>3290</v>
      </c>
      <c r="C87" t="s">
        <v>123</v>
      </c>
    </row>
    <row r="88" spans="1:3" x14ac:dyDescent="0.25">
      <c r="A88">
        <v>2814</v>
      </c>
      <c r="B88">
        <v>3915</v>
      </c>
      <c r="C88" t="s">
        <v>123</v>
      </c>
    </row>
    <row r="89" spans="1:3" x14ac:dyDescent="0.25">
      <c r="A89">
        <v>2814</v>
      </c>
      <c r="B89">
        <v>3763</v>
      </c>
      <c r="C89" t="s">
        <v>125</v>
      </c>
    </row>
    <row r="90" spans="1:3" x14ac:dyDescent="0.25">
      <c r="A90">
        <v>2814</v>
      </c>
      <c r="B90">
        <v>6802</v>
      </c>
      <c r="C90" t="s">
        <v>125</v>
      </c>
    </row>
    <row r="91" spans="1:3" x14ac:dyDescent="0.25">
      <c r="A91">
        <v>2814</v>
      </c>
      <c r="B91">
        <v>10589</v>
      </c>
      <c r="C91" t="s">
        <v>125</v>
      </c>
    </row>
    <row r="92" spans="1:3" x14ac:dyDescent="0.25">
      <c r="A92">
        <v>2998</v>
      </c>
      <c r="B92">
        <v>5928</v>
      </c>
      <c r="C92" t="s">
        <v>124</v>
      </c>
    </row>
    <row r="93" spans="1:3" x14ac:dyDescent="0.25">
      <c r="A93">
        <v>2998</v>
      </c>
      <c r="B93">
        <v>6150</v>
      </c>
      <c r="C93" t="s">
        <v>124</v>
      </c>
    </row>
    <row r="94" spans="1:3" x14ac:dyDescent="0.25">
      <c r="A94">
        <v>2998</v>
      </c>
      <c r="B94">
        <v>7616</v>
      </c>
      <c r="C94" t="s">
        <v>124</v>
      </c>
    </row>
    <row r="95" spans="1:3" x14ac:dyDescent="0.25">
      <c r="A95">
        <v>2998</v>
      </c>
      <c r="B95">
        <v>2998</v>
      </c>
      <c r="C95" t="s">
        <v>122</v>
      </c>
    </row>
    <row r="96" spans="1:3" x14ac:dyDescent="0.25">
      <c r="A96">
        <v>2998</v>
      </c>
      <c r="B96">
        <v>46</v>
      </c>
      <c r="C96" t="s">
        <v>123</v>
      </c>
    </row>
    <row r="97" spans="1:3" x14ac:dyDescent="0.25">
      <c r="A97">
        <v>2998</v>
      </c>
      <c r="B97">
        <v>3290</v>
      </c>
      <c r="C97" t="s">
        <v>123</v>
      </c>
    </row>
    <row r="98" spans="1:3" x14ac:dyDescent="0.25">
      <c r="A98">
        <v>2998</v>
      </c>
      <c r="B98">
        <v>3482</v>
      </c>
      <c r="C98" t="s">
        <v>123</v>
      </c>
    </row>
    <row r="99" spans="1:3" x14ac:dyDescent="0.25">
      <c r="A99">
        <v>2998</v>
      </c>
      <c r="B99">
        <v>524</v>
      </c>
      <c r="C99" t="s">
        <v>125</v>
      </c>
    </row>
    <row r="100" spans="1:3" x14ac:dyDescent="0.25">
      <c r="A100">
        <v>2998</v>
      </c>
      <c r="B100">
        <v>4592</v>
      </c>
      <c r="C100" t="s">
        <v>125</v>
      </c>
    </row>
    <row r="101" spans="1:3" x14ac:dyDescent="0.25">
      <c r="A101">
        <v>2998</v>
      </c>
      <c r="B101">
        <v>10597</v>
      </c>
      <c r="C101" t="s">
        <v>125</v>
      </c>
    </row>
    <row r="102" spans="1:3" x14ac:dyDescent="0.25">
      <c r="A102">
        <v>3027</v>
      </c>
      <c r="B102">
        <v>814</v>
      </c>
      <c r="C102" t="s">
        <v>124</v>
      </c>
    </row>
    <row r="103" spans="1:3" x14ac:dyDescent="0.25">
      <c r="A103">
        <v>3027</v>
      </c>
      <c r="B103">
        <v>1927</v>
      </c>
      <c r="C103" t="s">
        <v>124</v>
      </c>
    </row>
    <row r="104" spans="1:3" x14ac:dyDescent="0.25">
      <c r="A104">
        <v>3027</v>
      </c>
      <c r="B104">
        <v>1984</v>
      </c>
      <c r="C104" t="s">
        <v>124</v>
      </c>
    </row>
    <row r="105" spans="1:3" x14ac:dyDescent="0.25">
      <c r="A105">
        <v>3027</v>
      </c>
      <c r="B105">
        <v>3027</v>
      </c>
      <c r="C105" t="s">
        <v>122</v>
      </c>
    </row>
    <row r="106" spans="1:3" x14ac:dyDescent="0.25">
      <c r="A106">
        <v>3027</v>
      </c>
      <c r="B106">
        <v>240</v>
      </c>
      <c r="C106" t="s">
        <v>123</v>
      </c>
    </row>
    <row r="107" spans="1:3" x14ac:dyDescent="0.25">
      <c r="A107">
        <v>3027</v>
      </c>
      <c r="B107">
        <v>293</v>
      </c>
      <c r="C107" t="s">
        <v>123</v>
      </c>
    </row>
    <row r="108" spans="1:3" x14ac:dyDescent="0.25">
      <c r="A108">
        <v>3027</v>
      </c>
      <c r="B108">
        <v>507</v>
      </c>
      <c r="C108" t="s">
        <v>123</v>
      </c>
    </row>
    <row r="109" spans="1:3" x14ac:dyDescent="0.25">
      <c r="A109">
        <v>3027</v>
      </c>
      <c r="B109">
        <v>6172</v>
      </c>
      <c r="C109" t="s">
        <v>125</v>
      </c>
    </row>
    <row r="110" spans="1:3" x14ac:dyDescent="0.25">
      <c r="A110">
        <v>3027</v>
      </c>
      <c r="B110">
        <v>7148</v>
      </c>
      <c r="C110" t="s">
        <v>125</v>
      </c>
    </row>
    <row r="111" spans="1:3" x14ac:dyDescent="0.25">
      <c r="A111">
        <v>3027</v>
      </c>
      <c r="B111">
        <v>10107</v>
      </c>
      <c r="C111" t="s">
        <v>125</v>
      </c>
    </row>
    <row r="112" spans="1:3" x14ac:dyDescent="0.25">
      <c r="A112">
        <v>3083</v>
      </c>
      <c r="B112">
        <v>3226</v>
      </c>
      <c r="C112" t="s">
        <v>124</v>
      </c>
    </row>
    <row r="113" spans="1:3" x14ac:dyDescent="0.25">
      <c r="A113">
        <v>3083</v>
      </c>
      <c r="B113">
        <v>3910</v>
      </c>
      <c r="C113" t="s">
        <v>124</v>
      </c>
    </row>
    <row r="114" spans="1:3" x14ac:dyDescent="0.25">
      <c r="A114">
        <v>3083</v>
      </c>
      <c r="B114">
        <v>7001</v>
      </c>
      <c r="C114" t="s">
        <v>124</v>
      </c>
    </row>
    <row r="115" spans="1:3" x14ac:dyDescent="0.25">
      <c r="A115">
        <v>3083</v>
      </c>
      <c r="B115">
        <v>3083</v>
      </c>
      <c r="C115" t="s">
        <v>122</v>
      </c>
    </row>
    <row r="116" spans="1:3" x14ac:dyDescent="0.25">
      <c r="A116">
        <v>3083</v>
      </c>
      <c r="B116">
        <v>216</v>
      </c>
      <c r="C116" t="s">
        <v>123</v>
      </c>
    </row>
    <row r="117" spans="1:3" x14ac:dyDescent="0.25">
      <c r="A117">
        <v>3083</v>
      </c>
      <c r="B117">
        <v>269</v>
      </c>
      <c r="C117" t="s">
        <v>123</v>
      </c>
    </row>
    <row r="118" spans="1:3" x14ac:dyDescent="0.25">
      <c r="A118">
        <v>3083</v>
      </c>
      <c r="B118">
        <v>3529</v>
      </c>
      <c r="C118" t="s">
        <v>123</v>
      </c>
    </row>
    <row r="119" spans="1:3" x14ac:dyDescent="0.25">
      <c r="A119">
        <v>3083</v>
      </c>
      <c r="B119">
        <v>404</v>
      </c>
      <c r="C119" t="s">
        <v>125</v>
      </c>
    </row>
    <row r="120" spans="1:3" x14ac:dyDescent="0.25">
      <c r="A120">
        <v>3083</v>
      </c>
      <c r="B120">
        <v>3110</v>
      </c>
      <c r="C120" t="s">
        <v>125</v>
      </c>
    </row>
    <row r="121" spans="1:3" x14ac:dyDescent="0.25">
      <c r="A121">
        <v>3141</v>
      </c>
      <c r="B121">
        <v>2003</v>
      </c>
      <c r="C121" t="s">
        <v>124</v>
      </c>
    </row>
    <row r="122" spans="1:3" x14ac:dyDescent="0.25">
      <c r="A122">
        <v>3141</v>
      </c>
      <c r="B122">
        <v>2203</v>
      </c>
      <c r="C122" t="s">
        <v>124</v>
      </c>
    </row>
    <row r="123" spans="1:3" x14ac:dyDescent="0.25">
      <c r="A123">
        <v>3141</v>
      </c>
      <c r="B123">
        <v>5788</v>
      </c>
      <c r="C123" t="s">
        <v>124</v>
      </c>
    </row>
    <row r="124" spans="1:3" x14ac:dyDescent="0.25">
      <c r="A124">
        <v>3141</v>
      </c>
      <c r="B124">
        <v>3141</v>
      </c>
      <c r="C124" t="s">
        <v>122</v>
      </c>
    </row>
    <row r="125" spans="1:3" x14ac:dyDescent="0.25">
      <c r="A125">
        <v>3141</v>
      </c>
      <c r="B125">
        <v>204</v>
      </c>
      <c r="C125" t="s">
        <v>123</v>
      </c>
    </row>
    <row r="126" spans="1:3" x14ac:dyDescent="0.25">
      <c r="A126">
        <v>3141</v>
      </c>
      <c r="B126">
        <v>1474</v>
      </c>
      <c r="C126" t="s">
        <v>123</v>
      </c>
    </row>
    <row r="127" spans="1:3" x14ac:dyDescent="0.25">
      <c r="A127">
        <v>3141</v>
      </c>
      <c r="B127">
        <v>3091</v>
      </c>
      <c r="C127" t="s">
        <v>123</v>
      </c>
    </row>
    <row r="128" spans="1:3" x14ac:dyDescent="0.25">
      <c r="A128">
        <v>3141</v>
      </c>
      <c r="B128">
        <v>5925</v>
      </c>
      <c r="C128" t="s">
        <v>125</v>
      </c>
    </row>
    <row r="129" spans="1:3" x14ac:dyDescent="0.25">
      <c r="A129">
        <v>3141</v>
      </c>
      <c r="B129">
        <v>6737</v>
      </c>
      <c r="C129" t="s">
        <v>125</v>
      </c>
    </row>
    <row r="130" spans="1:3" x14ac:dyDescent="0.25">
      <c r="A130">
        <v>3141</v>
      </c>
      <c r="B130">
        <v>8669</v>
      </c>
      <c r="C130" t="s">
        <v>125</v>
      </c>
    </row>
    <row r="131" spans="1:3" x14ac:dyDescent="0.25">
      <c r="A131">
        <v>3226</v>
      </c>
      <c r="B131">
        <v>3083</v>
      </c>
      <c r="C131" t="s">
        <v>124</v>
      </c>
    </row>
    <row r="132" spans="1:3" x14ac:dyDescent="0.25">
      <c r="A132">
        <v>3226</v>
      </c>
      <c r="B132">
        <v>4048</v>
      </c>
      <c r="C132" t="s">
        <v>124</v>
      </c>
    </row>
    <row r="133" spans="1:3" x14ac:dyDescent="0.25">
      <c r="A133">
        <v>3226</v>
      </c>
      <c r="B133">
        <v>7001</v>
      </c>
      <c r="C133" t="s">
        <v>124</v>
      </c>
    </row>
    <row r="134" spans="1:3" x14ac:dyDescent="0.25">
      <c r="A134">
        <v>3226</v>
      </c>
      <c r="B134">
        <v>3226</v>
      </c>
      <c r="C134" t="s">
        <v>122</v>
      </c>
    </row>
    <row r="135" spans="1:3" x14ac:dyDescent="0.25">
      <c r="A135">
        <v>3226</v>
      </c>
      <c r="B135">
        <v>216</v>
      </c>
      <c r="C135" t="s">
        <v>123</v>
      </c>
    </row>
    <row r="136" spans="1:3" x14ac:dyDescent="0.25">
      <c r="A136">
        <v>3226</v>
      </c>
      <c r="B136">
        <v>269</v>
      </c>
      <c r="C136" t="s">
        <v>123</v>
      </c>
    </row>
    <row r="137" spans="1:3" x14ac:dyDescent="0.25">
      <c r="A137">
        <v>3226</v>
      </c>
      <c r="B137">
        <v>3529</v>
      </c>
      <c r="C137" t="s">
        <v>123</v>
      </c>
    </row>
    <row r="138" spans="1:3" x14ac:dyDescent="0.25">
      <c r="A138">
        <v>3226</v>
      </c>
      <c r="B138">
        <v>7845</v>
      </c>
      <c r="C138" t="s">
        <v>125</v>
      </c>
    </row>
    <row r="139" spans="1:3" x14ac:dyDescent="0.25">
      <c r="A139">
        <v>3226</v>
      </c>
      <c r="B139">
        <v>10318</v>
      </c>
      <c r="C139" t="s">
        <v>125</v>
      </c>
    </row>
    <row r="140" spans="1:3" x14ac:dyDescent="0.25">
      <c r="A140">
        <v>3226</v>
      </c>
      <c r="B140">
        <v>10564</v>
      </c>
      <c r="C140" t="s">
        <v>125</v>
      </c>
    </row>
    <row r="141" spans="1:3" x14ac:dyDescent="0.25">
      <c r="A141">
        <v>3761</v>
      </c>
      <c r="B141">
        <v>2814</v>
      </c>
      <c r="C141" t="s">
        <v>124</v>
      </c>
    </row>
    <row r="142" spans="1:3" x14ac:dyDescent="0.25">
      <c r="A142">
        <v>3761</v>
      </c>
      <c r="B142">
        <v>5124</v>
      </c>
      <c r="C142" t="s">
        <v>124</v>
      </c>
    </row>
    <row r="143" spans="1:3" x14ac:dyDescent="0.25">
      <c r="A143">
        <v>3761</v>
      </c>
      <c r="B143">
        <v>6150</v>
      </c>
      <c r="C143" t="s">
        <v>124</v>
      </c>
    </row>
    <row r="144" spans="1:3" x14ac:dyDescent="0.25">
      <c r="A144">
        <v>3761</v>
      </c>
      <c r="B144">
        <v>3761</v>
      </c>
      <c r="C144" t="s">
        <v>122</v>
      </c>
    </row>
    <row r="145" spans="1:3" x14ac:dyDescent="0.25">
      <c r="A145">
        <v>3761</v>
      </c>
      <c r="B145">
        <v>46</v>
      </c>
      <c r="C145" t="s">
        <v>123</v>
      </c>
    </row>
    <row r="146" spans="1:3" x14ac:dyDescent="0.25">
      <c r="A146">
        <v>3761</v>
      </c>
      <c r="B146">
        <v>3290</v>
      </c>
      <c r="C146" t="s">
        <v>123</v>
      </c>
    </row>
    <row r="147" spans="1:3" x14ac:dyDescent="0.25">
      <c r="A147">
        <v>3761</v>
      </c>
      <c r="B147">
        <v>3538</v>
      </c>
      <c r="C147" t="s">
        <v>123</v>
      </c>
    </row>
    <row r="148" spans="1:3" x14ac:dyDescent="0.25">
      <c r="A148">
        <v>3761</v>
      </c>
      <c r="B148">
        <v>3911</v>
      </c>
      <c r="C148" t="s">
        <v>125</v>
      </c>
    </row>
    <row r="149" spans="1:3" x14ac:dyDescent="0.25">
      <c r="A149">
        <v>3761</v>
      </c>
      <c r="B149">
        <v>4662</v>
      </c>
      <c r="C149" t="s">
        <v>125</v>
      </c>
    </row>
    <row r="150" spans="1:3" x14ac:dyDescent="0.25">
      <c r="A150">
        <v>3761</v>
      </c>
      <c r="B150">
        <v>6774</v>
      </c>
      <c r="C150" t="s">
        <v>125</v>
      </c>
    </row>
    <row r="151" spans="1:3" x14ac:dyDescent="0.25">
      <c r="A151">
        <v>3910</v>
      </c>
      <c r="B151">
        <v>3083</v>
      </c>
      <c r="C151" t="s">
        <v>124</v>
      </c>
    </row>
    <row r="152" spans="1:3" x14ac:dyDescent="0.25">
      <c r="A152">
        <v>3910</v>
      </c>
      <c r="B152">
        <v>3226</v>
      </c>
      <c r="C152" t="s">
        <v>124</v>
      </c>
    </row>
    <row r="153" spans="1:3" x14ac:dyDescent="0.25">
      <c r="A153">
        <v>3910</v>
      </c>
      <c r="B153">
        <v>7001</v>
      </c>
      <c r="C153" t="s">
        <v>124</v>
      </c>
    </row>
    <row r="154" spans="1:3" x14ac:dyDescent="0.25">
      <c r="A154">
        <v>3910</v>
      </c>
      <c r="B154">
        <v>3910</v>
      </c>
      <c r="C154" t="s">
        <v>122</v>
      </c>
    </row>
    <row r="155" spans="1:3" x14ac:dyDescent="0.25">
      <c r="A155">
        <v>3910</v>
      </c>
      <c r="B155">
        <v>216</v>
      </c>
      <c r="C155" t="s">
        <v>123</v>
      </c>
    </row>
    <row r="156" spans="1:3" x14ac:dyDescent="0.25">
      <c r="A156">
        <v>3910</v>
      </c>
      <c r="B156">
        <v>269</v>
      </c>
      <c r="C156" t="s">
        <v>123</v>
      </c>
    </row>
    <row r="157" spans="1:3" x14ac:dyDescent="0.25">
      <c r="A157">
        <v>3910</v>
      </c>
      <c r="B157">
        <v>3529</v>
      </c>
      <c r="C157" t="s">
        <v>123</v>
      </c>
    </row>
    <row r="158" spans="1:3" x14ac:dyDescent="0.25">
      <c r="A158">
        <v>3910</v>
      </c>
      <c r="B158">
        <v>905</v>
      </c>
      <c r="C158" t="s">
        <v>125</v>
      </c>
    </row>
    <row r="159" spans="1:3" x14ac:dyDescent="0.25">
      <c r="A159">
        <v>3910</v>
      </c>
      <c r="B159">
        <v>5698</v>
      </c>
      <c r="C159" t="s">
        <v>125</v>
      </c>
    </row>
    <row r="160" spans="1:3" x14ac:dyDescent="0.25">
      <c r="A160">
        <v>3910</v>
      </c>
      <c r="B160">
        <v>6647</v>
      </c>
      <c r="C160" t="s">
        <v>125</v>
      </c>
    </row>
    <row r="161" spans="1:3" x14ac:dyDescent="0.25">
      <c r="A161">
        <v>4048</v>
      </c>
      <c r="B161">
        <v>3083</v>
      </c>
      <c r="C161" t="s">
        <v>124</v>
      </c>
    </row>
    <row r="162" spans="1:3" x14ac:dyDescent="0.25">
      <c r="A162">
        <v>4048</v>
      </c>
      <c r="B162">
        <v>3226</v>
      </c>
      <c r="C162" t="s">
        <v>124</v>
      </c>
    </row>
    <row r="163" spans="1:3" x14ac:dyDescent="0.25">
      <c r="A163">
        <v>4048</v>
      </c>
      <c r="B163">
        <v>3910</v>
      </c>
      <c r="C163" t="s">
        <v>124</v>
      </c>
    </row>
    <row r="164" spans="1:3" x14ac:dyDescent="0.25">
      <c r="A164">
        <v>4048</v>
      </c>
      <c r="B164">
        <v>4048</v>
      </c>
      <c r="C164" t="s">
        <v>122</v>
      </c>
    </row>
    <row r="165" spans="1:3" x14ac:dyDescent="0.25">
      <c r="A165">
        <v>4048</v>
      </c>
      <c r="B165">
        <v>216</v>
      </c>
      <c r="C165" t="s">
        <v>123</v>
      </c>
    </row>
    <row r="166" spans="1:3" x14ac:dyDescent="0.25">
      <c r="A166">
        <v>4048</v>
      </c>
      <c r="B166">
        <v>269</v>
      </c>
      <c r="C166" t="s">
        <v>123</v>
      </c>
    </row>
    <row r="167" spans="1:3" x14ac:dyDescent="0.25">
      <c r="A167">
        <v>4048</v>
      </c>
      <c r="B167">
        <v>3529</v>
      </c>
      <c r="C167" t="s">
        <v>123</v>
      </c>
    </row>
    <row r="168" spans="1:3" x14ac:dyDescent="0.25">
      <c r="A168">
        <v>4048</v>
      </c>
      <c r="B168">
        <v>3515</v>
      </c>
      <c r="C168" t="s">
        <v>125</v>
      </c>
    </row>
    <row r="169" spans="1:3" x14ac:dyDescent="0.25">
      <c r="A169">
        <v>4048</v>
      </c>
      <c r="B169">
        <v>6779</v>
      </c>
      <c r="C169" t="s">
        <v>125</v>
      </c>
    </row>
    <row r="170" spans="1:3" x14ac:dyDescent="0.25">
      <c r="A170">
        <v>4048</v>
      </c>
      <c r="B170">
        <v>7132</v>
      </c>
      <c r="C170" t="s">
        <v>125</v>
      </c>
    </row>
    <row r="171" spans="1:3" x14ac:dyDescent="0.25">
      <c r="A171">
        <v>5124</v>
      </c>
      <c r="B171">
        <v>2998</v>
      </c>
      <c r="C171" t="s">
        <v>124</v>
      </c>
    </row>
    <row r="172" spans="1:3" x14ac:dyDescent="0.25">
      <c r="A172">
        <v>5124</v>
      </c>
      <c r="B172">
        <v>3761</v>
      </c>
      <c r="C172" t="s">
        <v>124</v>
      </c>
    </row>
    <row r="173" spans="1:3" x14ac:dyDescent="0.25">
      <c r="A173">
        <v>5124</v>
      </c>
      <c r="B173">
        <v>7616</v>
      </c>
      <c r="C173" t="s">
        <v>124</v>
      </c>
    </row>
    <row r="174" spans="1:3" x14ac:dyDescent="0.25">
      <c r="A174">
        <v>5124</v>
      </c>
      <c r="B174">
        <v>5124</v>
      </c>
      <c r="C174" t="s">
        <v>122</v>
      </c>
    </row>
    <row r="175" spans="1:3" x14ac:dyDescent="0.25">
      <c r="A175">
        <v>5124</v>
      </c>
      <c r="B175">
        <v>46</v>
      </c>
      <c r="C175" t="s">
        <v>123</v>
      </c>
    </row>
    <row r="176" spans="1:3" x14ac:dyDescent="0.25">
      <c r="A176">
        <v>5124</v>
      </c>
      <c r="B176">
        <v>3290</v>
      </c>
      <c r="C176" t="s">
        <v>123</v>
      </c>
    </row>
    <row r="177" spans="1:3" x14ac:dyDescent="0.25">
      <c r="A177">
        <v>5124</v>
      </c>
      <c r="B177">
        <v>3538</v>
      </c>
      <c r="C177" t="s">
        <v>123</v>
      </c>
    </row>
    <row r="178" spans="1:3" x14ac:dyDescent="0.25">
      <c r="A178">
        <v>5124</v>
      </c>
      <c r="B178">
        <v>3677</v>
      </c>
      <c r="C178" t="s">
        <v>125</v>
      </c>
    </row>
    <row r="179" spans="1:3" x14ac:dyDescent="0.25">
      <c r="A179">
        <v>5124</v>
      </c>
      <c r="B179">
        <v>7578</v>
      </c>
      <c r="C179" t="s">
        <v>125</v>
      </c>
    </row>
    <row r="180" spans="1:3" x14ac:dyDescent="0.25">
      <c r="A180">
        <v>5124</v>
      </c>
      <c r="B180">
        <v>10241</v>
      </c>
      <c r="C180" t="s">
        <v>125</v>
      </c>
    </row>
    <row r="181" spans="1:3" x14ac:dyDescent="0.25">
      <c r="A181">
        <v>5631</v>
      </c>
      <c r="B181">
        <v>240</v>
      </c>
      <c r="C181" t="s">
        <v>124</v>
      </c>
    </row>
    <row r="182" spans="1:3" x14ac:dyDescent="0.25">
      <c r="A182">
        <v>5631</v>
      </c>
      <c r="B182">
        <v>1500</v>
      </c>
      <c r="C182" t="s">
        <v>124</v>
      </c>
    </row>
    <row r="183" spans="1:3" x14ac:dyDescent="0.25">
      <c r="A183">
        <v>5631</v>
      </c>
      <c r="B183">
        <v>3928</v>
      </c>
      <c r="C183" t="s">
        <v>124</v>
      </c>
    </row>
    <row r="184" spans="1:3" x14ac:dyDescent="0.25">
      <c r="A184">
        <v>5631</v>
      </c>
      <c r="B184">
        <v>5631</v>
      </c>
      <c r="C184" t="s">
        <v>122</v>
      </c>
    </row>
    <row r="185" spans="1:3" x14ac:dyDescent="0.25">
      <c r="A185">
        <v>5631</v>
      </c>
      <c r="B185">
        <v>289</v>
      </c>
      <c r="C185" t="s">
        <v>123</v>
      </c>
    </row>
    <row r="186" spans="1:3" x14ac:dyDescent="0.25">
      <c r="A186">
        <v>5631</v>
      </c>
      <c r="B186">
        <v>4786</v>
      </c>
      <c r="C186" t="s">
        <v>123</v>
      </c>
    </row>
    <row r="187" spans="1:3" x14ac:dyDescent="0.25">
      <c r="A187">
        <v>5631</v>
      </c>
      <c r="B187">
        <v>282</v>
      </c>
      <c r="C187" t="s">
        <v>125</v>
      </c>
    </row>
    <row r="188" spans="1:3" x14ac:dyDescent="0.25">
      <c r="A188">
        <v>5631</v>
      </c>
      <c r="B188">
        <v>5489</v>
      </c>
      <c r="C188" t="s">
        <v>125</v>
      </c>
    </row>
    <row r="189" spans="1:3" x14ac:dyDescent="0.25">
      <c r="A189">
        <v>5631</v>
      </c>
      <c r="B189">
        <v>8694</v>
      </c>
      <c r="C189" t="s">
        <v>125</v>
      </c>
    </row>
    <row r="190" spans="1:3" x14ac:dyDescent="0.25">
      <c r="A190">
        <v>5631</v>
      </c>
      <c r="B190">
        <v>10265</v>
      </c>
      <c r="C190" t="s">
        <v>125</v>
      </c>
    </row>
    <row r="191" spans="1:3" x14ac:dyDescent="0.25">
      <c r="A191">
        <v>5928</v>
      </c>
      <c r="B191">
        <v>1215</v>
      </c>
      <c r="C191" t="s">
        <v>124</v>
      </c>
    </row>
    <row r="192" spans="1:3" x14ac:dyDescent="0.25">
      <c r="A192">
        <v>5928</v>
      </c>
      <c r="B192">
        <v>6150</v>
      </c>
      <c r="C192" t="s">
        <v>124</v>
      </c>
    </row>
    <row r="193" spans="1:3" x14ac:dyDescent="0.25">
      <c r="A193">
        <v>5928</v>
      </c>
      <c r="B193">
        <v>7330</v>
      </c>
      <c r="C193" t="s">
        <v>124</v>
      </c>
    </row>
    <row r="194" spans="1:3" x14ac:dyDescent="0.25">
      <c r="A194">
        <v>5928</v>
      </c>
      <c r="B194">
        <v>5928</v>
      </c>
      <c r="C194" t="s">
        <v>122</v>
      </c>
    </row>
    <row r="195" spans="1:3" x14ac:dyDescent="0.25">
      <c r="A195">
        <v>5928</v>
      </c>
      <c r="B195">
        <v>46</v>
      </c>
      <c r="C195" t="s">
        <v>123</v>
      </c>
    </row>
    <row r="196" spans="1:3" x14ac:dyDescent="0.25">
      <c r="A196">
        <v>5928</v>
      </c>
      <c r="B196">
        <v>3290</v>
      </c>
      <c r="C196" t="s">
        <v>123</v>
      </c>
    </row>
    <row r="197" spans="1:3" x14ac:dyDescent="0.25">
      <c r="A197">
        <v>5928</v>
      </c>
      <c r="B197">
        <v>8185</v>
      </c>
      <c r="C197" t="s">
        <v>123</v>
      </c>
    </row>
    <row r="198" spans="1:3" x14ac:dyDescent="0.25">
      <c r="A198">
        <v>5928</v>
      </c>
      <c r="B198">
        <v>6417</v>
      </c>
      <c r="C198" t="s">
        <v>125</v>
      </c>
    </row>
    <row r="199" spans="1:3" x14ac:dyDescent="0.25">
      <c r="A199">
        <v>5928</v>
      </c>
      <c r="B199">
        <v>7235</v>
      </c>
      <c r="C199" t="s">
        <v>125</v>
      </c>
    </row>
    <row r="200" spans="1:3" x14ac:dyDescent="0.25">
      <c r="A200">
        <v>5928</v>
      </c>
      <c r="B200">
        <v>8433</v>
      </c>
      <c r="C200" t="s">
        <v>125</v>
      </c>
    </row>
    <row r="201" spans="1:3" x14ac:dyDescent="0.25">
      <c r="A201">
        <v>6150</v>
      </c>
      <c r="B201">
        <v>2187</v>
      </c>
      <c r="C201" t="s">
        <v>124</v>
      </c>
    </row>
    <row r="202" spans="1:3" x14ac:dyDescent="0.25">
      <c r="A202">
        <v>6150</v>
      </c>
      <c r="B202">
        <v>2998</v>
      </c>
      <c r="C202" t="s">
        <v>124</v>
      </c>
    </row>
    <row r="203" spans="1:3" x14ac:dyDescent="0.25">
      <c r="A203">
        <v>6150</v>
      </c>
      <c r="B203">
        <v>7616</v>
      </c>
      <c r="C203" t="s">
        <v>124</v>
      </c>
    </row>
    <row r="204" spans="1:3" x14ac:dyDescent="0.25">
      <c r="A204">
        <v>6150</v>
      </c>
      <c r="B204">
        <v>6150</v>
      </c>
      <c r="C204" t="s">
        <v>122</v>
      </c>
    </row>
    <row r="205" spans="1:3" x14ac:dyDescent="0.25">
      <c r="A205">
        <v>6150</v>
      </c>
      <c r="B205">
        <v>46</v>
      </c>
      <c r="C205" t="s">
        <v>123</v>
      </c>
    </row>
    <row r="206" spans="1:3" x14ac:dyDescent="0.25">
      <c r="A206">
        <v>6150</v>
      </c>
      <c r="B206">
        <v>3290</v>
      </c>
      <c r="C206" t="s">
        <v>123</v>
      </c>
    </row>
    <row r="207" spans="1:3" x14ac:dyDescent="0.25">
      <c r="A207">
        <v>6150</v>
      </c>
      <c r="B207">
        <v>3482</v>
      </c>
      <c r="C207" t="s">
        <v>123</v>
      </c>
    </row>
    <row r="208" spans="1:3" x14ac:dyDescent="0.25">
      <c r="A208">
        <v>6150</v>
      </c>
      <c r="B208">
        <v>2128</v>
      </c>
      <c r="C208" t="s">
        <v>125</v>
      </c>
    </row>
    <row r="209" spans="1:3" x14ac:dyDescent="0.25">
      <c r="A209">
        <v>6150</v>
      </c>
      <c r="B209">
        <v>4155</v>
      </c>
      <c r="C209" t="s">
        <v>125</v>
      </c>
    </row>
    <row r="210" spans="1:3" x14ac:dyDescent="0.25">
      <c r="A210">
        <v>6150</v>
      </c>
      <c r="B210">
        <v>10406</v>
      </c>
      <c r="C210" t="s">
        <v>125</v>
      </c>
    </row>
    <row r="211" spans="1:3" x14ac:dyDescent="0.25">
      <c r="A211">
        <v>6331</v>
      </c>
      <c r="B211">
        <v>3226</v>
      </c>
      <c r="C211" t="s">
        <v>124</v>
      </c>
    </row>
    <row r="212" spans="1:3" x14ac:dyDescent="0.25">
      <c r="A212">
        <v>6331</v>
      </c>
      <c r="B212">
        <v>4048</v>
      </c>
      <c r="C212" t="s">
        <v>124</v>
      </c>
    </row>
    <row r="213" spans="1:3" x14ac:dyDescent="0.25">
      <c r="A213">
        <v>6331</v>
      </c>
      <c r="B213">
        <v>7001</v>
      </c>
      <c r="C213" t="s">
        <v>124</v>
      </c>
    </row>
    <row r="214" spans="1:3" x14ac:dyDescent="0.25">
      <c r="A214">
        <v>6331</v>
      </c>
      <c r="B214">
        <v>6331</v>
      </c>
      <c r="C214" t="s">
        <v>122</v>
      </c>
    </row>
    <row r="215" spans="1:3" x14ac:dyDescent="0.25">
      <c r="A215">
        <v>6331</v>
      </c>
      <c r="B215">
        <v>269</v>
      </c>
      <c r="C215" t="s">
        <v>123</v>
      </c>
    </row>
    <row r="216" spans="1:3" x14ac:dyDescent="0.25">
      <c r="A216">
        <v>6331</v>
      </c>
      <c r="B216">
        <v>917</v>
      </c>
      <c r="C216" t="s">
        <v>123</v>
      </c>
    </row>
    <row r="217" spans="1:3" x14ac:dyDescent="0.25">
      <c r="A217">
        <v>6331</v>
      </c>
      <c r="B217">
        <v>3529</v>
      </c>
      <c r="C217" t="s">
        <v>123</v>
      </c>
    </row>
    <row r="218" spans="1:3" x14ac:dyDescent="0.25">
      <c r="A218">
        <v>6331</v>
      </c>
      <c r="B218">
        <v>224</v>
      </c>
      <c r="C218" t="s">
        <v>125</v>
      </c>
    </row>
    <row r="219" spans="1:3" x14ac:dyDescent="0.25">
      <c r="A219">
        <v>6331</v>
      </c>
      <c r="B219">
        <v>3408</v>
      </c>
      <c r="C219" t="s">
        <v>125</v>
      </c>
    </row>
    <row r="220" spans="1:3" x14ac:dyDescent="0.25">
      <c r="A220">
        <v>6331</v>
      </c>
      <c r="B220">
        <v>8607</v>
      </c>
      <c r="C220" t="s">
        <v>125</v>
      </c>
    </row>
    <row r="221" spans="1:3" x14ac:dyDescent="0.25">
      <c r="A221">
        <v>6466</v>
      </c>
      <c r="B221">
        <v>3226</v>
      </c>
      <c r="C221" t="s">
        <v>124</v>
      </c>
    </row>
    <row r="222" spans="1:3" x14ac:dyDescent="0.25">
      <c r="A222">
        <v>6466</v>
      </c>
      <c r="B222">
        <v>3910</v>
      </c>
      <c r="C222" t="s">
        <v>124</v>
      </c>
    </row>
    <row r="223" spans="1:3" x14ac:dyDescent="0.25">
      <c r="A223">
        <v>6466</v>
      </c>
      <c r="B223">
        <v>4048</v>
      </c>
      <c r="C223" t="s">
        <v>124</v>
      </c>
    </row>
    <row r="224" spans="1:3" x14ac:dyDescent="0.25">
      <c r="A224">
        <v>6466</v>
      </c>
      <c r="B224">
        <v>6466</v>
      </c>
      <c r="C224" t="s">
        <v>122</v>
      </c>
    </row>
    <row r="225" spans="1:3" x14ac:dyDescent="0.25">
      <c r="A225">
        <v>6466</v>
      </c>
      <c r="B225">
        <v>216</v>
      </c>
      <c r="C225" t="s">
        <v>123</v>
      </c>
    </row>
    <row r="226" spans="1:3" x14ac:dyDescent="0.25">
      <c r="A226">
        <v>6466</v>
      </c>
      <c r="B226">
        <v>269</v>
      </c>
      <c r="C226" t="s">
        <v>123</v>
      </c>
    </row>
    <row r="227" spans="1:3" x14ac:dyDescent="0.25">
      <c r="A227">
        <v>6466</v>
      </c>
      <c r="B227">
        <v>3529</v>
      </c>
      <c r="C227" t="s">
        <v>123</v>
      </c>
    </row>
    <row r="228" spans="1:3" x14ac:dyDescent="0.25">
      <c r="A228">
        <v>6466</v>
      </c>
      <c r="B228">
        <v>6353</v>
      </c>
      <c r="C228" t="s">
        <v>125</v>
      </c>
    </row>
    <row r="229" spans="1:3" x14ac:dyDescent="0.25">
      <c r="A229">
        <v>6466</v>
      </c>
      <c r="B229">
        <v>8169</v>
      </c>
      <c r="C229" t="s">
        <v>125</v>
      </c>
    </row>
    <row r="230" spans="1:3" x14ac:dyDescent="0.25">
      <c r="A230">
        <v>6466</v>
      </c>
      <c r="B230">
        <v>8475</v>
      </c>
      <c r="C230" t="s">
        <v>125</v>
      </c>
    </row>
    <row r="231" spans="1:3" x14ac:dyDescent="0.25">
      <c r="A231">
        <v>7001</v>
      </c>
      <c r="B231">
        <v>3083</v>
      </c>
      <c r="C231" t="s">
        <v>124</v>
      </c>
    </row>
    <row r="232" spans="1:3" x14ac:dyDescent="0.25">
      <c r="A232">
        <v>7001</v>
      </c>
      <c r="B232">
        <v>3910</v>
      </c>
      <c r="C232" t="s">
        <v>124</v>
      </c>
    </row>
    <row r="233" spans="1:3" x14ac:dyDescent="0.25">
      <c r="A233">
        <v>7001</v>
      </c>
      <c r="B233">
        <v>4048</v>
      </c>
      <c r="C233" t="s">
        <v>124</v>
      </c>
    </row>
    <row r="234" spans="1:3" x14ac:dyDescent="0.25">
      <c r="A234">
        <v>7001</v>
      </c>
      <c r="B234">
        <v>7001</v>
      </c>
      <c r="C234" t="s">
        <v>122</v>
      </c>
    </row>
    <row r="235" spans="1:3" x14ac:dyDescent="0.25">
      <c r="A235">
        <v>7001</v>
      </c>
      <c r="B235">
        <v>216</v>
      </c>
      <c r="C235" t="s">
        <v>123</v>
      </c>
    </row>
    <row r="236" spans="1:3" x14ac:dyDescent="0.25">
      <c r="A236">
        <v>7001</v>
      </c>
      <c r="B236">
        <v>269</v>
      </c>
      <c r="C236" t="s">
        <v>123</v>
      </c>
    </row>
    <row r="237" spans="1:3" x14ac:dyDescent="0.25">
      <c r="A237">
        <v>7001</v>
      </c>
      <c r="B237">
        <v>3529</v>
      </c>
      <c r="C237" t="s">
        <v>123</v>
      </c>
    </row>
    <row r="238" spans="1:3" x14ac:dyDescent="0.25">
      <c r="A238">
        <v>7001</v>
      </c>
      <c r="B238">
        <v>2671</v>
      </c>
      <c r="C238" t="s">
        <v>125</v>
      </c>
    </row>
    <row r="239" spans="1:3" x14ac:dyDescent="0.25">
      <c r="A239">
        <v>7001</v>
      </c>
      <c r="B239">
        <v>7560</v>
      </c>
      <c r="C239" t="s">
        <v>125</v>
      </c>
    </row>
    <row r="240" spans="1:3" x14ac:dyDescent="0.25">
      <c r="A240">
        <v>7001</v>
      </c>
      <c r="B240">
        <v>7613</v>
      </c>
      <c r="C240" t="s">
        <v>125</v>
      </c>
    </row>
    <row r="241" spans="1:3" x14ac:dyDescent="0.25">
      <c r="A241">
        <v>7330</v>
      </c>
      <c r="B241">
        <v>2187</v>
      </c>
      <c r="C241" t="s">
        <v>124</v>
      </c>
    </row>
    <row r="242" spans="1:3" x14ac:dyDescent="0.25">
      <c r="A242">
        <v>7330</v>
      </c>
      <c r="B242">
        <v>2814</v>
      </c>
      <c r="C242" t="s">
        <v>124</v>
      </c>
    </row>
    <row r="243" spans="1:3" x14ac:dyDescent="0.25">
      <c r="A243">
        <v>7330</v>
      </c>
      <c r="B243">
        <v>7616</v>
      </c>
      <c r="C243" t="s">
        <v>124</v>
      </c>
    </row>
    <row r="244" spans="1:3" x14ac:dyDescent="0.25">
      <c r="A244">
        <v>7330</v>
      </c>
      <c r="B244">
        <v>7330</v>
      </c>
      <c r="C244" t="s">
        <v>122</v>
      </c>
    </row>
    <row r="245" spans="1:3" x14ac:dyDescent="0.25">
      <c r="A245">
        <v>7330</v>
      </c>
      <c r="B245">
        <v>46</v>
      </c>
      <c r="C245" t="s">
        <v>123</v>
      </c>
    </row>
    <row r="246" spans="1:3" x14ac:dyDescent="0.25">
      <c r="A246">
        <v>7330</v>
      </c>
      <c r="B246">
        <v>3290</v>
      </c>
      <c r="C246" t="s">
        <v>123</v>
      </c>
    </row>
    <row r="247" spans="1:3" x14ac:dyDescent="0.25">
      <c r="A247">
        <v>7330</v>
      </c>
      <c r="B247">
        <v>3915</v>
      </c>
      <c r="C247" t="s">
        <v>123</v>
      </c>
    </row>
    <row r="248" spans="1:3" x14ac:dyDescent="0.25">
      <c r="A248">
        <v>7330</v>
      </c>
      <c r="B248">
        <v>7833</v>
      </c>
      <c r="C248" t="s">
        <v>125</v>
      </c>
    </row>
    <row r="249" spans="1:3" x14ac:dyDescent="0.25">
      <c r="A249">
        <v>7330</v>
      </c>
      <c r="B249">
        <v>8395</v>
      </c>
      <c r="C249" t="s">
        <v>125</v>
      </c>
    </row>
    <row r="250" spans="1:3" x14ac:dyDescent="0.25">
      <c r="A250">
        <v>7330</v>
      </c>
      <c r="B250">
        <v>8543</v>
      </c>
      <c r="C250" t="s">
        <v>125</v>
      </c>
    </row>
    <row r="251" spans="1:3" x14ac:dyDescent="0.25">
      <c r="A251">
        <v>7616</v>
      </c>
      <c r="B251">
        <v>2187</v>
      </c>
      <c r="C251" t="s">
        <v>124</v>
      </c>
    </row>
    <row r="252" spans="1:3" x14ac:dyDescent="0.25">
      <c r="A252">
        <v>7616</v>
      </c>
      <c r="B252">
        <v>2814</v>
      </c>
      <c r="C252" t="s">
        <v>124</v>
      </c>
    </row>
    <row r="253" spans="1:3" x14ac:dyDescent="0.25">
      <c r="A253">
        <v>7616</v>
      </c>
      <c r="B253">
        <v>7330</v>
      </c>
      <c r="C253" t="s">
        <v>124</v>
      </c>
    </row>
    <row r="254" spans="1:3" x14ac:dyDescent="0.25">
      <c r="A254">
        <v>7616</v>
      </c>
      <c r="B254">
        <v>7616</v>
      </c>
      <c r="C254" t="s">
        <v>122</v>
      </c>
    </row>
    <row r="255" spans="1:3" x14ac:dyDescent="0.25">
      <c r="A255">
        <v>7616</v>
      </c>
      <c r="B255">
        <v>46</v>
      </c>
      <c r="C255" t="s">
        <v>123</v>
      </c>
    </row>
    <row r="256" spans="1:3" x14ac:dyDescent="0.25">
      <c r="A256">
        <v>7616</v>
      </c>
      <c r="B256">
        <v>3290</v>
      </c>
      <c r="C256" t="s">
        <v>123</v>
      </c>
    </row>
    <row r="257" spans="1:3" x14ac:dyDescent="0.25">
      <c r="A257">
        <v>7616</v>
      </c>
      <c r="B257">
        <v>3915</v>
      </c>
      <c r="C257" t="s">
        <v>123</v>
      </c>
    </row>
    <row r="258" spans="1:3" x14ac:dyDescent="0.25">
      <c r="A258">
        <v>7616</v>
      </c>
      <c r="B258">
        <v>8419</v>
      </c>
      <c r="C258" t="s">
        <v>125</v>
      </c>
    </row>
    <row r="259" spans="1:3" x14ac:dyDescent="0.25">
      <c r="A259">
        <v>7616</v>
      </c>
      <c r="B259">
        <v>8492</v>
      </c>
      <c r="C259" t="s">
        <v>125</v>
      </c>
    </row>
    <row r="260" spans="1:3" x14ac:dyDescent="0.25">
      <c r="A260">
        <v>7616</v>
      </c>
      <c r="B260">
        <v>8651</v>
      </c>
      <c r="C260" t="s">
        <v>125</v>
      </c>
    </row>
    <row r="261" spans="1:3" x14ac:dyDescent="0.25">
      <c r="A261">
        <v>10362</v>
      </c>
      <c r="B261">
        <v>449</v>
      </c>
      <c r="C261" t="s">
        <v>124</v>
      </c>
    </row>
    <row r="262" spans="1:3" x14ac:dyDescent="0.25">
      <c r="A262">
        <v>10362</v>
      </c>
      <c r="B262">
        <v>1927</v>
      </c>
      <c r="C262" t="s">
        <v>124</v>
      </c>
    </row>
    <row r="263" spans="1:3" x14ac:dyDescent="0.25">
      <c r="A263">
        <v>10362</v>
      </c>
      <c r="B263">
        <v>1984</v>
      </c>
      <c r="C263" t="s">
        <v>124</v>
      </c>
    </row>
    <row r="264" spans="1:3" x14ac:dyDescent="0.25">
      <c r="A264">
        <v>10362</v>
      </c>
      <c r="B264">
        <v>10362</v>
      </c>
      <c r="C264" t="s">
        <v>122</v>
      </c>
    </row>
    <row r="265" spans="1:3" x14ac:dyDescent="0.25">
      <c r="A265">
        <v>10362</v>
      </c>
      <c r="B265">
        <v>302</v>
      </c>
      <c r="C265" t="s">
        <v>123</v>
      </c>
    </row>
    <row r="266" spans="1:3" x14ac:dyDescent="0.25">
      <c r="A266">
        <v>10362</v>
      </c>
      <c r="B266">
        <v>2134</v>
      </c>
      <c r="C266" t="s">
        <v>123</v>
      </c>
    </row>
    <row r="267" spans="1:3" x14ac:dyDescent="0.25">
      <c r="A267">
        <v>10362</v>
      </c>
      <c r="B267">
        <v>2670</v>
      </c>
      <c r="C267" t="s">
        <v>125</v>
      </c>
    </row>
    <row r="268" spans="1:3" x14ac:dyDescent="0.25">
      <c r="A268">
        <v>10362</v>
      </c>
      <c r="B268">
        <v>6681</v>
      </c>
      <c r="C268" t="s">
        <v>125</v>
      </c>
    </row>
    <row r="269" spans="1:3" x14ac:dyDescent="0.25">
      <c r="A269">
        <v>10362</v>
      </c>
      <c r="B269">
        <v>7927</v>
      </c>
      <c r="C269" t="s">
        <v>125</v>
      </c>
    </row>
    <row r="270" spans="1:3" x14ac:dyDescent="0.25">
      <c r="A270">
        <v>10362</v>
      </c>
      <c r="B270">
        <v>8550</v>
      </c>
      <c r="C270" t="s">
        <v>125</v>
      </c>
    </row>
  </sheetData>
  <sortState ref="A1:E270">
    <sortCondition ref="A1:A270"/>
    <sortCondition ref="C1:C270"/>
  </sortState>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1" topLeftCell="A2" activePane="bottomLeft" state="frozen"/>
      <selection activeCell="B1" sqref="B1"/>
      <selection pane="bottomLeft" activeCell="E2" sqref="E2"/>
    </sheetView>
  </sheetViews>
  <sheetFormatPr defaultRowHeight="16.5" x14ac:dyDescent="0.25"/>
  <cols>
    <col min="2" max="2" width="32.25" style="11" customWidth="1"/>
    <col min="3" max="3" width="28.25" customWidth="1"/>
    <col min="4" max="4" width="27.25" customWidth="1"/>
    <col min="5" max="5" width="33.375" customWidth="1"/>
    <col min="6" max="6" width="31.5" customWidth="1"/>
    <col min="7" max="7" width="16.75" customWidth="1"/>
    <col min="8" max="8" width="21.375" customWidth="1"/>
    <col min="9" max="9" width="24.25" customWidth="1"/>
    <col min="10" max="10" width="16.125" customWidth="1"/>
  </cols>
  <sheetData>
    <row r="1" spans="1:10" s="5" customFormat="1" x14ac:dyDescent="0.25">
      <c r="A1" s="5" t="s">
        <v>44</v>
      </c>
      <c r="B1" s="5" t="s">
        <v>35</v>
      </c>
      <c r="C1" s="5" t="s">
        <v>36</v>
      </c>
      <c r="D1" s="5" t="s">
        <v>37</v>
      </c>
      <c r="E1" s="5" t="s">
        <v>41</v>
      </c>
      <c r="F1" s="5" t="s">
        <v>42</v>
      </c>
      <c r="G1" s="5" t="s">
        <v>43</v>
      </c>
      <c r="H1" s="5" t="s">
        <v>38</v>
      </c>
      <c r="I1" s="5" t="s">
        <v>39</v>
      </c>
      <c r="J1" s="5" t="s">
        <v>136</v>
      </c>
    </row>
    <row r="2" spans="1:10" x14ac:dyDescent="0.25">
      <c r="A2">
        <v>100</v>
      </c>
      <c r="B2" s="11" t="s">
        <v>274</v>
      </c>
      <c r="E2" s="11" t="s">
        <v>278</v>
      </c>
      <c r="H2" t="s">
        <v>32</v>
      </c>
      <c r="I2" t="s">
        <v>40</v>
      </c>
    </row>
    <row r="3" spans="1:10" x14ac:dyDescent="0.25">
      <c r="A3">
        <v>101</v>
      </c>
      <c r="B3" s="11" t="s">
        <v>275</v>
      </c>
      <c r="E3" s="11" t="s">
        <v>279</v>
      </c>
      <c r="H3" t="s">
        <v>32</v>
      </c>
      <c r="I3" t="s">
        <v>40</v>
      </c>
    </row>
    <row r="4" spans="1:10" x14ac:dyDescent="0.25">
      <c r="A4">
        <v>102</v>
      </c>
      <c r="B4" s="11" t="s">
        <v>276</v>
      </c>
      <c r="E4" s="11" t="s">
        <v>280</v>
      </c>
      <c r="H4" t="s">
        <v>32</v>
      </c>
      <c r="I4" t="s">
        <v>40</v>
      </c>
    </row>
    <row r="5" spans="1:10" x14ac:dyDescent="0.25">
      <c r="A5">
        <v>201</v>
      </c>
      <c r="B5" s="11" t="s">
        <v>277</v>
      </c>
      <c r="E5" s="11" t="s">
        <v>281</v>
      </c>
      <c r="H5" t="s">
        <v>127</v>
      </c>
      <c r="I5" t="s">
        <v>128</v>
      </c>
      <c r="J5">
        <v>3</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9" sqref="F9"/>
    </sheetView>
  </sheetViews>
  <sheetFormatPr defaultRowHeight="16.5" x14ac:dyDescent="0.25"/>
  <cols>
    <col min="1" max="1" width="8.875" bestFit="1" customWidth="1"/>
    <col min="2" max="2" width="19.125" bestFit="1" customWidth="1"/>
    <col min="3" max="3" width="15" bestFit="1" customWidth="1"/>
    <col min="4" max="4" width="17.5" bestFit="1" customWidth="1"/>
    <col min="5" max="5" width="29.125" bestFit="1" customWidth="1"/>
    <col min="6" max="6" width="53.875" bestFit="1" customWidth="1"/>
    <col min="7" max="8" width="17.625" bestFit="1" customWidth="1"/>
    <col min="9" max="9" width="171.375" bestFit="1" customWidth="1"/>
    <col min="10" max="11" width="16.5" bestFit="1" customWidth="1"/>
  </cols>
  <sheetData>
    <row r="1" spans="1:11" x14ac:dyDescent="0.25">
      <c r="A1" t="s">
        <v>170</v>
      </c>
      <c r="B1" t="s">
        <v>171</v>
      </c>
      <c r="C1" t="s">
        <v>172</v>
      </c>
      <c r="D1" t="s">
        <v>173</v>
      </c>
      <c r="E1" t="s">
        <v>174</v>
      </c>
      <c r="F1" t="s">
        <v>175</v>
      </c>
      <c r="G1" t="s">
        <v>176</v>
      </c>
      <c r="H1" t="s">
        <v>177</v>
      </c>
      <c r="I1" t="s">
        <v>178</v>
      </c>
      <c r="J1" t="s">
        <v>179</v>
      </c>
      <c r="K1" t="s">
        <v>180</v>
      </c>
    </row>
    <row r="2" spans="1:11" x14ac:dyDescent="0.25">
      <c r="A2">
        <v>78</v>
      </c>
      <c r="B2">
        <v>89</v>
      </c>
      <c r="C2" t="s">
        <v>181</v>
      </c>
      <c r="D2">
        <v>1</v>
      </c>
      <c r="E2" t="s">
        <v>182</v>
      </c>
      <c r="F2" t="s">
        <v>154</v>
      </c>
      <c r="I2" t="s">
        <v>155</v>
      </c>
    </row>
    <row r="3" spans="1:11" x14ac:dyDescent="0.25">
      <c r="A3">
        <v>79</v>
      </c>
      <c r="B3">
        <v>90</v>
      </c>
      <c r="C3" t="s">
        <v>181</v>
      </c>
      <c r="D3">
        <v>2</v>
      </c>
      <c r="E3" t="s">
        <v>183</v>
      </c>
      <c r="F3" t="s">
        <v>156</v>
      </c>
      <c r="I3" t="s">
        <v>157</v>
      </c>
    </row>
    <row r="4" spans="1:11" x14ac:dyDescent="0.25">
      <c r="A4">
        <v>80</v>
      </c>
      <c r="B4">
        <v>91</v>
      </c>
      <c r="C4" t="s">
        <v>181</v>
      </c>
      <c r="D4">
        <v>3</v>
      </c>
      <c r="E4" t="s">
        <v>184</v>
      </c>
      <c r="F4" t="s">
        <v>158</v>
      </c>
      <c r="I4" t="s">
        <v>159</v>
      </c>
    </row>
    <row r="5" spans="1:11" x14ac:dyDescent="0.25">
      <c r="A5">
        <v>81</v>
      </c>
      <c r="B5">
        <v>92</v>
      </c>
      <c r="C5" t="s">
        <v>181</v>
      </c>
      <c r="D5">
        <v>4</v>
      </c>
      <c r="E5" t="s">
        <v>185</v>
      </c>
      <c r="F5" t="s">
        <v>160</v>
      </c>
      <c r="I5" t="s">
        <v>161</v>
      </c>
    </row>
    <row r="6" spans="1:11" x14ac:dyDescent="0.25">
      <c r="A6">
        <v>82</v>
      </c>
      <c r="B6">
        <v>93</v>
      </c>
      <c r="C6" t="s">
        <v>186</v>
      </c>
      <c r="D6">
        <v>1</v>
      </c>
      <c r="E6" t="s">
        <v>182</v>
      </c>
      <c r="F6" t="s">
        <v>162</v>
      </c>
      <c r="I6" t="s">
        <v>163</v>
      </c>
    </row>
    <row r="7" spans="1:11" x14ac:dyDescent="0.25">
      <c r="A7">
        <v>83</v>
      </c>
      <c r="B7">
        <v>94</v>
      </c>
      <c r="C7" t="s">
        <v>186</v>
      </c>
      <c r="D7">
        <v>2</v>
      </c>
      <c r="E7" t="s">
        <v>183</v>
      </c>
      <c r="F7" t="s">
        <v>164</v>
      </c>
      <c r="I7" t="s">
        <v>165</v>
      </c>
    </row>
    <row r="8" spans="1:11" x14ac:dyDescent="0.25">
      <c r="A8">
        <v>84</v>
      </c>
      <c r="B8">
        <v>95</v>
      </c>
      <c r="C8" t="s">
        <v>186</v>
      </c>
      <c r="D8">
        <v>3</v>
      </c>
      <c r="E8" t="s">
        <v>184</v>
      </c>
      <c r="F8" t="s">
        <v>166</v>
      </c>
      <c r="I8" t="s">
        <v>167</v>
      </c>
    </row>
    <row r="9" spans="1:11" x14ac:dyDescent="0.25">
      <c r="A9">
        <v>85</v>
      </c>
      <c r="B9">
        <v>96</v>
      </c>
      <c r="C9" t="s">
        <v>186</v>
      </c>
      <c r="D9">
        <v>4</v>
      </c>
      <c r="E9" t="s">
        <v>185</v>
      </c>
      <c r="F9" t="s">
        <v>168</v>
      </c>
      <c r="I9" t="s">
        <v>169</v>
      </c>
    </row>
    <row r="10" spans="1:11" x14ac:dyDescent="0.25">
      <c r="A10">
        <v>86</v>
      </c>
      <c r="B10">
        <v>97</v>
      </c>
      <c r="C10" t="s">
        <v>187</v>
      </c>
      <c r="D10">
        <v>1</v>
      </c>
      <c r="E10" t="s">
        <v>182</v>
      </c>
      <c r="F10" t="s">
        <v>146</v>
      </c>
      <c r="I10" t="s">
        <v>188</v>
      </c>
    </row>
    <row r="11" spans="1:11" x14ac:dyDescent="0.25">
      <c r="A11">
        <v>87</v>
      </c>
      <c r="B11">
        <v>98</v>
      </c>
      <c r="C11" t="s">
        <v>187</v>
      </c>
      <c r="D11">
        <v>2</v>
      </c>
      <c r="E11" t="s">
        <v>183</v>
      </c>
      <c r="F11" t="s">
        <v>148</v>
      </c>
      <c r="I11" t="s">
        <v>149</v>
      </c>
    </row>
    <row r="12" spans="1:11" x14ac:dyDescent="0.25">
      <c r="A12">
        <v>88</v>
      </c>
      <c r="B12">
        <v>99</v>
      </c>
      <c r="C12" t="s">
        <v>187</v>
      </c>
      <c r="D12">
        <v>3</v>
      </c>
      <c r="E12" t="s">
        <v>184</v>
      </c>
      <c r="F12" t="s">
        <v>150</v>
      </c>
      <c r="I12" t="s">
        <v>151</v>
      </c>
    </row>
    <row r="13" spans="1:11" x14ac:dyDescent="0.25">
      <c r="A13">
        <v>89</v>
      </c>
      <c r="B13">
        <v>100</v>
      </c>
      <c r="C13" t="s">
        <v>187</v>
      </c>
      <c r="D13">
        <v>4</v>
      </c>
      <c r="E13" t="s">
        <v>185</v>
      </c>
      <c r="F13" t="s">
        <v>152</v>
      </c>
      <c r="I13" t="s">
        <v>153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competency_dic</vt:lpstr>
      <vt:lpstr>group_property</vt:lpstr>
      <vt:lpstr>job_family</vt:lpstr>
      <vt:lpstr>job</vt:lpstr>
      <vt:lpstr>account</vt:lpstr>
      <vt:lpstr>user_sso</vt:lpstr>
      <vt:lpstr>basis_evaluation_appraisee</vt:lpstr>
      <vt:lpstr>competency_model</vt:lpstr>
      <vt:lpstr>ability</vt:lpstr>
      <vt:lpstr>competency_level</vt:lpstr>
      <vt:lpstr>competency</vt:lpstr>
      <vt:lpstr>behavior</vt:lpstr>
      <vt:lpstr>test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Ryan</cp:lastModifiedBy>
  <cp:lastPrinted>2015-06-22T07:36:17Z</cp:lastPrinted>
  <dcterms:created xsi:type="dcterms:W3CDTF">2015-04-14T02:55:48Z</dcterms:created>
  <dcterms:modified xsi:type="dcterms:W3CDTF">2015-06-24T12:51:59Z</dcterms:modified>
</cp:coreProperties>
</file>