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95" windowHeight="7935"/>
  </bookViews>
  <sheets>
    <sheet name="58_Update" sheetId="2" r:id="rId1"/>
    <sheet name="เดิม" sheetId="3" r:id="rId2"/>
    <sheet name="Sheet1" sheetId="4" r:id="rId3"/>
    <sheet name="Sheet2" sheetId="5" r:id="rId4"/>
    <sheet name="รพ.สต." sheetId="6" r:id="rId5"/>
  </sheets>
  <calcPr calcId="124519"/>
</workbook>
</file>

<file path=xl/calcChain.xml><?xml version="1.0" encoding="utf-8"?>
<calcChain xmlns="http://schemas.openxmlformats.org/spreadsheetml/2006/main">
  <c r="K4" i="6"/>
  <c r="K5"/>
  <c r="K3"/>
  <c r="I4"/>
  <c r="I5"/>
  <c r="I3"/>
  <c r="G4"/>
  <c r="G5"/>
  <c r="G3"/>
  <c r="E4"/>
  <c r="E5"/>
  <c r="E3"/>
  <c r="C4"/>
  <c r="C5"/>
  <c r="C3"/>
  <c r="D5"/>
  <c r="F5"/>
  <c r="H5"/>
  <c r="J5"/>
  <c r="B5"/>
  <c r="G88" i="2"/>
  <c r="G87"/>
  <c r="F88"/>
  <c r="F87"/>
  <c r="B26" i="4"/>
  <c r="A26"/>
  <c r="J88" i="2"/>
  <c r="J87"/>
  <c r="I88"/>
  <c r="I87"/>
  <c r="H88"/>
  <c r="H87"/>
  <c r="D26" i="4"/>
  <c r="E26"/>
  <c r="C26"/>
</calcChain>
</file>

<file path=xl/comments1.xml><?xml version="1.0" encoding="utf-8"?>
<comments xmlns="http://schemas.openxmlformats.org/spreadsheetml/2006/main">
  <authors>
    <author>reg</author>
  </authors>
  <commentList>
    <comment ref="G2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8/116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5/93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7/123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7/102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4/134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3/121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3/104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3/122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1/33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 xml:space="preserve">reg:
2/52
</t>
        </r>
      </text>
    </comment>
    <comment ref="H46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1/65</t>
        </r>
      </text>
    </comment>
    <comment ref="I46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1/50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4/49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0
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1/12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1/7
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1/13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1/7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2/10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1262/1219.0150
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2862 กก
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reg:</t>
        </r>
        <r>
          <rPr>
            <sz val="9"/>
            <color indexed="81"/>
            <rFont val="Tahoma"/>
            <family val="2"/>
          </rPr>
          <t xml:space="preserve">
2549 กก.
</t>
        </r>
      </text>
    </comment>
  </commentList>
</comments>
</file>

<file path=xl/sharedStrings.xml><?xml version="1.0" encoding="utf-8"?>
<sst xmlns="http://schemas.openxmlformats.org/spreadsheetml/2006/main" count="597" uniqueCount="217">
  <si>
    <t>ลำดับ</t>
  </si>
  <si>
    <t>ตัวชี้วัด</t>
  </si>
  <si>
    <t>ความถี่</t>
  </si>
  <si>
    <t>เป้าหมาย</t>
  </si>
  <si>
    <t>องค์กรแพทย์</t>
  </si>
  <si>
    <t>IC</t>
  </si>
  <si>
    <t>&lt; 7 %</t>
  </si>
  <si>
    <t>OPD</t>
  </si>
  <si>
    <t>คะแนนความพอใจ</t>
  </si>
  <si>
    <t>ความพึงพอใจผู้ป่วยใน</t>
  </si>
  <si>
    <t>&gt; 80 %</t>
  </si>
  <si>
    <t>&gt; 70 %</t>
  </si>
  <si>
    <t>HRD</t>
  </si>
  <si>
    <t>น้ำหนักสัมพัทธ์เฉลี่ยของผู้ป่วยในตามกลุ่มวินิจฉัยโรคร่วม</t>
  </si>
  <si>
    <t>&gt; 1</t>
  </si>
  <si>
    <t>เวชระเบียน</t>
  </si>
  <si>
    <t>คะแนนคุณภาพ</t>
  </si>
  <si>
    <t>อัตราส่วนทางการเงิน</t>
  </si>
  <si>
    <t>สัดส่วนการรายงานอุบัติการณ์ (Nearmiss/Miss)</t>
  </si>
  <si>
    <t>RM</t>
  </si>
  <si>
    <t>บัญชี</t>
  </si>
  <si>
    <t>ผู้รับผิดชอบ</t>
  </si>
  <si>
    <t>ต่อ 1000 ผู้ป่วยจำหน่าย</t>
  </si>
  <si>
    <t>2</t>
  </si>
  <si>
    <t>อัตราการเสียชีวิตรวมของผู้ป่วยรวมภายใน 48 ชั่วโมง</t>
  </si>
  <si>
    <t>3</t>
  </si>
  <si>
    <t>&lt;2.76</t>
  </si>
  <si>
    <t>4</t>
  </si>
  <si>
    <t xml:space="preserve">อัตราทารกแรกเกิดในโรงพยาบาลน้ำหนักน้อยกว่า 2,500 กรัม </t>
  </si>
  <si>
    <t>PCT สูตินรีเวชกรรม</t>
  </si>
  <si>
    <t>5</t>
  </si>
  <si>
    <t>ร้อยละมารดาคลอดก่อนกำหนด</t>
  </si>
  <si>
    <t>ร้อยละ 5</t>
  </si>
  <si>
    <t>6</t>
  </si>
  <si>
    <t>PCT ศัลยกรรม</t>
  </si>
  <si>
    <t>7</t>
  </si>
  <si>
    <t>9</t>
  </si>
  <si>
    <t>10</t>
  </si>
  <si>
    <t>อัตราส่วนสภาพคล่องทางการเงิน (Quick ratio)</t>
  </si>
  <si>
    <t>11</t>
  </si>
  <si>
    <t>อัตราส่วนทรัพย์สินหมุนเวียน (Current Ratio)</t>
  </si>
  <si>
    <t>&gt; 1.5</t>
  </si>
  <si>
    <t>12</t>
  </si>
  <si>
    <t xml:space="preserve">&gt; 1 </t>
  </si>
  <si>
    <t>13</t>
  </si>
  <si>
    <t>อัตราบุคลากรมีความพึงพอใจในงาน</t>
  </si>
  <si>
    <t>14</t>
  </si>
  <si>
    <t>ต่อ 1 visit</t>
  </si>
  <si>
    <t>15</t>
  </si>
  <si>
    <t>16</t>
  </si>
  <si>
    <t>ความพึงพอใจผู้ป่วยนอก</t>
  </si>
  <si>
    <t>17</t>
  </si>
  <si>
    <t>18</t>
  </si>
  <si>
    <t>ต่อ 1000 ใบสั่งยา</t>
  </si>
  <si>
    <t>ต่อ 1000 วันนอน</t>
  </si>
  <si>
    <t>&gt;1</t>
  </si>
  <si>
    <t>20</t>
  </si>
  <si>
    <t>เดือน/ครั้ง</t>
  </si>
  <si>
    <t>ลดลงร้อยละ10</t>
  </si>
  <si>
    <t>ครั้ง ต่อ 1000 วันนอน</t>
  </si>
  <si>
    <t>ต่อ  100 ทารกเกิดมีชีพ</t>
  </si>
  <si>
    <t>สรุป</t>
  </si>
  <si>
    <t>ต่อ 100 มารดาคลอด</t>
  </si>
  <si>
    <t>ต่อ 1000 Visit</t>
  </si>
  <si>
    <t>รายงานการติดตามตัวชี้วัดคุณภาพ ของโรงพยาบาลพังงา 2558</t>
  </si>
  <si>
    <t xml:space="preserve">Preterm </t>
  </si>
  <si>
    <t>ออร์โธปิดิกส์</t>
  </si>
  <si>
    <t>asthma เด็ก</t>
  </si>
  <si>
    <t>ตัวชี้วัดด้านระบบงานและกระบวนการสำคัญ</t>
  </si>
  <si>
    <t>ความสมบูรณ์ของการบันทึกเวชระเบียนผู้ป่วยนอก</t>
  </si>
  <si>
    <t>ความสมบูรณ์ของการบันทึกเวชระเบียนผู้ป่วยใน</t>
  </si>
  <si>
    <t>ตัวชี้วัดด้านการดูแลผู้ป่วย</t>
  </si>
  <si>
    <t>ด้านการสร้างเสริมสุขภาพ และเชื่อมโยงสู่ชุมชน</t>
  </si>
  <si>
    <t>ER</t>
  </si>
  <si>
    <t>PCT อายุรกรรม</t>
  </si>
  <si>
    <t>PCT Ortho</t>
  </si>
  <si>
    <t>PCT กุมาร</t>
  </si>
  <si>
    <t>ความผูกพันของบุคลากรต่อองค์กร</t>
  </si>
  <si>
    <t>คะแนนความผูกพัน</t>
  </si>
  <si>
    <t>MEDICATION Error  - OPD</t>
  </si>
  <si>
    <t xml:space="preserve">MEDICATION Error  - IPD </t>
  </si>
  <si>
    <t>PTC</t>
  </si>
  <si>
    <t>ENV</t>
  </si>
  <si>
    <t>รายเดือน</t>
  </si>
  <si>
    <t>ราย ๖ เดือน</t>
  </si>
  <si>
    <t>ราย ๔ เดือน</t>
  </si>
  <si>
    <t>ทีมชุมชน</t>
  </si>
  <si>
    <t>อัตราการติดเชื้อในโรงพยาบาล (CAUTI  VAP  SSI CLABSI)</t>
  </si>
  <si>
    <t>ด้านการเงิน การบริหารจัดการที่มีประสิทธิภาพ</t>
  </si>
  <si>
    <t>ร้อยละของตัวชี้วัดของการพัฒนาสู่ชุมชนเข้มแข็งที่ผ่านเกณฑ์</t>
  </si>
  <si>
    <t>ตัวชิ้วัดด้านมุ่งเน้นผู้ป่วยและผู้รับผลงาน/ ด้านทรัพยากรบุคคล</t>
  </si>
  <si>
    <t xml:space="preserve">    ตัวชี้วัดการพัฒนาระบบบริการทางการแพทย์สู่ความเป็นเลิศ</t>
  </si>
  <si>
    <t>&lt; 8</t>
  </si>
  <si>
    <t>PCT</t>
  </si>
  <si>
    <t xml:space="preserve">อัตราการกลับมารักษาซ้ำในแผนก ER (Revisit)  ภายใน 48 ชั่วโมง </t>
  </si>
  <si>
    <t>อัตราการ REFER ออกนอกเขต</t>
  </si>
  <si>
    <t>ราย</t>
  </si>
  <si>
    <t>SURGERY</t>
  </si>
  <si>
    <t>ต่อ 1000 ราย</t>
  </si>
  <si>
    <t xml:space="preserve">&lt; </t>
  </si>
  <si>
    <t>STEMI STROKE</t>
  </si>
  <si>
    <t>อัตราการป่วยตายด้วยโรคหลอดเลือดหัวใจ</t>
  </si>
  <si>
    <t>อัตราการป่วยตายด้วยโรคหลอดเลือดสมอง</t>
  </si>
  <si>
    <t>ระยะเวลารอคอยเฉลี่ยของผู้ป่วยนอก (นัด)</t>
  </si>
  <si>
    <t>ระยะเวลารอคอยเฉลี่ยของผู้ป่วยนอก (มาเอง)</t>
  </si>
  <si>
    <t>&lt; 105 นาที</t>
  </si>
  <si>
    <t xml:space="preserve">ระยะเวลารอคอยเฉลี่ยครบรอบกระบวนการรับบริการที่ ER </t>
  </si>
  <si>
    <t>&gt; 85 %</t>
  </si>
  <si>
    <t>จำนวนอุบัติการณ์ ระดับ  G H I</t>
  </si>
  <si>
    <t xml:space="preserve">จำนวนอุบัติการณ์ ระดับ  D E F </t>
  </si>
  <si>
    <t>ร้อยละของหน่วยงานที่มีการดำเนินการ ๕ ส ผ่านเกณฑ์พื้นฐาน</t>
  </si>
  <si>
    <t>อัตราการใช้บริการผู้ป่วย OPD ที่ รพ สต เทียบกับโรงพยาบาลเเม่ข่าย</t>
  </si>
  <si>
    <t>&gt;60:40</t>
  </si>
  <si>
    <t>utilization review</t>
  </si>
  <si>
    <t>unit cost</t>
  </si>
  <si>
    <t>CMI</t>
  </si>
  <si>
    <t>อัตราป่วยตาย SEPSIS ผู้ป่วยเด็ก</t>
  </si>
  <si>
    <t>อัตราป่วยตาย SEPSIS ผู้ป่วยผู้ใหญ่</t>
  </si>
  <si>
    <t>ห้องบัตร</t>
  </si>
  <si>
    <t xml:space="preserve">                    ช่วงอายุ 0 - 14 ปี</t>
  </si>
  <si>
    <t xml:space="preserve">                    ช่วงอายุ 15 - 59 ปี</t>
  </si>
  <si>
    <t>จำนวนยูนิตไฟฟ้าลดลง (เปรียบเทียบปีงบ 54)</t>
  </si>
  <si>
    <t>ค่าใช้จ่ายด้านค่าน้ำมันเชื้อเพลิงลดลง  (เปรียบเทียบปีงบ54)</t>
  </si>
  <si>
    <t>ปริมาณขยะติดเชื้อ</t>
  </si>
  <si>
    <t>ประสิทธิภาพการคัดแยกขยะ</t>
  </si>
  <si>
    <t>1</t>
  </si>
  <si>
    <r>
      <t xml:space="preserve">อัตราการกลับมารักษาซ้ำในแผนกผู้ป่วยในด้วยโรคเรื้อรังภายใน 28 วัน </t>
    </r>
    <r>
      <rPr>
        <sz val="14"/>
        <rFont val="Angsana New"/>
        <family val="1"/>
      </rPr>
      <t>(DM/ STROKE/ MI/ COPD/ ASTHMA เด็ก/ TKA[INFECTION])</t>
    </r>
  </si>
  <si>
    <t xml:space="preserve">ร้อยละตัวชี้วัดโครงการ Green hospital ที่ผ่านเกณฑ์ </t>
  </si>
  <si>
    <t>ลดลงร้อยละ5</t>
  </si>
  <si>
    <t>ร้อยละของผู้ป่วยในคลินิก Asthma ที่สามารถควบคุมอาการได้ (Control Asthma )</t>
  </si>
  <si>
    <t xml:space="preserve"> -</t>
  </si>
  <si>
    <t>ร้อยละของผู้ป่วย Asthma Re visit</t>
  </si>
  <si>
    <t>&lt; 5 %</t>
  </si>
  <si>
    <t>ร้อยละของผู้ป่วย Asthma Re Admit</t>
  </si>
  <si>
    <t>ลดลง 5 %</t>
  </si>
  <si>
    <t xml:space="preserve">ร้อยละของผู้ป่วยที่มี Asthma Exaccsation (Asthma Asfack) จนมี Reaptratony Failuse </t>
  </si>
  <si>
    <t xml:space="preserve">อัตรามารับบริการตรวจคัดกรองข้อเข่าเสื่อม  </t>
  </si>
  <si>
    <t>อัตราการผ่าตัดเปลี่ยนข้อเข่าเทียม</t>
  </si>
  <si>
    <t>มีคู่มือการดูแลตนเองสำหรับผู้ป่วยข้อเข่าเสื่อม</t>
  </si>
  <si>
    <t>จำนวนอัตราหน่วยงานที่รายงานบัญชีความเสี่ยง</t>
  </si>
  <si>
    <t>ลดลง  5%</t>
  </si>
  <si>
    <t>ผู้ป่วยโรคข้อเข่าเสื่อมมีความรู้ความเข้าใจในการดูแลตนเองในการจัดการความปวด</t>
  </si>
  <si>
    <t>งานแผน</t>
  </si>
  <si>
    <t>&gt; 90 %</t>
  </si>
  <si>
    <t>ลดลง &gt; 5 %</t>
  </si>
  <si>
    <t>รายปี</t>
  </si>
  <si>
    <t>ปี/ครั้ง</t>
  </si>
  <si>
    <t>ตัวชี้วัดการพัฒนาระบบบริการทางการแพทย์สู่ความเป็นเลิศ</t>
  </si>
  <si>
    <t xml:space="preserve">ร้อยละของผู้ป่วยมะเร็งเต้านมที่ได้รับการวินิจฉัยจากแพทย์ได้รับการรักษา </t>
  </si>
  <si>
    <t>ต่อ 100 มะเร็งเต้านม</t>
  </si>
  <si>
    <t>ร้อยละของผู้ป่วยไส้ติ่งอักเสบได้รับการผ่าตัดภายใน 6 ชั่วโมง หลังได้รับการวินิจฉัย</t>
  </si>
  <si>
    <t>ต่อ 100 ไส้ติ่งอักเสบที่ได้รับการวินิจฉัย</t>
  </si>
  <si>
    <t>ต่อ 100 ผู้ป่วย HI ที่ต้องได้รับการ Refer</t>
  </si>
  <si>
    <t>ร้อยละของผู้ป่วยมะเร็งระยะสุดท้ายของแผนกศัลยกรรมได้รับการดูแลแบบประคับประคอง (ผู้ป่วยและญาติ)</t>
  </si>
  <si>
    <t>ต่อ 100 ผู้ป่วยมะเร็งระยะสุดท้าย</t>
  </si>
  <si>
    <r>
      <t>อัตราการกลับมารักษาซ้ำในแผนกผู้ป่วยในด้วยโรคเรื้อรังภายใน 28 วัน</t>
    </r>
    <r>
      <rPr>
        <sz val="12"/>
        <rFont val="Angsana New"/>
        <family val="1"/>
      </rPr>
      <t xml:space="preserve"> (DM/ STROKE/ MI/ COPD/ ASTHMA เด็ก/ TKA[INFECTION])</t>
    </r>
  </si>
  <si>
    <t>PCT สูตินรี</t>
  </si>
  <si>
    <t>งาน 5 ส</t>
  </si>
  <si>
    <t>ร้อยละของผู้ป่วย head injury ได้รับการ Refer ภายใน 60 นาที ตั้งแต่ผล CT brain ผล positive และต้องได้รับการ Refer</t>
  </si>
  <si>
    <t>ระยะเวลารอคอยแพทย์ตรวจที่ ER แยกประเภท ดังนี้</t>
  </si>
  <si>
    <t xml:space="preserve">           - ประเภท ที่ 1 ทันที่</t>
  </si>
  <si>
    <t xml:space="preserve">           - ประเภท ที่ 2 ไม่เกิน 10 นาที</t>
  </si>
  <si>
    <t xml:space="preserve">           - ประเภท ที่ 3 ไม่เกิน 30 นาที</t>
  </si>
  <si>
    <t xml:space="preserve">           - ประเภท ที่ 4 ไม่เกิน 60 นาที</t>
  </si>
  <si>
    <t xml:space="preserve">           - ประเภท ที่ 5 ไม่เกิน 120 นาที</t>
  </si>
  <si>
    <t>ทันที</t>
  </si>
  <si>
    <t>ไม่เกิน 10 นาที</t>
  </si>
  <si>
    <t>ไม่เกิน 30 นาที</t>
  </si>
  <si>
    <t>ไม่เกิน 60 นาที</t>
  </si>
  <si>
    <t>ไม่เกิน 120 นาที</t>
  </si>
  <si>
    <t>ตค.57</t>
  </si>
  <si>
    <t xml:space="preserve">     - อัตราการติดเชื้อ CAUTI</t>
  </si>
  <si>
    <t xml:space="preserve">    -  อัตราการติดเชื้อ VAP</t>
  </si>
  <si>
    <t xml:space="preserve">    -  อัตราการติดเชื้อ SSI</t>
  </si>
  <si>
    <t xml:space="preserve">    -  อัตราการติดเชื้อ CLABSI</t>
  </si>
  <si>
    <t xml:space="preserve">อัตราการติดเชื้อในโรงพยาบาล </t>
  </si>
  <si>
    <t xml:space="preserve">    -DM</t>
  </si>
  <si>
    <t xml:space="preserve">   - STROKE</t>
  </si>
  <si>
    <t xml:space="preserve">   -MI</t>
  </si>
  <si>
    <t xml:space="preserve">  - COPD</t>
  </si>
  <si>
    <t xml:space="preserve">  - ASTHMA เด็ก</t>
  </si>
  <si>
    <t xml:space="preserve">  - TKA  infection</t>
  </si>
  <si>
    <t>พย.57</t>
  </si>
  <si>
    <t>-76.64</t>
  </si>
  <si>
    <t>-10.94</t>
  </si>
  <si>
    <t>7.14</t>
  </si>
  <si>
    <t>ต่อ 100 ราย</t>
  </si>
  <si>
    <t>ธค.57</t>
  </si>
  <si>
    <t>-52.64</t>
  </si>
  <si>
    <t>-   อัตราการใช้บริการที่ โรงพยาบาลแม่ข่าย</t>
  </si>
  <si>
    <t>มค.58</t>
  </si>
  <si>
    <t>กพ.58</t>
  </si>
  <si>
    <t>-68.68</t>
  </si>
  <si>
    <t>-74.87</t>
  </si>
  <si>
    <t>-83.36</t>
  </si>
  <si>
    <t>-4.12</t>
  </si>
  <si>
    <t>-7.56</t>
  </si>
  <si>
    <t>-17.09</t>
  </si>
  <si>
    <t>100 (1)</t>
  </si>
  <si>
    <t>100(2)</t>
  </si>
  <si>
    <t>100 (8)</t>
  </si>
  <si>
    <t>100 (15)</t>
  </si>
  <si>
    <t>100 (9)</t>
  </si>
  <si>
    <t>100 (7)</t>
  </si>
  <si>
    <t>100 (13)</t>
  </si>
  <si>
    <t>50.00 (2)</t>
  </si>
  <si>
    <t>100 (2)</t>
  </si>
  <si>
    <t>มค</t>
  </si>
  <si>
    <t>กพ</t>
  </si>
  <si>
    <t>ธค</t>
  </si>
  <si>
    <t>ตค</t>
  </si>
  <si>
    <t>พย</t>
  </si>
  <si>
    <t xml:space="preserve"> -  อัตราการใช้บริการที่ รพ.สต </t>
  </si>
  <si>
    <t>จำนวนผู้รับบริการ รพสต. ที่รพ.พังงา</t>
  </si>
  <si>
    <t>.</t>
  </si>
  <si>
    <t>รวม</t>
  </si>
  <si>
    <t>จำนวนผู้รับบริการที่ รพสต.  (จาก รง.5 )</t>
  </si>
</sst>
</file>

<file path=xl/styles.xml><?xml version="1.0" encoding="utf-8"?>
<styleSheet xmlns="http://schemas.openxmlformats.org/spreadsheetml/2006/main">
  <fonts count="23">
    <font>
      <sz val="10"/>
      <name val="Arial"/>
      <charset val="222"/>
    </font>
    <font>
      <sz val="8"/>
      <name val="Arial"/>
      <family val="2"/>
    </font>
    <font>
      <sz val="16"/>
      <name val="Angsana New"/>
      <family val="1"/>
    </font>
    <font>
      <b/>
      <sz val="16"/>
      <color indexed="14"/>
      <name val="Angsana New"/>
      <family val="1"/>
    </font>
    <font>
      <b/>
      <sz val="16"/>
      <name val="Angsana New"/>
      <family val="1"/>
    </font>
    <font>
      <sz val="16"/>
      <color theme="1" tint="4.9989318521683403E-2"/>
      <name val="Angsana New"/>
      <family val="1"/>
    </font>
    <font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sz val="16"/>
      <color theme="1"/>
      <name val="Angsana New"/>
      <family val="1"/>
    </font>
    <font>
      <b/>
      <sz val="18"/>
      <color theme="1" tint="4.9989318521683403E-2"/>
      <name val="Angsana New"/>
      <family val="1"/>
    </font>
    <font>
      <sz val="14"/>
      <name val="Angsana New"/>
      <family val="1"/>
    </font>
    <font>
      <b/>
      <sz val="16"/>
      <color theme="1" tint="4.9989318521683403E-2"/>
      <name val="Angsana New"/>
      <family val="1"/>
    </font>
    <font>
      <b/>
      <sz val="16"/>
      <color theme="1"/>
      <name val="Angsana New"/>
      <family val="1"/>
    </font>
    <font>
      <b/>
      <sz val="14"/>
      <name val="Angsana New"/>
      <family val="1"/>
    </font>
    <font>
      <sz val="13"/>
      <name val="Angsana New"/>
      <family val="1"/>
    </font>
    <font>
      <b/>
      <sz val="13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b/>
      <sz val="12"/>
      <color indexed="14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Angsana New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49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1" xfId="0" applyFont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" fillId="0" borderId="0" xfId="0" applyFont="1" applyBorder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8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0" xfId="0" applyFont="1" applyFill="1"/>
    <xf numFmtId="0" fontId="8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5" borderId="0" xfId="0" applyFont="1" applyFill="1"/>
    <xf numFmtId="0" fontId="3" fillId="5" borderId="1" xfId="0" applyFont="1" applyFill="1" applyBorder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2" fillId="5" borderId="0" xfId="0" applyFont="1" applyFill="1"/>
    <xf numFmtId="0" fontId="12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2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4" fillId="4" borderId="0" xfId="0" applyFont="1" applyFill="1"/>
    <xf numFmtId="0" fontId="3" fillId="4" borderId="0" xfId="0" applyFont="1" applyFill="1"/>
    <xf numFmtId="0" fontId="2" fillId="0" borderId="1" xfId="0" applyFont="1" applyBorder="1"/>
    <xf numFmtId="49" fontId="2" fillId="0" borderId="4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4" borderId="0" xfId="0" applyFont="1" applyFill="1"/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center" vertical="top" wrapText="1"/>
    </xf>
    <xf numFmtId="0" fontId="17" fillId="5" borderId="1" xfId="0" applyFont="1" applyFill="1" applyBorder="1" applyAlignment="1">
      <alignment horizontal="center"/>
    </xf>
    <xf numFmtId="0" fontId="17" fillId="4" borderId="0" xfId="0" applyFont="1" applyFill="1"/>
    <xf numFmtId="0" fontId="16" fillId="5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1" xfId="0" applyFont="1" applyBorder="1" applyAlignment="1">
      <alignment vertical="center"/>
    </xf>
    <xf numFmtId="9" fontId="14" fillId="4" borderId="1" xfId="0" applyNumberFormat="1" applyFont="1" applyFill="1" applyBorder="1" applyAlignment="1">
      <alignment horizontal="center"/>
    </xf>
    <xf numFmtId="9" fontId="14" fillId="5" borderId="1" xfId="0" applyNumberFormat="1" applyFont="1" applyFill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2" fillId="0" borderId="1" xfId="0" applyNumberFormat="1" applyFont="1" applyBorder="1" applyAlignment="1"/>
    <xf numFmtId="2" fontId="6" fillId="0" borderId="3" xfId="0" applyNumberFormat="1" applyFont="1" applyBorder="1" applyAlignment="1">
      <alignment horizontal="center" vertical="center"/>
    </xf>
    <xf numFmtId="0" fontId="22" fillId="0" borderId="0" xfId="0" applyFont="1"/>
    <xf numFmtId="2" fontId="2" fillId="0" borderId="0" xfId="0" applyNumberFormat="1" applyFont="1" applyAlignment="1">
      <alignment horizontal="center"/>
    </xf>
    <xf numFmtId="49" fontId="4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49" fontId="4" fillId="5" borderId="4" xfId="0" applyNumberFormat="1" applyFont="1" applyFill="1" applyBorder="1" applyAlignment="1"/>
    <xf numFmtId="49" fontId="4" fillId="5" borderId="5" xfId="0" applyNumberFormat="1" applyFont="1" applyFill="1" applyBorder="1" applyAlignment="1"/>
    <xf numFmtId="0" fontId="11" fillId="5" borderId="4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W128"/>
  <sheetViews>
    <sheetView tabSelected="1" topLeftCell="D46" workbookViewId="0">
      <selection activeCell="G22" sqref="G22"/>
    </sheetView>
  </sheetViews>
  <sheetFormatPr defaultColWidth="9.140625" defaultRowHeight="24.75" customHeight="1"/>
  <cols>
    <col min="1" max="1" width="5.7109375" style="3" hidden="1" customWidth="1"/>
    <col min="2" max="2" width="4.5703125" style="3" customWidth="1"/>
    <col min="3" max="3" width="96.7109375" style="27" customWidth="1"/>
    <col min="4" max="4" width="33.140625" style="107" customWidth="1"/>
    <col min="5" max="5" width="8.140625" style="104" customWidth="1"/>
    <col min="6" max="10" width="9.7109375" style="3" customWidth="1"/>
    <col min="11" max="11" width="9.85546875" style="3" customWidth="1"/>
    <col min="12" max="12" width="10.42578125" style="97" customWidth="1"/>
    <col min="13" max="13" width="10.140625" style="97" customWidth="1"/>
    <col min="14" max="49" width="9.140625" style="44"/>
    <col min="50" max="16384" width="9.140625" style="13"/>
  </cols>
  <sheetData>
    <row r="2" spans="1:49" s="51" customFormat="1" ht="24.75" customHeight="1">
      <c r="A2" s="3"/>
      <c r="B2" s="3"/>
      <c r="C2" s="27"/>
      <c r="D2" s="107"/>
      <c r="E2" s="104"/>
      <c r="F2" s="3"/>
      <c r="G2" s="3"/>
      <c r="H2" s="3"/>
      <c r="I2" s="3"/>
      <c r="J2" s="3"/>
      <c r="K2" s="3"/>
      <c r="L2" s="97"/>
      <c r="M2" s="97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</row>
    <row r="3" spans="1:49" s="53" customFormat="1" ht="24.75" customHeight="1">
      <c r="A3" s="137" t="s">
        <v>64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</row>
    <row r="4" spans="1:49" s="53" customFormat="1" ht="24.75" customHeight="1">
      <c r="A4" s="52" t="s">
        <v>0</v>
      </c>
      <c r="B4" s="52"/>
      <c r="C4" s="46" t="s">
        <v>1</v>
      </c>
      <c r="D4" s="68" t="s">
        <v>2</v>
      </c>
      <c r="E4" s="74" t="s">
        <v>3</v>
      </c>
      <c r="F4" s="46" t="s">
        <v>170</v>
      </c>
      <c r="G4" s="46" t="s">
        <v>182</v>
      </c>
      <c r="H4" s="46" t="s">
        <v>187</v>
      </c>
      <c r="I4" s="46" t="s">
        <v>190</v>
      </c>
      <c r="J4" s="46" t="s">
        <v>191</v>
      </c>
      <c r="K4" s="46"/>
      <c r="L4" s="83" t="s">
        <v>21</v>
      </c>
      <c r="M4" s="94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</row>
    <row r="5" spans="1:49" ht="24.75" customHeight="1">
      <c r="A5" s="52"/>
      <c r="B5" s="140" t="s">
        <v>71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2"/>
      <c r="N5" s="79"/>
    </row>
    <row r="6" spans="1:49" ht="24.75" customHeight="1">
      <c r="A6" s="10" t="s">
        <v>23</v>
      </c>
      <c r="B6" s="10" t="s">
        <v>125</v>
      </c>
      <c r="C6" s="11" t="s">
        <v>24</v>
      </c>
      <c r="D6" s="105"/>
      <c r="E6" s="98"/>
      <c r="F6" s="12"/>
      <c r="G6" s="12"/>
      <c r="H6" s="12"/>
      <c r="I6" s="12"/>
      <c r="J6" s="12"/>
      <c r="K6" s="12"/>
      <c r="L6" s="91"/>
      <c r="M6" s="78"/>
      <c r="N6" s="79"/>
    </row>
    <row r="7" spans="1:49" ht="24.75" customHeight="1">
      <c r="A7" s="10"/>
      <c r="B7" s="10"/>
      <c r="C7" s="11" t="s">
        <v>119</v>
      </c>
      <c r="D7" s="69" t="s">
        <v>22</v>
      </c>
      <c r="E7" s="143" t="s">
        <v>92</v>
      </c>
      <c r="F7" s="123">
        <v>0.83</v>
      </c>
      <c r="G7" s="123">
        <v>0</v>
      </c>
      <c r="H7" s="123">
        <v>1.84</v>
      </c>
      <c r="I7" s="123">
        <v>0.97</v>
      </c>
      <c r="J7" s="132">
        <v>1</v>
      </c>
      <c r="K7" s="123"/>
      <c r="L7" s="145" t="s">
        <v>4</v>
      </c>
      <c r="M7" s="147" t="s">
        <v>83</v>
      </c>
      <c r="N7" s="79"/>
    </row>
    <row r="8" spans="1:49" ht="24.75" customHeight="1">
      <c r="A8" s="10"/>
      <c r="B8" s="10"/>
      <c r="C8" s="11" t="s">
        <v>120</v>
      </c>
      <c r="D8" s="69" t="s">
        <v>22</v>
      </c>
      <c r="E8" s="144"/>
      <c r="F8" s="124">
        <v>7.47</v>
      </c>
      <c r="G8" s="124">
        <v>7.69</v>
      </c>
      <c r="H8" s="124">
        <v>11.05</v>
      </c>
      <c r="I8" s="124">
        <v>13.59</v>
      </c>
      <c r="J8" s="124">
        <v>21.17</v>
      </c>
      <c r="K8" s="124"/>
      <c r="L8" s="146"/>
      <c r="M8" s="148"/>
      <c r="N8" s="79"/>
    </row>
    <row r="9" spans="1:49" ht="24.75" customHeight="1">
      <c r="A9" s="10" t="s">
        <v>25</v>
      </c>
      <c r="B9" s="10" t="s">
        <v>23</v>
      </c>
      <c r="C9" s="14" t="s">
        <v>175</v>
      </c>
      <c r="D9" s="67" t="s">
        <v>59</v>
      </c>
      <c r="E9" s="73" t="s">
        <v>26</v>
      </c>
      <c r="F9" s="15">
        <v>3.46</v>
      </c>
      <c r="G9" s="15">
        <v>2.5299999999999998</v>
      </c>
      <c r="H9" s="15">
        <v>2.13</v>
      </c>
      <c r="I9" s="15">
        <v>3.52</v>
      </c>
      <c r="J9" s="15">
        <v>2.48</v>
      </c>
      <c r="K9" s="15"/>
      <c r="L9" s="80" t="s">
        <v>5</v>
      </c>
      <c r="M9" s="81" t="s">
        <v>83</v>
      </c>
      <c r="N9" s="79"/>
    </row>
    <row r="10" spans="1:49" ht="24.75" customHeight="1">
      <c r="A10" s="10"/>
      <c r="B10" s="10"/>
      <c r="C10" s="14" t="s">
        <v>171</v>
      </c>
      <c r="D10" s="67" t="s">
        <v>59</v>
      </c>
      <c r="E10" s="73"/>
      <c r="F10" s="15">
        <v>2.82</v>
      </c>
      <c r="G10" s="15">
        <v>7.46</v>
      </c>
      <c r="H10" s="15">
        <v>4.18</v>
      </c>
      <c r="I10" s="15">
        <v>4.93</v>
      </c>
      <c r="J10" s="15">
        <v>5.76</v>
      </c>
      <c r="K10" s="15"/>
      <c r="L10" s="80"/>
      <c r="M10" s="81"/>
      <c r="N10" s="79"/>
    </row>
    <row r="11" spans="1:49" ht="24.75" customHeight="1">
      <c r="A11" s="10"/>
      <c r="B11" s="10"/>
      <c r="C11" s="14" t="s">
        <v>172</v>
      </c>
      <c r="D11" s="67" t="s">
        <v>59</v>
      </c>
      <c r="E11" s="73"/>
      <c r="F11" s="15">
        <v>0</v>
      </c>
      <c r="G11" s="15">
        <v>0</v>
      </c>
      <c r="H11" s="15">
        <v>0</v>
      </c>
      <c r="I11" s="15">
        <v>12.74</v>
      </c>
      <c r="J11" s="15">
        <v>0</v>
      </c>
      <c r="K11" s="15"/>
      <c r="L11" s="80"/>
      <c r="M11" s="81"/>
      <c r="N11" s="79"/>
    </row>
    <row r="12" spans="1:49" ht="24.75" customHeight="1">
      <c r="A12" s="10"/>
      <c r="B12" s="10"/>
      <c r="C12" s="14" t="s">
        <v>173</v>
      </c>
      <c r="D12" s="67" t="s">
        <v>59</v>
      </c>
      <c r="E12" s="73"/>
      <c r="F12" s="15">
        <v>0.67</v>
      </c>
      <c r="G12" s="15">
        <v>0</v>
      </c>
      <c r="H12" s="15">
        <v>0.69</v>
      </c>
      <c r="I12" s="15">
        <v>0</v>
      </c>
      <c r="J12" s="15">
        <v>0</v>
      </c>
      <c r="K12" s="15"/>
      <c r="L12" s="80"/>
      <c r="M12" s="81"/>
      <c r="N12" s="79"/>
    </row>
    <row r="13" spans="1:49" ht="24.75" customHeight="1">
      <c r="A13" s="10"/>
      <c r="B13" s="10"/>
      <c r="C13" s="14" t="s">
        <v>174</v>
      </c>
      <c r="D13" s="67" t="s">
        <v>59</v>
      </c>
      <c r="E13" s="73"/>
      <c r="F13" s="15">
        <v>7.75</v>
      </c>
      <c r="G13" s="15">
        <v>0</v>
      </c>
      <c r="H13" s="15">
        <v>10.61</v>
      </c>
      <c r="I13" s="15">
        <v>14.29</v>
      </c>
      <c r="J13" s="15">
        <v>6.62</v>
      </c>
      <c r="K13" s="15"/>
      <c r="L13" s="80"/>
      <c r="M13" s="81"/>
      <c r="N13" s="79"/>
    </row>
    <row r="14" spans="1:49" ht="24.75" customHeight="1">
      <c r="A14" s="10" t="s">
        <v>35</v>
      </c>
      <c r="B14" s="10" t="s">
        <v>25</v>
      </c>
      <c r="C14" s="6" t="s">
        <v>155</v>
      </c>
      <c r="D14" s="108"/>
      <c r="E14" s="109"/>
      <c r="F14" s="15"/>
      <c r="G14" s="15"/>
      <c r="H14" s="15"/>
      <c r="I14" s="15"/>
      <c r="J14" s="15"/>
      <c r="K14" s="15"/>
      <c r="L14" s="80" t="s">
        <v>93</v>
      </c>
      <c r="M14" s="81" t="s">
        <v>83</v>
      </c>
      <c r="N14" s="79"/>
    </row>
    <row r="15" spans="1:49" ht="24.75" customHeight="1">
      <c r="A15" s="10"/>
      <c r="B15" s="10"/>
      <c r="C15" s="6" t="s">
        <v>176</v>
      </c>
      <c r="D15" s="108"/>
      <c r="E15" s="109" t="s">
        <v>96</v>
      </c>
      <c r="F15" s="128">
        <v>0</v>
      </c>
      <c r="G15" s="128">
        <v>0</v>
      </c>
      <c r="H15" s="128">
        <v>0</v>
      </c>
      <c r="I15" s="128">
        <v>0</v>
      </c>
      <c r="J15" s="128">
        <v>0</v>
      </c>
      <c r="K15" s="128"/>
      <c r="L15" s="80"/>
      <c r="M15" s="81"/>
      <c r="N15" s="79"/>
    </row>
    <row r="16" spans="1:49" ht="24.75" customHeight="1">
      <c r="A16" s="10"/>
      <c r="B16" s="10"/>
      <c r="C16" s="6" t="s">
        <v>177</v>
      </c>
      <c r="D16" s="108"/>
      <c r="E16" s="109" t="s">
        <v>96</v>
      </c>
      <c r="F16" s="128">
        <v>1</v>
      </c>
      <c r="G16" s="128">
        <v>1</v>
      </c>
      <c r="H16" s="128">
        <v>0</v>
      </c>
      <c r="I16" s="128">
        <v>0</v>
      </c>
      <c r="J16" s="128">
        <v>0</v>
      </c>
      <c r="K16" s="128"/>
      <c r="L16" s="80"/>
      <c r="M16" s="81"/>
      <c r="N16" s="79"/>
    </row>
    <row r="17" spans="1:49" ht="24.75" customHeight="1">
      <c r="A17" s="10"/>
      <c r="B17" s="10"/>
      <c r="C17" s="6" t="s">
        <v>178</v>
      </c>
      <c r="D17" s="108"/>
      <c r="E17" s="109" t="s">
        <v>96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8"/>
      <c r="L17" s="80"/>
      <c r="M17" s="81"/>
      <c r="N17" s="79"/>
    </row>
    <row r="18" spans="1:49" ht="24.75" customHeight="1">
      <c r="A18" s="10"/>
      <c r="B18" s="10"/>
      <c r="C18" s="6" t="s">
        <v>179</v>
      </c>
      <c r="D18" s="108"/>
      <c r="E18" s="109" t="s">
        <v>96</v>
      </c>
      <c r="F18" s="128">
        <v>1</v>
      </c>
      <c r="G18" s="128">
        <v>0</v>
      </c>
      <c r="H18" s="128">
        <v>0</v>
      </c>
      <c r="I18" s="128">
        <v>2</v>
      </c>
      <c r="J18" s="128">
        <v>0</v>
      </c>
      <c r="K18" s="128"/>
      <c r="L18" s="80"/>
      <c r="M18" s="81"/>
      <c r="N18" s="79"/>
    </row>
    <row r="19" spans="1:49" ht="24.75" customHeight="1">
      <c r="A19" s="10"/>
      <c r="B19" s="10"/>
      <c r="C19" s="6" t="s">
        <v>180</v>
      </c>
      <c r="D19" s="108"/>
      <c r="E19" s="109" t="s">
        <v>96</v>
      </c>
      <c r="F19" s="128">
        <v>0</v>
      </c>
      <c r="G19" s="128">
        <v>0</v>
      </c>
      <c r="H19" s="128">
        <v>0</v>
      </c>
      <c r="I19" s="128">
        <v>0</v>
      </c>
      <c r="J19" s="128">
        <v>0</v>
      </c>
      <c r="K19" s="128"/>
      <c r="L19" s="80"/>
      <c r="M19" s="81"/>
      <c r="N19" s="79"/>
    </row>
    <row r="20" spans="1:49" ht="24.75" customHeight="1">
      <c r="A20" s="10"/>
      <c r="B20" s="10"/>
      <c r="C20" s="6" t="s">
        <v>181</v>
      </c>
      <c r="D20" s="108"/>
      <c r="E20" s="109" t="s">
        <v>96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/>
      <c r="L20" s="80"/>
      <c r="M20" s="81"/>
      <c r="N20" s="79"/>
    </row>
    <row r="21" spans="1:49" ht="24.75" customHeight="1">
      <c r="A21" s="10" t="s">
        <v>36</v>
      </c>
      <c r="B21" s="10" t="s">
        <v>27</v>
      </c>
      <c r="C21" s="6" t="s">
        <v>94</v>
      </c>
      <c r="D21" s="67" t="s">
        <v>63</v>
      </c>
      <c r="E21" s="77">
        <v>0</v>
      </c>
      <c r="F21" s="16">
        <v>7</v>
      </c>
      <c r="G21" s="16">
        <v>3</v>
      </c>
      <c r="H21" s="16"/>
      <c r="I21" s="16"/>
      <c r="J21" s="16"/>
      <c r="K21" s="16"/>
      <c r="L21" s="81" t="s">
        <v>73</v>
      </c>
      <c r="M21" s="81" t="s">
        <v>83</v>
      </c>
      <c r="N21" s="79"/>
    </row>
    <row r="22" spans="1:49" s="8" customFormat="1" ht="24.75" customHeight="1">
      <c r="A22" s="10"/>
      <c r="B22" s="10" t="s">
        <v>30</v>
      </c>
      <c r="C22" s="6" t="s">
        <v>95</v>
      </c>
      <c r="D22" s="67" t="s">
        <v>96</v>
      </c>
      <c r="E22" s="109"/>
      <c r="F22" s="16">
        <v>2</v>
      </c>
      <c r="G22" s="16"/>
      <c r="H22" s="16"/>
      <c r="I22" s="16"/>
      <c r="J22" s="16"/>
      <c r="K22" s="16"/>
      <c r="L22" s="81" t="s">
        <v>15</v>
      </c>
      <c r="M22" s="81" t="s">
        <v>83</v>
      </c>
      <c r="N22" s="84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</row>
    <row r="23" spans="1:49" ht="24.75" customHeight="1">
      <c r="A23" s="17"/>
      <c r="B23" s="138" t="s">
        <v>147</v>
      </c>
      <c r="C23" s="139"/>
      <c r="D23" s="68"/>
      <c r="E23" s="74"/>
      <c r="F23" s="47"/>
      <c r="G23" s="47"/>
      <c r="H23" s="47"/>
      <c r="I23" s="47"/>
      <c r="J23" s="47"/>
      <c r="K23" s="47"/>
      <c r="L23" s="82"/>
      <c r="M23" s="83"/>
      <c r="N23" s="79"/>
    </row>
    <row r="24" spans="1:49" ht="24.75" customHeight="1">
      <c r="A24" s="10"/>
      <c r="B24" s="48"/>
      <c r="C24" s="49" t="s">
        <v>65</v>
      </c>
      <c r="D24" s="70"/>
      <c r="E24" s="76"/>
      <c r="F24" s="125"/>
      <c r="G24" s="125"/>
      <c r="H24" s="125"/>
      <c r="I24" s="125"/>
      <c r="J24" s="125"/>
      <c r="K24" s="125"/>
      <c r="L24" s="92"/>
      <c r="M24" s="85"/>
      <c r="N24" s="79"/>
    </row>
    <row r="25" spans="1:49" ht="24.75" customHeight="1">
      <c r="A25" s="10" t="s">
        <v>27</v>
      </c>
      <c r="B25" s="10" t="s">
        <v>125</v>
      </c>
      <c r="C25" s="14" t="s">
        <v>28</v>
      </c>
      <c r="D25" s="67" t="s">
        <v>60</v>
      </c>
      <c r="E25" s="73" t="s">
        <v>6</v>
      </c>
      <c r="F25" s="126">
        <v>6.41</v>
      </c>
      <c r="G25" s="126">
        <v>6.89</v>
      </c>
      <c r="H25" s="126">
        <v>5.38</v>
      </c>
      <c r="I25" s="126">
        <v>5.69</v>
      </c>
      <c r="J25" s="126">
        <v>6.86</v>
      </c>
      <c r="K25" s="126"/>
      <c r="L25" s="93" t="s">
        <v>156</v>
      </c>
      <c r="M25" s="86" t="s">
        <v>83</v>
      </c>
      <c r="N25" s="79"/>
    </row>
    <row r="26" spans="1:49" s="56" customFormat="1" ht="24.75" customHeight="1">
      <c r="A26" s="10" t="s">
        <v>30</v>
      </c>
      <c r="B26" s="10" t="s">
        <v>23</v>
      </c>
      <c r="C26" s="14" t="s">
        <v>31</v>
      </c>
      <c r="D26" s="67" t="s">
        <v>62</v>
      </c>
      <c r="E26" s="73" t="s">
        <v>32</v>
      </c>
      <c r="F26" s="127">
        <v>3.27</v>
      </c>
      <c r="G26" s="127">
        <v>2.92</v>
      </c>
      <c r="H26" s="127">
        <v>0.86</v>
      </c>
      <c r="I26" s="127">
        <v>2.94</v>
      </c>
      <c r="J26" s="127">
        <v>1.72</v>
      </c>
      <c r="K26" s="127"/>
      <c r="L26" s="93" t="s">
        <v>156</v>
      </c>
      <c r="M26" s="86" t="s">
        <v>83</v>
      </c>
      <c r="N26" s="79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</row>
    <row r="27" spans="1:49" s="44" customFormat="1" ht="24.75" customHeight="1">
      <c r="A27" s="48"/>
      <c r="B27" s="48"/>
      <c r="C27" s="54" t="s">
        <v>97</v>
      </c>
      <c r="D27" s="70"/>
      <c r="E27" s="76"/>
      <c r="F27" s="55"/>
      <c r="G27" s="55"/>
      <c r="H27" s="55"/>
      <c r="I27" s="55"/>
      <c r="J27" s="55"/>
      <c r="K27" s="55"/>
      <c r="L27" s="87"/>
      <c r="M27" s="88"/>
      <c r="N27" s="79"/>
    </row>
    <row r="28" spans="1:49" s="44" customFormat="1" ht="24.75" customHeight="1">
      <c r="A28" s="39"/>
      <c r="B28" s="39" t="s">
        <v>125</v>
      </c>
      <c r="C28" s="40" t="s">
        <v>148</v>
      </c>
      <c r="D28" s="71" t="s">
        <v>149</v>
      </c>
      <c r="E28" s="99">
        <v>1</v>
      </c>
      <c r="F28" s="42" t="s">
        <v>198</v>
      </c>
      <c r="G28" s="42" t="s">
        <v>198</v>
      </c>
      <c r="H28" s="42" t="s">
        <v>198</v>
      </c>
      <c r="I28" s="42" t="s">
        <v>199</v>
      </c>
      <c r="J28" s="42" t="s">
        <v>198</v>
      </c>
      <c r="K28" s="42"/>
      <c r="L28" s="80" t="s">
        <v>34</v>
      </c>
      <c r="M28" s="89" t="s">
        <v>83</v>
      </c>
      <c r="N28" s="79"/>
    </row>
    <row r="29" spans="1:49" s="44" customFormat="1" ht="24.75" customHeight="1">
      <c r="A29" s="39"/>
      <c r="B29" s="39" t="s">
        <v>23</v>
      </c>
      <c r="C29" s="40" t="s">
        <v>150</v>
      </c>
      <c r="D29" s="71" t="s">
        <v>151</v>
      </c>
      <c r="E29" s="99">
        <v>1</v>
      </c>
      <c r="F29" s="42" t="s">
        <v>200</v>
      </c>
      <c r="G29" s="42" t="s">
        <v>201</v>
      </c>
      <c r="H29" s="42" t="s">
        <v>202</v>
      </c>
      <c r="I29" s="42" t="s">
        <v>203</v>
      </c>
      <c r="J29" s="42" t="s">
        <v>204</v>
      </c>
      <c r="K29" s="42"/>
      <c r="L29" s="80" t="s">
        <v>34</v>
      </c>
      <c r="M29" s="89" t="s">
        <v>83</v>
      </c>
      <c r="N29" s="79"/>
    </row>
    <row r="30" spans="1:49" s="44" customFormat="1" ht="24.75" customHeight="1">
      <c r="A30" s="39"/>
      <c r="B30" s="39" t="s">
        <v>25</v>
      </c>
      <c r="C30" s="40" t="s">
        <v>158</v>
      </c>
      <c r="D30" s="71" t="s">
        <v>152</v>
      </c>
      <c r="E30" s="99">
        <v>1</v>
      </c>
      <c r="F30" s="42"/>
      <c r="G30" s="42"/>
      <c r="H30" s="42"/>
      <c r="I30" s="42"/>
      <c r="J30" s="42"/>
      <c r="K30" s="42"/>
      <c r="L30" s="80" t="s">
        <v>34</v>
      </c>
      <c r="M30" s="89" t="s">
        <v>83</v>
      </c>
      <c r="N30" s="79"/>
    </row>
    <row r="31" spans="1:49" s="56" customFormat="1" ht="24.75" customHeight="1">
      <c r="A31" s="39"/>
      <c r="B31" s="39" t="s">
        <v>27</v>
      </c>
      <c r="C31" s="40" t="s">
        <v>153</v>
      </c>
      <c r="D31" s="71" t="s">
        <v>154</v>
      </c>
      <c r="E31" s="99">
        <v>1</v>
      </c>
      <c r="F31" s="42" t="s">
        <v>205</v>
      </c>
      <c r="G31" s="42" t="s">
        <v>198</v>
      </c>
      <c r="H31" s="42" t="s">
        <v>198</v>
      </c>
      <c r="I31" s="42" t="s">
        <v>205</v>
      </c>
      <c r="J31" s="42" t="s">
        <v>206</v>
      </c>
      <c r="K31" s="42"/>
      <c r="L31" s="80" t="s">
        <v>34</v>
      </c>
      <c r="M31" s="89" t="s">
        <v>83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49" s="44" customFormat="1" ht="24.75" customHeight="1">
      <c r="A32" s="48" t="s">
        <v>33</v>
      </c>
      <c r="B32" s="48"/>
      <c r="C32" s="57" t="s">
        <v>66</v>
      </c>
      <c r="D32" s="70"/>
      <c r="E32" s="100"/>
      <c r="F32" s="55"/>
      <c r="G32" s="55"/>
      <c r="H32" s="55"/>
      <c r="I32" s="55"/>
      <c r="J32" s="55"/>
      <c r="K32" s="55"/>
      <c r="L32" s="87"/>
      <c r="M32" s="88"/>
    </row>
    <row r="33" spans="1:49" s="44" customFormat="1" ht="24.75" customHeight="1">
      <c r="A33" s="39"/>
      <c r="B33" s="39" t="s">
        <v>125</v>
      </c>
      <c r="C33" s="45" t="s">
        <v>136</v>
      </c>
      <c r="D33" s="71" t="s">
        <v>130</v>
      </c>
      <c r="E33" s="101">
        <v>0.6</v>
      </c>
      <c r="F33" s="42"/>
      <c r="G33" s="42"/>
      <c r="H33" s="42"/>
      <c r="I33" s="42"/>
      <c r="J33" s="42"/>
      <c r="K33" s="42"/>
      <c r="L33" s="90" t="s">
        <v>75</v>
      </c>
      <c r="M33" s="89" t="s">
        <v>83</v>
      </c>
    </row>
    <row r="34" spans="1:49" s="44" customFormat="1" ht="24.75" customHeight="1">
      <c r="A34" s="39"/>
      <c r="B34" s="39" t="s">
        <v>23</v>
      </c>
      <c r="C34" s="45" t="s">
        <v>137</v>
      </c>
      <c r="D34" s="71" t="s">
        <v>130</v>
      </c>
      <c r="E34" s="77" t="s">
        <v>140</v>
      </c>
      <c r="F34" s="42"/>
      <c r="G34" s="42"/>
      <c r="H34" s="42"/>
      <c r="I34" s="42"/>
      <c r="J34" s="42"/>
      <c r="K34" s="42"/>
      <c r="L34" s="90" t="s">
        <v>75</v>
      </c>
      <c r="M34" s="89" t="s">
        <v>83</v>
      </c>
    </row>
    <row r="35" spans="1:49" s="44" customFormat="1" ht="24.75" customHeight="1">
      <c r="A35" s="39"/>
      <c r="B35" s="39" t="s">
        <v>25</v>
      </c>
      <c r="C35" s="45" t="s">
        <v>138</v>
      </c>
      <c r="D35" s="71" t="s">
        <v>130</v>
      </c>
      <c r="E35" s="99">
        <v>1</v>
      </c>
      <c r="F35" s="42"/>
      <c r="G35" s="42"/>
      <c r="H35" s="42"/>
      <c r="I35" s="42"/>
      <c r="J35" s="42"/>
      <c r="K35" s="42"/>
      <c r="L35" s="90" t="s">
        <v>75</v>
      </c>
      <c r="M35" s="89" t="s">
        <v>83</v>
      </c>
    </row>
    <row r="36" spans="1:49" s="53" customFormat="1" ht="24.75" customHeight="1">
      <c r="A36" s="39"/>
      <c r="B36" s="39" t="s">
        <v>27</v>
      </c>
      <c r="C36" s="45" t="s">
        <v>141</v>
      </c>
      <c r="D36" s="71" t="s">
        <v>130</v>
      </c>
      <c r="E36" s="99">
        <v>1</v>
      </c>
      <c r="F36" s="42"/>
      <c r="G36" s="42"/>
      <c r="H36" s="42"/>
      <c r="I36" s="42"/>
      <c r="J36" s="42"/>
      <c r="K36" s="42"/>
      <c r="L36" s="90" t="s">
        <v>75</v>
      </c>
      <c r="M36" s="89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</row>
    <row r="37" spans="1:49" s="53" customFormat="1" ht="24.75" customHeight="1">
      <c r="A37" s="52" t="s">
        <v>0</v>
      </c>
      <c r="B37" s="52"/>
      <c r="C37" s="46" t="s">
        <v>1</v>
      </c>
      <c r="D37" s="68" t="s">
        <v>2</v>
      </c>
      <c r="E37" s="74" t="s">
        <v>3</v>
      </c>
      <c r="F37" s="46"/>
      <c r="G37" s="46"/>
      <c r="H37" s="46"/>
      <c r="I37" s="46"/>
      <c r="J37" s="46"/>
      <c r="K37" s="46"/>
      <c r="L37" s="83" t="s">
        <v>21</v>
      </c>
      <c r="M37" s="94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</row>
    <row r="38" spans="1:49" s="56" customFormat="1" ht="24.75" customHeight="1">
      <c r="A38" s="52"/>
      <c r="B38" s="140" t="s">
        <v>71</v>
      </c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2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spans="1:49" s="44" customFormat="1" ht="24.75" customHeight="1">
      <c r="A39" s="48"/>
      <c r="B39" s="48"/>
      <c r="C39" s="57" t="s">
        <v>67</v>
      </c>
      <c r="D39" s="70"/>
      <c r="E39" s="76"/>
      <c r="F39" s="55"/>
      <c r="G39" s="55"/>
      <c r="H39" s="55"/>
      <c r="I39" s="55"/>
      <c r="J39" s="55"/>
      <c r="K39" s="55"/>
      <c r="L39" s="87" t="s">
        <v>76</v>
      </c>
      <c r="M39" s="88"/>
    </row>
    <row r="40" spans="1:49" s="44" customFormat="1" ht="24.75" customHeight="1">
      <c r="A40" s="39"/>
      <c r="B40" s="39" t="s">
        <v>125</v>
      </c>
      <c r="C40" s="45" t="s">
        <v>129</v>
      </c>
      <c r="D40" s="71" t="s">
        <v>130</v>
      </c>
      <c r="E40" s="72" t="s">
        <v>10</v>
      </c>
      <c r="F40" s="42"/>
      <c r="G40" s="42"/>
      <c r="H40" s="42"/>
      <c r="I40" s="42"/>
      <c r="J40" s="42"/>
      <c r="K40" s="42"/>
      <c r="L40" s="90"/>
      <c r="M40" s="89" t="s">
        <v>83</v>
      </c>
    </row>
    <row r="41" spans="1:49" s="44" customFormat="1" ht="24.75" customHeight="1">
      <c r="A41" s="39"/>
      <c r="B41" s="39" t="s">
        <v>23</v>
      </c>
      <c r="C41" s="45" t="s">
        <v>131</v>
      </c>
      <c r="D41" s="71" t="s">
        <v>130</v>
      </c>
      <c r="E41" s="77" t="s">
        <v>132</v>
      </c>
      <c r="F41" s="42"/>
      <c r="G41" s="42"/>
      <c r="H41" s="42"/>
      <c r="I41" s="42"/>
      <c r="J41" s="42"/>
      <c r="K41" s="42"/>
      <c r="L41" s="90"/>
      <c r="M41" s="89"/>
    </row>
    <row r="42" spans="1:49" s="44" customFormat="1" ht="24.75" customHeight="1">
      <c r="A42" s="39"/>
      <c r="B42" s="39" t="s">
        <v>25</v>
      </c>
      <c r="C42" s="45" t="s">
        <v>133</v>
      </c>
      <c r="D42" s="71" t="s">
        <v>130</v>
      </c>
      <c r="E42" s="77" t="s">
        <v>134</v>
      </c>
      <c r="F42" s="42"/>
      <c r="G42" s="42"/>
      <c r="H42" s="42"/>
      <c r="I42" s="42"/>
      <c r="J42" s="42"/>
      <c r="K42" s="42"/>
      <c r="L42" s="90"/>
      <c r="M42" s="89" t="s">
        <v>83</v>
      </c>
    </row>
    <row r="43" spans="1:49" s="56" customFormat="1" ht="24.75" customHeight="1">
      <c r="A43" s="39"/>
      <c r="B43" s="39" t="s">
        <v>27</v>
      </c>
      <c r="C43" s="45" t="s">
        <v>135</v>
      </c>
      <c r="D43" s="71" t="s">
        <v>130</v>
      </c>
      <c r="E43" s="77">
        <v>0</v>
      </c>
      <c r="F43" s="42"/>
      <c r="G43" s="42"/>
      <c r="H43" s="42"/>
      <c r="I43" s="42"/>
      <c r="J43" s="42"/>
      <c r="K43" s="42"/>
      <c r="L43" s="90"/>
      <c r="M43" s="89" t="s">
        <v>83</v>
      </c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</row>
    <row r="44" spans="1:49" ht="24.75" customHeight="1">
      <c r="A44" s="48"/>
      <c r="B44" s="48"/>
      <c r="C44" s="58" t="s">
        <v>100</v>
      </c>
      <c r="D44" s="70"/>
      <c r="E44" s="76"/>
      <c r="F44" s="55"/>
      <c r="G44" s="55"/>
      <c r="H44" s="55"/>
      <c r="I44" s="55"/>
      <c r="J44" s="55"/>
      <c r="K44" s="55"/>
      <c r="L44" s="87" t="s">
        <v>74</v>
      </c>
      <c r="M44" s="88"/>
    </row>
    <row r="45" spans="1:49" ht="24.75" customHeight="1">
      <c r="A45" s="10"/>
      <c r="B45" s="10" t="s">
        <v>125</v>
      </c>
      <c r="C45" s="19" t="s">
        <v>101</v>
      </c>
      <c r="D45" s="130" t="s">
        <v>186</v>
      </c>
      <c r="E45" s="109"/>
      <c r="F45" s="16">
        <v>2.98</v>
      </c>
      <c r="G45" s="16">
        <v>0</v>
      </c>
      <c r="H45" s="16">
        <v>2.48</v>
      </c>
      <c r="I45" s="16">
        <v>2.88</v>
      </c>
      <c r="J45" s="16">
        <v>2.46</v>
      </c>
      <c r="K45" s="16"/>
      <c r="L45" s="80"/>
      <c r="M45" s="81" t="s">
        <v>83</v>
      </c>
    </row>
    <row r="46" spans="1:49" ht="24.75" customHeight="1">
      <c r="A46" s="10"/>
      <c r="B46" s="10" t="s">
        <v>23</v>
      </c>
      <c r="C46" s="19" t="s">
        <v>102</v>
      </c>
      <c r="D46" s="130" t="s">
        <v>186</v>
      </c>
      <c r="E46" s="109"/>
      <c r="F46" s="15">
        <v>3.03</v>
      </c>
      <c r="G46" s="16">
        <v>3.85</v>
      </c>
      <c r="H46" s="16">
        <v>1.54</v>
      </c>
      <c r="I46" s="15">
        <v>2</v>
      </c>
      <c r="J46" s="16">
        <v>8.16</v>
      </c>
      <c r="K46" s="16"/>
      <c r="L46" s="80"/>
      <c r="M46" s="81" t="s">
        <v>83</v>
      </c>
    </row>
    <row r="47" spans="1:49" ht="24.75" customHeight="1">
      <c r="A47" s="10"/>
      <c r="B47" s="10" t="s">
        <v>25</v>
      </c>
      <c r="C47" s="19" t="s">
        <v>116</v>
      </c>
      <c r="D47" s="130" t="s">
        <v>186</v>
      </c>
      <c r="E47" s="109"/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/>
      <c r="L47" s="80"/>
      <c r="M47" s="81" t="s">
        <v>83</v>
      </c>
    </row>
    <row r="48" spans="1:49" s="56" customFormat="1" ht="24.75" customHeight="1">
      <c r="A48" s="10" t="s">
        <v>35</v>
      </c>
      <c r="B48" s="10" t="s">
        <v>27</v>
      </c>
      <c r="C48" s="19" t="s">
        <v>117</v>
      </c>
      <c r="D48" s="130" t="s">
        <v>186</v>
      </c>
      <c r="E48" s="109"/>
      <c r="F48" s="15">
        <v>8.33</v>
      </c>
      <c r="G48" s="15">
        <v>14.29</v>
      </c>
      <c r="H48" s="15">
        <v>7.69</v>
      </c>
      <c r="I48" s="15">
        <v>14.29</v>
      </c>
      <c r="J48" s="15">
        <v>2</v>
      </c>
      <c r="K48" s="15"/>
      <c r="L48" s="80"/>
      <c r="M48" s="81" t="s">
        <v>83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 ht="24.75" customHeight="1">
      <c r="A49" s="48"/>
      <c r="B49" s="135" t="s">
        <v>88</v>
      </c>
      <c r="C49" s="135"/>
      <c r="D49" s="70"/>
      <c r="E49" s="76"/>
      <c r="F49" s="55"/>
      <c r="G49" s="55"/>
      <c r="H49" s="55"/>
      <c r="I49" s="55"/>
      <c r="J49" s="55"/>
      <c r="K49" s="55"/>
      <c r="L49" s="88"/>
      <c r="M49" s="88"/>
    </row>
    <row r="50" spans="1:49" ht="24.75" customHeight="1">
      <c r="A50" s="10" t="s">
        <v>37</v>
      </c>
      <c r="B50" s="10" t="s">
        <v>125</v>
      </c>
      <c r="C50" s="6" t="s">
        <v>38</v>
      </c>
      <c r="D50" s="67" t="s">
        <v>17</v>
      </c>
      <c r="E50" s="72" t="s">
        <v>14</v>
      </c>
      <c r="F50" s="20">
        <v>1.1599999999999999</v>
      </c>
      <c r="G50" s="20">
        <v>1.1599999999999999</v>
      </c>
      <c r="H50" s="20">
        <v>1.1299999999999999</v>
      </c>
      <c r="I50" s="20">
        <v>1.17</v>
      </c>
      <c r="J50" s="20"/>
      <c r="K50" s="20"/>
      <c r="L50" s="81" t="s">
        <v>20</v>
      </c>
      <c r="M50" s="81" t="s">
        <v>83</v>
      </c>
    </row>
    <row r="51" spans="1:49" ht="24.75" customHeight="1">
      <c r="A51" s="10" t="s">
        <v>39</v>
      </c>
      <c r="B51" s="10" t="s">
        <v>23</v>
      </c>
      <c r="C51" s="6" t="s">
        <v>40</v>
      </c>
      <c r="D51" s="67" t="s">
        <v>17</v>
      </c>
      <c r="E51" s="72" t="s">
        <v>41</v>
      </c>
      <c r="F51" s="20">
        <v>1.24</v>
      </c>
      <c r="G51" s="20">
        <v>1.26</v>
      </c>
      <c r="H51" s="20">
        <v>1.23</v>
      </c>
      <c r="I51" s="20">
        <v>1.26</v>
      </c>
      <c r="J51" s="20"/>
      <c r="K51" s="20"/>
      <c r="L51" s="81" t="s">
        <v>20</v>
      </c>
      <c r="M51" s="81" t="s">
        <v>83</v>
      </c>
    </row>
    <row r="52" spans="1:49" ht="24.75" customHeight="1">
      <c r="A52" s="10" t="s">
        <v>42</v>
      </c>
      <c r="B52" s="10" t="s">
        <v>25</v>
      </c>
      <c r="C52" s="6" t="s">
        <v>13</v>
      </c>
      <c r="D52" s="67" t="s">
        <v>115</v>
      </c>
      <c r="E52" s="72" t="s">
        <v>43</v>
      </c>
      <c r="F52" s="21">
        <v>1</v>
      </c>
      <c r="G52" s="21">
        <v>0.97</v>
      </c>
      <c r="H52" s="21">
        <v>1.06</v>
      </c>
      <c r="I52" s="21">
        <v>1</v>
      </c>
      <c r="J52" s="21">
        <v>1.08</v>
      </c>
      <c r="K52" s="21"/>
      <c r="L52" s="81" t="s">
        <v>15</v>
      </c>
      <c r="M52" s="81" t="s">
        <v>83</v>
      </c>
    </row>
    <row r="53" spans="1:49" ht="24.75" customHeight="1">
      <c r="A53" s="10"/>
      <c r="B53" s="10" t="s">
        <v>27</v>
      </c>
      <c r="C53" s="6" t="s">
        <v>113</v>
      </c>
      <c r="D53" s="67" t="s">
        <v>57</v>
      </c>
      <c r="E53" s="72" t="s">
        <v>143</v>
      </c>
      <c r="F53" s="21"/>
      <c r="G53" s="21"/>
      <c r="H53" s="21"/>
      <c r="I53" s="21"/>
      <c r="J53" s="21"/>
      <c r="K53" s="21"/>
      <c r="L53" s="81" t="s">
        <v>142</v>
      </c>
      <c r="M53" s="81" t="s">
        <v>83</v>
      </c>
    </row>
    <row r="54" spans="1:49" s="56" customFormat="1" ht="24.75" customHeight="1">
      <c r="A54" s="10"/>
      <c r="B54" s="10" t="s">
        <v>30</v>
      </c>
      <c r="C54" s="6" t="s">
        <v>114</v>
      </c>
      <c r="D54" s="67" t="s">
        <v>146</v>
      </c>
      <c r="E54" s="72" t="s">
        <v>144</v>
      </c>
      <c r="F54" s="21"/>
      <c r="G54" s="21"/>
      <c r="H54" s="21"/>
      <c r="I54" s="21"/>
      <c r="J54" s="21"/>
      <c r="K54" s="21"/>
      <c r="L54" s="81" t="s">
        <v>142</v>
      </c>
      <c r="M54" s="81" t="s">
        <v>145</v>
      </c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</row>
    <row r="55" spans="1:49" ht="24.75" customHeight="1">
      <c r="A55" s="48"/>
      <c r="B55" s="135" t="s">
        <v>90</v>
      </c>
      <c r="C55" s="135"/>
      <c r="D55" s="70"/>
      <c r="E55" s="75"/>
      <c r="F55" s="59"/>
      <c r="G55" s="59"/>
      <c r="H55" s="59"/>
      <c r="I55" s="59"/>
      <c r="J55" s="59"/>
      <c r="K55" s="59"/>
      <c r="L55" s="88"/>
      <c r="M55" s="88"/>
    </row>
    <row r="56" spans="1:49" ht="24.75" customHeight="1">
      <c r="A56" s="10" t="s">
        <v>44</v>
      </c>
      <c r="B56" s="10" t="s">
        <v>125</v>
      </c>
      <c r="C56" s="6" t="s">
        <v>45</v>
      </c>
      <c r="D56" s="67" t="s">
        <v>8</v>
      </c>
      <c r="E56" s="72" t="s">
        <v>11</v>
      </c>
      <c r="F56" s="20"/>
      <c r="G56" s="20"/>
      <c r="H56" s="20"/>
      <c r="I56" s="20"/>
      <c r="J56" s="20"/>
      <c r="K56" s="20"/>
      <c r="L56" s="81" t="s">
        <v>12</v>
      </c>
      <c r="M56" s="81" t="s">
        <v>84</v>
      </c>
    </row>
    <row r="57" spans="1:49" ht="24.75" customHeight="1">
      <c r="A57" s="10"/>
      <c r="B57" s="10" t="s">
        <v>23</v>
      </c>
      <c r="C57" s="6" t="s">
        <v>77</v>
      </c>
      <c r="D57" s="67" t="s">
        <v>78</v>
      </c>
      <c r="E57" s="72" t="s">
        <v>11</v>
      </c>
      <c r="F57" s="20"/>
      <c r="G57" s="20"/>
      <c r="H57" s="20"/>
      <c r="I57" s="20"/>
      <c r="J57" s="20"/>
      <c r="K57" s="20"/>
      <c r="L57" s="81" t="s">
        <v>12</v>
      </c>
      <c r="M57" s="81" t="s">
        <v>84</v>
      </c>
    </row>
    <row r="58" spans="1:49" ht="24.75" customHeight="1">
      <c r="A58" s="10" t="s">
        <v>48</v>
      </c>
      <c r="B58" s="10" t="s">
        <v>25</v>
      </c>
      <c r="C58" s="6" t="s">
        <v>9</v>
      </c>
      <c r="D58" s="67" t="s">
        <v>8</v>
      </c>
      <c r="E58" s="72" t="s">
        <v>107</v>
      </c>
      <c r="F58" s="20"/>
      <c r="G58" s="20"/>
      <c r="H58" s="20"/>
      <c r="I58" s="20"/>
      <c r="J58" s="20"/>
      <c r="K58" s="20"/>
      <c r="L58" s="81" t="s">
        <v>12</v>
      </c>
      <c r="M58" s="81" t="s">
        <v>85</v>
      </c>
    </row>
    <row r="59" spans="1:49" ht="24.75" customHeight="1">
      <c r="A59" s="10" t="s">
        <v>49</v>
      </c>
      <c r="B59" s="10" t="s">
        <v>27</v>
      </c>
      <c r="C59" s="6" t="s">
        <v>50</v>
      </c>
      <c r="D59" s="67" t="s">
        <v>8</v>
      </c>
      <c r="E59" s="72" t="s">
        <v>107</v>
      </c>
      <c r="F59" s="20"/>
      <c r="G59" s="20"/>
      <c r="H59" s="20"/>
      <c r="I59" s="20"/>
      <c r="J59" s="20"/>
      <c r="K59" s="20"/>
      <c r="L59" s="81" t="s">
        <v>12</v>
      </c>
      <c r="M59" s="81" t="s">
        <v>85</v>
      </c>
    </row>
    <row r="60" spans="1:49" ht="24.75" customHeight="1">
      <c r="A60" s="64"/>
      <c r="B60" s="117"/>
      <c r="C60" s="118"/>
      <c r="D60" s="119"/>
      <c r="E60" s="120"/>
      <c r="F60" s="121"/>
      <c r="G60" s="121"/>
      <c r="H60" s="121"/>
      <c r="I60" s="121"/>
      <c r="J60" s="121"/>
      <c r="K60" s="121"/>
      <c r="L60" s="95"/>
      <c r="M60" s="95"/>
    </row>
    <row r="61" spans="1:49" s="53" customFormat="1" ht="24.75" customHeight="1">
      <c r="A61" s="64"/>
      <c r="B61" s="65"/>
      <c r="C61" s="66"/>
      <c r="D61" s="106"/>
      <c r="E61" s="102"/>
      <c r="F61" s="122"/>
      <c r="G61" s="122"/>
      <c r="H61" s="122"/>
      <c r="I61" s="122"/>
      <c r="J61" s="122"/>
      <c r="K61" s="122"/>
      <c r="L61" s="96"/>
      <c r="M61" s="96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</row>
    <row r="62" spans="1:49" s="56" customFormat="1" ht="24.75" customHeight="1">
      <c r="A62" s="52" t="s">
        <v>0</v>
      </c>
      <c r="B62" s="111"/>
      <c r="C62" s="112" t="s">
        <v>1</v>
      </c>
      <c r="D62" s="113" t="s">
        <v>2</v>
      </c>
      <c r="E62" s="114" t="s">
        <v>3</v>
      </c>
      <c r="F62" s="112"/>
      <c r="G62" s="112"/>
      <c r="H62" s="112"/>
      <c r="I62" s="112"/>
      <c r="J62" s="112"/>
      <c r="K62" s="112"/>
      <c r="L62" s="115" t="s">
        <v>21</v>
      </c>
      <c r="M62" s="11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</row>
    <row r="63" spans="1:49" ht="24.75" customHeight="1">
      <c r="A63" s="48"/>
      <c r="B63" s="135" t="s">
        <v>90</v>
      </c>
      <c r="C63" s="135"/>
      <c r="D63" s="70"/>
      <c r="E63" s="75"/>
      <c r="F63" s="59"/>
      <c r="G63" s="59"/>
      <c r="H63" s="59"/>
      <c r="I63" s="59"/>
      <c r="J63" s="59"/>
      <c r="K63" s="59"/>
      <c r="L63" s="88"/>
      <c r="M63" s="88"/>
    </row>
    <row r="64" spans="1:49" ht="24.75" customHeight="1">
      <c r="A64" s="10"/>
      <c r="B64" s="10" t="s">
        <v>30</v>
      </c>
      <c r="C64" s="6" t="s">
        <v>159</v>
      </c>
      <c r="D64" s="67" t="s">
        <v>130</v>
      </c>
      <c r="E64" s="110" t="s">
        <v>130</v>
      </c>
      <c r="F64" s="5"/>
      <c r="G64" s="5"/>
      <c r="H64" s="5"/>
      <c r="I64" s="5"/>
      <c r="J64" s="5"/>
      <c r="K64" s="5"/>
      <c r="L64" s="81" t="s">
        <v>73</v>
      </c>
      <c r="M64" s="81" t="s">
        <v>85</v>
      </c>
    </row>
    <row r="65" spans="1:49" ht="24.75" customHeight="1">
      <c r="A65" s="10"/>
      <c r="B65" s="10"/>
      <c r="C65" s="6" t="s">
        <v>160</v>
      </c>
      <c r="D65" s="67" t="s">
        <v>47</v>
      </c>
      <c r="E65" s="110" t="s">
        <v>165</v>
      </c>
      <c r="F65" s="5"/>
      <c r="G65" s="5"/>
      <c r="H65" s="5"/>
      <c r="I65" s="5"/>
      <c r="J65" s="5"/>
      <c r="K65" s="5"/>
      <c r="L65" s="81"/>
      <c r="M65" s="81"/>
    </row>
    <row r="66" spans="1:49" ht="24.75" customHeight="1">
      <c r="A66" s="10"/>
      <c r="B66" s="10"/>
      <c r="C66" s="6" t="s">
        <v>161</v>
      </c>
      <c r="D66" s="67" t="s">
        <v>47</v>
      </c>
      <c r="E66" s="110" t="s">
        <v>166</v>
      </c>
      <c r="F66" s="5"/>
      <c r="G66" s="5"/>
      <c r="H66" s="5"/>
      <c r="I66" s="5"/>
      <c r="J66" s="5"/>
      <c r="K66" s="5"/>
      <c r="L66" s="81"/>
      <c r="M66" s="81"/>
    </row>
    <row r="67" spans="1:49" ht="24.75" customHeight="1">
      <c r="A67" s="10"/>
      <c r="B67" s="10"/>
      <c r="C67" s="6" t="s">
        <v>162</v>
      </c>
      <c r="D67" s="67" t="s">
        <v>47</v>
      </c>
      <c r="E67" s="110" t="s">
        <v>167</v>
      </c>
      <c r="F67" s="5"/>
      <c r="G67" s="5"/>
      <c r="H67" s="5"/>
      <c r="I67" s="5"/>
      <c r="J67" s="5"/>
      <c r="K67" s="5"/>
      <c r="L67" s="81"/>
      <c r="M67" s="81"/>
    </row>
    <row r="68" spans="1:49" ht="24.75" customHeight="1">
      <c r="A68" s="10"/>
      <c r="B68" s="10"/>
      <c r="C68" s="6" t="s">
        <v>163</v>
      </c>
      <c r="D68" s="67" t="s">
        <v>47</v>
      </c>
      <c r="E68" s="110" t="s">
        <v>168</v>
      </c>
      <c r="F68" s="5"/>
      <c r="G68" s="5"/>
      <c r="H68" s="5"/>
      <c r="I68" s="5"/>
      <c r="J68" s="5"/>
      <c r="K68" s="5"/>
      <c r="L68" s="81"/>
      <c r="M68" s="81"/>
    </row>
    <row r="69" spans="1:49" ht="24.75" customHeight="1">
      <c r="A69" s="10"/>
      <c r="B69" s="10"/>
      <c r="C69" s="6" t="s">
        <v>164</v>
      </c>
      <c r="D69" s="67" t="s">
        <v>47</v>
      </c>
      <c r="E69" s="110" t="s">
        <v>169</v>
      </c>
      <c r="F69" s="5"/>
      <c r="G69" s="5"/>
      <c r="H69" s="5"/>
      <c r="I69" s="5"/>
      <c r="J69" s="5"/>
      <c r="K69" s="5"/>
      <c r="L69" s="81"/>
      <c r="M69" s="81"/>
    </row>
    <row r="70" spans="1:49" ht="24.75" customHeight="1">
      <c r="A70" s="10" t="s">
        <v>46</v>
      </c>
      <c r="B70" s="10" t="s">
        <v>33</v>
      </c>
      <c r="C70" s="6" t="s">
        <v>103</v>
      </c>
      <c r="D70" s="67" t="s">
        <v>47</v>
      </c>
      <c r="E70" s="110" t="s">
        <v>105</v>
      </c>
      <c r="F70" s="20"/>
      <c r="G70" s="20"/>
      <c r="H70" s="20"/>
      <c r="I70" s="20"/>
      <c r="J70" s="20"/>
      <c r="K70" s="20"/>
      <c r="L70" s="81" t="s">
        <v>7</v>
      </c>
      <c r="M70" s="81" t="s">
        <v>85</v>
      </c>
    </row>
    <row r="71" spans="1:49" s="56" customFormat="1" ht="24.75" customHeight="1">
      <c r="A71" s="10"/>
      <c r="B71" s="10" t="s">
        <v>35</v>
      </c>
      <c r="C71" s="6" t="s">
        <v>104</v>
      </c>
      <c r="D71" s="67" t="s">
        <v>47</v>
      </c>
      <c r="E71" s="72" t="s">
        <v>105</v>
      </c>
      <c r="F71" s="20"/>
      <c r="G71" s="20"/>
      <c r="H71" s="20"/>
      <c r="I71" s="20"/>
      <c r="J71" s="20"/>
      <c r="K71" s="20"/>
      <c r="L71" s="81" t="s">
        <v>7</v>
      </c>
      <c r="M71" s="81" t="s">
        <v>85</v>
      </c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</row>
    <row r="72" spans="1:49" ht="24.75" customHeight="1">
      <c r="A72" s="48"/>
      <c r="B72" s="149" t="s">
        <v>68</v>
      </c>
      <c r="C72" s="149"/>
      <c r="D72" s="70"/>
      <c r="E72" s="75"/>
      <c r="F72" s="60"/>
      <c r="G72" s="60"/>
      <c r="H72" s="60"/>
      <c r="I72" s="60"/>
      <c r="J72" s="60"/>
      <c r="K72" s="60"/>
      <c r="L72" s="88"/>
      <c r="M72" s="88"/>
    </row>
    <row r="73" spans="1:49" ht="24.75" customHeight="1">
      <c r="A73" s="10" t="s">
        <v>51</v>
      </c>
      <c r="B73" s="10" t="s">
        <v>125</v>
      </c>
      <c r="C73" s="6" t="s">
        <v>69</v>
      </c>
      <c r="D73" s="67" t="s">
        <v>16</v>
      </c>
      <c r="E73" s="72" t="s">
        <v>10</v>
      </c>
      <c r="F73" s="20"/>
      <c r="G73" s="20"/>
      <c r="H73" s="20"/>
      <c r="I73" s="20"/>
      <c r="J73" s="20"/>
      <c r="K73" s="20"/>
      <c r="L73" s="81" t="s">
        <v>15</v>
      </c>
      <c r="M73" s="81" t="s">
        <v>84</v>
      </c>
    </row>
    <row r="74" spans="1:49" ht="24.75" customHeight="1">
      <c r="A74" s="10"/>
      <c r="B74" s="10" t="s">
        <v>23</v>
      </c>
      <c r="C74" s="6" t="s">
        <v>70</v>
      </c>
      <c r="D74" s="67" t="s">
        <v>16</v>
      </c>
      <c r="E74" s="72" t="s">
        <v>10</v>
      </c>
      <c r="F74" s="20"/>
      <c r="G74" s="20"/>
      <c r="H74" s="20"/>
      <c r="I74" s="20"/>
      <c r="J74" s="20"/>
      <c r="K74" s="20"/>
      <c r="L74" s="81" t="s">
        <v>15</v>
      </c>
      <c r="M74" s="81" t="s">
        <v>84</v>
      </c>
    </row>
    <row r="75" spans="1:49" ht="24.75" customHeight="1">
      <c r="A75" s="10" t="s">
        <v>52</v>
      </c>
      <c r="B75" s="10" t="s">
        <v>25</v>
      </c>
      <c r="C75" s="14" t="s">
        <v>79</v>
      </c>
      <c r="D75" s="67" t="s">
        <v>53</v>
      </c>
      <c r="E75" s="72">
        <v>0</v>
      </c>
      <c r="F75" s="20">
        <v>0.29799999999999999</v>
      </c>
      <c r="G75" s="20">
        <v>0.495</v>
      </c>
      <c r="H75" s="20"/>
      <c r="I75" s="20"/>
      <c r="J75" s="20"/>
      <c r="K75" s="20"/>
      <c r="L75" s="81" t="s">
        <v>81</v>
      </c>
      <c r="M75" s="81" t="s">
        <v>83</v>
      </c>
    </row>
    <row r="76" spans="1:49" ht="24.75" customHeight="1">
      <c r="A76" s="7"/>
      <c r="B76" s="7">
        <v>4</v>
      </c>
      <c r="C76" s="14" t="s">
        <v>80</v>
      </c>
      <c r="D76" s="67" t="s">
        <v>54</v>
      </c>
      <c r="E76" s="72">
        <v>0</v>
      </c>
      <c r="F76" s="20">
        <v>4.3179999999999996</v>
      </c>
      <c r="G76" s="20">
        <v>12.315</v>
      </c>
      <c r="H76" s="20"/>
      <c r="I76" s="20"/>
      <c r="J76" s="20"/>
      <c r="K76" s="20"/>
      <c r="L76" s="81" t="s">
        <v>81</v>
      </c>
      <c r="M76" s="81" t="s">
        <v>83</v>
      </c>
    </row>
    <row r="77" spans="1:49" ht="24.75" customHeight="1">
      <c r="A77" s="10" t="s">
        <v>52</v>
      </c>
      <c r="B77" s="10" t="s">
        <v>30</v>
      </c>
      <c r="C77" s="23" t="s">
        <v>18</v>
      </c>
      <c r="D77" s="67" t="s">
        <v>130</v>
      </c>
      <c r="E77" s="73" t="s">
        <v>55</v>
      </c>
      <c r="F77" s="16"/>
      <c r="G77" s="16"/>
      <c r="H77" s="16"/>
      <c r="I77" s="16"/>
      <c r="J77" s="16"/>
      <c r="K77" s="16"/>
      <c r="L77" s="81" t="s">
        <v>19</v>
      </c>
      <c r="M77" s="81" t="s">
        <v>83</v>
      </c>
    </row>
    <row r="78" spans="1:49" ht="24.75" customHeight="1">
      <c r="A78" s="10"/>
      <c r="B78" s="10" t="s">
        <v>33</v>
      </c>
      <c r="C78" s="23" t="s">
        <v>108</v>
      </c>
      <c r="D78" s="67" t="s">
        <v>130</v>
      </c>
      <c r="E78" s="73">
        <v>0</v>
      </c>
      <c r="F78" s="16"/>
      <c r="G78" s="16"/>
      <c r="H78" s="16"/>
      <c r="I78" s="16"/>
      <c r="J78" s="16"/>
      <c r="K78" s="16"/>
      <c r="L78" s="81" t="s">
        <v>19</v>
      </c>
      <c r="M78" s="81" t="s">
        <v>83</v>
      </c>
    </row>
    <row r="79" spans="1:49" ht="24.75" customHeight="1">
      <c r="A79" s="10"/>
      <c r="B79" s="10" t="s">
        <v>35</v>
      </c>
      <c r="C79" s="23" t="s">
        <v>139</v>
      </c>
      <c r="D79" s="67" t="s">
        <v>130</v>
      </c>
      <c r="E79" s="101">
        <v>1</v>
      </c>
      <c r="F79" s="16"/>
      <c r="G79" s="16"/>
      <c r="H79" s="16"/>
      <c r="I79" s="16"/>
      <c r="J79" s="16"/>
      <c r="K79" s="16"/>
      <c r="L79" s="81" t="s">
        <v>19</v>
      </c>
      <c r="M79" s="81" t="s">
        <v>83</v>
      </c>
    </row>
    <row r="80" spans="1:49" ht="24.75" customHeight="1">
      <c r="A80" s="7"/>
      <c r="B80" s="7">
        <v>8</v>
      </c>
      <c r="C80" s="6" t="s">
        <v>122</v>
      </c>
      <c r="D80" s="67" t="s">
        <v>57</v>
      </c>
      <c r="E80" s="73" t="s">
        <v>58</v>
      </c>
      <c r="F80" s="24" t="s">
        <v>183</v>
      </c>
      <c r="G80" s="24" t="s">
        <v>188</v>
      </c>
      <c r="H80" s="24" t="s">
        <v>192</v>
      </c>
      <c r="I80" s="24" t="s">
        <v>193</v>
      </c>
      <c r="J80" s="24" t="s">
        <v>194</v>
      </c>
      <c r="K80" s="24"/>
      <c r="L80" s="81" t="s">
        <v>82</v>
      </c>
      <c r="M80" s="81" t="s">
        <v>83</v>
      </c>
    </row>
    <row r="81" spans="1:49" ht="24.75" customHeight="1">
      <c r="A81" s="7"/>
      <c r="B81" s="7">
        <v>9</v>
      </c>
      <c r="C81" s="6" t="s">
        <v>123</v>
      </c>
      <c r="D81" s="67" t="s">
        <v>57</v>
      </c>
      <c r="E81" s="73" t="s">
        <v>128</v>
      </c>
      <c r="F81" s="24" t="s">
        <v>185</v>
      </c>
      <c r="G81" s="24" t="s">
        <v>184</v>
      </c>
      <c r="H81" s="24" t="s">
        <v>195</v>
      </c>
      <c r="I81" s="24" t="s">
        <v>196</v>
      </c>
      <c r="J81" s="24" t="s">
        <v>197</v>
      </c>
      <c r="K81" s="24"/>
      <c r="L81" s="81" t="s">
        <v>82</v>
      </c>
      <c r="M81" s="81" t="s">
        <v>83</v>
      </c>
    </row>
    <row r="82" spans="1:49" ht="24.75" customHeight="1">
      <c r="A82" s="7"/>
      <c r="B82" s="7">
        <v>10</v>
      </c>
      <c r="C82" s="6" t="s">
        <v>124</v>
      </c>
      <c r="D82" s="67" t="s">
        <v>57</v>
      </c>
      <c r="E82" s="73" t="s">
        <v>10</v>
      </c>
      <c r="F82" s="24"/>
      <c r="G82" s="24"/>
      <c r="H82" s="24"/>
      <c r="I82" s="24"/>
      <c r="J82" s="24"/>
      <c r="K82" s="24"/>
      <c r="L82" s="81" t="s">
        <v>82</v>
      </c>
      <c r="M82" s="81" t="s">
        <v>83</v>
      </c>
    </row>
    <row r="83" spans="1:49" s="56" customFormat="1" ht="24.75" customHeight="1">
      <c r="A83" s="7"/>
      <c r="B83" s="7">
        <v>11</v>
      </c>
      <c r="C83" s="6" t="s">
        <v>110</v>
      </c>
      <c r="D83" s="67" t="s">
        <v>57</v>
      </c>
      <c r="E83" s="99">
        <v>0.8</v>
      </c>
      <c r="F83" s="24"/>
      <c r="G83" s="24"/>
      <c r="H83" s="24"/>
      <c r="I83" s="24"/>
      <c r="J83" s="24"/>
      <c r="K83" s="24"/>
      <c r="L83" s="81" t="s">
        <v>157</v>
      </c>
      <c r="M83" s="81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</row>
    <row r="84" spans="1:49" ht="24.75" customHeight="1">
      <c r="A84" s="50">
        <v>21</v>
      </c>
      <c r="B84" s="136" t="s">
        <v>72</v>
      </c>
      <c r="C84" s="136"/>
      <c r="D84" s="70"/>
      <c r="E84" s="76"/>
      <c r="F84" s="50"/>
      <c r="G84" s="50"/>
      <c r="H84" s="50"/>
      <c r="I84" s="50"/>
      <c r="J84" s="50"/>
      <c r="K84" s="50"/>
      <c r="L84" s="88"/>
      <c r="M84" s="88"/>
    </row>
    <row r="85" spans="1:49" ht="24.75" customHeight="1">
      <c r="A85" s="7"/>
      <c r="B85" s="7">
        <v>1</v>
      </c>
      <c r="C85" s="23" t="s">
        <v>89</v>
      </c>
      <c r="D85" s="108"/>
      <c r="E85" s="109"/>
      <c r="F85" s="129">
        <v>80</v>
      </c>
      <c r="G85" s="7">
        <v>80</v>
      </c>
      <c r="H85" s="7">
        <v>100</v>
      </c>
      <c r="I85" s="7">
        <v>100</v>
      </c>
      <c r="J85" s="7">
        <v>100</v>
      </c>
      <c r="K85" s="7"/>
      <c r="L85" s="81" t="s">
        <v>86</v>
      </c>
      <c r="M85" s="81" t="s">
        <v>83</v>
      </c>
    </row>
    <row r="86" spans="1:49" ht="24.75" customHeight="1">
      <c r="A86" s="7"/>
      <c r="B86" s="7">
        <v>2</v>
      </c>
      <c r="C86" s="63" t="s">
        <v>111</v>
      </c>
      <c r="D86" s="67" t="s">
        <v>112</v>
      </c>
      <c r="E86" s="109"/>
      <c r="F86" s="7"/>
      <c r="G86" s="7"/>
      <c r="H86" s="7"/>
      <c r="I86" s="4"/>
      <c r="J86" s="4"/>
      <c r="K86" s="4"/>
      <c r="M86" s="81"/>
    </row>
    <row r="87" spans="1:49" ht="24.75" customHeight="1">
      <c r="C87" s="23" t="s">
        <v>212</v>
      </c>
      <c r="D87" s="67"/>
      <c r="E87" s="73"/>
      <c r="F87" s="129">
        <f>(6862/13255)*100</f>
        <v>51.769143719351185</v>
      </c>
      <c r="G87" s="129">
        <f>(5204/10801)*100</f>
        <v>48.180724007036382</v>
      </c>
      <c r="H87" s="129">
        <f>(8207/13931)*100</f>
        <v>58.91177948460269</v>
      </c>
      <c r="I87" s="129">
        <f>(11918/18246)*100</f>
        <v>65.318425956374</v>
      </c>
      <c r="J87" s="129">
        <f>(7872/13919)*100</f>
        <v>56.55578705366765</v>
      </c>
      <c r="K87" s="7"/>
      <c r="L87" s="81" t="s">
        <v>118</v>
      </c>
      <c r="M87" s="81"/>
    </row>
    <row r="88" spans="1:49" ht="24.75" customHeight="1">
      <c r="C88" s="131" t="s">
        <v>189</v>
      </c>
      <c r="D88" s="67"/>
      <c r="E88" s="73"/>
      <c r="F88" s="129">
        <f>( 6393/13255)*100</f>
        <v>48.230856280648808</v>
      </c>
      <c r="G88" s="129">
        <f>(5597/10801)*100</f>
        <v>51.819275992963611</v>
      </c>
      <c r="H88" s="129">
        <f>(5724/13931)*100</f>
        <v>41.088220515397317</v>
      </c>
      <c r="I88" s="129">
        <f>(6328/18246)*100</f>
        <v>34.681574043626</v>
      </c>
      <c r="J88" s="129">
        <f>(6047/13919)*100</f>
        <v>43.44421294633235</v>
      </c>
      <c r="K88" s="7"/>
      <c r="L88" s="81"/>
      <c r="M88" s="81"/>
    </row>
    <row r="89" spans="1:49" ht="24.75" customHeight="1">
      <c r="C89" s="26"/>
      <c r="D89" s="106"/>
      <c r="E89" s="103"/>
      <c r="F89" s="4"/>
      <c r="G89" s="4"/>
      <c r="H89" s="4"/>
      <c r="I89" s="4"/>
      <c r="J89" s="4"/>
      <c r="K89" s="4"/>
      <c r="L89" s="96"/>
    </row>
    <row r="90" spans="1:49" ht="24.75" customHeight="1">
      <c r="C90" s="26"/>
      <c r="D90" s="106"/>
      <c r="E90" s="103"/>
      <c r="F90" s="4"/>
      <c r="G90" s="4"/>
      <c r="H90" s="4"/>
      <c r="I90" s="4"/>
      <c r="J90" s="4"/>
      <c r="K90" s="4"/>
      <c r="L90" s="96"/>
    </row>
    <row r="91" spans="1:49" ht="24.75" customHeight="1">
      <c r="C91" s="26"/>
      <c r="D91" s="106"/>
      <c r="E91" s="103"/>
      <c r="F91" s="4"/>
      <c r="G91" s="4"/>
      <c r="H91" s="4"/>
      <c r="I91" s="4"/>
      <c r="J91" s="4"/>
      <c r="K91" s="4"/>
      <c r="L91" s="96"/>
    </row>
    <row r="92" spans="1:49" ht="24.75" customHeight="1">
      <c r="C92" s="26"/>
      <c r="D92" s="106"/>
      <c r="E92" s="103"/>
      <c r="F92" s="4"/>
      <c r="G92" s="4"/>
      <c r="H92" s="4"/>
      <c r="I92" s="4"/>
      <c r="J92" s="4"/>
      <c r="K92" s="4"/>
      <c r="L92" s="96"/>
    </row>
    <row r="93" spans="1:49" ht="24.75" customHeight="1">
      <c r="C93" s="26"/>
      <c r="D93" s="106"/>
      <c r="E93" s="103"/>
      <c r="F93" s="4"/>
      <c r="G93" s="4"/>
      <c r="H93" s="4"/>
      <c r="I93" s="4"/>
      <c r="J93" s="4"/>
      <c r="K93" s="4"/>
      <c r="L93" s="96"/>
    </row>
    <row r="94" spans="1:49" ht="24.75" customHeight="1">
      <c r="C94" s="26"/>
      <c r="D94" s="106"/>
      <c r="E94" s="103"/>
      <c r="F94" s="4"/>
      <c r="G94" s="4"/>
      <c r="H94" s="4"/>
      <c r="I94" s="4"/>
      <c r="J94" s="4"/>
      <c r="K94" s="4"/>
      <c r="L94" s="96"/>
    </row>
    <row r="95" spans="1:49" ht="24.75" customHeight="1">
      <c r="C95" s="26"/>
      <c r="D95" s="106"/>
      <c r="E95" s="103"/>
      <c r="F95" s="4"/>
      <c r="G95" s="4"/>
      <c r="H95" s="4"/>
      <c r="I95" s="4"/>
      <c r="J95" s="4"/>
      <c r="K95" s="4"/>
      <c r="L95" s="96"/>
    </row>
    <row r="96" spans="1:49" ht="24.75" customHeight="1">
      <c r="C96" s="26"/>
      <c r="D96" s="106"/>
      <c r="E96" s="103"/>
      <c r="F96" s="4"/>
      <c r="G96" s="4"/>
      <c r="H96" s="4"/>
      <c r="I96" s="4"/>
      <c r="J96" s="4"/>
      <c r="K96" s="4"/>
      <c r="L96" s="96"/>
    </row>
    <row r="97" spans="3:12" ht="24.75" customHeight="1">
      <c r="C97" s="26"/>
      <c r="D97" s="106"/>
      <c r="E97" s="103"/>
      <c r="F97" s="4"/>
      <c r="G97" s="4"/>
      <c r="H97" s="4"/>
      <c r="I97" s="4"/>
      <c r="J97" s="4"/>
      <c r="K97" s="4"/>
      <c r="L97" s="96"/>
    </row>
    <row r="98" spans="3:12" ht="24.75" customHeight="1">
      <c r="C98" s="26"/>
      <c r="D98" s="106"/>
      <c r="E98" s="103"/>
      <c r="F98" s="4"/>
      <c r="G98" s="4"/>
      <c r="H98" s="4"/>
      <c r="I98" s="4"/>
      <c r="J98" s="4"/>
      <c r="K98" s="4"/>
      <c r="L98" s="96"/>
    </row>
    <row r="99" spans="3:12" ht="24.75" customHeight="1">
      <c r="C99" s="26"/>
      <c r="D99" s="106"/>
      <c r="E99" s="103"/>
      <c r="F99" s="4"/>
      <c r="G99" s="4"/>
      <c r="H99" s="4"/>
      <c r="I99" s="4"/>
      <c r="J99" s="4"/>
      <c r="K99" s="4"/>
      <c r="L99" s="96"/>
    </row>
    <row r="100" spans="3:12" ht="24.75" customHeight="1">
      <c r="C100" s="26"/>
      <c r="D100" s="106"/>
      <c r="E100" s="103"/>
      <c r="F100" s="4"/>
      <c r="G100" s="4"/>
      <c r="H100" s="4"/>
      <c r="I100" s="4"/>
      <c r="J100" s="4"/>
      <c r="K100" s="4"/>
      <c r="L100" s="96"/>
    </row>
    <row r="101" spans="3:12" ht="24.75" customHeight="1">
      <c r="C101" s="26"/>
      <c r="D101" s="106"/>
      <c r="E101" s="103"/>
      <c r="F101" s="4"/>
      <c r="G101" s="4"/>
      <c r="H101" s="4"/>
      <c r="I101" s="4"/>
      <c r="J101" s="4"/>
      <c r="K101" s="4"/>
      <c r="L101" s="96"/>
    </row>
    <row r="102" spans="3:12" ht="24.75" customHeight="1">
      <c r="C102" s="26"/>
      <c r="D102" s="106"/>
      <c r="E102" s="103"/>
      <c r="F102" s="4"/>
      <c r="G102" s="4"/>
      <c r="H102" s="4"/>
      <c r="I102" s="4"/>
      <c r="J102" s="4"/>
      <c r="K102" s="4"/>
      <c r="L102" s="96"/>
    </row>
    <row r="103" spans="3:12" ht="24.75" customHeight="1">
      <c r="C103" s="26"/>
      <c r="D103" s="106"/>
      <c r="E103" s="103"/>
      <c r="F103" s="4"/>
      <c r="G103" s="4"/>
      <c r="H103" s="4"/>
      <c r="I103" s="4"/>
      <c r="J103" s="4"/>
      <c r="K103" s="4"/>
      <c r="L103" s="96"/>
    </row>
    <row r="104" spans="3:12" ht="24.75" customHeight="1">
      <c r="C104" s="26"/>
      <c r="D104" s="106"/>
      <c r="E104" s="103"/>
      <c r="F104" s="4"/>
      <c r="G104" s="4"/>
      <c r="H104" s="4"/>
      <c r="I104" s="4"/>
      <c r="J104" s="4"/>
      <c r="K104" s="4"/>
      <c r="L104" s="96"/>
    </row>
    <row r="105" spans="3:12" ht="24.75" customHeight="1">
      <c r="C105" s="26"/>
      <c r="D105" s="106"/>
      <c r="E105" s="103"/>
      <c r="F105" s="4"/>
      <c r="G105" s="4"/>
      <c r="H105" s="4"/>
      <c r="I105" s="4"/>
      <c r="J105" s="4"/>
      <c r="K105" s="4"/>
      <c r="L105" s="96"/>
    </row>
    <row r="106" spans="3:12" ht="24.75" customHeight="1">
      <c r="C106" s="26"/>
      <c r="D106" s="106"/>
      <c r="E106" s="103"/>
      <c r="F106" s="4"/>
      <c r="G106" s="4"/>
      <c r="H106" s="4"/>
      <c r="I106" s="4"/>
      <c r="J106" s="4"/>
      <c r="K106" s="4"/>
      <c r="L106" s="96"/>
    </row>
    <row r="107" spans="3:12" ht="24.75" customHeight="1">
      <c r="C107" s="26"/>
      <c r="D107" s="106"/>
      <c r="E107" s="103"/>
      <c r="F107" s="4"/>
      <c r="G107" s="4"/>
      <c r="H107" s="4"/>
      <c r="I107" s="4"/>
      <c r="J107" s="4"/>
      <c r="K107" s="4"/>
      <c r="L107" s="96"/>
    </row>
    <row r="108" spans="3:12" ht="24.75" customHeight="1">
      <c r="C108" s="26"/>
      <c r="D108" s="106"/>
      <c r="E108" s="103"/>
      <c r="F108" s="4"/>
      <c r="G108" s="4"/>
      <c r="H108" s="4"/>
      <c r="I108" s="4"/>
      <c r="J108" s="4"/>
      <c r="K108" s="4"/>
      <c r="L108" s="96"/>
    </row>
    <row r="109" spans="3:12" ht="24.75" customHeight="1">
      <c r="C109" s="26"/>
      <c r="D109" s="106"/>
      <c r="E109" s="103"/>
      <c r="F109" s="4"/>
      <c r="G109" s="4"/>
      <c r="H109" s="4"/>
      <c r="I109" s="4"/>
      <c r="J109" s="4"/>
      <c r="K109" s="4"/>
      <c r="L109" s="96"/>
    </row>
    <row r="110" spans="3:12" ht="24.75" customHeight="1">
      <c r="C110" s="26"/>
      <c r="D110" s="106"/>
      <c r="E110" s="103"/>
      <c r="F110" s="4"/>
      <c r="G110" s="4"/>
      <c r="H110" s="4"/>
      <c r="I110" s="4"/>
      <c r="J110" s="4"/>
      <c r="K110" s="4"/>
      <c r="L110" s="96"/>
    </row>
    <row r="111" spans="3:12" ht="24.75" customHeight="1">
      <c r="C111" s="26"/>
      <c r="D111" s="106"/>
      <c r="E111" s="103"/>
      <c r="F111" s="4"/>
      <c r="G111" s="4"/>
      <c r="H111" s="4"/>
      <c r="I111" s="4"/>
      <c r="J111" s="4"/>
      <c r="K111" s="4"/>
      <c r="L111" s="96"/>
    </row>
    <row r="112" spans="3:12" ht="24.75" customHeight="1">
      <c r="C112" s="26"/>
      <c r="D112" s="106"/>
      <c r="E112" s="103"/>
      <c r="F112" s="4"/>
      <c r="G112" s="4"/>
      <c r="H112" s="4"/>
      <c r="I112" s="4"/>
      <c r="J112" s="4"/>
      <c r="K112" s="4"/>
      <c r="L112" s="96"/>
    </row>
    <row r="113" spans="3:12" ht="24.75" customHeight="1">
      <c r="C113" s="26"/>
      <c r="D113" s="106"/>
      <c r="E113" s="103"/>
      <c r="F113" s="4"/>
      <c r="G113" s="4"/>
      <c r="H113" s="4"/>
      <c r="I113" s="4"/>
      <c r="J113" s="4"/>
      <c r="K113" s="4"/>
      <c r="L113" s="96"/>
    </row>
    <row r="114" spans="3:12" ht="24.75" customHeight="1">
      <c r="C114" s="26"/>
      <c r="D114" s="106"/>
      <c r="E114" s="103"/>
      <c r="F114" s="4"/>
      <c r="G114" s="4"/>
      <c r="H114" s="4"/>
      <c r="I114" s="4"/>
      <c r="J114" s="4"/>
      <c r="K114" s="4"/>
      <c r="L114" s="96"/>
    </row>
    <row r="115" spans="3:12" ht="24.75" customHeight="1">
      <c r="C115" s="26"/>
      <c r="D115" s="106"/>
      <c r="E115" s="103"/>
      <c r="F115" s="4"/>
      <c r="G115" s="4"/>
      <c r="H115" s="4"/>
      <c r="I115" s="4"/>
      <c r="J115" s="4"/>
      <c r="K115" s="4"/>
      <c r="L115" s="96"/>
    </row>
    <row r="116" spans="3:12" ht="24.75" customHeight="1">
      <c r="C116" s="26"/>
      <c r="D116" s="106"/>
      <c r="E116" s="103"/>
      <c r="F116" s="4"/>
      <c r="G116" s="4"/>
      <c r="H116" s="4"/>
      <c r="I116" s="4"/>
      <c r="J116" s="4"/>
      <c r="K116" s="4"/>
      <c r="L116" s="96"/>
    </row>
    <row r="117" spans="3:12" ht="24.75" customHeight="1">
      <c r="C117" s="26"/>
      <c r="D117" s="106"/>
      <c r="E117" s="103"/>
      <c r="F117" s="4"/>
      <c r="G117" s="4"/>
      <c r="H117" s="4"/>
      <c r="I117" s="4"/>
      <c r="J117" s="4"/>
      <c r="K117" s="4"/>
      <c r="L117" s="96"/>
    </row>
    <row r="118" spans="3:12" ht="24.75" customHeight="1">
      <c r="C118" s="26"/>
      <c r="D118" s="106"/>
      <c r="E118" s="103"/>
      <c r="F118" s="4"/>
      <c r="G118" s="4"/>
      <c r="H118" s="4"/>
      <c r="I118" s="4"/>
      <c r="J118" s="4"/>
      <c r="K118" s="4"/>
      <c r="L118" s="96"/>
    </row>
    <row r="119" spans="3:12" ht="24.75" customHeight="1">
      <c r="C119" s="26"/>
      <c r="D119" s="106"/>
      <c r="E119" s="103"/>
      <c r="F119" s="4"/>
      <c r="G119" s="4"/>
      <c r="H119" s="4"/>
      <c r="I119" s="4"/>
      <c r="J119" s="4"/>
      <c r="K119" s="4"/>
      <c r="L119" s="96"/>
    </row>
    <row r="120" spans="3:12" ht="24.75" customHeight="1">
      <c r="C120" s="26"/>
      <c r="D120" s="106"/>
      <c r="E120" s="103"/>
      <c r="F120" s="4"/>
      <c r="G120" s="4"/>
      <c r="H120" s="4"/>
      <c r="I120" s="4"/>
      <c r="J120" s="4"/>
      <c r="K120" s="4"/>
      <c r="L120" s="96"/>
    </row>
    <row r="121" spans="3:12" ht="24.75" customHeight="1">
      <c r="C121" s="26"/>
      <c r="D121" s="106"/>
      <c r="E121" s="103"/>
      <c r="F121" s="4"/>
      <c r="G121" s="4"/>
      <c r="H121" s="4"/>
      <c r="I121" s="4"/>
      <c r="J121" s="4"/>
      <c r="K121" s="4"/>
      <c r="L121" s="96"/>
    </row>
    <row r="122" spans="3:12" ht="24.75" customHeight="1">
      <c r="C122" s="26"/>
      <c r="D122" s="106"/>
      <c r="E122" s="103"/>
      <c r="F122" s="4"/>
      <c r="G122" s="4"/>
      <c r="H122" s="4"/>
      <c r="I122" s="4"/>
      <c r="J122" s="4"/>
      <c r="K122" s="4"/>
      <c r="L122" s="96"/>
    </row>
    <row r="123" spans="3:12" ht="24.75" customHeight="1">
      <c r="C123" s="26"/>
      <c r="D123" s="106"/>
      <c r="E123" s="103"/>
      <c r="F123" s="4"/>
      <c r="G123" s="4"/>
      <c r="H123" s="4"/>
      <c r="I123" s="4"/>
      <c r="J123" s="4"/>
      <c r="K123" s="4"/>
      <c r="L123" s="96"/>
    </row>
    <row r="124" spans="3:12" ht="24.75" customHeight="1">
      <c r="C124" s="26"/>
      <c r="D124" s="106"/>
      <c r="E124" s="103"/>
      <c r="F124" s="4"/>
      <c r="G124" s="4"/>
      <c r="H124" s="4"/>
      <c r="I124" s="4"/>
      <c r="J124" s="4"/>
      <c r="K124" s="4"/>
      <c r="L124" s="96"/>
    </row>
    <row r="125" spans="3:12" ht="24.75" customHeight="1">
      <c r="C125" s="26"/>
      <c r="D125" s="106"/>
      <c r="E125" s="103"/>
      <c r="F125" s="4"/>
      <c r="G125" s="4"/>
      <c r="H125" s="4"/>
      <c r="I125" s="4"/>
      <c r="J125" s="4"/>
      <c r="K125" s="4"/>
      <c r="L125" s="96"/>
    </row>
    <row r="126" spans="3:12" ht="24.75" customHeight="1">
      <c r="C126" s="26"/>
      <c r="D126" s="106"/>
      <c r="E126" s="103"/>
      <c r="F126" s="4"/>
      <c r="G126" s="4"/>
      <c r="H126" s="4"/>
      <c r="I126" s="4"/>
      <c r="J126" s="4"/>
      <c r="K126" s="4"/>
      <c r="L126" s="96"/>
    </row>
    <row r="127" spans="3:12" ht="24.75" customHeight="1">
      <c r="C127" s="26"/>
      <c r="D127" s="106"/>
      <c r="E127" s="103"/>
      <c r="F127" s="4"/>
      <c r="G127" s="4"/>
      <c r="H127" s="4"/>
      <c r="I127" s="4"/>
      <c r="J127" s="4"/>
      <c r="K127" s="4"/>
      <c r="L127" s="96"/>
    </row>
    <row r="128" spans="3:12" ht="24.75" customHeight="1">
      <c r="C128" s="26"/>
      <c r="D128" s="106"/>
      <c r="E128" s="103"/>
      <c r="F128" s="4"/>
      <c r="G128" s="4"/>
      <c r="H128" s="4"/>
      <c r="I128" s="4"/>
      <c r="J128" s="4"/>
      <c r="K128" s="4"/>
      <c r="L128" s="96"/>
    </row>
  </sheetData>
  <mergeCells count="12">
    <mergeCell ref="B63:C63"/>
    <mergeCell ref="B84:C84"/>
    <mergeCell ref="A3:M3"/>
    <mergeCell ref="B23:C23"/>
    <mergeCell ref="B49:C49"/>
    <mergeCell ref="B55:C55"/>
    <mergeCell ref="B5:M5"/>
    <mergeCell ref="E7:E8"/>
    <mergeCell ref="L7:L8"/>
    <mergeCell ref="M7:M8"/>
    <mergeCell ref="B72:C72"/>
    <mergeCell ref="B38:M38"/>
  </mergeCells>
  <phoneticPr fontId="1" type="noConversion"/>
  <pageMargins left="0.15748031496062992" right="0.15748031496062992" top="0.15748031496062992" bottom="0.15748031496062992" header="0.15748031496062992" footer="0.51181102362204722"/>
  <pageSetup paperSize="8" scale="93" orientation="landscape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0"/>
  <sheetViews>
    <sheetView topLeftCell="B22" workbookViewId="0">
      <selection activeCell="I10" sqref="I10"/>
    </sheetView>
  </sheetViews>
  <sheetFormatPr defaultColWidth="9.140625" defaultRowHeight="24.75" customHeight="1"/>
  <cols>
    <col min="1" max="1" width="5.7109375" style="3" hidden="1" customWidth="1"/>
    <col min="2" max="2" width="5.7109375" style="3" customWidth="1"/>
    <col min="3" max="3" width="80.5703125" style="27" customWidth="1"/>
    <col min="4" max="4" width="22.7109375" style="3" customWidth="1"/>
    <col min="5" max="5" width="12.28515625" style="3" customWidth="1"/>
    <col min="6" max="6" width="7" style="3" customWidth="1"/>
    <col min="7" max="7" width="17.85546875" style="3" customWidth="1"/>
    <col min="8" max="8" width="9.140625" style="3"/>
    <col min="9" max="16384" width="9.140625" style="13"/>
  </cols>
  <sheetData>
    <row r="1" spans="1:8" s="8" customFormat="1" ht="24.75" customHeight="1">
      <c r="A1" s="152" t="s">
        <v>64</v>
      </c>
      <c r="B1" s="152"/>
      <c r="C1" s="152"/>
      <c r="D1" s="152"/>
      <c r="E1" s="152"/>
      <c r="F1" s="152"/>
      <c r="G1" s="152"/>
      <c r="H1" s="152"/>
    </row>
    <row r="2" spans="1:8" s="9" customFormat="1" ht="24.75" customHeight="1">
      <c r="A2" s="28" t="s">
        <v>0</v>
      </c>
      <c r="B2" s="28"/>
      <c r="C2" s="1" t="s">
        <v>1</v>
      </c>
      <c r="D2" s="1" t="s">
        <v>2</v>
      </c>
      <c r="E2" s="1" t="s">
        <v>3</v>
      </c>
      <c r="F2" s="1" t="s">
        <v>61</v>
      </c>
      <c r="G2" s="1" t="s">
        <v>21</v>
      </c>
      <c r="H2" s="28"/>
    </row>
    <row r="3" spans="1:8" s="9" customFormat="1" ht="24.75" customHeight="1">
      <c r="A3" s="28"/>
      <c r="B3" s="154" t="s">
        <v>71</v>
      </c>
      <c r="C3" s="155"/>
      <c r="D3" s="155"/>
      <c r="E3" s="155"/>
      <c r="F3" s="155"/>
      <c r="G3" s="155"/>
      <c r="H3" s="156"/>
    </row>
    <row r="4" spans="1:8" ht="24.75" customHeight="1">
      <c r="A4" s="10" t="s">
        <v>23</v>
      </c>
      <c r="B4" s="10" t="s">
        <v>125</v>
      </c>
      <c r="C4" s="11" t="s">
        <v>24</v>
      </c>
      <c r="D4" s="36"/>
      <c r="E4" s="36"/>
      <c r="F4" s="12"/>
      <c r="G4" s="37"/>
      <c r="H4" s="36"/>
    </row>
    <row r="5" spans="1:8" ht="24.75" customHeight="1">
      <c r="A5" s="10"/>
      <c r="B5" s="10"/>
      <c r="C5" s="11" t="s">
        <v>119</v>
      </c>
      <c r="D5" s="157" t="s">
        <v>22</v>
      </c>
      <c r="E5" s="157" t="s">
        <v>92</v>
      </c>
      <c r="F5" s="12"/>
      <c r="G5" s="159" t="s">
        <v>4</v>
      </c>
      <c r="H5" s="157" t="s">
        <v>83</v>
      </c>
    </row>
    <row r="6" spans="1:8" ht="24.75" customHeight="1">
      <c r="A6" s="10"/>
      <c r="B6" s="10"/>
      <c r="C6" s="11" t="s">
        <v>120</v>
      </c>
      <c r="D6" s="158"/>
      <c r="E6" s="158"/>
      <c r="F6" s="12"/>
      <c r="G6" s="160"/>
      <c r="H6" s="158"/>
    </row>
    <row r="7" spans="1:8" ht="24.75" customHeight="1">
      <c r="A7" s="10" t="s">
        <v>25</v>
      </c>
      <c r="B7" s="10" t="s">
        <v>23</v>
      </c>
      <c r="C7" s="14" t="s">
        <v>87</v>
      </c>
      <c r="D7" s="7" t="s">
        <v>59</v>
      </c>
      <c r="E7" s="7" t="s">
        <v>26</v>
      </c>
      <c r="F7" s="15"/>
      <c r="G7" s="5" t="s">
        <v>5</v>
      </c>
      <c r="H7" s="7" t="s">
        <v>83</v>
      </c>
    </row>
    <row r="8" spans="1:8" ht="24.75" customHeight="1">
      <c r="A8" s="10" t="s">
        <v>35</v>
      </c>
      <c r="B8" s="10" t="s">
        <v>25</v>
      </c>
      <c r="C8" s="6" t="s">
        <v>126</v>
      </c>
      <c r="D8" s="7"/>
      <c r="E8" s="7"/>
      <c r="F8" s="15"/>
      <c r="G8" s="5" t="s">
        <v>93</v>
      </c>
      <c r="H8" s="7" t="s">
        <v>83</v>
      </c>
    </row>
    <row r="9" spans="1:8" ht="24.75" customHeight="1">
      <c r="A9" s="10" t="s">
        <v>36</v>
      </c>
      <c r="B9" s="10" t="s">
        <v>27</v>
      </c>
      <c r="C9" s="6" t="s">
        <v>94</v>
      </c>
      <c r="D9" s="7" t="s">
        <v>63</v>
      </c>
      <c r="E9" s="7"/>
      <c r="F9" s="16"/>
      <c r="G9" s="7" t="s">
        <v>73</v>
      </c>
      <c r="H9" s="7" t="s">
        <v>83</v>
      </c>
    </row>
    <row r="10" spans="1:8" ht="24.75" customHeight="1">
      <c r="A10" s="10"/>
      <c r="B10" s="10" t="s">
        <v>30</v>
      </c>
      <c r="C10" s="6" t="s">
        <v>95</v>
      </c>
      <c r="D10" s="7" t="s">
        <v>96</v>
      </c>
      <c r="E10" s="7"/>
      <c r="F10" s="16"/>
      <c r="G10" s="7" t="s">
        <v>15</v>
      </c>
      <c r="H10" s="7" t="s">
        <v>83</v>
      </c>
    </row>
    <row r="11" spans="1:8" s="8" customFormat="1" ht="24.75" customHeight="1">
      <c r="A11" s="17"/>
      <c r="B11" s="151" t="s">
        <v>91</v>
      </c>
      <c r="C11" s="151"/>
      <c r="D11" s="1"/>
      <c r="E11" s="1"/>
      <c r="F11" s="18"/>
      <c r="G11" s="2"/>
      <c r="H11" s="1"/>
    </row>
    <row r="12" spans="1:8" ht="24.75" customHeight="1">
      <c r="A12" s="10"/>
      <c r="B12" s="10"/>
      <c r="C12" s="31" t="s">
        <v>65</v>
      </c>
      <c r="D12" s="7"/>
      <c r="E12" s="7"/>
      <c r="F12" s="15"/>
      <c r="G12" s="34"/>
      <c r="H12" s="35"/>
    </row>
    <row r="13" spans="1:8" ht="24.75" customHeight="1">
      <c r="A13" s="10" t="s">
        <v>27</v>
      </c>
      <c r="B13" s="10"/>
      <c r="C13" s="14" t="s">
        <v>28</v>
      </c>
      <c r="D13" s="7" t="s">
        <v>60</v>
      </c>
      <c r="E13" s="7" t="s">
        <v>6</v>
      </c>
      <c r="F13" s="15"/>
      <c r="G13" s="34" t="s">
        <v>29</v>
      </c>
      <c r="H13" s="35" t="s">
        <v>83</v>
      </c>
    </row>
    <row r="14" spans="1:8" ht="24.75" customHeight="1">
      <c r="A14" s="10" t="s">
        <v>30</v>
      </c>
      <c r="B14" s="10"/>
      <c r="C14" s="14" t="s">
        <v>31</v>
      </c>
      <c r="D14" s="7" t="s">
        <v>62</v>
      </c>
      <c r="E14" s="7" t="s">
        <v>32</v>
      </c>
      <c r="F14" s="16"/>
      <c r="G14" s="34" t="s">
        <v>29</v>
      </c>
      <c r="H14" s="35" t="s">
        <v>83</v>
      </c>
    </row>
    <row r="15" spans="1:8" ht="24.75" customHeight="1">
      <c r="A15" s="10"/>
      <c r="B15" s="10"/>
      <c r="C15" s="32" t="s">
        <v>97</v>
      </c>
      <c r="D15" s="7"/>
      <c r="E15" s="7"/>
      <c r="F15" s="16"/>
      <c r="G15" s="5" t="s">
        <v>34</v>
      </c>
      <c r="H15" s="7"/>
    </row>
    <row r="16" spans="1:8" s="44" customFormat="1" ht="24.75" customHeight="1">
      <c r="A16" s="39"/>
      <c r="B16" s="39"/>
      <c r="C16" s="40"/>
      <c r="D16" s="41"/>
      <c r="E16" s="41"/>
      <c r="F16" s="42"/>
      <c r="G16" s="43"/>
      <c r="H16" s="41" t="s">
        <v>83</v>
      </c>
    </row>
    <row r="17" spans="1:8" s="44" customFormat="1" ht="24.75" customHeight="1">
      <c r="A17" s="39"/>
      <c r="B17" s="39"/>
      <c r="C17" s="40"/>
      <c r="D17" s="41"/>
      <c r="E17" s="41"/>
      <c r="F17" s="42"/>
      <c r="G17" s="43"/>
      <c r="H17" s="41" t="s">
        <v>83</v>
      </c>
    </row>
    <row r="18" spans="1:8" s="44" customFormat="1" ht="24.75" customHeight="1">
      <c r="A18" s="39"/>
      <c r="B18" s="39"/>
      <c r="C18" s="40"/>
      <c r="D18" s="41"/>
      <c r="E18" s="41"/>
      <c r="F18" s="42"/>
      <c r="G18" s="43"/>
      <c r="H18" s="41" t="s">
        <v>83</v>
      </c>
    </row>
    <row r="19" spans="1:8" s="44" customFormat="1" ht="24.75" customHeight="1">
      <c r="A19" s="39"/>
      <c r="B19" s="39"/>
      <c r="C19" s="40"/>
      <c r="D19" s="41"/>
      <c r="E19" s="41"/>
      <c r="F19" s="42"/>
      <c r="G19" s="43"/>
      <c r="H19" s="41" t="s">
        <v>83</v>
      </c>
    </row>
    <row r="20" spans="1:8" ht="24.75" customHeight="1">
      <c r="A20" s="10" t="s">
        <v>33</v>
      </c>
      <c r="B20" s="10"/>
      <c r="C20" s="33" t="s">
        <v>66</v>
      </c>
      <c r="D20" s="7"/>
      <c r="E20" s="7"/>
      <c r="F20" s="16"/>
      <c r="G20" s="5" t="s">
        <v>75</v>
      </c>
      <c r="H20" s="7"/>
    </row>
    <row r="21" spans="1:8" s="44" customFormat="1" ht="24.75" customHeight="1">
      <c r="A21" s="39"/>
      <c r="B21" s="39"/>
      <c r="C21" s="45"/>
      <c r="D21" s="41"/>
      <c r="E21" s="41"/>
      <c r="F21" s="42"/>
      <c r="G21" s="43"/>
      <c r="H21" s="41" t="s">
        <v>83</v>
      </c>
    </row>
    <row r="22" spans="1:8" s="44" customFormat="1" ht="24.75" customHeight="1">
      <c r="A22" s="39"/>
      <c r="B22" s="39"/>
      <c r="C22" s="45"/>
      <c r="D22" s="41"/>
      <c r="E22" s="41"/>
      <c r="F22" s="42"/>
      <c r="G22" s="43"/>
      <c r="H22" s="41" t="s">
        <v>83</v>
      </c>
    </row>
    <row r="23" spans="1:8" s="44" customFormat="1" ht="24.75" customHeight="1">
      <c r="A23" s="39"/>
      <c r="B23" s="39"/>
      <c r="C23" s="45"/>
      <c r="D23" s="41"/>
      <c r="E23" s="41"/>
      <c r="F23" s="42"/>
      <c r="G23" s="43"/>
      <c r="H23" s="41" t="s">
        <v>83</v>
      </c>
    </row>
    <row r="24" spans="1:8" s="44" customFormat="1" ht="24.75" customHeight="1">
      <c r="A24" s="39"/>
      <c r="B24" s="39"/>
      <c r="C24" s="45"/>
      <c r="D24" s="41"/>
      <c r="E24" s="41"/>
      <c r="F24" s="42"/>
      <c r="G24" s="43"/>
      <c r="H24" s="41"/>
    </row>
    <row r="25" spans="1:8" s="8" customFormat="1" ht="24.75" customHeight="1">
      <c r="A25" s="152" t="s">
        <v>64</v>
      </c>
      <c r="B25" s="152"/>
      <c r="C25" s="152"/>
      <c r="D25" s="152"/>
      <c r="E25" s="152"/>
      <c r="F25" s="152"/>
      <c r="G25" s="152"/>
      <c r="H25" s="152"/>
    </row>
    <row r="26" spans="1:8" s="9" customFormat="1" ht="24.75" customHeight="1">
      <c r="A26" s="28" t="s">
        <v>0</v>
      </c>
      <c r="B26" s="28"/>
      <c r="C26" s="1" t="s">
        <v>1</v>
      </c>
      <c r="D26" s="1" t="s">
        <v>2</v>
      </c>
      <c r="E26" s="1" t="s">
        <v>3</v>
      </c>
      <c r="F26" s="1" t="s">
        <v>61</v>
      </c>
      <c r="G26" s="1" t="s">
        <v>21</v>
      </c>
      <c r="H26" s="28"/>
    </row>
    <row r="27" spans="1:8" ht="24.75" customHeight="1">
      <c r="A27" s="10"/>
      <c r="B27" s="10"/>
      <c r="C27" s="33" t="s">
        <v>67</v>
      </c>
      <c r="D27" s="7"/>
      <c r="E27" s="7"/>
      <c r="F27" s="16"/>
      <c r="G27" s="5" t="s">
        <v>76</v>
      </c>
      <c r="H27" s="7"/>
    </row>
    <row r="28" spans="1:8" s="44" customFormat="1" ht="24.75" customHeight="1">
      <c r="A28" s="39"/>
      <c r="B28" s="39"/>
      <c r="C28" s="45"/>
      <c r="D28" s="41"/>
      <c r="E28" s="41"/>
      <c r="F28" s="42"/>
      <c r="G28" s="43"/>
      <c r="H28" s="41" t="s">
        <v>83</v>
      </c>
    </row>
    <row r="29" spans="1:8" s="44" customFormat="1" ht="24.75" customHeight="1">
      <c r="A29" s="39"/>
      <c r="B29" s="39"/>
      <c r="C29" s="45"/>
      <c r="D29" s="41"/>
      <c r="E29" s="41"/>
      <c r="F29" s="42"/>
      <c r="G29" s="43"/>
      <c r="H29" s="41" t="s">
        <v>83</v>
      </c>
    </row>
    <row r="30" spans="1:8" s="44" customFormat="1" ht="24.75" customHeight="1">
      <c r="A30" s="39"/>
      <c r="B30" s="39"/>
      <c r="C30" s="45"/>
      <c r="D30" s="41"/>
      <c r="E30" s="41"/>
      <c r="F30" s="42"/>
      <c r="G30" s="43"/>
      <c r="H30" s="41" t="s">
        <v>83</v>
      </c>
    </row>
    <row r="31" spans="1:8" ht="24.75" customHeight="1">
      <c r="A31" s="10"/>
      <c r="B31" s="10"/>
      <c r="C31" s="30" t="s">
        <v>100</v>
      </c>
      <c r="D31" s="7"/>
      <c r="E31" s="7"/>
      <c r="F31" s="16"/>
      <c r="G31" s="5" t="s">
        <v>74</v>
      </c>
      <c r="H31" s="7"/>
    </row>
    <row r="32" spans="1:8" ht="24.75" customHeight="1">
      <c r="A32" s="10"/>
      <c r="B32" s="10"/>
      <c r="C32" s="19" t="s">
        <v>101</v>
      </c>
      <c r="D32" s="7" t="s">
        <v>98</v>
      </c>
      <c r="E32" s="7" t="s">
        <v>99</v>
      </c>
      <c r="F32" s="16"/>
      <c r="G32" s="5"/>
      <c r="H32" s="7" t="s">
        <v>83</v>
      </c>
    </row>
    <row r="33" spans="1:8" ht="24.75" customHeight="1">
      <c r="A33" s="10"/>
      <c r="B33" s="10"/>
      <c r="C33" s="19" t="s">
        <v>102</v>
      </c>
      <c r="D33" s="7" t="s">
        <v>98</v>
      </c>
      <c r="E33" s="7"/>
      <c r="F33" s="16"/>
      <c r="G33" s="5"/>
      <c r="H33" s="7" t="s">
        <v>83</v>
      </c>
    </row>
    <row r="34" spans="1:8" ht="24.75" customHeight="1">
      <c r="A34" s="10"/>
      <c r="B34" s="10"/>
      <c r="C34" s="19" t="s">
        <v>116</v>
      </c>
      <c r="D34" s="7" t="s">
        <v>98</v>
      </c>
      <c r="E34" s="7"/>
      <c r="F34" s="16"/>
      <c r="G34" s="5"/>
      <c r="H34" s="7" t="s">
        <v>83</v>
      </c>
    </row>
    <row r="35" spans="1:8" ht="24.75" customHeight="1">
      <c r="A35" s="10" t="s">
        <v>35</v>
      </c>
      <c r="B35" s="10"/>
      <c r="C35" s="19" t="s">
        <v>117</v>
      </c>
      <c r="D35" s="7" t="s">
        <v>98</v>
      </c>
      <c r="E35" s="7"/>
      <c r="F35" s="15"/>
      <c r="G35" s="5"/>
      <c r="H35" s="7" t="s">
        <v>83</v>
      </c>
    </row>
    <row r="36" spans="1:8" ht="24.75" customHeight="1">
      <c r="A36" s="10"/>
      <c r="B36" s="151" t="s">
        <v>88</v>
      </c>
      <c r="C36" s="151"/>
      <c r="D36" s="7"/>
      <c r="E36" s="7"/>
      <c r="F36" s="16"/>
      <c r="G36" s="7"/>
      <c r="H36" s="7"/>
    </row>
    <row r="37" spans="1:8" ht="24.75" customHeight="1">
      <c r="A37" s="10" t="s">
        <v>37</v>
      </c>
      <c r="B37" s="10"/>
      <c r="C37" s="6" t="s">
        <v>38</v>
      </c>
      <c r="D37" s="7" t="s">
        <v>17</v>
      </c>
      <c r="E37" s="5" t="s">
        <v>14</v>
      </c>
      <c r="F37" s="20"/>
      <c r="G37" s="7" t="s">
        <v>20</v>
      </c>
      <c r="H37" s="7" t="s">
        <v>83</v>
      </c>
    </row>
    <row r="38" spans="1:8" ht="24.75" customHeight="1">
      <c r="A38" s="10" t="s">
        <v>39</v>
      </c>
      <c r="B38" s="10"/>
      <c r="C38" s="6" t="s">
        <v>40</v>
      </c>
      <c r="D38" s="7" t="s">
        <v>17</v>
      </c>
      <c r="E38" s="5" t="s">
        <v>41</v>
      </c>
      <c r="F38" s="20"/>
      <c r="G38" s="7" t="s">
        <v>20</v>
      </c>
      <c r="H38" s="7" t="s">
        <v>83</v>
      </c>
    </row>
    <row r="39" spans="1:8" ht="24.75" customHeight="1">
      <c r="A39" s="10" t="s">
        <v>42</v>
      </c>
      <c r="B39" s="10"/>
      <c r="C39" s="6" t="s">
        <v>13</v>
      </c>
      <c r="D39" s="7" t="s">
        <v>115</v>
      </c>
      <c r="E39" s="5" t="s">
        <v>43</v>
      </c>
      <c r="F39" s="21"/>
      <c r="G39" s="7" t="s">
        <v>15</v>
      </c>
      <c r="H39" s="7" t="s">
        <v>83</v>
      </c>
    </row>
    <row r="40" spans="1:8" ht="24.75" customHeight="1">
      <c r="A40" s="10"/>
      <c r="B40" s="10"/>
      <c r="C40" s="22" t="s">
        <v>113</v>
      </c>
      <c r="D40" s="7"/>
      <c r="E40" s="5"/>
      <c r="F40" s="21"/>
      <c r="G40" s="7"/>
      <c r="H40" s="7"/>
    </row>
    <row r="41" spans="1:8" ht="24.75" customHeight="1">
      <c r="A41" s="10"/>
      <c r="B41" s="10"/>
      <c r="C41" s="22" t="s">
        <v>114</v>
      </c>
      <c r="D41" s="7"/>
      <c r="E41" s="5"/>
      <c r="F41" s="21"/>
      <c r="G41" s="7"/>
      <c r="H41" s="7"/>
    </row>
    <row r="42" spans="1:8" ht="24.75" customHeight="1">
      <c r="A42" s="10"/>
      <c r="B42" s="151" t="s">
        <v>90</v>
      </c>
      <c r="C42" s="151"/>
      <c r="D42" s="7"/>
      <c r="E42" s="5"/>
      <c r="F42" s="21"/>
      <c r="G42" s="7"/>
      <c r="H42" s="7"/>
    </row>
    <row r="43" spans="1:8" ht="24.75" customHeight="1">
      <c r="A43" s="10" t="s">
        <v>44</v>
      </c>
      <c r="B43" s="10"/>
      <c r="C43" s="6" t="s">
        <v>45</v>
      </c>
      <c r="D43" s="7" t="s">
        <v>8</v>
      </c>
      <c r="E43" s="5" t="s">
        <v>11</v>
      </c>
      <c r="F43" s="20"/>
      <c r="G43" s="7" t="s">
        <v>12</v>
      </c>
      <c r="H43" s="7" t="s">
        <v>84</v>
      </c>
    </row>
    <row r="44" spans="1:8" ht="24.75" customHeight="1">
      <c r="A44" s="10"/>
      <c r="B44" s="10"/>
      <c r="C44" s="22" t="s">
        <v>77</v>
      </c>
      <c r="D44" s="7" t="s">
        <v>78</v>
      </c>
      <c r="E44" s="5" t="s">
        <v>11</v>
      </c>
      <c r="F44" s="20"/>
      <c r="G44" s="7" t="s">
        <v>12</v>
      </c>
      <c r="H44" s="7" t="s">
        <v>84</v>
      </c>
    </row>
    <row r="45" spans="1:8" ht="24.75" customHeight="1">
      <c r="A45" s="10" t="s">
        <v>48</v>
      </c>
      <c r="B45" s="10"/>
      <c r="C45" s="6" t="s">
        <v>9</v>
      </c>
      <c r="D45" s="7" t="s">
        <v>8</v>
      </c>
      <c r="E45" s="5" t="s">
        <v>107</v>
      </c>
      <c r="F45" s="20"/>
      <c r="G45" s="7" t="s">
        <v>12</v>
      </c>
      <c r="H45" s="7" t="s">
        <v>85</v>
      </c>
    </row>
    <row r="46" spans="1:8" ht="24.75" customHeight="1">
      <c r="A46" s="10" t="s">
        <v>49</v>
      </c>
      <c r="B46" s="10"/>
      <c r="C46" s="6" t="s">
        <v>50</v>
      </c>
      <c r="D46" s="7" t="s">
        <v>8</v>
      </c>
      <c r="E46" s="5" t="s">
        <v>107</v>
      </c>
      <c r="F46" s="20"/>
      <c r="G46" s="7" t="s">
        <v>12</v>
      </c>
      <c r="H46" s="7" t="s">
        <v>85</v>
      </c>
    </row>
    <row r="47" spans="1:8" ht="24.75" customHeight="1">
      <c r="A47" s="10"/>
      <c r="B47" s="10"/>
      <c r="C47" s="22" t="s">
        <v>106</v>
      </c>
      <c r="D47" s="7" t="s">
        <v>47</v>
      </c>
      <c r="E47" s="5"/>
      <c r="F47" s="20"/>
      <c r="G47" s="7" t="s">
        <v>73</v>
      </c>
      <c r="H47" s="7" t="s">
        <v>85</v>
      </c>
    </row>
    <row r="48" spans="1:8" ht="24.75" customHeight="1">
      <c r="A48" s="10" t="s">
        <v>46</v>
      </c>
      <c r="B48" s="10"/>
      <c r="C48" s="6" t="s">
        <v>103</v>
      </c>
      <c r="D48" s="7" t="s">
        <v>47</v>
      </c>
      <c r="E48" s="5" t="s">
        <v>105</v>
      </c>
      <c r="F48" s="20"/>
      <c r="G48" s="7" t="s">
        <v>7</v>
      </c>
      <c r="H48" s="7" t="s">
        <v>85</v>
      </c>
    </row>
    <row r="49" spans="1:8" s="8" customFormat="1" ht="24.75" customHeight="1">
      <c r="A49" s="152" t="s">
        <v>64</v>
      </c>
      <c r="B49" s="152"/>
      <c r="C49" s="152"/>
      <c r="D49" s="152"/>
      <c r="E49" s="152"/>
      <c r="F49" s="152"/>
      <c r="G49" s="152"/>
      <c r="H49" s="152"/>
    </row>
    <row r="50" spans="1:8" s="9" customFormat="1" ht="24.75" customHeight="1">
      <c r="A50" s="28" t="s">
        <v>0</v>
      </c>
      <c r="B50" s="28"/>
      <c r="C50" s="1" t="s">
        <v>1</v>
      </c>
      <c r="D50" s="1" t="s">
        <v>2</v>
      </c>
      <c r="E50" s="1" t="s">
        <v>3</v>
      </c>
      <c r="F50" s="1" t="s">
        <v>61</v>
      </c>
      <c r="G50" s="1" t="s">
        <v>21</v>
      </c>
      <c r="H50" s="28"/>
    </row>
    <row r="51" spans="1:8" ht="24.75" customHeight="1">
      <c r="A51" s="10"/>
      <c r="B51" s="10"/>
      <c r="C51" s="6" t="s">
        <v>104</v>
      </c>
      <c r="D51" s="7" t="s">
        <v>47</v>
      </c>
      <c r="E51" s="5" t="s">
        <v>105</v>
      </c>
      <c r="F51" s="20"/>
      <c r="G51" s="7" t="s">
        <v>7</v>
      </c>
      <c r="H51" s="7" t="s">
        <v>85</v>
      </c>
    </row>
    <row r="52" spans="1:8" ht="24.75" customHeight="1">
      <c r="A52" s="10"/>
      <c r="B52" s="153" t="s">
        <v>68</v>
      </c>
      <c r="C52" s="153"/>
      <c r="D52" s="7"/>
      <c r="E52" s="5"/>
      <c r="F52" s="20"/>
      <c r="G52" s="7"/>
      <c r="H52" s="7"/>
    </row>
    <row r="53" spans="1:8" ht="24.75" customHeight="1">
      <c r="A53" s="10" t="s">
        <v>51</v>
      </c>
      <c r="B53" s="10"/>
      <c r="C53" s="22" t="s">
        <v>69</v>
      </c>
      <c r="D53" s="7" t="s">
        <v>16</v>
      </c>
      <c r="E53" s="5" t="s">
        <v>10</v>
      </c>
      <c r="F53" s="20"/>
      <c r="G53" s="7" t="s">
        <v>15</v>
      </c>
      <c r="H53" s="7" t="s">
        <v>84</v>
      </c>
    </row>
    <row r="54" spans="1:8" ht="24.75" customHeight="1">
      <c r="A54" s="10"/>
      <c r="B54" s="10"/>
      <c r="C54" s="6" t="s">
        <v>70</v>
      </c>
      <c r="D54" s="7" t="s">
        <v>16</v>
      </c>
      <c r="E54" s="5" t="s">
        <v>10</v>
      </c>
      <c r="F54" s="20"/>
      <c r="G54" s="7" t="s">
        <v>15</v>
      </c>
      <c r="H54" s="7" t="s">
        <v>84</v>
      </c>
    </row>
    <row r="55" spans="1:8" ht="24.75" customHeight="1">
      <c r="A55" s="10" t="s">
        <v>52</v>
      </c>
      <c r="B55" s="10"/>
      <c r="C55" s="14" t="s">
        <v>79</v>
      </c>
      <c r="D55" s="7" t="s">
        <v>53</v>
      </c>
      <c r="E55" s="5">
        <v>0</v>
      </c>
      <c r="F55" s="20"/>
      <c r="G55" s="7" t="s">
        <v>81</v>
      </c>
      <c r="H55" s="7" t="s">
        <v>83</v>
      </c>
    </row>
    <row r="56" spans="1:8" ht="24.75" customHeight="1">
      <c r="A56" s="7"/>
      <c r="B56" s="7"/>
      <c r="C56" s="14" t="s">
        <v>80</v>
      </c>
      <c r="D56" s="7" t="s">
        <v>54</v>
      </c>
      <c r="E56" s="5">
        <v>0</v>
      </c>
      <c r="F56" s="20"/>
      <c r="G56" s="7" t="s">
        <v>81</v>
      </c>
      <c r="H56" s="7" t="s">
        <v>83</v>
      </c>
    </row>
    <row r="57" spans="1:8" ht="24.75" customHeight="1">
      <c r="A57" s="10" t="s">
        <v>52</v>
      </c>
      <c r="B57" s="10"/>
      <c r="C57" s="23" t="s">
        <v>18</v>
      </c>
      <c r="D57" s="7"/>
      <c r="E57" s="7" t="s">
        <v>55</v>
      </c>
      <c r="F57" s="16"/>
      <c r="G57" s="7" t="s">
        <v>19</v>
      </c>
      <c r="H57" s="7" t="s">
        <v>83</v>
      </c>
    </row>
    <row r="58" spans="1:8" ht="24.75" customHeight="1">
      <c r="A58" s="10"/>
      <c r="B58" s="10"/>
      <c r="C58" s="23" t="s">
        <v>108</v>
      </c>
      <c r="D58" s="7"/>
      <c r="E58" s="7"/>
      <c r="F58" s="16"/>
      <c r="G58" s="7" t="s">
        <v>19</v>
      </c>
      <c r="H58" s="7" t="s">
        <v>83</v>
      </c>
    </row>
    <row r="59" spans="1:8" ht="24.75" customHeight="1">
      <c r="A59" s="10"/>
      <c r="B59" s="10"/>
      <c r="C59" s="23" t="s">
        <v>109</v>
      </c>
      <c r="D59" s="7"/>
      <c r="E59" s="7"/>
      <c r="F59" s="16"/>
      <c r="G59" s="7" t="s">
        <v>19</v>
      </c>
      <c r="H59" s="7" t="s">
        <v>83</v>
      </c>
    </row>
    <row r="60" spans="1:8" ht="24.75" customHeight="1">
      <c r="A60" s="10" t="s">
        <v>56</v>
      </c>
      <c r="B60" s="10"/>
      <c r="C60" s="38" t="s">
        <v>127</v>
      </c>
      <c r="D60" s="7"/>
      <c r="E60" s="5"/>
      <c r="F60" s="20"/>
      <c r="G60" s="7" t="s">
        <v>82</v>
      </c>
      <c r="H60" s="7"/>
    </row>
    <row r="61" spans="1:8" ht="24.75" customHeight="1">
      <c r="A61" s="7"/>
      <c r="B61" s="7"/>
      <c r="C61" s="38" t="s">
        <v>121</v>
      </c>
      <c r="D61" s="7" t="s">
        <v>57</v>
      </c>
      <c r="E61" s="7" t="s">
        <v>58</v>
      </c>
      <c r="F61" s="24"/>
      <c r="G61" s="7" t="s">
        <v>82</v>
      </c>
      <c r="H61" s="7" t="s">
        <v>83</v>
      </c>
    </row>
    <row r="62" spans="1:8" ht="24.75" customHeight="1">
      <c r="A62" s="7"/>
      <c r="B62" s="7"/>
      <c r="C62" s="6" t="s">
        <v>122</v>
      </c>
      <c r="D62" s="7" t="s">
        <v>57</v>
      </c>
      <c r="E62" s="7" t="s">
        <v>58</v>
      </c>
      <c r="F62" s="24"/>
      <c r="G62" s="7" t="s">
        <v>82</v>
      </c>
      <c r="H62" s="7" t="s">
        <v>83</v>
      </c>
    </row>
    <row r="63" spans="1:8" ht="24.75" customHeight="1">
      <c r="A63" s="7"/>
      <c r="B63" s="7"/>
      <c r="C63" s="6" t="s">
        <v>123</v>
      </c>
      <c r="D63" s="7" t="s">
        <v>57</v>
      </c>
      <c r="E63" s="7"/>
      <c r="F63" s="24"/>
      <c r="G63" s="7" t="s">
        <v>82</v>
      </c>
      <c r="H63" s="7" t="s">
        <v>83</v>
      </c>
    </row>
    <row r="64" spans="1:8" ht="24.75" customHeight="1">
      <c r="A64" s="7"/>
      <c r="B64" s="7"/>
      <c r="C64" s="6" t="s">
        <v>124</v>
      </c>
      <c r="D64" s="7"/>
      <c r="E64" s="7"/>
      <c r="F64" s="24"/>
      <c r="G64" s="7"/>
      <c r="H64" s="7"/>
    </row>
    <row r="65" spans="1:8" ht="24.75" customHeight="1">
      <c r="A65" s="7"/>
      <c r="B65" s="7"/>
      <c r="C65" s="6" t="s">
        <v>110</v>
      </c>
      <c r="D65" s="7"/>
      <c r="E65" s="7"/>
      <c r="F65" s="24"/>
      <c r="G65" s="7"/>
      <c r="H65" s="7"/>
    </row>
    <row r="66" spans="1:8" ht="24.75" customHeight="1">
      <c r="A66" s="7">
        <v>21</v>
      </c>
      <c r="B66" s="150" t="s">
        <v>72</v>
      </c>
      <c r="C66" s="150"/>
      <c r="D66" s="7"/>
      <c r="E66" s="7"/>
      <c r="F66" s="7"/>
      <c r="G66" s="7"/>
      <c r="H66" s="7"/>
    </row>
    <row r="67" spans="1:8" ht="24.75" customHeight="1">
      <c r="A67" s="7"/>
      <c r="B67" s="7"/>
      <c r="C67" s="29" t="s">
        <v>89</v>
      </c>
      <c r="D67" s="7"/>
      <c r="E67" s="7"/>
      <c r="F67" s="7"/>
      <c r="G67" s="7" t="s">
        <v>86</v>
      </c>
      <c r="H67" s="7" t="s">
        <v>83</v>
      </c>
    </row>
    <row r="68" spans="1:8" ht="24.75" customHeight="1">
      <c r="A68" s="7"/>
      <c r="B68" s="7"/>
      <c r="C68" s="25" t="s">
        <v>111</v>
      </c>
      <c r="D68" s="7" t="s">
        <v>112</v>
      </c>
      <c r="E68" s="7"/>
      <c r="F68" s="7"/>
      <c r="G68" s="7" t="s">
        <v>118</v>
      </c>
      <c r="H68" s="7"/>
    </row>
    <row r="69" spans="1:8" ht="24.75" customHeight="1">
      <c r="C69" s="26"/>
      <c r="D69" s="4"/>
      <c r="E69" s="4"/>
      <c r="F69" s="4"/>
      <c r="G69" s="4"/>
    </row>
    <row r="70" spans="1:8" ht="24.75" customHeight="1">
      <c r="C70" s="26"/>
      <c r="D70" s="4"/>
      <c r="E70" s="4"/>
      <c r="F70" s="4"/>
      <c r="G70" s="4"/>
    </row>
    <row r="71" spans="1:8" ht="24.75" customHeight="1">
      <c r="C71" s="26"/>
      <c r="D71" s="4"/>
      <c r="E71" s="4"/>
      <c r="F71" s="4"/>
      <c r="G71" s="4"/>
    </row>
    <row r="72" spans="1:8" ht="24.75" customHeight="1">
      <c r="C72" s="26"/>
      <c r="D72" s="4"/>
      <c r="E72" s="4"/>
      <c r="F72" s="4"/>
      <c r="G72" s="4"/>
    </row>
    <row r="73" spans="1:8" ht="24.75" customHeight="1">
      <c r="C73" s="26"/>
      <c r="D73" s="4"/>
      <c r="E73" s="4"/>
      <c r="F73" s="4"/>
      <c r="G73" s="4"/>
    </row>
    <row r="74" spans="1:8" ht="24.75" customHeight="1">
      <c r="C74" s="26"/>
      <c r="D74" s="4"/>
      <c r="E74" s="4"/>
      <c r="F74" s="4"/>
      <c r="G74" s="4"/>
    </row>
    <row r="75" spans="1:8" ht="24.75" customHeight="1">
      <c r="C75" s="26"/>
      <c r="D75" s="4"/>
      <c r="E75" s="4"/>
      <c r="F75" s="4"/>
      <c r="G75" s="4"/>
    </row>
    <row r="76" spans="1:8" ht="24.75" customHeight="1">
      <c r="C76" s="26"/>
      <c r="D76" s="4"/>
      <c r="E76" s="4"/>
      <c r="F76" s="4"/>
      <c r="G76" s="4"/>
    </row>
    <row r="77" spans="1:8" ht="24.75" customHeight="1">
      <c r="C77" s="26"/>
      <c r="D77" s="4"/>
      <c r="E77" s="4"/>
      <c r="F77" s="4"/>
      <c r="G77" s="4"/>
    </row>
    <row r="78" spans="1:8" ht="24.75" customHeight="1">
      <c r="C78" s="26"/>
      <c r="D78" s="4"/>
      <c r="E78" s="4"/>
      <c r="F78" s="4"/>
      <c r="G78" s="4"/>
    </row>
    <row r="79" spans="1:8" ht="24.75" customHeight="1">
      <c r="C79" s="26"/>
      <c r="D79" s="4"/>
      <c r="E79" s="4"/>
      <c r="F79" s="4"/>
      <c r="G79" s="4"/>
    </row>
    <row r="80" spans="1:8" ht="24.75" customHeight="1">
      <c r="C80" s="26"/>
      <c r="D80" s="4"/>
      <c r="E80" s="4"/>
      <c r="F80" s="4"/>
      <c r="G80" s="4"/>
    </row>
    <row r="81" spans="3:7" ht="24.75" customHeight="1">
      <c r="C81" s="26"/>
      <c r="D81" s="4"/>
      <c r="E81" s="4"/>
      <c r="F81" s="4"/>
      <c r="G81" s="4"/>
    </row>
    <row r="82" spans="3:7" ht="24.75" customHeight="1">
      <c r="C82" s="26"/>
      <c r="D82" s="4"/>
      <c r="E82" s="4"/>
      <c r="F82" s="4"/>
      <c r="G82" s="4"/>
    </row>
    <row r="83" spans="3:7" ht="24.75" customHeight="1">
      <c r="C83" s="26"/>
      <c r="D83" s="4"/>
      <c r="E83" s="4"/>
      <c r="F83" s="4"/>
      <c r="G83" s="4"/>
    </row>
    <row r="84" spans="3:7" ht="24.75" customHeight="1">
      <c r="C84" s="26"/>
      <c r="D84" s="4"/>
      <c r="E84" s="4"/>
      <c r="F84" s="4"/>
      <c r="G84" s="4"/>
    </row>
    <row r="85" spans="3:7" ht="24.75" customHeight="1">
      <c r="C85" s="26"/>
      <c r="D85" s="4"/>
      <c r="E85" s="4"/>
      <c r="F85" s="4"/>
      <c r="G85" s="4"/>
    </row>
    <row r="86" spans="3:7" ht="24.75" customHeight="1">
      <c r="C86" s="26"/>
      <c r="D86" s="4"/>
      <c r="E86" s="4"/>
      <c r="F86" s="4"/>
      <c r="G86" s="4"/>
    </row>
    <row r="87" spans="3:7" ht="24.75" customHeight="1">
      <c r="C87" s="26"/>
      <c r="D87" s="4"/>
      <c r="E87" s="4"/>
      <c r="F87" s="4"/>
      <c r="G87" s="4"/>
    </row>
    <row r="88" spans="3:7" ht="24.75" customHeight="1">
      <c r="C88" s="26"/>
      <c r="D88" s="4"/>
      <c r="E88" s="4"/>
      <c r="F88" s="4"/>
      <c r="G88" s="4"/>
    </row>
    <row r="89" spans="3:7" ht="24.75" customHeight="1">
      <c r="C89" s="26"/>
      <c r="D89" s="4"/>
      <c r="E89" s="4"/>
      <c r="F89" s="4"/>
      <c r="G89" s="4"/>
    </row>
    <row r="90" spans="3:7" ht="24.75" customHeight="1">
      <c r="C90" s="26"/>
      <c r="D90" s="4"/>
      <c r="E90" s="4"/>
      <c r="F90" s="4"/>
      <c r="G90" s="4"/>
    </row>
    <row r="91" spans="3:7" ht="24.75" customHeight="1">
      <c r="C91" s="26"/>
      <c r="D91" s="4"/>
      <c r="E91" s="4"/>
      <c r="F91" s="4"/>
      <c r="G91" s="4"/>
    </row>
    <row r="92" spans="3:7" ht="24.75" customHeight="1">
      <c r="C92" s="26"/>
      <c r="D92" s="4"/>
      <c r="E92" s="4"/>
      <c r="F92" s="4"/>
      <c r="G92" s="4"/>
    </row>
    <row r="93" spans="3:7" ht="24.75" customHeight="1">
      <c r="C93" s="26"/>
      <c r="D93" s="4"/>
      <c r="E93" s="4"/>
      <c r="F93" s="4"/>
      <c r="G93" s="4"/>
    </row>
    <row r="94" spans="3:7" ht="24.75" customHeight="1">
      <c r="C94" s="26"/>
      <c r="D94" s="4"/>
      <c r="E94" s="4"/>
      <c r="F94" s="4"/>
      <c r="G94" s="4"/>
    </row>
    <row r="95" spans="3:7" ht="24.75" customHeight="1">
      <c r="C95" s="26"/>
      <c r="D95" s="4"/>
      <c r="E95" s="4"/>
      <c r="F95" s="4"/>
      <c r="G95" s="4"/>
    </row>
    <row r="96" spans="3:7" ht="24.75" customHeight="1">
      <c r="C96" s="26"/>
      <c r="D96" s="4"/>
      <c r="E96" s="4"/>
      <c r="F96" s="4"/>
      <c r="G96" s="4"/>
    </row>
    <row r="97" spans="3:7" ht="24.75" customHeight="1">
      <c r="C97" s="26"/>
      <c r="D97" s="4"/>
      <c r="E97" s="4"/>
      <c r="F97" s="4"/>
      <c r="G97" s="4"/>
    </row>
    <row r="98" spans="3:7" ht="24.75" customHeight="1">
      <c r="C98" s="26"/>
      <c r="D98" s="4"/>
      <c r="E98" s="4"/>
      <c r="F98" s="4"/>
      <c r="G98" s="4"/>
    </row>
    <row r="99" spans="3:7" ht="24.75" customHeight="1">
      <c r="C99" s="26"/>
      <c r="D99" s="4"/>
      <c r="E99" s="4"/>
      <c r="F99" s="4"/>
      <c r="G99" s="4"/>
    </row>
    <row r="100" spans="3:7" ht="24.75" customHeight="1">
      <c r="C100" s="26"/>
      <c r="D100" s="4"/>
      <c r="E100" s="4"/>
      <c r="F100" s="4"/>
      <c r="G100" s="4"/>
    </row>
    <row r="101" spans="3:7" ht="24.75" customHeight="1">
      <c r="C101" s="26"/>
      <c r="D101" s="4"/>
      <c r="E101" s="4"/>
      <c r="F101" s="4"/>
      <c r="G101" s="4"/>
    </row>
    <row r="102" spans="3:7" ht="24.75" customHeight="1">
      <c r="C102" s="26"/>
      <c r="D102" s="4"/>
      <c r="E102" s="4"/>
      <c r="F102" s="4"/>
      <c r="G102" s="4"/>
    </row>
    <row r="103" spans="3:7" ht="24.75" customHeight="1">
      <c r="C103" s="26"/>
      <c r="D103" s="4"/>
      <c r="E103" s="4"/>
      <c r="F103" s="4"/>
      <c r="G103" s="4"/>
    </row>
    <row r="104" spans="3:7" ht="24.75" customHeight="1">
      <c r="C104" s="26"/>
      <c r="D104" s="4"/>
      <c r="E104" s="4"/>
      <c r="F104" s="4"/>
      <c r="G104" s="4"/>
    </row>
    <row r="105" spans="3:7" ht="24.75" customHeight="1">
      <c r="C105" s="26"/>
      <c r="D105" s="4"/>
      <c r="E105" s="4"/>
      <c r="F105" s="4"/>
      <c r="G105" s="4"/>
    </row>
    <row r="106" spans="3:7" ht="24.75" customHeight="1">
      <c r="C106" s="26"/>
      <c r="D106" s="4"/>
      <c r="E106" s="4"/>
      <c r="F106" s="4"/>
      <c r="G106" s="4"/>
    </row>
    <row r="107" spans="3:7" ht="24.75" customHeight="1">
      <c r="C107" s="26"/>
      <c r="D107" s="4"/>
      <c r="E107" s="4"/>
      <c r="F107" s="4"/>
      <c r="G107" s="4"/>
    </row>
    <row r="108" spans="3:7" ht="24.75" customHeight="1">
      <c r="C108" s="26"/>
      <c r="D108" s="4"/>
      <c r="E108" s="4"/>
      <c r="F108" s="4"/>
      <c r="G108" s="4"/>
    </row>
    <row r="109" spans="3:7" ht="24.75" customHeight="1">
      <c r="C109" s="26"/>
      <c r="D109" s="4"/>
      <c r="E109" s="4"/>
      <c r="F109" s="4"/>
      <c r="G109" s="4"/>
    </row>
    <row r="110" spans="3:7" ht="24.75" customHeight="1">
      <c r="C110" s="26"/>
      <c r="D110" s="4"/>
      <c r="E110" s="4"/>
      <c r="F110" s="4"/>
      <c r="G110" s="4"/>
    </row>
  </sheetData>
  <mergeCells count="13">
    <mergeCell ref="A1:H1"/>
    <mergeCell ref="B3:H3"/>
    <mergeCell ref="D5:D6"/>
    <mergeCell ref="E5:E6"/>
    <mergeCell ref="G5:G6"/>
    <mergeCell ref="H5:H6"/>
    <mergeCell ref="B66:C66"/>
    <mergeCell ref="B11:C11"/>
    <mergeCell ref="A25:H25"/>
    <mergeCell ref="B36:C36"/>
    <mergeCell ref="B42:C42"/>
    <mergeCell ref="A49:H49"/>
    <mergeCell ref="B52:C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6"/>
  <sheetViews>
    <sheetView workbookViewId="0">
      <selection activeCell="B30" sqref="B30"/>
    </sheetView>
  </sheetViews>
  <sheetFormatPr defaultRowHeight="12.75"/>
  <sheetData>
    <row r="2" spans="1:5">
      <c r="A2" s="133" t="s">
        <v>210</v>
      </c>
      <c r="B2" s="133" t="s">
        <v>211</v>
      </c>
      <c r="C2" t="s">
        <v>209</v>
      </c>
      <c r="D2" t="s">
        <v>207</v>
      </c>
      <c r="E2" t="s">
        <v>208</v>
      </c>
    </row>
    <row r="3" spans="1:5">
      <c r="A3">
        <v>1569</v>
      </c>
      <c r="B3">
        <v>501</v>
      </c>
      <c r="C3">
        <v>615</v>
      </c>
      <c r="D3">
        <v>1419</v>
      </c>
      <c r="E3">
        <v>565</v>
      </c>
    </row>
    <row r="4" spans="1:5">
      <c r="A4">
        <v>69</v>
      </c>
      <c r="B4">
        <v>5</v>
      </c>
      <c r="C4">
        <v>6</v>
      </c>
      <c r="D4">
        <v>122</v>
      </c>
      <c r="E4">
        <v>8</v>
      </c>
    </row>
    <row r="5" spans="1:5">
      <c r="A5">
        <v>333</v>
      </c>
      <c r="B5">
        <v>257</v>
      </c>
      <c r="C5">
        <v>598</v>
      </c>
      <c r="D5">
        <v>1017</v>
      </c>
      <c r="E5">
        <v>805</v>
      </c>
    </row>
    <row r="6" spans="1:5">
      <c r="A6">
        <v>27</v>
      </c>
      <c r="B6">
        <v>5</v>
      </c>
      <c r="C6">
        <v>14</v>
      </c>
      <c r="D6">
        <v>19</v>
      </c>
      <c r="E6">
        <v>127</v>
      </c>
    </row>
    <row r="7" spans="1:5">
      <c r="A7">
        <v>565</v>
      </c>
      <c r="B7">
        <v>1559</v>
      </c>
      <c r="C7">
        <v>896</v>
      </c>
      <c r="D7">
        <v>1296</v>
      </c>
      <c r="E7">
        <v>1419</v>
      </c>
    </row>
    <row r="8" spans="1:5">
      <c r="A8">
        <v>10</v>
      </c>
      <c r="B8">
        <v>308</v>
      </c>
      <c r="C8">
        <v>81</v>
      </c>
      <c r="D8">
        <v>22</v>
      </c>
      <c r="E8">
        <v>72</v>
      </c>
    </row>
    <row r="9" spans="1:5">
      <c r="A9">
        <v>975</v>
      </c>
      <c r="B9">
        <v>784</v>
      </c>
      <c r="C9">
        <v>820</v>
      </c>
      <c r="D9">
        <v>1179</v>
      </c>
      <c r="E9">
        <v>196</v>
      </c>
    </row>
    <row r="10" spans="1:5">
      <c r="A10">
        <v>48</v>
      </c>
      <c r="B10">
        <v>43</v>
      </c>
      <c r="C10">
        <v>55</v>
      </c>
      <c r="D10">
        <v>149</v>
      </c>
      <c r="E10">
        <v>12</v>
      </c>
    </row>
    <row r="11" spans="1:5">
      <c r="A11">
        <v>570</v>
      </c>
      <c r="B11">
        <v>557</v>
      </c>
      <c r="C11">
        <v>1862</v>
      </c>
      <c r="D11">
        <v>513</v>
      </c>
      <c r="E11">
        <v>400</v>
      </c>
    </row>
    <row r="12" spans="1:5">
      <c r="A12">
        <v>43</v>
      </c>
      <c r="B12">
        <v>37</v>
      </c>
      <c r="C12">
        <v>406</v>
      </c>
      <c r="D12">
        <v>26</v>
      </c>
      <c r="E12">
        <v>7</v>
      </c>
    </row>
    <row r="13" spans="1:5">
      <c r="A13">
        <v>885</v>
      </c>
      <c r="B13">
        <v>508</v>
      </c>
      <c r="C13">
        <v>885</v>
      </c>
      <c r="D13">
        <v>207</v>
      </c>
      <c r="E13">
        <v>899</v>
      </c>
    </row>
    <row r="14" spans="1:5">
      <c r="A14">
        <v>40</v>
      </c>
      <c r="B14">
        <v>7</v>
      </c>
      <c r="C14">
        <v>88</v>
      </c>
      <c r="D14">
        <v>8</v>
      </c>
      <c r="E14">
        <v>22</v>
      </c>
    </row>
    <row r="15" spans="1:5">
      <c r="A15">
        <v>213</v>
      </c>
      <c r="B15">
        <v>327</v>
      </c>
      <c r="C15">
        <v>213</v>
      </c>
      <c r="D15">
        <v>1134</v>
      </c>
      <c r="E15">
        <v>384</v>
      </c>
    </row>
    <row r="16" spans="1:5">
      <c r="A16">
        <v>1</v>
      </c>
      <c r="B16">
        <v>13</v>
      </c>
      <c r="C16">
        <v>11</v>
      </c>
      <c r="D16">
        <v>79</v>
      </c>
      <c r="E16">
        <v>14</v>
      </c>
    </row>
    <row r="17" spans="1:5">
      <c r="A17">
        <v>480</v>
      </c>
      <c r="B17">
        <v>280</v>
      </c>
      <c r="C17">
        <v>640</v>
      </c>
      <c r="D17">
        <v>1186</v>
      </c>
      <c r="E17">
        <v>666</v>
      </c>
    </row>
    <row r="18" spans="1:5">
      <c r="A18">
        <v>15</v>
      </c>
      <c r="B18">
        <v>13</v>
      </c>
      <c r="C18">
        <v>34</v>
      </c>
      <c r="D18">
        <v>81</v>
      </c>
      <c r="E18">
        <v>9</v>
      </c>
    </row>
    <row r="19" spans="1:5">
      <c r="A19">
        <v>224</v>
      </c>
      <c r="C19">
        <v>620</v>
      </c>
      <c r="D19">
        <v>524</v>
      </c>
      <c r="E19">
        <v>1022</v>
      </c>
    </row>
    <row r="20" spans="1:5">
      <c r="A20">
        <v>12</v>
      </c>
      <c r="C20">
        <v>18</v>
      </c>
      <c r="D20">
        <v>8</v>
      </c>
      <c r="E20">
        <v>90</v>
      </c>
    </row>
    <row r="21" spans="1:5">
      <c r="A21">
        <v>310</v>
      </c>
      <c r="C21">
        <v>329</v>
      </c>
      <c r="D21">
        <v>2554</v>
      </c>
      <c r="E21">
        <v>371</v>
      </c>
    </row>
    <row r="22" spans="1:5">
      <c r="A22">
        <v>8</v>
      </c>
      <c r="C22">
        <v>16</v>
      </c>
      <c r="D22">
        <v>375</v>
      </c>
      <c r="E22">
        <v>29</v>
      </c>
    </row>
    <row r="23" spans="1:5">
      <c r="A23">
        <v>454</v>
      </c>
      <c r="E23">
        <v>675</v>
      </c>
    </row>
    <row r="24" spans="1:5">
      <c r="A24">
        <v>11</v>
      </c>
      <c r="E24">
        <v>80</v>
      </c>
    </row>
    <row r="26" spans="1:5">
      <c r="A26">
        <f>SUM(A3:A25)</f>
        <v>6862</v>
      </c>
      <c r="B26">
        <f>SUM(B3:B25)</f>
        <v>5204</v>
      </c>
      <c r="C26">
        <f>SUM(C3:C25)</f>
        <v>8207</v>
      </c>
      <c r="D26">
        <f t="shared" ref="D26:E26" si="0">SUM(D3:D25)</f>
        <v>11918</v>
      </c>
      <c r="E26">
        <f t="shared" si="0"/>
        <v>7872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6"/>
  <sheetViews>
    <sheetView workbookViewId="0">
      <selection activeCell="A4" sqref="A4"/>
    </sheetView>
  </sheetViews>
  <sheetFormatPr defaultRowHeight="23.25"/>
  <cols>
    <col min="1" max="1" width="46.5703125" style="13" customWidth="1"/>
    <col min="2" max="3" width="9.85546875" style="3" customWidth="1"/>
    <col min="4" max="10" width="9.140625" style="3"/>
    <col min="11" max="16384" width="9.140625" style="13"/>
  </cols>
  <sheetData>
    <row r="2" spans="1:11">
      <c r="B2" s="161" t="s">
        <v>210</v>
      </c>
      <c r="C2" s="161"/>
      <c r="D2" s="161" t="s">
        <v>211</v>
      </c>
      <c r="E2" s="161"/>
      <c r="F2" s="161" t="s">
        <v>209</v>
      </c>
      <c r="G2" s="161"/>
      <c r="H2" s="161" t="s">
        <v>207</v>
      </c>
      <c r="I2" s="161"/>
      <c r="J2" s="161" t="s">
        <v>208</v>
      </c>
      <c r="K2" s="161"/>
    </row>
    <row r="3" spans="1:11">
      <c r="A3" s="13" t="s">
        <v>216</v>
      </c>
      <c r="B3" s="3">
        <v>6862</v>
      </c>
      <c r="C3" s="134">
        <f>(B3/13255)*100</f>
        <v>51.769143719351185</v>
      </c>
      <c r="D3" s="3">
        <v>5204</v>
      </c>
      <c r="E3" s="134">
        <f>(D3/10801)*100</f>
        <v>48.180724007036382</v>
      </c>
      <c r="F3" s="3">
        <v>8207</v>
      </c>
      <c r="G3" s="134">
        <f>(F3/13931)*100</f>
        <v>58.91177948460269</v>
      </c>
      <c r="H3" s="3">
        <v>11918</v>
      </c>
      <c r="I3" s="134">
        <f>(H3/18246)*100</f>
        <v>65.318425956374</v>
      </c>
      <c r="J3" s="3">
        <v>7872</v>
      </c>
      <c r="K3" s="134">
        <f>(J3/13919)*100</f>
        <v>56.55578705366765</v>
      </c>
    </row>
    <row r="4" spans="1:11">
      <c r="A4" s="13" t="s">
        <v>213</v>
      </c>
      <c r="B4" s="3">
        <v>6393</v>
      </c>
      <c r="C4" s="134">
        <f t="shared" ref="C4:C5" si="0">(B4/13255)*100</f>
        <v>48.230856280648808</v>
      </c>
      <c r="D4" s="3">
        <v>5597</v>
      </c>
      <c r="E4" s="134">
        <f t="shared" ref="E4:E5" si="1">(D4/10801)*100</f>
        <v>51.819275992963611</v>
      </c>
      <c r="F4" s="3">
        <v>5724</v>
      </c>
      <c r="G4" s="134">
        <f t="shared" ref="G4:G5" si="2">(F4/13931)*100</f>
        <v>41.088220515397317</v>
      </c>
      <c r="H4" s="3">
        <v>6328</v>
      </c>
      <c r="I4" s="134">
        <f t="shared" ref="I4:I5" si="3">(H4/18246)*100</f>
        <v>34.681574043626</v>
      </c>
      <c r="J4" s="3">
        <v>6047</v>
      </c>
      <c r="K4" s="134">
        <f t="shared" ref="K4:K5" si="4">(J4/13919)*100</f>
        <v>43.44421294633235</v>
      </c>
    </row>
    <row r="5" spans="1:11">
      <c r="A5" s="13" t="s">
        <v>215</v>
      </c>
      <c r="B5" s="3">
        <f>SUM(B3:B4)</f>
        <v>13255</v>
      </c>
      <c r="C5" s="134">
        <f t="shared" si="0"/>
        <v>100</v>
      </c>
      <c r="D5" s="3">
        <f t="shared" ref="D5:J5" si="5">SUM(D3:D4)</f>
        <v>10801</v>
      </c>
      <c r="E5" s="134">
        <f t="shared" si="1"/>
        <v>100</v>
      </c>
      <c r="F5" s="3">
        <f t="shared" si="5"/>
        <v>13931</v>
      </c>
      <c r="G5" s="134">
        <f t="shared" si="2"/>
        <v>100</v>
      </c>
      <c r="H5" s="3">
        <f t="shared" si="5"/>
        <v>18246</v>
      </c>
      <c r="I5" s="134">
        <f t="shared" si="3"/>
        <v>100</v>
      </c>
      <c r="J5" s="3">
        <f t="shared" si="5"/>
        <v>13919</v>
      </c>
      <c r="K5" s="134">
        <f t="shared" si="4"/>
        <v>100</v>
      </c>
    </row>
    <row r="6" spans="1:11">
      <c r="A6" s="13" t="s">
        <v>214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58_Update</vt:lpstr>
      <vt:lpstr>เดิม</vt:lpstr>
      <vt:lpstr>Sheet1</vt:lpstr>
      <vt:lpstr>Sheet2</vt:lpstr>
      <vt:lpstr>รพ.สต.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homec</dc:creator>
  <cp:lastModifiedBy>reg</cp:lastModifiedBy>
  <cp:lastPrinted>2015-03-16T11:52:10Z</cp:lastPrinted>
  <dcterms:created xsi:type="dcterms:W3CDTF">2011-12-21T02:13:18Z</dcterms:created>
  <dcterms:modified xsi:type="dcterms:W3CDTF">2015-03-19T06:12:12Z</dcterms:modified>
</cp:coreProperties>
</file>