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nsor_details" sheetId="1" state="visible" r:id="rId2"/>
    <sheet name="types" sheetId="2" state="visible" r:id="rId3"/>
  </sheets>
  <definedNames>
    <definedName function="false" hidden="true" localSheetId="0" name="_xlnm._FilterDatabase" vbProcedure="false">sensor_details!$A$11:$M$63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<sst xmlns="http://schemas.openxmlformats.org/spreadsheetml/2006/main" count="277" uniqueCount="166">
  <si>
    <t xml:space="preserve">Node.JS is the source of all info and values</t>
  </si>
  <si>
    <t xml:space="preserve">Needed for dash.html</t>
  </si>
  <si>
    <t xml:space="preserve">also need for settings</t>
  </si>
  <si>
    <t xml:space="preserve">Date</t>
  </si>
  <si>
    <t xml:space="preserve">Millis</t>
  </si>
  <si>
    <t xml:space="preserve">Convert Excel to Unix millis</t>
  </si>
  <si>
    <t xml:space="preserve">Convert Unix millis to Excel</t>
  </si>
  <si>
    <t xml:space="preserve">Active</t>
  </si>
  <si>
    <t xml:space="preserve">id</t>
  </si>
  <si>
    <t xml:space="preserve">name</t>
  </si>
  <si>
    <t xml:space="preserve">value</t>
  </si>
  <si>
    <t xml:space="preserve">control</t>
  </si>
  <si>
    <t xml:space="preserve">Notes</t>
  </si>
  <si>
    <t xml:space="preserve">units</t>
  </si>
  <si>
    <t xml:space="preserve">type</t>
  </si>
  <si>
    <t xml:space="preserve">updated</t>
  </si>
  <si>
    <t xml:space="preserve">freq</t>
  </si>
  <si>
    <t xml:space="preserve">contact_status</t>
  </si>
  <si>
    <t xml:space="preserve">settings.json</t>
  </si>
  <si>
    <t xml:space="preserve">n</t>
  </si>
  <si>
    <t xml:space="preserve">Tom</t>
  </si>
  <si>
    <t xml:space="preserve">GAU</t>
  </si>
  <si>
    <t xml:space="preserve">°C</t>
  </si>
  <si>
    <t xml:space="preserve">1563506800281</t>
  </si>
  <si>
    <t xml:space="preserve">y</t>
  </si>
  <si>
    <t xml:space="preserve">Bedroom</t>
  </si>
  <si>
    <t xml:space="preserve">Rumpus</t>
  </si>
  <si>
    <t xml:space="preserve">temp</t>
  </si>
  <si>
    <t xml:space="preserve">Balcony</t>
  </si>
  <si>
    <t xml:space="preserve">Laundry</t>
  </si>
  <si>
    <t xml:space="preserve">Temp</t>
  </si>
  <si>
    <t xml:space="preserve">STA</t>
  </si>
  <si>
    <t xml:space="preserve">Motion</t>
  </si>
  <si>
    <t xml:space="preserve">Door</t>
  </si>
  <si>
    <t xml:space="preserve">Kitchen</t>
  </si>
  <si>
    <t xml:space="preserve">moisture</t>
  </si>
  <si>
    <t xml:space="preserve">Hall</t>
  </si>
  <si>
    <t xml:space="preserve">Disco</t>
  </si>
  <si>
    <t xml:space="preserve">BUT</t>
  </si>
  <si>
    <t xml:space="preserve">TP-Link switch</t>
  </si>
  <si>
    <t xml:space="preserve">Light</t>
  </si>
  <si>
    <t xml:space="preserve">Sonoff Switch</t>
  </si>
  <si>
    <t xml:space="preserve">Front door actuator</t>
  </si>
  <si>
    <t xml:space="preserve">Outside</t>
  </si>
  <si>
    <t xml:space="preserve">motion</t>
  </si>
  <si>
    <t xml:space="preserve">Hallway</t>
  </si>
  <si>
    <t xml:space="preserve">REP</t>
  </si>
  <si>
    <t xml:space="preserve">Repeater</t>
  </si>
  <si>
    <t xml:space="preserve">Garage</t>
  </si>
  <si>
    <t xml:space="preserve">Display</t>
  </si>
  <si>
    <t xml:space="preserve">??</t>
  </si>
  <si>
    <t xml:space="preserve">4x16 display</t>
  </si>
  <si>
    <t xml:space="preserve">Heater</t>
  </si>
  <si>
    <t xml:space="preserve">TP Link (was wemo)</t>
  </si>
  <si>
    <t xml:space="preserve">Michael</t>
  </si>
  <si>
    <t xml:space="preserve">Tuya switch</t>
  </si>
  <si>
    <t xml:space="preserve">Fish</t>
  </si>
  <si>
    <t xml:space="preserve">Sophie</t>
  </si>
  <si>
    <t xml:space="preserve">FanSwitch</t>
  </si>
  <si>
    <t xml:space="preserve">Physical switch to toggle "Fan (105)"</t>
  </si>
  <si>
    <t xml:space="preserve">Master Bed</t>
  </si>
  <si>
    <t xml:space="preserve">Humidty</t>
  </si>
  <si>
    <t xml:space="preserve">%</t>
  </si>
  <si>
    <t xml:space="preserve">Pressure</t>
  </si>
  <si>
    <t xml:space="preserve">mmHg</t>
  </si>
  <si>
    <t xml:space="preserve">Moisture</t>
  </si>
  <si>
    <t xml:space="preserve">Tmp 1w</t>
  </si>
  <si>
    <t xml:space="preserve">url</t>
  </si>
  <si>
    <t xml:space="preserve">IMG</t>
  </si>
  <si>
    <t xml:space="preserve">Web Temp</t>
  </si>
  <si>
    <t xml:space="preserve">from url</t>
  </si>
  <si>
    <t xml:space="preserve">Batt</t>
  </si>
  <si>
    <t xml:space="preserve">BAT</t>
  </si>
  <si>
    <t xml:space="preserve">V</t>
  </si>
  <si>
    <t xml:space="preserve">Debug</t>
  </si>
  <si>
    <t xml:space="preserve">CHK</t>
  </si>
  <si>
    <t xml:space="preserve">Fan</t>
  </si>
  <si>
    <t xml:space="preserve">Weather</t>
  </si>
  <si>
    <t xml:space="preserve">http://openweathermap.org/img/w/01n.png</t>
  </si>
  <si>
    <t xml:space="preserve">Hello</t>
  </si>
  <si>
    <t xml:space="preserve">TXT</t>
  </si>
  <si>
    <t xml:space="preserve">Wind</t>
  </si>
  <si>
    <t xml:space="preserve">COM</t>
  </si>
  <si>
    <t xml:space="preserve">Speed</t>
  </si>
  <si>
    <t xml:space="preserve">kph</t>
  </si>
  <si>
    <t xml:space="preserve">Sunrise</t>
  </si>
  <si>
    <t xml:space="preserve">Sunset</t>
  </si>
  <si>
    <t xml:space="preserve">Hum 1w</t>
  </si>
  <si>
    <t xml:space="preserve">Pre 1w</t>
  </si>
  <si>
    <t xml:space="preserve">Spd 1w</t>
  </si>
  <si>
    <t xml:space="preserve">W Desc</t>
  </si>
  <si>
    <t xml:space="preserve">chance of showers</t>
  </si>
  <si>
    <t xml:space="preserve">W Main</t>
  </si>
  <si>
    <t xml:space="preserve">rainy</t>
  </si>
  <si>
    <t xml:space="preserve">Feels Like</t>
  </si>
  <si>
    <t xml:space="preserve">Xmas</t>
  </si>
  <si>
    <t xml:space="preserve">DAT</t>
  </si>
  <si>
    <t xml:space="preserve">Save Settings</t>
  </si>
  <si>
    <t xml:space="preserve">Save settings</t>
  </si>
  <si>
    <t xml:space="preserve">Shutdown</t>
  </si>
  <si>
    <t xml:space="preserve">special</t>
  </si>
  <si>
    <t xml:space="preserve">V_TEMP</t>
  </si>
  <si>
    <t xml:space="preserve">V_HUM</t>
  </si>
  <si>
    <t xml:space="preserve">humidity (0-100)</t>
  </si>
  <si>
    <t xml:space="preserve">V_STATUS</t>
  </si>
  <si>
    <t xml:space="preserve">status indicator (0/1)</t>
  </si>
  <si>
    <t xml:space="preserve">V_DIMMER</t>
  </si>
  <si>
    <t xml:space="preserve">dimmer value (1-100)</t>
  </si>
  <si>
    <t xml:space="preserve">V_PRESSURE</t>
  </si>
  <si>
    <t xml:space="preserve">air pressure (0-1500)</t>
  </si>
  <si>
    <t xml:space="preserve">V_FORECAST</t>
  </si>
  <si>
    <t xml:space="preserve">forecast (text)</t>
  </si>
  <si>
    <t xml:space="preserve">V_RAIN</t>
  </si>
  <si>
    <t xml:space="preserve">rain (mm)</t>
  </si>
  <si>
    <t xml:space="preserve">V_RAINRATE</t>
  </si>
  <si>
    <t xml:space="preserve">rain (mm/hr)</t>
  </si>
  <si>
    <t xml:space="preserve">V_WIND</t>
  </si>
  <si>
    <t xml:space="preserve">wind speed</t>
  </si>
  <si>
    <t xml:space="preserve">V_GUST</t>
  </si>
  <si>
    <t xml:space="preserve">gust max speed</t>
  </si>
  <si>
    <t xml:space="preserve">V_DIRECTION</t>
  </si>
  <si>
    <t xml:space="preserve">compass direction (0-359)</t>
  </si>
  <si>
    <t xml:space="preserve">V_UV</t>
  </si>
  <si>
    <t xml:space="preserve">uv level</t>
  </si>
  <si>
    <t xml:space="preserve">V_WEIGHT</t>
  </si>
  <si>
    <t xml:space="preserve">weight</t>
  </si>
  <si>
    <t xml:space="preserve">V_DISTANCE</t>
  </si>
  <si>
    <t xml:space="preserve">distance</t>
  </si>
  <si>
    <t xml:space="preserve">V_IMPEDANCE</t>
  </si>
  <si>
    <t xml:space="preserve">impedance</t>
  </si>
  <si>
    <t xml:space="preserve">V_SWITCH</t>
  </si>
  <si>
    <t xml:space="preserve">power switch.alarm primed (0/1)</t>
  </si>
  <si>
    <t xml:space="preserve">V_TRIPPED</t>
  </si>
  <si>
    <t xml:space="preserve">sensor tripped (e.g. IR)</t>
  </si>
  <si>
    <t xml:space="preserve">V_WATT</t>
  </si>
  <si>
    <t xml:space="preserve">wattage</t>
  </si>
  <si>
    <t xml:space="preserve">V_KWH</t>
  </si>
  <si>
    <t xml:space="preserve">kwh</t>
  </si>
  <si>
    <t xml:space="preserve">V_SCENE_ON</t>
  </si>
  <si>
    <t xml:space="preserve">V_SCENE_OFF</t>
  </si>
  <si>
    <t xml:space="preserve">V_HEATER</t>
  </si>
  <si>
    <t xml:space="preserve">V_HEATER_SW</t>
  </si>
  <si>
    <t xml:space="preserve">V_LIGHT_LEVEL</t>
  </si>
  <si>
    <t xml:space="preserve">V_TIME</t>
  </si>
  <si>
    <t xml:space="preserve">Time/Date  string</t>
  </si>
  <si>
    <t xml:space="preserve">V_TEXT</t>
  </si>
  <si>
    <t xml:space="preserve">Plain text</t>
  </si>
  <si>
    <t xml:space="preserve">V_VAR3</t>
  </si>
  <si>
    <t xml:space="preserve">V_VAR4</t>
  </si>
  <si>
    <t xml:space="preserve">V_VAR5</t>
  </si>
  <si>
    <t xml:space="preserve">V_UP</t>
  </si>
  <si>
    <t xml:space="preserve">V_DOWN</t>
  </si>
  <si>
    <t xml:space="preserve">V_STOP</t>
  </si>
  <si>
    <t xml:space="preserve">V_IR_SEND</t>
  </si>
  <si>
    <t xml:space="preserve">V_IR_RECEIVE</t>
  </si>
  <si>
    <t xml:space="preserve">V_FLOW</t>
  </si>
  <si>
    <t xml:space="preserve">V_VOLUME</t>
  </si>
  <si>
    <t xml:space="preserve">V_LOCK_STATUS</t>
  </si>
  <si>
    <t xml:space="preserve">lock state (0/1 = unlocked/locked)</t>
  </si>
  <si>
    <t xml:space="preserve">V_LEVEL</t>
  </si>
  <si>
    <t xml:space="preserve">V_VOLTAGE</t>
  </si>
  <si>
    <t xml:space="preserve">voltage</t>
  </si>
  <si>
    <t xml:space="preserve">V_IMAGE</t>
  </si>
  <si>
    <t xml:space="preserve">image url</t>
  </si>
  <si>
    <t xml:space="preserve">V_MOISTURE</t>
  </si>
  <si>
    <t xml:space="preserve">Percentage (0-100)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</si>
</sst>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/mm/yyyy\ h:mm"/>
    <numFmt numFmtId="166" formatCode="0"/>
    <numFmt numFmtId="167" formatCode="0.00"/>
    <numFmt numFmtId="168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Consolas"/>
      <family val="3"/>
      <charset val="1"/>
    </font>
    <font>
      <sz val="11"/>
      <color rgb="FF3F3F76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Consolas"/>
      <family val="3"/>
      <charset val="1"/>
    </font>
    <font>
      <sz val="8"/>
      <color rgb="FF000000"/>
      <name val="Consolas"/>
      <family val="3"/>
      <charset val="1"/>
    </font>
  </fonts>
  <fills count="6">
    <fill>
      <patternFill patternType="none"/>
    </fill>
    <fill>
      <patternFill patternType="gray125"/>
    </fill>
    <fill>
      <patternFill patternType="solid">
        <fgColor rgb="FFFFCC99"/>
        <bgColor rgb="FFD9D9D9"/>
      </patternFill>
    </fill>
    <fill>
      <patternFill patternType="solid">
        <fgColor rgb="FFE2F0D9"/>
        <bgColor rgb="FFDEEBF7"/>
      </patternFill>
    </fill>
    <fill>
      <patternFill patternType="solid">
        <fgColor rgb="FFDEEBF7"/>
        <bgColor rgb="FFE2F0D9"/>
      </patternFill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D9D9D9"/>
      </left>
      <right/>
      <top style="thin">
        <color rgb="FFD9D9D9"/>
      </top>
      <bottom style="thin">
        <color rgb="FFD9D9D9"/>
      </bottom>
      <diagonal/>
    </border>
    <border diagonalUp="false" diagonalDown="false">
      <left/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1" applyFont="true" applyBorder="true" applyAlignment="true" applyProtection="false">
      <alignment horizontal="general" vertical="bottom" textRotation="0" wrapText="false" indent="0" shrinkToFit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1" xfId="2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5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2" borderId="1" xfId="2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Input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3"/>
  <sheetViews>
    <sheetView showFormulas="false" showGridLines="true" showRowColHeaders="true" showZeros="true" rightToLeft="false" tabSelected="true" showOutlineSymbols="true" defaultGridColor="true" view="normal" topLeftCell="A37" colorId="64" zoomScale="115" zoomScaleNormal="115" zoomScalePageLayoutView="100" workbookViewId="0">
      <selection pane="topLeft" activeCell="H56" activeCellId="0" sqref="H56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7.71"/>
    <col collapsed="false" customWidth="false" hidden="false" outlineLevel="0" max="3" min="2" style="1" width="9.14"/>
    <col collapsed="false" customWidth="true" hidden="false" outlineLevel="0" max="4" min="4" style="1" width="18.57"/>
    <col collapsed="false" customWidth="true" hidden="false" outlineLevel="0" max="5" min="5" style="1" width="17.57"/>
    <col collapsed="false" customWidth="true" hidden="false" outlineLevel="0" max="6" min="6" style="1" width="23.85"/>
    <col collapsed="false" customWidth="true" hidden="false" outlineLevel="0" max="7" min="7" style="1" width="15.85"/>
    <col collapsed="false" customWidth="true" hidden="false" outlineLevel="0" max="8" min="8" style="1" width="7.71"/>
    <col collapsed="false" customWidth="true" hidden="false" outlineLevel="0" max="9" min="9" style="1" width="18.57"/>
    <col collapsed="false" customWidth="true" hidden="false" outlineLevel="0" max="10" min="10" style="1" width="12.14"/>
    <col collapsed="false" customWidth="true" hidden="false" outlineLevel="0" max="11" min="11" style="1" width="14"/>
    <col collapsed="false" customWidth="true" hidden="false" outlineLevel="0" max="12" min="12" style="2" width="140"/>
    <col collapsed="false" customWidth="true" hidden="false" outlineLevel="0" max="13" min="13" style="3" width="58.72"/>
    <col collapsed="false" customWidth="false" hidden="false" outlineLevel="0" max="1024" min="14" style="3" width="9.14"/>
  </cols>
  <sheetData>
    <row r="1" customFormat="false" ht="15" hidden="false" customHeight="false" outlineLevel="0" collapsed="false">
      <c r="B1" s="4" t="s">
        <v>0</v>
      </c>
    </row>
    <row r="3" customFormat="false" ht="15" hidden="false" customHeight="false" outlineLevel="0" collapsed="false">
      <c r="B3" s="5"/>
      <c r="C3" s="4" t="s">
        <v>1</v>
      </c>
    </row>
    <row r="4" customFormat="false" ht="15" hidden="false" customHeight="false" outlineLevel="0" collapsed="false">
      <c r="B4" s="6"/>
      <c r="C4" s="4" t="s">
        <v>2</v>
      </c>
    </row>
    <row r="5" customFormat="false" ht="15" hidden="false" customHeight="false" outlineLevel="0" collapsed="false">
      <c r="C5" s="4"/>
    </row>
    <row r="6" customFormat="false" ht="15" hidden="false" customHeight="false" outlineLevel="0" collapsed="false">
      <c r="C6" s="4"/>
      <c r="E6" s="7" t="s">
        <v>3</v>
      </c>
      <c r="F6" s="7"/>
      <c r="G6" s="7" t="s">
        <v>4</v>
      </c>
      <c r="J6" s="3"/>
      <c r="K6" s="3"/>
    </row>
    <row r="7" s="3" customFormat="true" ht="15" hidden="false" customHeight="false" outlineLevel="0" collapsed="false">
      <c r="A7" s="1"/>
      <c r="B7" s="4" t="s">
        <v>5</v>
      </c>
      <c r="C7" s="4"/>
      <c r="E7" s="8" t="n">
        <v>44190</v>
      </c>
      <c r="F7" s="8"/>
      <c r="G7" s="9" t="n">
        <f aca="false">(E7-DATE(1970,1,1))*86400000</f>
        <v>1608854400000</v>
      </c>
      <c r="H7" s="1"/>
      <c r="I7" s="10"/>
      <c r="L7" s="11"/>
    </row>
    <row r="8" customFormat="false" ht="33" hidden="false" customHeight="true" outlineLevel="0" collapsed="false">
      <c r="B8" s="4" t="s">
        <v>6</v>
      </c>
      <c r="C8" s="4"/>
      <c r="E8" s="12" t="n">
        <f aca="false">(G8/86400000)+DATE(1970,1,1)</f>
        <v>43980.5740740741</v>
      </c>
      <c r="F8" s="13"/>
      <c r="G8" s="14" t="n">
        <v>1590760000000</v>
      </c>
      <c r="I8" s="10"/>
      <c r="J8" s="3"/>
      <c r="K8" s="3"/>
      <c r="L8" s="11"/>
    </row>
    <row r="9" customFormat="false" ht="15" hidden="false" customHeight="false" outlineLevel="0" collapsed="false">
      <c r="C9" s="4"/>
      <c r="J9" s="15"/>
      <c r="K9" s="15"/>
    </row>
    <row r="11" s="20" customFormat="true" ht="15" hidden="false" customHeight="false" outlineLevel="0" collapsed="false">
      <c r="A11" s="16" t="s">
        <v>7</v>
      </c>
      <c r="B11" s="17" t="s">
        <v>8</v>
      </c>
      <c r="C11" s="17" t="s">
        <v>9</v>
      </c>
      <c r="D11" s="17" t="s">
        <v>10</v>
      </c>
      <c r="E11" s="17" t="s">
        <v>11</v>
      </c>
      <c r="F11" s="17" t="s">
        <v>12</v>
      </c>
      <c r="G11" s="18" t="s">
        <v>13</v>
      </c>
      <c r="H11" s="18" t="s">
        <v>14</v>
      </c>
      <c r="I11" s="18" t="s">
        <v>15</v>
      </c>
      <c r="J11" s="18" t="s">
        <v>16</v>
      </c>
      <c r="K11" s="18" t="s">
        <v>17</v>
      </c>
      <c r="L11" s="19" t="s">
        <v>18</v>
      </c>
    </row>
    <row r="12" s="25" customFormat="true" ht="15" hidden="false" customHeight="false" outlineLevel="0" collapsed="false">
      <c r="A12" s="15" t="s">
        <v>19</v>
      </c>
      <c r="B12" s="21" t="n">
        <v>1</v>
      </c>
      <c r="C12" s="21" t="s">
        <v>20</v>
      </c>
      <c r="D12" s="21" t="n">
        <v>21.1</v>
      </c>
      <c r="E12" s="21" t="s">
        <v>21</v>
      </c>
      <c r="F12" s="21"/>
      <c r="G12" s="6" t="s">
        <v>22</v>
      </c>
      <c r="H12" s="22" t="n">
        <v>0</v>
      </c>
      <c r="I12" s="23" t="s">
        <v>23</v>
      </c>
      <c r="J12" s="22" t="n">
        <v>300</v>
      </c>
      <c r="K12" s="22" t="n">
        <v>0</v>
      </c>
      <c r="L12" s="24" t="str">
        <f aca="false">"{"""&amp;$B$11&amp;""": """&amp;B12&amp;""","""&amp;$C$11&amp;""": """ &amp;C12&amp;""","""&amp;$D$11&amp;""": " &amp;D12&amp;","""&amp;$E$11&amp;""": """&amp;E12&amp;""","""&amp; $K$11 &amp;  """: """ &amp; K12&amp;""",""" &amp; $G$11 &amp; """: """ &amp; G12 &amp; """,""" &amp; $H$11 &amp; """: """ &amp; H12&amp; """,""" &amp; $I$11&amp;""": """ &amp; I12 &amp;""",""" &amp; $J$11 &amp; """: """ &amp; J12 &amp; """ }" &amp; IF(B13="","",",")</f>
        <v>{"id": "1","name": "Tom","value": 21.1,"control": "GAU","contact_status": "0","units": "°C","type": "0","updated": "1563506800281","freq": "300" },</v>
      </c>
      <c r="M12" s="2" t="str">
        <f aca="false">"&lt;td&gt;&lt;div id=""" &amp; B12 &amp; """&gt;&lt;font color=grey&gt;...&lt;/font&gt;&lt;/div&gt;&lt;/td&gt;"</f>
        <v>&lt;td&gt;&lt;div id="1"&gt;&lt;font color=grey&gt;...&lt;/font&gt;&lt;/div&gt;&lt;/td&gt;</v>
      </c>
    </row>
    <row r="13" customFormat="false" ht="15" hidden="false" customHeight="false" outlineLevel="0" collapsed="false">
      <c r="A13" s="1" t="s">
        <v>24</v>
      </c>
      <c r="B13" s="5" t="n">
        <v>2</v>
      </c>
      <c r="C13" s="5" t="s">
        <v>25</v>
      </c>
      <c r="D13" s="5" t="n">
        <v>21.1</v>
      </c>
      <c r="E13" s="21" t="s">
        <v>21</v>
      </c>
      <c r="F13" s="21"/>
      <c r="G13" s="6" t="s">
        <v>22</v>
      </c>
      <c r="H13" s="6" t="n">
        <v>0</v>
      </c>
      <c r="I13" s="23" t="s">
        <v>23</v>
      </c>
      <c r="J13" s="22" t="n">
        <v>300</v>
      </c>
      <c r="K13" s="22" t="n">
        <v>0</v>
      </c>
      <c r="L13" s="24" t="str">
        <f aca="false">"{"""&amp;$B$11&amp;""": """&amp;B13&amp;""","""&amp;$C$11&amp;""": """ &amp;C13&amp;""","""&amp;$D$11&amp;""": " &amp;D13&amp;","""&amp;$E$11&amp;""": """&amp;E13&amp;""","""&amp; $K$11 &amp;  """: """ &amp; K13&amp;""",""" &amp; $G$11 &amp; """: """ &amp; G13 &amp; """,""" &amp; $H$11 &amp; """: """ &amp; H13&amp; """,""" &amp; $I$11&amp;""": """ &amp; I13 &amp;""",""" &amp; $J$11 &amp; """: """ &amp; J13 &amp; """ }" &amp; IF(B14="","",",")</f>
        <v>{"id": "2","name": "Bedroom","value": 21.1,"control": "GAU","contact_status": "0","units": "°C","type": "0","updated": "1563506800281","freq": "300" },</v>
      </c>
      <c r="M13" s="2" t="str">
        <f aca="false">"&lt;td&gt;&lt;div id=""" &amp; B13 &amp; """&gt;&lt;font color=grey&gt;...&lt;/font&gt;&lt;/div&gt;&lt;/td&gt;"</f>
        <v>&lt;td&gt;&lt;div id="2"&gt;&lt;font color=grey&gt;...&lt;/font&gt;&lt;/div&gt;&lt;/td&gt;</v>
      </c>
    </row>
    <row r="14" customFormat="false" ht="15" hidden="false" customHeight="false" outlineLevel="0" collapsed="false">
      <c r="A14" s="1" t="s">
        <v>19</v>
      </c>
      <c r="B14" s="5" t="n">
        <v>3</v>
      </c>
      <c r="C14" s="5" t="s">
        <v>26</v>
      </c>
      <c r="D14" s="26"/>
      <c r="E14" s="21" t="s">
        <v>21</v>
      </c>
      <c r="F14" s="21" t="s">
        <v>27</v>
      </c>
      <c r="G14" s="6" t="s">
        <v>22</v>
      </c>
      <c r="H14" s="6" t="n">
        <v>0</v>
      </c>
      <c r="I14" s="27"/>
      <c r="J14" s="22"/>
      <c r="K14" s="22"/>
      <c r="L14" s="24" t="str">
        <f aca="false">"{"""&amp;$B$11&amp;""": """&amp;B14&amp;""","""&amp;$C$11&amp;""": """ &amp;C14&amp;""","""&amp;$D$11&amp;""": " &amp;D14&amp;","""&amp;$E$11&amp;""": """&amp;E14&amp;""","""&amp; $K$11 &amp;  """: """ &amp; K14&amp;""",""" &amp; $G$11 &amp; """: """ &amp; G14 &amp; """,""" &amp; $H$11 &amp; """: """ &amp; H14&amp; """,""" &amp; $I$11&amp;""": """ &amp; I14 &amp;""",""" &amp; $J$11 &amp; """: """ &amp; J14 &amp; """ }" &amp; IF(B15="","",",")</f>
        <v>{"id": "3","name": "Rumpus","value": ,"control": "GAU","contact_status": "","units": "°C","type": "0","updated": "","freq": "" },</v>
      </c>
      <c r="M14" s="3" t="str">
        <f aca="false">"&lt;td&gt;&lt;div id=""" &amp; B14 &amp; """&gt;&lt;font color=grey&gt;...&lt;/font&gt;&lt;/div&gt;&lt;/td&gt;"</f>
        <v>&lt;td&gt;&lt;div id="3"&gt;&lt;font color=grey&gt;...&lt;/font&gt;&lt;/div&gt;&lt;/td&gt;</v>
      </c>
    </row>
    <row r="15" customFormat="false" ht="15" hidden="false" customHeight="false" outlineLevel="0" collapsed="false">
      <c r="A15" s="1" t="s">
        <v>24</v>
      </c>
      <c r="B15" s="5" t="n">
        <v>5</v>
      </c>
      <c r="C15" s="5" t="s">
        <v>28</v>
      </c>
      <c r="D15" s="5" t="n">
        <v>21.1</v>
      </c>
      <c r="E15" s="21" t="s">
        <v>21</v>
      </c>
      <c r="F15" s="21"/>
      <c r="G15" s="6" t="s">
        <v>22</v>
      </c>
      <c r="H15" s="6" t="n">
        <v>0</v>
      </c>
      <c r="I15" s="23" t="s">
        <v>23</v>
      </c>
      <c r="J15" s="22" t="n">
        <v>300</v>
      </c>
      <c r="K15" s="22" t="n">
        <v>0</v>
      </c>
      <c r="L15" s="24" t="str">
        <f aca="false">"{"""&amp;$B$11&amp;""": """&amp;B15&amp;""","""&amp;$C$11&amp;""": """ &amp;C15&amp;""","""&amp;$D$11&amp;""": " &amp;D15&amp;","""&amp;$E$11&amp;""": """&amp;E15&amp;""","""&amp; $K$11 &amp;  """: """ &amp; K15&amp;""",""" &amp; $G$11 &amp; """: """ &amp; G15 &amp; """,""" &amp; $H$11 &amp; """: """ &amp; H15&amp; """,""" &amp; $I$11&amp;""": """ &amp; I15 &amp;""",""" &amp; $J$11 &amp; """: """ &amp; J15 &amp; """ }" &amp; IF(B16="","",",")</f>
        <v>{"id": "5","name": "Balcony","value": 21.1,"control": "GAU","contact_status": "0","units": "°C","type": "0","updated": "1563506800281","freq": "300" },</v>
      </c>
      <c r="M15" s="2" t="str">
        <f aca="false">"&lt;td&gt;&lt;div id=""" &amp; B15 &amp; """&gt;&lt;font color=grey&gt;...&lt;/font&gt;&lt;/div&gt;&lt;/td&gt;"</f>
        <v>&lt;td&gt;&lt;div id="5"&gt;&lt;font color=grey&gt;...&lt;/font&gt;&lt;/div&gt;&lt;/td&gt;</v>
      </c>
    </row>
    <row r="16" customFormat="false" ht="15" hidden="false" customHeight="false" outlineLevel="0" collapsed="false">
      <c r="A16" s="1" t="s">
        <v>24</v>
      </c>
      <c r="B16" s="5" t="n">
        <v>6</v>
      </c>
      <c r="C16" s="5" t="s">
        <v>29</v>
      </c>
      <c r="D16" s="5" t="n">
        <v>21.1</v>
      </c>
      <c r="E16" s="5" t="s">
        <v>21</v>
      </c>
      <c r="F16" s="5" t="s">
        <v>30</v>
      </c>
      <c r="G16" s="6" t="s">
        <v>22</v>
      </c>
      <c r="H16" s="6" t="n">
        <v>0</v>
      </c>
      <c r="I16" s="23" t="s">
        <v>23</v>
      </c>
      <c r="J16" s="22" t="n">
        <v>300</v>
      </c>
      <c r="K16" s="22" t="n">
        <v>0</v>
      </c>
      <c r="L16" s="24" t="str">
        <f aca="false">"{"""&amp;$B$11&amp;""": """&amp;B16&amp;""","""&amp;$C$11&amp;""": """ &amp;C16&amp;""","""&amp;$D$11&amp;""": " &amp;D16&amp;","""&amp;$E$11&amp;""": """&amp;E16&amp;""","""&amp; $K$11 &amp;  """: """ &amp; K16&amp;""",""" &amp; $G$11 &amp; """: """ &amp; G16 &amp; """,""" &amp; $H$11 &amp; """: """ &amp; H16&amp; """,""" &amp; $I$11&amp;""": """ &amp; I16 &amp;""",""" &amp; $J$11 &amp; """: """ &amp; J16 &amp; """ }" &amp; IF(B17="","",",")</f>
        <v>{"id": "6","name": "Laundry","value": 21.1,"control": "GAU","contact_status": "0","units": "°C","type": "0","updated": "1563506800281","freq": "300" },</v>
      </c>
      <c r="M16" s="2" t="str">
        <f aca="false">"&lt;td&gt;&lt;div id=""" &amp; B16 &amp; """&gt;&lt;font color=grey&gt;...&lt;/font&gt;&lt;/div&gt;&lt;/td&gt;"</f>
        <v>&lt;td&gt;&lt;div id="6"&gt;&lt;font color=grey&gt;...&lt;/font&gt;&lt;/div&gt;&lt;/td&gt;</v>
      </c>
    </row>
    <row r="17" customFormat="false" ht="15" hidden="false" customHeight="false" outlineLevel="0" collapsed="false">
      <c r="A17" s="1" t="s">
        <v>24</v>
      </c>
      <c r="B17" s="5" t="n">
        <v>7</v>
      </c>
      <c r="C17" s="5" t="s">
        <v>29</v>
      </c>
      <c r="D17" s="5" t="n">
        <v>0</v>
      </c>
      <c r="E17" s="21" t="s">
        <v>31</v>
      </c>
      <c r="F17" s="21" t="s">
        <v>32</v>
      </c>
      <c r="G17" s="6"/>
      <c r="H17" s="6" t="n">
        <v>2</v>
      </c>
      <c r="I17" s="23" t="s">
        <v>23</v>
      </c>
      <c r="J17" s="22" t="n">
        <v>300</v>
      </c>
      <c r="K17" s="22" t="n">
        <v>1</v>
      </c>
      <c r="L17" s="24" t="str">
        <f aca="false">"{"""&amp;$B$11&amp;""": """&amp;B17&amp;""","""&amp;$C$11&amp;""": """ &amp;C17&amp;""","""&amp;$D$11&amp;""": " &amp;D17&amp;","""&amp;$E$11&amp;""": """&amp;E17&amp;""","""&amp; $K$11 &amp;  """: """ &amp; K17&amp;""",""" &amp; $G$11 &amp; """: """ &amp; G17 &amp; """,""" &amp; $H$11 &amp; """: """ &amp; H17&amp; """,""" &amp; $I$11&amp;""": """ &amp; I17 &amp;""",""" &amp; $J$11 &amp; """: """ &amp; J17 &amp; """ }" &amp; IF(B18="","",",")</f>
        <v>{"id": "7","name": "Laundry","value": 0,"control": "STA","contact_status": "1","units": "","type": "2","updated": "1563506800281","freq": "300" },</v>
      </c>
      <c r="M17" s="2" t="str">
        <f aca="false">"&lt;td&gt;&lt;div id=""" &amp; B17 &amp; """&gt;&lt;font color=grey&gt;...&lt;/font&gt;&lt;/div&gt;&lt;/td&gt;"</f>
        <v>&lt;td&gt;&lt;div id="7"&gt;&lt;font color=grey&gt;...&lt;/font&gt;&lt;/div&gt;&lt;/td&gt;</v>
      </c>
    </row>
    <row r="18" customFormat="false" ht="15" hidden="false" customHeight="false" outlineLevel="0" collapsed="false">
      <c r="A18" s="1" t="s">
        <v>24</v>
      </c>
      <c r="B18" s="5" t="n">
        <v>8</v>
      </c>
      <c r="C18" s="5" t="s">
        <v>33</v>
      </c>
      <c r="D18" s="5" t="n">
        <v>0</v>
      </c>
      <c r="E18" s="5" t="s">
        <v>31</v>
      </c>
      <c r="F18" s="5"/>
      <c r="G18" s="6"/>
      <c r="H18" s="6" t="n">
        <v>2</v>
      </c>
      <c r="I18" s="27" t="n">
        <v>1563506800281</v>
      </c>
      <c r="J18" s="6" t="n">
        <v>300</v>
      </c>
      <c r="K18" s="6" t="n">
        <v>2</v>
      </c>
      <c r="L18" s="24" t="str">
        <f aca="false">"{"""&amp;$B$11&amp;""": """&amp;B18&amp;""","""&amp;$C$11&amp;""": """ &amp;C18&amp;""","""&amp;$D$11&amp;""": " &amp;D18&amp;","""&amp;$E$11&amp;""": """&amp;E18&amp;""","""&amp; $K$11 &amp;  """: """ &amp; K18&amp;""",""" &amp; $G$11 &amp; """: """ &amp; G18 &amp; """,""" &amp; $H$11 &amp; """: """ &amp; H18&amp; """,""" &amp; $I$11&amp;""": """ &amp; I18 &amp;""",""" &amp; $J$11 &amp; """: """ &amp; J18 &amp; """ }" &amp; IF(B19="","",",")</f>
        <v>{"id": "8","name": "Door","value": 0,"control": "STA","contact_status": "2","units": "","type": "2","updated": "1563506800281","freq": "300" },</v>
      </c>
      <c r="M18" s="2" t="str">
        <f aca="false">"&lt;td&gt;&lt;div id=""" &amp; B18 &amp; """&gt;&lt;font color=grey&gt;...&lt;/font&gt;&lt;/div&gt;&lt;/td&gt;"</f>
        <v>&lt;td&gt;&lt;div id="8"&gt;&lt;font color=grey&gt;...&lt;/font&gt;&lt;/div&gt;&lt;/td&gt;</v>
      </c>
    </row>
    <row r="19" customFormat="false" ht="15" hidden="false" customHeight="false" outlineLevel="0" collapsed="false">
      <c r="A19" s="1" t="s">
        <v>19</v>
      </c>
      <c r="B19" s="5" t="n">
        <v>9</v>
      </c>
      <c r="C19" s="5" t="s">
        <v>34</v>
      </c>
      <c r="D19" s="26"/>
      <c r="E19" s="5" t="s">
        <v>21</v>
      </c>
      <c r="F19" s="5" t="s">
        <v>35</v>
      </c>
      <c r="G19" s="6"/>
      <c r="H19" s="6"/>
      <c r="I19" s="27"/>
      <c r="J19" s="6"/>
      <c r="K19" s="6"/>
      <c r="L19" s="24" t="str">
        <f aca="false">"{"""&amp;$B$11&amp;""": """&amp;B19&amp;""","""&amp;$C$11&amp;""": """ &amp;C19&amp;""","""&amp;$D$11&amp;""": " &amp;D19&amp;","""&amp;$E$11&amp;""": """&amp;E19&amp;""","""&amp; $K$11 &amp;  """: """ &amp; K19&amp;""",""" &amp; $G$11 &amp; """: """ &amp; G19 &amp; """,""" &amp; $H$11 &amp; """: """ &amp; H19&amp; """,""" &amp; $I$11&amp;""": """ &amp; I19 &amp;""",""" &amp; $J$11 &amp; """: """ &amp; J19 &amp; """ }" &amp; IF(B20="","",",")</f>
        <v>{"id": "9","name": "Kitchen","value": ,"control": "GAU","contact_status": "","units": "","type": "","updated": "","freq": "" },</v>
      </c>
      <c r="M19" s="3" t="str">
        <f aca="false">"&lt;td&gt;&lt;div id=""" &amp; B19 &amp; """&gt;&lt;font color=grey&gt;...&lt;/font&gt;&lt;/div&gt;&lt;/td&gt;"</f>
        <v>&lt;td&gt;&lt;div id="9"&gt;&lt;font color=grey&gt;...&lt;/font&gt;&lt;/div&gt;&lt;/td&gt;</v>
      </c>
    </row>
    <row r="20" customFormat="false" ht="15" hidden="false" customHeight="false" outlineLevel="0" collapsed="false">
      <c r="A20" s="1" t="s">
        <v>24</v>
      </c>
      <c r="B20" s="5" t="n">
        <v>10</v>
      </c>
      <c r="C20" s="5" t="s">
        <v>36</v>
      </c>
      <c r="D20" s="5" t="n">
        <v>0</v>
      </c>
      <c r="E20" s="5" t="s">
        <v>31</v>
      </c>
      <c r="F20" s="5"/>
      <c r="G20" s="6"/>
      <c r="H20" s="6" t="n">
        <v>2</v>
      </c>
      <c r="I20" s="22" t="n">
        <v>0</v>
      </c>
      <c r="J20" s="6" t="n">
        <v>300</v>
      </c>
      <c r="K20" s="6" t="n">
        <v>0</v>
      </c>
      <c r="L20" s="24" t="str">
        <f aca="false">"{"""&amp;$B$11&amp;""": """&amp;B20&amp;""","""&amp;$C$11&amp;""": """ &amp;C20&amp;""","""&amp;$D$11&amp;""": " &amp;D20&amp;","""&amp;$E$11&amp;""": """&amp;E20&amp;""","""&amp; $K$11 &amp;  """: """ &amp; K20&amp;""",""" &amp; $G$11 &amp; """: """ &amp; G20 &amp; """,""" &amp; $H$11 &amp; """: """ &amp; H20&amp; """,""" &amp; $I$11&amp;""": """ &amp; I20 &amp;""",""" &amp; $J$11 &amp; """: """ &amp; J20 &amp; """ }" &amp; IF(B21="","",",")</f>
        <v>{"id": "10","name": "Hall","value": 0,"control": "STA","contact_status": "0","units": "","type": "2","updated": "0","freq": "300" },</v>
      </c>
      <c r="M20" s="3" t="str">
        <f aca="false">"&lt;td&gt;&lt;div id=""" &amp; B20 &amp; """&gt;&lt;font color=grey&gt;...&lt;/font&gt;&lt;/div&gt;&lt;/td&gt;"</f>
        <v>&lt;td&gt;&lt;div id="10"&gt;&lt;font color=grey&gt;...&lt;/font&gt;&lt;/div&gt;&lt;/td&gt;</v>
      </c>
    </row>
    <row r="21" customFormat="false" ht="15" hidden="false" customHeight="false" outlineLevel="0" collapsed="false">
      <c r="A21" s="1" t="s">
        <v>24</v>
      </c>
      <c r="B21" s="5" t="n">
        <v>11</v>
      </c>
      <c r="C21" s="5" t="s">
        <v>37</v>
      </c>
      <c r="D21" s="5" t="n">
        <v>0</v>
      </c>
      <c r="E21" s="5" t="s">
        <v>38</v>
      </c>
      <c r="F21" s="5" t="s">
        <v>39</v>
      </c>
      <c r="G21" s="6"/>
      <c r="H21" s="6" t="n">
        <v>15</v>
      </c>
      <c r="I21" s="22"/>
      <c r="J21" s="6"/>
      <c r="K21" s="6"/>
      <c r="L21" s="24" t="str">
        <f aca="false">"{"""&amp;$B$11&amp;""": """&amp;B21&amp;""","""&amp;$C$11&amp;""": """ &amp;C21&amp;""","""&amp;$D$11&amp;""": " &amp;D21&amp;","""&amp;$E$11&amp;""": """&amp;E21&amp;""","""&amp; $K$11 &amp;  """: """ &amp; K21&amp;""",""" &amp; $G$11 &amp; """: """ &amp; G21 &amp; """,""" &amp; $H$11 &amp; """: """ &amp; H21&amp; """,""" &amp; $I$11&amp;""": """ &amp; I21 &amp;""",""" &amp; $J$11 &amp; """: """ &amp; J21 &amp; """ }" &amp; IF(B22="","",",")</f>
        <v>{"id": "11","name": "Disco","value": 0,"control": "BUT","contact_status": "","units": "","type": "15","updated": "","freq": "" },</v>
      </c>
      <c r="M21" s="3" t="str">
        <f aca="false">"&lt;td&gt;&lt;div id=""" &amp; B21 &amp; """&gt;&lt;font color=grey&gt;...&lt;/font&gt;&lt;/div&gt;&lt;/td&gt;"</f>
        <v>&lt;td&gt;&lt;div id="11"&gt;&lt;font color=grey&gt;...&lt;/font&gt;&lt;/div&gt;&lt;/td&gt;</v>
      </c>
    </row>
    <row r="22" customFormat="false" ht="15" hidden="false" customHeight="false" outlineLevel="0" collapsed="false">
      <c r="A22" s="1" t="s">
        <v>24</v>
      </c>
      <c r="B22" s="5" t="n">
        <v>12</v>
      </c>
      <c r="C22" s="5" t="s">
        <v>40</v>
      </c>
      <c r="D22" s="5" t="n">
        <v>0</v>
      </c>
      <c r="E22" s="5" t="s">
        <v>38</v>
      </c>
      <c r="F22" s="5" t="s">
        <v>41</v>
      </c>
      <c r="G22" s="6"/>
      <c r="H22" s="6" t="n">
        <v>15</v>
      </c>
      <c r="I22" s="27" t="n">
        <v>1563506800281</v>
      </c>
      <c r="J22" s="6" t="n">
        <v>300</v>
      </c>
      <c r="K22" s="6" t="n">
        <v>0</v>
      </c>
      <c r="L22" s="24" t="str">
        <f aca="false">"{"""&amp;$B$11&amp;""": """&amp;B22&amp;""","""&amp;$C$11&amp;""": """ &amp;C22&amp;""","""&amp;$D$11&amp;""": " &amp;D22&amp;","""&amp;$E$11&amp;""": """&amp;E22&amp;""","""&amp; $K$11 &amp;  """: """ &amp; K22&amp;""",""" &amp; $G$11 &amp; """: """ &amp; G22 &amp; """,""" &amp; $H$11 &amp; """: """ &amp; H22&amp; """,""" &amp; $I$11&amp;""": """ &amp; I22 &amp;""",""" &amp; $J$11 &amp; """: """ &amp; J22 &amp; """ }" &amp; IF(B23="","",",")</f>
        <v>{"id": "12","name": "Light","value": 0,"control": "BUT","contact_status": "0","units": "","type": "15","updated": "1563506800281","freq": "300" },</v>
      </c>
      <c r="M22" s="2" t="str">
        <f aca="false">"&lt;td&gt;&lt;div id=""" &amp; B22 &amp; """&gt;&lt;font color=grey&gt;...&lt;/font&gt;&lt;/div&gt;&lt;/td&gt;"</f>
        <v>&lt;td&gt;&lt;div id="12"&gt;&lt;font color=grey&gt;...&lt;/font&gt;&lt;/div&gt;&lt;/td&gt;</v>
      </c>
    </row>
    <row r="23" customFormat="false" ht="15" hidden="false" customHeight="false" outlineLevel="0" collapsed="false">
      <c r="A23" s="1" t="s">
        <v>19</v>
      </c>
      <c r="B23" s="5" t="n">
        <v>13</v>
      </c>
      <c r="C23" s="5" t="s">
        <v>33</v>
      </c>
      <c r="D23" s="26"/>
      <c r="E23" s="5" t="s">
        <v>38</v>
      </c>
      <c r="F23" s="5" t="s">
        <v>42</v>
      </c>
      <c r="G23" s="6"/>
      <c r="H23" s="6" t="n">
        <v>15</v>
      </c>
      <c r="I23" s="27"/>
      <c r="J23" s="6"/>
      <c r="K23" s="6"/>
      <c r="L23" s="24" t="str">
        <f aca="false">"{"""&amp;$B$11&amp;""": """&amp;B23&amp;""","""&amp;$C$11&amp;""": """ &amp;C23&amp;""","""&amp;$D$11&amp;""": " &amp;D23&amp;","""&amp;$E$11&amp;""": """&amp;E23&amp;""","""&amp; $K$11 &amp;  """: """ &amp; K23&amp;""",""" &amp; $G$11 &amp; """: """ &amp; G23 &amp; """,""" &amp; $H$11 &amp; """: """ &amp; H23&amp; """,""" &amp; $I$11&amp;""": """ &amp; I23 &amp;""",""" &amp; $J$11 &amp; """: """ &amp; J23 &amp; """ }" &amp; IF(B24="","",",")</f>
        <v>{"id": "13","name": "Door","value": ,"control": "BUT","contact_status": "","units": "","type": "15","updated": "","freq": "" },</v>
      </c>
      <c r="M23" s="3" t="str">
        <f aca="false">"&lt;td&gt;&lt;div id=""" &amp; B23 &amp; """&gt;&lt;font color=grey&gt;...&lt;/font&gt;&lt;/div&gt;&lt;/td&gt;"</f>
        <v>&lt;td&gt;&lt;div id="13"&gt;&lt;font color=grey&gt;...&lt;/font&gt;&lt;/div&gt;&lt;/td&gt;</v>
      </c>
    </row>
    <row r="24" customFormat="false" ht="15" hidden="false" customHeight="false" outlineLevel="0" collapsed="false">
      <c r="A24" s="1" t="s">
        <v>24</v>
      </c>
      <c r="B24" s="5" t="n">
        <v>14</v>
      </c>
      <c r="C24" s="5" t="s">
        <v>43</v>
      </c>
      <c r="D24" s="5" t="n">
        <v>21.1</v>
      </c>
      <c r="E24" s="5" t="s">
        <v>21</v>
      </c>
      <c r="F24" s="5"/>
      <c r="G24" s="6" t="s">
        <v>22</v>
      </c>
      <c r="H24" s="6" t="n">
        <v>0</v>
      </c>
      <c r="I24" s="27" t="n">
        <v>1563506800281</v>
      </c>
      <c r="J24" s="6" t="n">
        <v>300</v>
      </c>
      <c r="K24" s="6" t="n">
        <v>0</v>
      </c>
      <c r="L24" s="24" t="str">
        <f aca="false">"{"""&amp;$B$11&amp;""": """&amp;B24&amp;""","""&amp;$C$11&amp;""": """ &amp;C24&amp;""","""&amp;$D$11&amp;""": " &amp;D24&amp;","""&amp;$E$11&amp;""": """&amp;E24&amp;""","""&amp; $K$11 &amp;  """: """ &amp; K24&amp;""",""" &amp; $G$11 &amp; """: """ &amp; G24 &amp; """,""" &amp; $H$11 &amp; """: """ &amp; H24&amp; """,""" &amp; $I$11&amp;""": """ &amp; I24 &amp;""",""" &amp; $J$11 &amp; """: """ &amp; J24 &amp; """ }" &amp; IF(B25="","",",")</f>
        <v>{"id": "14","name": "Outside","value": 21.1,"control": "GAU","contact_status": "0","units": "°C","type": "0","updated": "1563506800281","freq": "300" },</v>
      </c>
      <c r="M24" s="2" t="str">
        <f aca="false">"&lt;td&gt;&lt;div id=""" &amp; B24 &amp; """&gt;&lt;font color=grey&gt;...&lt;/font&gt;&lt;/div&gt;&lt;/td&gt;"</f>
        <v>&lt;td&gt;&lt;div id="14"&gt;&lt;font color=grey&gt;...&lt;/font&gt;&lt;/div&gt;&lt;/td&gt;</v>
      </c>
    </row>
    <row r="25" customFormat="false" ht="15" hidden="false" customHeight="false" outlineLevel="0" collapsed="false">
      <c r="A25" s="1" t="s">
        <v>24</v>
      </c>
      <c r="B25" s="5" t="n">
        <v>15</v>
      </c>
      <c r="C25" s="5" t="s">
        <v>34</v>
      </c>
      <c r="D25" s="5" t="n">
        <v>21.1</v>
      </c>
      <c r="E25" s="5" t="s">
        <v>31</v>
      </c>
      <c r="F25" s="5" t="s">
        <v>44</v>
      </c>
      <c r="G25" s="6"/>
      <c r="H25" s="6" t="n">
        <v>2</v>
      </c>
      <c r="I25" s="27"/>
      <c r="J25" s="6" t="n">
        <v>300</v>
      </c>
      <c r="K25" s="6" t="n">
        <v>0</v>
      </c>
      <c r="L25" s="24" t="str">
        <f aca="false">"{"""&amp;$B$11&amp;""": """&amp;B25&amp;""","""&amp;$C$11&amp;""": """ &amp;C25&amp;""","""&amp;$D$11&amp;""": " &amp;D25&amp;","""&amp;$E$11&amp;""": """&amp;E25&amp;""","""&amp; $K$11 &amp;  """: """ &amp; K25&amp;""",""" &amp; $G$11 &amp; """: """ &amp; G25 &amp; """,""" &amp; $H$11 &amp; """: """ &amp; H25&amp; """,""" &amp; $I$11&amp;""": """ &amp; I25 &amp;""",""" &amp; $J$11 &amp; """: """ &amp; J25 &amp; """ }" &amp; IF(B26="","",",")</f>
        <v>{"id": "15","name": "Kitchen","value": 21.1,"control": "STA","contact_status": "0","units": "","type": "2","updated": "","freq": "300" },</v>
      </c>
      <c r="M25" s="2" t="str">
        <f aca="false">"&lt;td&gt;&lt;div id=""" &amp; B25 &amp; """&gt;&lt;font color=grey&gt;...&lt;/font&gt;&lt;/div&gt;&lt;/td&gt;"</f>
        <v>&lt;td&gt;&lt;div id="15"&gt;&lt;font color=grey&gt;...&lt;/font&gt;&lt;/div&gt;&lt;/td&gt;</v>
      </c>
    </row>
    <row r="26" customFormat="false" ht="15" hidden="false" customHeight="false" outlineLevel="0" collapsed="false">
      <c r="A26" s="1" t="s">
        <v>19</v>
      </c>
      <c r="B26" s="5" t="n">
        <v>16</v>
      </c>
      <c r="C26" s="5" t="s">
        <v>45</v>
      </c>
      <c r="D26" s="26"/>
      <c r="E26" s="5" t="s">
        <v>46</v>
      </c>
      <c r="F26" s="5" t="s">
        <v>47</v>
      </c>
      <c r="G26" s="6"/>
      <c r="H26" s="6"/>
      <c r="I26" s="27"/>
      <c r="J26" s="6"/>
      <c r="K26" s="6"/>
      <c r="L26" s="24" t="str">
        <f aca="false">"{"""&amp;$B$11&amp;""": """&amp;B26&amp;""","""&amp;$C$11&amp;""": """ &amp;C26&amp;""","""&amp;$D$11&amp;""": " &amp;D26&amp;","""&amp;$E$11&amp;""": """&amp;E26&amp;""","""&amp; $K$11 &amp;  """: """ &amp; K26&amp;""",""" &amp; $G$11 &amp; """: """ &amp; G26 &amp; """,""" &amp; $H$11 &amp; """: """ &amp; H26&amp; """,""" &amp; $I$11&amp;""": """ &amp; I26 &amp;""",""" &amp; $J$11 &amp; """: """ &amp; J26 &amp; """ }" &amp; IF(B27="","",",")</f>
        <v>{"id": "16","name": "Hallway","value": ,"control": "REP","contact_status": "","units": "","type": "","updated": "","freq": "" },</v>
      </c>
      <c r="M26" s="3" t="str">
        <f aca="false">"&lt;td&gt;&lt;div id=""" &amp; B26 &amp; """&gt;&lt;font color=grey&gt;...&lt;/font&gt;&lt;/div&gt;&lt;/td&gt;"</f>
        <v>&lt;td&gt;&lt;div id="16"&gt;&lt;font color=grey&gt;...&lt;/font&gt;&lt;/div&gt;&lt;/td&gt;</v>
      </c>
    </row>
    <row r="27" customFormat="false" ht="15" hidden="false" customHeight="false" outlineLevel="0" collapsed="false">
      <c r="A27" s="1" t="s">
        <v>24</v>
      </c>
      <c r="B27" s="5" t="n">
        <v>17</v>
      </c>
      <c r="C27" s="5" t="s">
        <v>28</v>
      </c>
      <c r="D27" s="5" t="n">
        <v>0</v>
      </c>
      <c r="E27" s="5" t="s">
        <v>31</v>
      </c>
      <c r="F27" s="5" t="s">
        <v>32</v>
      </c>
      <c r="G27" s="6"/>
      <c r="H27" s="6" t="n">
        <v>0</v>
      </c>
      <c r="I27" s="28" t="n">
        <v>1563506800281</v>
      </c>
      <c r="J27" s="6" t="n">
        <v>300</v>
      </c>
      <c r="K27" s="6" t="n">
        <v>0</v>
      </c>
      <c r="L27" s="24" t="str">
        <f aca="false">"{"""&amp;$B$11&amp;""": """&amp;B27&amp;""","""&amp;$C$11&amp;""": """ &amp;C27&amp;""","""&amp;$D$11&amp;""": " &amp;D27&amp;","""&amp;$E$11&amp;""": """&amp;E27&amp;""","""&amp; $K$11 &amp;  """: """ &amp; K27&amp;""",""" &amp; $G$11 &amp; """: """ &amp; G27 &amp; """,""" &amp; $H$11 &amp; """: """ &amp; H27&amp; """,""" &amp; $I$11&amp;""": """ &amp; I27 &amp;""",""" &amp; $J$11 &amp; """: """ &amp; J27 &amp; """ }" &amp; IF(B28="","",",")</f>
        <v>{"id": "17","name": "Balcony","value": 0,"control": "STA","contact_status": "0","units": "","type": "0","updated": "1563506800281","freq": "300" },</v>
      </c>
      <c r="M27" s="2" t="str">
        <f aca="false">"&lt;td&gt;&lt;div id=""" &amp; B27 &amp; """&gt;&lt;font color=grey&gt;...&lt;/font&gt;&lt;/div&gt;&lt;/td&gt;"</f>
        <v>&lt;td&gt;&lt;div id="17"&gt;&lt;font color=grey&gt;...&lt;/font&gt;&lt;/div&gt;&lt;/td&gt;</v>
      </c>
    </row>
    <row r="28" customFormat="false" ht="15" hidden="false" customHeight="false" outlineLevel="0" collapsed="false">
      <c r="A28" s="1" t="s">
        <v>19</v>
      </c>
      <c r="B28" s="5" t="n">
        <v>18</v>
      </c>
      <c r="C28" s="5" t="s">
        <v>26</v>
      </c>
      <c r="D28" s="26"/>
      <c r="E28" s="5" t="s">
        <v>31</v>
      </c>
      <c r="F28" s="5" t="s">
        <v>44</v>
      </c>
      <c r="G28" s="6"/>
      <c r="H28" s="6"/>
      <c r="I28" s="28"/>
      <c r="J28" s="6"/>
      <c r="K28" s="6"/>
      <c r="L28" s="24" t="str">
        <f aca="false">"{"""&amp;$B$11&amp;""": """&amp;B28&amp;""","""&amp;$C$11&amp;""": """ &amp;C28&amp;""","""&amp;$D$11&amp;""": " &amp;D28&amp;","""&amp;$E$11&amp;""": """&amp;E28&amp;""","""&amp; $K$11 &amp;  """: """ &amp; K28&amp;""",""" &amp; $G$11 &amp; """: """ &amp; G28 &amp; """,""" &amp; $H$11 &amp; """: """ &amp; H28&amp; """,""" &amp; $I$11&amp;""": """ &amp; I28 &amp;""",""" &amp; $J$11 &amp; """: """ &amp; J28 &amp; """ }" &amp; IF(B29="","",",")</f>
        <v>{"id": "18","name": "Rumpus","value": ,"control": "STA","contact_status": "","units": "","type": "","updated": "","freq": "" },</v>
      </c>
      <c r="M28" s="3" t="str">
        <f aca="false">"&lt;td&gt;&lt;div id=""" &amp; B28 &amp; """&gt;&lt;font color=grey&gt;...&lt;/font&gt;&lt;/div&gt;&lt;/td&gt;"</f>
        <v>&lt;td&gt;&lt;div id="18"&gt;&lt;font color=grey&gt;...&lt;/font&gt;&lt;/div&gt;&lt;/td&gt;</v>
      </c>
    </row>
    <row r="29" customFormat="false" ht="15" hidden="false" customHeight="false" outlineLevel="0" collapsed="false">
      <c r="A29" s="1" t="s">
        <v>19</v>
      </c>
      <c r="B29" s="5" t="n">
        <v>19</v>
      </c>
      <c r="C29" s="5" t="s">
        <v>48</v>
      </c>
      <c r="D29" s="26"/>
      <c r="E29" s="5" t="s">
        <v>31</v>
      </c>
      <c r="F29" s="5" t="s">
        <v>44</v>
      </c>
      <c r="G29" s="6"/>
      <c r="H29" s="6"/>
      <c r="I29" s="27"/>
      <c r="J29" s="6"/>
      <c r="K29" s="6"/>
      <c r="L29" s="24" t="str">
        <f aca="false">"{"""&amp;$B$11&amp;""": """&amp;B29&amp;""","""&amp;$C$11&amp;""": """ &amp;C29&amp;""","""&amp;$D$11&amp;""": " &amp;D29&amp;","""&amp;$E$11&amp;""": """&amp;E29&amp;""","""&amp; $K$11 &amp;  """: """ &amp; K29&amp;""",""" &amp; $G$11 &amp; """: """ &amp; G29 &amp; """,""" &amp; $H$11 &amp; """: """ &amp; H29&amp; """,""" &amp; $I$11&amp;""": """ &amp; I29 &amp;""",""" &amp; $J$11 &amp; """: """ &amp; J29 &amp; """ }" &amp; IF(B30="","",",")</f>
        <v>{"id": "19","name": "Garage","value": ,"control": "STA","contact_status": "","units": "","type": "","updated": "","freq": "" },</v>
      </c>
      <c r="M29" s="3" t="str">
        <f aca="false">"&lt;td&gt;&lt;div id=""" &amp; B29 &amp; """&gt;&lt;font color=grey&gt;...&lt;/font&gt;&lt;/div&gt;&lt;/td&gt;"</f>
        <v>&lt;td&gt;&lt;div id="19"&gt;&lt;font color=grey&gt;...&lt;/font&gt;&lt;/div&gt;&lt;/td&gt;</v>
      </c>
    </row>
    <row r="30" customFormat="false" ht="15" hidden="false" customHeight="false" outlineLevel="0" collapsed="false">
      <c r="A30" s="1" t="s">
        <v>19</v>
      </c>
      <c r="B30" s="5" t="n">
        <v>20</v>
      </c>
      <c r="C30" s="5" t="s">
        <v>49</v>
      </c>
      <c r="D30" s="26"/>
      <c r="E30" s="5" t="s">
        <v>50</v>
      </c>
      <c r="F30" s="5" t="s">
        <v>51</v>
      </c>
      <c r="G30" s="6"/>
      <c r="H30" s="6"/>
      <c r="I30" s="27"/>
      <c r="J30" s="6"/>
      <c r="K30" s="6"/>
      <c r="L30" s="24" t="str">
        <f aca="false">"{"""&amp;$B$11&amp;""": """&amp;B30&amp;""","""&amp;$C$11&amp;""": """ &amp;C30&amp;""","""&amp;$D$11&amp;""": " &amp;D30&amp;","""&amp;$E$11&amp;""": """&amp;E30&amp;""","""&amp; $K$11 &amp;  """: """ &amp; K30&amp;""",""" &amp; $G$11 &amp; """: """ &amp; G30 &amp; """,""" &amp; $H$11 &amp; """: """ &amp; H30&amp; """,""" &amp; $I$11&amp;""": """ &amp; I30 &amp;""",""" &amp; $J$11 &amp; """: """ &amp; J30 &amp; """ }" &amp; IF(B31="","",",")</f>
        <v>{"id": "20","name": "Display","value": ,"control": "??","contact_status": "","units": "","type": "","updated": "","freq": "" },</v>
      </c>
      <c r="M30" s="3" t="str">
        <f aca="false">"&lt;td&gt;&lt;div id=""" &amp; B30 &amp; """&gt;&lt;font color=grey&gt;...&lt;/font&gt;&lt;/div&gt;&lt;/td&gt;"</f>
        <v>&lt;td&gt;&lt;div id="20"&gt;&lt;font color=grey&gt;...&lt;/font&gt;&lt;/div&gt;&lt;/td&gt;</v>
      </c>
    </row>
    <row r="31" customFormat="false" ht="15" hidden="false" customHeight="false" outlineLevel="0" collapsed="false">
      <c r="A31" s="1" t="s">
        <v>24</v>
      </c>
      <c r="B31" s="5" t="n">
        <v>21</v>
      </c>
      <c r="C31" s="29" t="s">
        <v>52</v>
      </c>
      <c r="D31" s="26" t="n">
        <v>0</v>
      </c>
      <c r="E31" s="5" t="s">
        <v>38</v>
      </c>
      <c r="F31" s="5" t="s">
        <v>53</v>
      </c>
      <c r="G31" s="6"/>
      <c r="H31" s="6" t="n">
        <v>15</v>
      </c>
      <c r="I31" s="27"/>
      <c r="J31" s="6"/>
      <c r="K31" s="6"/>
      <c r="L31" s="24" t="str">
        <f aca="false">"{"""&amp;$B$11&amp;""": """&amp;B31&amp;""","""&amp;$C$11&amp;""": """ &amp;C31&amp;""","""&amp;$D$11&amp;""": " &amp;D31&amp;","""&amp;$E$11&amp;""": """&amp;E31&amp;""","""&amp; $K$11 &amp;  """: """ &amp; K31&amp;""",""" &amp; $G$11 &amp; """: """ &amp; G31 &amp; """,""" &amp; $H$11 &amp; """: """ &amp; H31&amp; """,""" &amp; $I$11&amp;""": """ &amp; I31 &amp;""",""" &amp; $J$11 &amp; """: """ &amp; J31 &amp; """ }" &amp; IF(B32="","",",")</f>
        <v>{"id": "21","name": "Heater","value": 0,"control": "BUT","contact_status": "","units": "","type": "15","updated": "","freq": "" },</v>
      </c>
      <c r="M31" s="3" t="str">
        <f aca="false">"&lt;td&gt;&lt;div id=""" &amp; B31 &amp; """&gt;&lt;font color=grey&gt;...&lt;/font&gt;&lt;/div&gt;&lt;/td&gt;"</f>
        <v>&lt;td&gt;&lt;div id="21"&gt;&lt;font color=grey&gt;...&lt;/font&gt;&lt;/div&gt;&lt;/td&gt;</v>
      </c>
    </row>
    <row r="32" customFormat="false" ht="15" hidden="false" customHeight="false" outlineLevel="0" collapsed="false">
      <c r="A32" s="1" t="s">
        <v>24</v>
      </c>
      <c r="B32" s="5" t="n">
        <v>22</v>
      </c>
      <c r="C32" s="29" t="s">
        <v>54</v>
      </c>
      <c r="D32" s="26"/>
      <c r="E32" s="5" t="s">
        <v>38</v>
      </c>
      <c r="F32" s="5" t="s">
        <v>55</v>
      </c>
      <c r="G32" s="6"/>
      <c r="H32" s="6" t="n">
        <v>15</v>
      </c>
      <c r="I32" s="27"/>
      <c r="J32" s="6"/>
      <c r="K32" s="6"/>
      <c r="L32" s="24" t="str">
        <f aca="false">"{"""&amp;$B$11&amp;""": """&amp;B32&amp;""","""&amp;$C$11&amp;""": """ &amp;C32&amp;""","""&amp;$D$11&amp;""": " &amp;D32&amp;","""&amp;$E$11&amp;""": """&amp;E32&amp;""","""&amp; $K$11 &amp;  """: """ &amp; K32&amp;""",""" &amp; $G$11 &amp; """: """ &amp; G32 &amp; """,""" &amp; $H$11 &amp; """: """ &amp; H32&amp; """,""" &amp; $I$11&amp;""": """ &amp; I32 &amp;""",""" &amp; $J$11 &amp; """: """ &amp; J32 &amp; """ }" &amp; IF(B33="","",",")</f>
        <v>{"id": "22","name": "Michael","value": ,"control": "BUT","contact_status": "","units": "","type": "15","updated": "","freq": "" },</v>
      </c>
      <c r="M32" s="3" t="str">
        <f aca="false">"&lt;td&gt;&lt;div id=""" &amp; B32 &amp; """&gt;&lt;font color=grey&gt;...&lt;/font&gt;&lt;/div&gt;&lt;/td&gt;"</f>
        <v>&lt;td&gt;&lt;div id="22"&gt;&lt;font color=grey&gt;...&lt;/font&gt;&lt;/div&gt;&lt;/td&gt;</v>
      </c>
    </row>
    <row r="33" customFormat="false" ht="15" hidden="false" customHeight="false" outlineLevel="0" collapsed="false">
      <c r="A33" s="1" t="s">
        <v>24</v>
      </c>
      <c r="B33" s="5" t="n">
        <v>23</v>
      </c>
      <c r="C33" s="29" t="s">
        <v>56</v>
      </c>
      <c r="D33" s="26"/>
      <c r="E33" s="5" t="s">
        <v>38</v>
      </c>
      <c r="F33" s="5" t="s">
        <v>39</v>
      </c>
      <c r="G33" s="6"/>
      <c r="H33" s="6" t="n">
        <v>15</v>
      </c>
      <c r="I33" s="27"/>
      <c r="J33" s="6"/>
      <c r="K33" s="6"/>
      <c r="L33" s="24" t="str">
        <f aca="false">"{"""&amp;$B$11&amp;""": """&amp;B33&amp;""","""&amp;$C$11&amp;""": """ &amp;C33&amp;""","""&amp;$D$11&amp;""": " &amp;D33&amp;","""&amp;$E$11&amp;""": """&amp;E33&amp;""","""&amp; $K$11 &amp;  """: """ &amp; K33&amp;""",""" &amp; $G$11 &amp; """: """ &amp; G33 &amp; """,""" &amp; $H$11 &amp; """: """ &amp; H33&amp; """,""" &amp; $I$11&amp;""": """ &amp; I33 &amp;""",""" &amp; $J$11 &amp; """: """ &amp; J33 &amp; """ }" &amp; IF(B34="","",",")</f>
        <v>{"id": "23","name": "Fish","value": ,"control": "BUT","contact_status": "","units": "","type": "15","updated": "","freq": "" },</v>
      </c>
      <c r="M33" s="3" t="str">
        <f aca="false">"&lt;td&gt;&lt;div id=""" &amp; B33 &amp; """&gt;&lt;font color=grey&gt;...&lt;/font&gt;&lt;/div&gt;&lt;/td&gt;"</f>
        <v>&lt;td&gt;&lt;div id="23"&gt;&lt;font color=grey&gt;...&lt;/font&gt;&lt;/div&gt;&lt;/td&gt;</v>
      </c>
    </row>
    <row r="34" customFormat="false" ht="15" hidden="false" customHeight="false" outlineLevel="0" collapsed="false">
      <c r="A34" s="1" t="s">
        <v>24</v>
      </c>
      <c r="B34" s="5" t="n">
        <v>24</v>
      </c>
      <c r="C34" s="29" t="s">
        <v>57</v>
      </c>
      <c r="D34" s="26"/>
      <c r="E34" s="5" t="s">
        <v>38</v>
      </c>
      <c r="F34" s="5" t="s">
        <v>39</v>
      </c>
      <c r="G34" s="6"/>
      <c r="H34" s="6" t="n">
        <v>15</v>
      </c>
      <c r="I34" s="27"/>
      <c r="J34" s="6"/>
      <c r="K34" s="6"/>
      <c r="L34" s="24" t="str">
        <f aca="false">"{"""&amp;$B$11&amp;""": """&amp;B34&amp;""","""&amp;$C$11&amp;""": """ &amp;C34&amp;""","""&amp;$D$11&amp;""": " &amp;D34&amp;","""&amp;$E$11&amp;""": """&amp;E34&amp;""","""&amp; $K$11 &amp;  """: """ &amp; K34&amp;""",""" &amp; $G$11 &amp; """: """ &amp; G34 &amp; """,""" &amp; $H$11 &amp; """: """ &amp; H34&amp; """,""" &amp; $I$11&amp;""": """ &amp; I34 &amp;""",""" &amp; $J$11 &amp; """: """ &amp; J34 &amp; """ }" &amp; IF(B35="","",",")</f>
        <v>{"id": "24","name": "Sophie","value": ,"control": "BUT","contact_status": "","units": "","type": "15","updated": "","freq": "" },</v>
      </c>
      <c r="M34" s="3" t="str">
        <f aca="false">"&lt;td&gt;&lt;div id=""" &amp; B34 &amp; """&gt;&lt;font color=grey&gt;...&lt;/font&gt;&lt;/div&gt;&lt;/td&gt;"</f>
        <v>&lt;td&gt;&lt;div id="24"&gt;&lt;font color=grey&gt;...&lt;/font&gt;&lt;/div&gt;&lt;/td&gt;</v>
      </c>
    </row>
    <row r="35" customFormat="false" ht="15" hidden="false" customHeight="false" outlineLevel="0" collapsed="false">
      <c r="A35" s="1" t="s">
        <v>24</v>
      </c>
      <c r="B35" s="5" t="n">
        <v>25</v>
      </c>
      <c r="C35" s="29" t="s">
        <v>58</v>
      </c>
      <c r="D35" s="26" t="n">
        <v>0</v>
      </c>
      <c r="E35" s="5" t="s">
        <v>38</v>
      </c>
      <c r="F35" s="5" t="s">
        <v>59</v>
      </c>
      <c r="G35" s="6"/>
      <c r="H35" s="6" t="n">
        <v>15</v>
      </c>
      <c r="I35" s="27"/>
      <c r="J35" s="6" t="n">
        <f aca="false">365*24*60*60</f>
        <v>31536000</v>
      </c>
      <c r="K35" s="6"/>
      <c r="L35" s="24" t="str">
        <f aca="false">"{"""&amp;$B$11&amp;""": """&amp;B35&amp;""","""&amp;$C$11&amp;""": """ &amp;C35&amp;""","""&amp;$D$11&amp;""": " &amp;D35&amp;","""&amp;$E$11&amp;""": """&amp;E35&amp;""","""&amp; $K$11 &amp;  """: """ &amp; K35&amp;""",""" &amp; $G$11 &amp; """: """ &amp; G35 &amp; """,""" &amp; $H$11 &amp; """: """ &amp; H35&amp; """,""" &amp; $I$11&amp;""": """ &amp; I35 &amp;""",""" &amp; $J$11 &amp; """: """ &amp; J35 &amp; """ }" &amp; IF(B37="","",",")</f>
        <v>{"id": "25","name": "FanSwitch","value": 0,"control": "BUT","contact_status": "","units": "","type": "15","updated": "","freq": "31536000" },</v>
      </c>
      <c r="M35" s="3" t="str">
        <f aca="false">"&lt;td&gt;&lt;div id=""" &amp; B35 &amp; """&gt;&lt;font color=grey&gt;...&lt;/font&gt;&lt;/div&gt;&lt;/td&gt;"</f>
        <v>&lt;td&gt;&lt;div id="25"&gt;&lt;font color=grey&gt;...&lt;/font&gt;&lt;/div&gt;&lt;/td&gt;</v>
      </c>
    </row>
    <row r="36" customFormat="false" ht="15" hidden="false" customHeight="false" outlineLevel="0" collapsed="false">
      <c r="A36" s="1" t="s">
        <v>24</v>
      </c>
      <c r="B36" s="5" t="n">
        <v>26</v>
      </c>
      <c r="C36" s="29" t="s">
        <v>60</v>
      </c>
      <c r="D36" s="26" t="n">
        <v>0</v>
      </c>
      <c r="E36" s="5" t="s">
        <v>38</v>
      </c>
      <c r="F36" s="5" t="s">
        <v>39</v>
      </c>
      <c r="G36" s="6"/>
      <c r="H36" s="6" t="n">
        <v>15</v>
      </c>
      <c r="I36" s="27"/>
      <c r="J36" s="6" t="n">
        <f aca="false">365*24*60*60</f>
        <v>31536000</v>
      </c>
      <c r="K36" s="6"/>
      <c r="L36" s="24" t="str">
        <f aca="false">"{"""&amp;$B$11&amp;""": """&amp;B36&amp;""","""&amp;$C$11&amp;""": """ &amp;C36&amp;""","""&amp;$D$11&amp;""": " &amp;D36&amp;","""&amp;$E$11&amp;""": """&amp;E36&amp;""","""&amp; $K$11 &amp;  """: """ &amp; K36&amp;""",""" &amp; $G$11 &amp; """: """ &amp; G36 &amp; """,""" &amp; $H$11 &amp; """: """ &amp; H36&amp; """,""" &amp; $I$11&amp;""": """ &amp; I36 &amp;""",""" &amp; $J$11 &amp; """: """ &amp; J36 &amp; """ }" &amp; IF(B38="","",",")</f>
        <v>{"id": "26","name": "Master Bed","value": 0,"control": "BUT","contact_status": "","units": "","type": "15","updated": "","freq": "31536000" },</v>
      </c>
      <c r="M36" s="3" t="str">
        <f aca="false">"&lt;td&gt;&lt;div id=""" &amp; B36 &amp; """&gt;&lt;font color=grey&gt;...&lt;/font&gt;&lt;/div&gt;&lt;/td&gt;"</f>
        <v>&lt;td&gt;&lt;div id="26"&gt;&lt;font color=grey&gt;...&lt;/font&gt;&lt;/div&gt;&lt;/td&gt;</v>
      </c>
    </row>
    <row r="37" customFormat="false" ht="15" hidden="false" customHeight="false" outlineLevel="0" collapsed="false">
      <c r="A37" s="1" t="s">
        <v>24</v>
      </c>
      <c r="B37" s="5" t="n">
        <v>50</v>
      </c>
      <c r="C37" s="5" t="s">
        <v>61</v>
      </c>
      <c r="D37" s="5" t="n">
        <v>80</v>
      </c>
      <c r="E37" s="5" t="s">
        <v>21</v>
      </c>
      <c r="F37" s="5"/>
      <c r="G37" s="6" t="s">
        <v>62</v>
      </c>
      <c r="H37" s="6" t="n">
        <v>0</v>
      </c>
      <c r="I37" s="27" t="n">
        <v>1563506800281</v>
      </c>
      <c r="J37" s="6" t="n">
        <f aca="false">24*60*60</f>
        <v>86400</v>
      </c>
      <c r="K37" s="6" t="n">
        <v>0</v>
      </c>
      <c r="L37" s="24" t="str">
        <f aca="false">"{"""&amp;$B$11&amp;""": """&amp;B37&amp;""","""&amp;$C$11&amp;""": """ &amp;C37&amp;""","""&amp;$D$11&amp;""": " &amp;D37&amp;","""&amp;$E$11&amp;""": """&amp;E37&amp;""","""&amp; $K$11 &amp;  """: """ &amp; K37&amp;""",""" &amp; $G$11 &amp; """: """ &amp; G37 &amp; """,""" &amp; $H$11 &amp; """: """ &amp; H37&amp; """,""" &amp; $I$11&amp;""": """ &amp; I37 &amp;""",""" &amp; $J$11 &amp; """: """ &amp; J37 &amp; """ }" &amp; IF(B38="","",",")</f>
        <v>{"id": "50","name": "Humidty","value": 80,"control": "GAU","contact_status": "0","units": "%","type": "0","updated": "1563506800281","freq": "86400" },</v>
      </c>
      <c r="M37" s="2" t="str">
        <f aca="false">"&lt;td&gt;&lt;div id=""" &amp; B37 &amp; """&gt;&lt;font color=grey&gt;...&lt;/font&gt;&lt;/div&gt;&lt;/td&gt;"</f>
        <v>&lt;td&gt;&lt;div id="50"&gt;&lt;font color=grey&gt;...&lt;/font&gt;&lt;/div&gt;&lt;/td&gt;</v>
      </c>
    </row>
    <row r="38" customFormat="false" ht="15" hidden="false" customHeight="false" outlineLevel="0" collapsed="false">
      <c r="A38" s="1" t="s">
        <v>24</v>
      </c>
      <c r="B38" s="5" t="n">
        <v>51</v>
      </c>
      <c r="C38" s="5" t="s">
        <v>63</v>
      </c>
      <c r="D38" s="5" t="n">
        <v>1020</v>
      </c>
      <c r="E38" s="5" t="s">
        <v>21</v>
      </c>
      <c r="F38" s="5"/>
      <c r="G38" s="6" t="s">
        <v>64</v>
      </c>
      <c r="H38" s="6" t="n">
        <v>0</v>
      </c>
      <c r="I38" s="27" t="n">
        <v>1563506800281</v>
      </c>
      <c r="J38" s="6" t="n">
        <f aca="false">24*60*60</f>
        <v>86400</v>
      </c>
      <c r="K38" s="6" t="n">
        <v>0</v>
      </c>
      <c r="L38" s="24" t="str">
        <f aca="false">"{"""&amp;$B$11&amp;""": """&amp;B38&amp;""","""&amp;$C$11&amp;""": """ &amp;C38&amp;""","""&amp;$D$11&amp;""": " &amp;D38&amp;","""&amp;$E$11&amp;""": """&amp;E38&amp;""","""&amp; $K$11 &amp;  """: """ &amp; K38&amp;""",""" &amp; $G$11 &amp; """: """ &amp; G38 &amp; """,""" &amp; $H$11 &amp; """: """ &amp; H38&amp; """,""" &amp; $I$11&amp;""": """ &amp; I38 &amp;""",""" &amp; $J$11 &amp; """: """ &amp; J38 &amp; """ }" &amp; IF(B39="","",",")</f>
        <v>{"id": "51","name": "Pressure","value": 1020,"control": "GAU","contact_status": "0","units": "mmHg","type": "0","updated": "1563506800281","freq": "86400" },</v>
      </c>
      <c r="M38" s="2" t="str">
        <f aca="false">"&lt;td&gt;&lt;div id=""" &amp; B38 &amp; """&gt;&lt;font color=grey&gt;...&lt;/font&gt;&lt;/div&gt;&lt;/td&gt;"</f>
        <v>&lt;td&gt;&lt;div id="51"&gt;&lt;font color=grey&gt;...&lt;/font&gt;&lt;/div&gt;&lt;/td&gt;</v>
      </c>
    </row>
    <row r="39" customFormat="false" ht="15" hidden="false" customHeight="false" outlineLevel="0" collapsed="false">
      <c r="A39" s="1" t="s">
        <v>19</v>
      </c>
      <c r="B39" s="5" t="n">
        <v>52</v>
      </c>
      <c r="C39" s="5" t="s">
        <v>65</v>
      </c>
      <c r="D39" s="5" t="n">
        <v>23</v>
      </c>
      <c r="E39" s="5" t="s">
        <v>21</v>
      </c>
      <c r="F39" s="5"/>
      <c r="G39" s="6" t="s">
        <v>62</v>
      </c>
      <c r="H39" s="6" t="n">
        <v>0</v>
      </c>
      <c r="I39" s="27" t="n">
        <v>1563506800281</v>
      </c>
      <c r="J39" s="6" t="n">
        <f aca="false">24*60*60</f>
        <v>86400</v>
      </c>
      <c r="K39" s="6" t="n">
        <v>0</v>
      </c>
      <c r="L39" s="24" t="str">
        <f aca="false">"{"""&amp;$B$11&amp;""": """&amp;B39&amp;""","""&amp;$C$11&amp;""": """ &amp;C39&amp;""","""&amp;$D$11&amp;""": " &amp;D39&amp;","""&amp;$E$11&amp;""": """&amp;E39&amp;""","""&amp; $K$11 &amp;  """: """ &amp; K39&amp;""",""" &amp; $G$11 &amp; """: """ &amp; G39 &amp; """,""" &amp; $H$11 &amp; """: """ &amp; H39&amp; """,""" &amp; $I$11&amp;""": """ &amp; I39 &amp;""",""" &amp; $J$11 &amp; """: """ &amp; J39 &amp; """ }" &amp; IF(B40="","",",")</f>
        <v>{"id": "52","name": "Moisture","value": 23,"control": "GAU","contact_status": "0","units": "%","type": "0","updated": "1563506800281","freq": "86400" },</v>
      </c>
      <c r="M39" s="2" t="str">
        <f aca="false">"&lt;td&gt;&lt;div id=""" &amp; B39 &amp; """&gt;&lt;font color=grey&gt;...&lt;/font&gt;&lt;/div&gt;&lt;/td&gt;"</f>
        <v>&lt;td&gt;&lt;div id="52"&gt;&lt;font color=grey&gt;...&lt;/font&gt;&lt;/div&gt;&lt;/td&gt;</v>
      </c>
    </row>
    <row r="40" customFormat="false" ht="15" hidden="false" customHeight="false" outlineLevel="0" collapsed="false">
      <c r="A40" s="1" t="s">
        <v>24</v>
      </c>
      <c r="B40" s="5" t="n">
        <v>99</v>
      </c>
      <c r="C40" s="5" t="s">
        <v>66</v>
      </c>
      <c r="D40" s="5" t="s">
        <v>67</v>
      </c>
      <c r="E40" s="5" t="s">
        <v>68</v>
      </c>
      <c r="F40" s="5"/>
      <c r="G40" s="6"/>
      <c r="H40" s="6" t="n">
        <v>39</v>
      </c>
      <c r="I40" s="27" t="n">
        <v>1563506800281</v>
      </c>
      <c r="J40" s="6" t="n">
        <f aca="false">24*60*60</f>
        <v>86400</v>
      </c>
      <c r="K40" s="6" t="n">
        <v>0</v>
      </c>
      <c r="L40" s="24" t="str">
        <f aca="false">"{"""&amp;$B$11&amp;""": """&amp;B40&amp;""","""&amp;$C$11&amp;""": """ &amp;C40&amp;""","""&amp;$D$11&amp;""": " &amp;D40&amp;","""&amp;$E$11&amp;""": """&amp;E40&amp;""","""&amp; $K$11 &amp;  """: """ &amp; K40&amp;""",""" &amp; $G$11 &amp; """: """ &amp; G40 &amp; """,""" &amp; $H$11 &amp; """: """ &amp; H40&amp; """,""" &amp; $I$11&amp;""": """ &amp; I40 &amp;""",""" &amp; $J$11 &amp; """: """ &amp; J40 &amp; """ }" &amp; IF(B41="","",",")</f>
        <v>{"id": "99","name": "Tmp 1w","value": url,"control": "IMG","contact_status": "0","units": "","type": "39","updated": "1563506800281","freq": "86400" },</v>
      </c>
      <c r="M40" s="3" t="str">
        <f aca="false">"&lt;td&gt;&lt;div id=""" &amp; B40 &amp; """&gt;&lt;font color=grey&gt;...&lt;/font&gt;&lt;/div&gt;&lt;/td&gt;"</f>
        <v>&lt;td&gt;&lt;div id="99"&gt;&lt;font color=grey&gt;...&lt;/font&gt;&lt;/div&gt;&lt;/td&gt;</v>
      </c>
    </row>
    <row r="41" customFormat="false" ht="15" hidden="false" customHeight="false" outlineLevel="0" collapsed="false">
      <c r="A41" s="1" t="s">
        <v>24</v>
      </c>
      <c r="B41" s="5" t="n">
        <v>100</v>
      </c>
      <c r="C41" s="5" t="s">
        <v>69</v>
      </c>
      <c r="D41" s="5" t="n">
        <v>21.1</v>
      </c>
      <c r="E41" s="5" t="s">
        <v>21</v>
      </c>
      <c r="F41" s="5" t="s">
        <v>70</v>
      </c>
      <c r="G41" s="6" t="s">
        <v>22</v>
      </c>
      <c r="H41" s="6" t="n">
        <v>0</v>
      </c>
      <c r="I41" s="27" t="n">
        <v>1563506800281</v>
      </c>
      <c r="J41" s="6" t="n">
        <f aca="false">24*60*60</f>
        <v>86400</v>
      </c>
      <c r="K41" s="6" t="n">
        <v>0</v>
      </c>
      <c r="L41" s="24" t="str">
        <f aca="false">"{"""&amp;$B$11&amp;""": """&amp;B41&amp;""","""&amp;$C$11&amp;""": """ &amp;C41&amp;""","""&amp;$D$11&amp;""": " &amp;D41&amp;","""&amp;$E$11&amp;""": """&amp;E41&amp;""","""&amp; $K$11 &amp;  """: """ &amp; K41&amp;""",""" &amp; $G$11 &amp; """: """ &amp; G41 &amp; """,""" &amp; $H$11 &amp; """: """ &amp; H41&amp; """,""" &amp; $I$11&amp;""": """ &amp; I41 &amp;""",""" &amp; $J$11 &amp; """: """ &amp; J41 &amp; """ }" &amp; IF(B42="","",",")</f>
        <v>{"id": "100","name": "Web Temp","value": 21.1,"control": "GAU","contact_status": "0","units": "°C","type": "0","updated": "1563506800281","freq": "86400" },</v>
      </c>
      <c r="M41" s="2" t="str">
        <f aca="false">"&lt;td&gt;&lt;div id=""" &amp; B41 &amp; """&gt;&lt;font color=grey&gt;...&lt;/font&gt;&lt;/div&gt;&lt;/td&gt;"</f>
        <v>&lt;td&gt;&lt;div id="100"&gt;&lt;font color=grey&gt;...&lt;/font&gt;&lt;/div&gt;&lt;/td&gt;</v>
      </c>
    </row>
    <row r="42" customFormat="false" ht="15" hidden="false" customHeight="false" outlineLevel="0" collapsed="false">
      <c r="A42" s="1" t="s">
        <v>19</v>
      </c>
      <c r="B42" s="5" t="n">
        <v>101</v>
      </c>
      <c r="C42" s="5" t="s">
        <v>71</v>
      </c>
      <c r="D42" s="5" t="n">
        <v>5</v>
      </c>
      <c r="E42" s="5" t="s">
        <v>72</v>
      </c>
      <c r="F42" s="5"/>
      <c r="G42" s="6" t="s">
        <v>73</v>
      </c>
      <c r="H42" s="6" t="n">
        <v>38</v>
      </c>
      <c r="I42" s="27" t="n">
        <v>1563506800281</v>
      </c>
      <c r="J42" s="6" t="n">
        <v>300</v>
      </c>
      <c r="K42" s="6" t="n">
        <v>0</v>
      </c>
      <c r="L42" s="24" t="str">
        <f aca="false">"{"""&amp;$B$11&amp;""": """&amp;B42&amp;""","""&amp;$C$11&amp;""": """ &amp;C42&amp;""","""&amp;$D$11&amp;""": " &amp;D42&amp;","""&amp;$E$11&amp;""": """&amp;E42&amp;""","""&amp; $K$11 &amp;  """: """ &amp; K42&amp;""",""" &amp; $G$11 &amp; """: """ &amp; G42 &amp; """,""" &amp; $H$11 &amp; """: """ &amp; H42&amp; """,""" &amp; $I$11&amp;""": """ &amp; I42 &amp;""",""" &amp; $J$11 &amp; """: """ &amp; J42 &amp; """ }" &amp; IF(B43="","",",")</f>
        <v>{"id": "101","name": "Batt","value": 5,"control": "BAT","contact_status": "0","units": "V","type": "38","updated": "1563506800281","freq": "300" },</v>
      </c>
      <c r="M42" s="2" t="str">
        <f aca="false">"&lt;td&gt;&lt;div id=""" &amp; B42 &amp; """&gt;&lt;font color=grey&gt;...&lt;/font&gt;&lt;/div&gt;&lt;/td&gt;"</f>
        <v>&lt;td&gt;&lt;div id="101"&gt;&lt;font color=grey&gt;...&lt;/font&gt;&lt;/div&gt;&lt;/td&gt;</v>
      </c>
    </row>
    <row r="43" customFormat="false" ht="15" hidden="false" customHeight="false" outlineLevel="0" collapsed="false">
      <c r="A43" s="1" t="s">
        <v>24</v>
      </c>
      <c r="B43" s="5" t="n">
        <v>103</v>
      </c>
      <c r="C43" s="5" t="s">
        <v>74</v>
      </c>
      <c r="D43" s="5" t="n">
        <v>0</v>
      </c>
      <c r="E43" s="5" t="s">
        <v>75</v>
      </c>
      <c r="F43" s="5"/>
      <c r="G43" s="6"/>
      <c r="H43" s="6" t="n">
        <v>2</v>
      </c>
      <c r="I43" s="28" t="n">
        <v>1563506800281</v>
      </c>
      <c r="J43" s="6" t="n">
        <v>300</v>
      </c>
      <c r="K43" s="6" t="n">
        <v>0</v>
      </c>
      <c r="L43" s="24" t="str">
        <f aca="false">"{"""&amp;$B$11&amp;""": """&amp;B43&amp;""","""&amp;$C$11&amp;""": """ &amp;C43&amp;""","""&amp;$D$11&amp;""": " &amp;D43&amp;","""&amp;$E$11&amp;""": """&amp;E43&amp;""","""&amp; $K$11 &amp;  """: """ &amp; K43&amp;""",""" &amp; $G$11 &amp; """: """ &amp; G43 &amp; """,""" &amp; $H$11 &amp; """: """ &amp; H43&amp; """,""" &amp; $I$11&amp;""": """ &amp; I43 &amp;""",""" &amp; $J$11 &amp; """: """ &amp; J43 &amp; """ }" &amp; IF(B44="","",",")</f>
        <v>{"id": "103","name": "Debug","value": 0,"control": "CHK","contact_status": "0","units": "","type": "2","updated": "1563506800281","freq": "300" },</v>
      </c>
      <c r="M43" s="2" t="str">
        <f aca="false">"&lt;td&gt;&lt;div id=""" &amp; B43 &amp; """&gt;&lt;font color=grey&gt;...&lt;/font&gt;&lt;/div&gt;&lt;/td&gt;"</f>
        <v>&lt;td&gt;&lt;div id="103"&gt;&lt;font color=grey&gt;...&lt;/font&gt;&lt;/div&gt;&lt;/td&gt;</v>
      </c>
    </row>
    <row r="44" customFormat="false" ht="15" hidden="false" customHeight="false" outlineLevel="0" collapsed="false">
      <c r="A44" s="1" t="s">
        <v>24</v>
      </c>
      <c r="B44" s="5" t="n">
        <v>105</v>
      </c>
      <c r="C44" s="5" t="s">
        <v>76</v>
      </c>
      <c r="D44" s="5" t="n">
        <v>0</v>
      </c>
      <c r="E44" s="5" t="s">
        <v>38</v>
      </c>
      <c r="F44" s="5" t="s">
        <v>39</v>
      </c>
      <c r="G44" s="6"/>
      <c r="H44" s="6" t="n">
        <v>15</v>
      </c>
      <c r="I44" s="28" t="n">
        <v>1563506800281</v>
      </c>
      <c r="J44" s="6" t="n">
        <v>300</v>
      </c>
      <c r="K44" s="6" t="n">
        <v>0</v>
      </c>
      <c r="L44" s="24" t="str">
        <f aca="false">"{"""&amp;$B$11&amp;""": """&amp;B44&amp;""","""&amp;$C$11&amp;""": """ &amp;C44&amp;""","""&amp;$D$11&amp;""": " &amp;D44&amp;","""&amp;$E$11&amp;""": """&amp;E44&amp;""","""&amp; $K$11 &amp;  """: """ &amp; K44&amp;""",""" &amp; $G$11 &amp; """: """ &amp; G44 &amp; """,""" &amp; $H$11 &amp; """: """ &amp; H44&amp; """,""" &amp; $I$11&amp;""": """ &amp; I44 &amp;""",""" &amp; $J$11 &amp; """: """ &amp; J44 &amp; """ }" &amp; IF(B45="","",",")</f>
        <v>{"id": "105","name": "Fan","value": 0,"control": "BUT","contact_status": "0","units": "","type": "15","updated": "1563506800281","freq": "300" },</v>
      </c>
      <c r="M44" s="2" t="str">
        <f aca="false">"&lt;td&gt;&lt;div id=""" &amp; B44 &amp; """&gt;&lt;font color=grey&gt;...&lt;/font&gt;&lt;/div&gt;&lt;/td&gt;"</f>
        <v>&lt;td&gt;&lt;div id="105"&gt;&lt;font color=grey&gt;...&lt;/font&gt;&lt;/div&gt;&lt;/td&gt;</v>
      </c>
    </row>
    <row r="45" customFormat="false" ht="15" hidden="false" customHeight="false" outlineLevel="0" collapsed="false">
      <c r="A45" s="1" t="s">
        <v>24</v>
      </c>
      <c r="B45" s="5" t="n">
        <v>200</v>
      </c>
      <c r="C45" s="5" t="s">
        <v>77</v>
      </c>
      <c r="D45" s="5" t="s">
        <v>78</v>
      </c>
      <c r="E45" s="5" t="s">
        <v>68</v>
      </c>
      <c r="F45" s="5"/>
      <c r="G45" s="6"/>
      <c r="H45" s="6" t="n">
        <v>39</v>
      </c>
      <c r="I45" s="28" t="n">
        <v>1563506800281</v>
      </c>
      <c r="J45" s="6" t="n">
        <f aca="false">24*60*60</f>
        <v>86400</v>
      </c>
      <c r="K45" s="6" t="n">
        <v>0</v>
      </c>
      <c r="L45" s="24" t="str">
        <f aca="false">"{"""&amp;$B$11&amp;""": """&amp;B45&amp;""","""&amp;$C$11&amp;""": """ &amp;C45&amp;""","""&amp;$D$11&amp;""": " &amp;D45&amp;","""&amp;$E$11&amp;""": """&amp;E45&amp;""","""&amp; $K$11 &amp;  """: """ &amp; K45&amp;""",""" &amp; $G$11 &amp; """: """ &amp; G45 &amp; """,""" &amp; $H$11 &amp; """: """ &amp; H45&amp; """,""" &amp; $I$11&amp;""": """ &amp; I45 &amp;""",""" &amp; $J$11 &amp; """: """ &amp; J45 &amp; """ }" &amp; IF(B46="","",",")</f>
        <v>{"id": "200","name": "Weather","value": http://openweathermap.org/img/w/01n.png,"control": "IMG","contact_status": "0","units": "","type": "39","updated": "1563506800281","freq": "86400" },</v>
      </c>
      <c r="M45" s="3" t="str">
        <f aca="false">"&lt;td&gt;&lt;div id=""" &amp; B45 &amp; """&gt;&lt;font color=grey&gt;...&lt;/font&gt;&lt;/div&gt;&lt;/td&gt;"</f>
        <v>&lt;td&gt;&lt;div id="200"&gt;&lt;font color=grey&gt;...&lt;/font&gt;&lt;/div&gt;&lt;/td&gt;</v>
      </c>
    </row>
    <row r="46" customFormat="false" ht="15" hidden="false" customHeight="false" outlineLevel="0" collapsed="false">
      <c r="A46" s="1" t="s">
        <v>19</v>
      </c>
      <c r="B46" s="5" t="n">
        <v>201</v>
      </c>
      <c r="C46" s="5"/>
      <c r="D46" s="5" t="s">
        <v>79</v>
      </c>
      <c r="E46" s="5" t="s">
        <v>80</v>
      </c>
      <c r="F46" s="5"/>
      <c r="G46" s="6"/>
      <c r="H46" s="6" t="n">
        <v>25</v>
      </c>
      <c r="I46" s="28" t="n">
        <v>1563506800281</v>
      </c>
      <c r="J46" s="6" t="n">
        <v>0</v>
      </c>
      <c r="K46" s="6" t="n">
        <v>0</v>
      </c>
      <c r="L46" s="24" t="str">
        <f aca="false">"{"""&amp;$B$11&amp;""": """&amp;B46&amp;""","""&amp;$C$11&amp;""": """ &amp;C46&amp;""","""&amp;$D$11&amp;""": " &amp;D46&amp;","""&amp;$E$11&amp;""": """&amp;E46&amp;""","""&amp; $K$11 &amp;  """: """ &amp; K46&amp;""",""" &amp; $G$11 &amp; """: """ &amp; G46 &amp; """,""" &amp; $H$11 &amp; """: """ &amp; H46&amp; """,""" &amp; $I$11&amp;""": """ &amp; I46 &amp;""",""" &amp; $J$11 &amp; """: """ &amp; J46 &amp; """ }" &amp; IF(B47="","",",")</f>
        <v>{"id": "201","name": "","value": Hello,"control": "TXT","contact_status": "0","units": "","type": "25","updated": "1563506800281","freq": "0" },</v>
      </c>
      <c r="M46" s="2" t="str">
        <f aca="false">"&lt;td&gt;&lt;div id=""" &amp; B46 &amp; """&gt;&lt;font color=grey&gt;...&lt;/font&gt;&lt;/div&gt;&lt;/td&gt;"</f>
        <v>&lt;td&gt;&lt;div id="201"&gt;&lt;font color=grey&gt;...&lt;/font&gt;&lt;/div&gt;&lt;/td&gt;</v>
      </c>
    </row>
    <row r="47" customFormat="false" ht="15" hidden="false" customHeight="false" outlineLevel="0" collapsed="false">
      <c r="A47" s="1" t="s">
        <v>24</v>
      </c>
      <c r="B47" s="5" t="n">
        <v>202</v>
      </c>
      <c r="C47" s="5" t="s">
        <v>81</v>
      </c>
      <c r="D47" s="5" t="n">
        <v>23.3</v>
      </c>
      <c r="E47" s="5" t="s">
        <v>82</v>
      </c>
      <c r="F47" s="5"/>
      <c r="G47" s="6"/>
      <c r="H47" s="6" t="n">
        <v>10</v>
      </c>
      <c r="I47" s="28" t="n">
        <v>1563506800281</v>
      </c>
      <c r="J47" s="6" t="n">
        <v>3600</v>
      </c>
      <c r="K47" s="6" t="n">
        <v>0</v>
      </c>
      <c r="L47" s="24" t="str">
        <f aca="false">"{"""&amp;$B$11&amp;""": """&amp;B47&amp;""","""&amp;$C$11&amp;""": """ &amp;C47&amp;""","""&amp;$D$11&amp;""": " &amp;D47&amp;","""&amp;$E$11&amp;""": """&amp;E47&amp;""","""&amp; $K$11 &amp;  """: """ &amp; K47&amp;""",""" &amp; $G$11 &amp; """: """ &amp; G47 &amp; """,""" &amp; $H$11 &amp; """: """ &amp; H47&amp; """,""" &amp; $I$11&amp;""": """ &amp; I47 &amp;""",""" &amp; $J$11 &amp; """: """ &amp; J47 &amp; """ }" &amp; IF(B48="","",",")</f>
        <v>{"id": "202","name": "Wind","value": 23.3,"control": "COM","contact_status": "0","units": "","type": "10","updated": "1563506800281","freq": "3600" },</v>
      </c>
      <c r="M47" s="2" t="str">
        <f aca="false">"&lt;td&gt;&lt;div id=""" &amp; B47 &amp; """&gt;&lt;font color=grey&gt;...&lt;/font&gt;&lt;/div&gt;&lt;/td&gt;"</f>
        <v>&lt;td&gt;&lt;div id="202"&gt;&lt;font color=grey&gt;...&lt;/font&gt;&lt;/div&gt;&lt;/td&gt;</v>
      </c>
    </row>
    <row r="48" customFormat="false" ht="15" hidden="false" customHeight="false" outlineLevel="0" collapsed="false">
      <c r="A48" s="1" t="s">
        <v>24</v>
      </c>
      <c r="B48" s="5" t="n">
        <v>203</v>
      </c>
      <c r="C48" s="5" t="s">
        <v>83</v>
      </c>
      <c r="D48" s="26" t="n">
        <v>12</v>
      </c>
      <c r="E48" s="5" t="s">
        <v>21</v>
      </c>
      <c r="F48" s="5"/>
      <c r="G48" s="6" t="s">
        <v>84</v>
      </c>
      <c r="H48" s="6" t="n">
        <v>0</v>
      </c>
      <c r="I48" s="28" t="n">
        <v>1563506800281</v>
      </c>
      <c r="J48" s="6" t="n">
        <f aca="false">24*60*60</f>
        <v>86400</v>
      </c>
      <c r="K48" s="6" t="n">
        <v>0</v>
      </c>
      <c r="L48" s="24" t="str">
        <f aca="false">"{"""&amp;$B$11&amp;""": """&amp;B48&amp;""","""&amp;$C$11&amp;""": """ &amp;C48&amp;""","""&amp;$D$11&amp;""": " &amp;D48&amp;","""&amp;$E$11&amp;""": """&amp;E48&amp;""","""&amp; $K$11 &amp;  """: """ &amp; K48&amp;""",""" &amp; $G$11 &amp; """: """ &amp; G48 &amp; """,""" &amp; $H$11 &amp; """: """ &amp; H48&amp; """,""" &amp; $I$11&amp;""": """ &amp; I48 &amp;""",""" &amp; $J$11 &amp; """: """ &amp; J48 &amp; """ }" &amp; IF(B49="","",",")</f>
        <v>{"id": "203","name": "Speed","value": 12,"control": "GAU","contact_status": "0","units": "kph","type": "0","updated": "1563506800281","freq": "86400" },</v>
      </c>
      <c r="M48" s="2" t="str">
        <f aca="false">"&lt;td&gt;&lt;div id=""" &amp; B48 &amp; """&gt;&lt;font color=grey&gt;...&lt;/font&gt;&lt;/div&gt;&lt;/td&gt;"</f>
        <v>&lt;td&gt;&lt;div id="203"&gt;&lt;font color=grey&gt;...&lt;/font&gt;&lt;/div&gt;&lt;/td&gt;</v>
      </c>
    </row>
    <row r="49" customFormat="false" ht="15" hidden="false" customHeight="false" outlineLevel="0" collapsed="false">
      <c r="A49" s="1" t="s">
        <v>24</v>
      </c>
      <c r="B49" s="5" t="n">
        <v>204</v>
      </c>
      <c r="C49" s="5" t="s">
        <v>85</v>
      </c>
      <c r="D49" s="26" t="n">
        <v>1590735600000</v>
      </c>
      <c r="E49" s="5" t="s">
        <v>21</v>
      </c>
      <c r="F49" s="5"/>
      <c r="G49" s="6"/>
      <c r="H49" s="6" t="n">
        <v>24</v>
      </c>
      <c r="I49" s="28" t="n">
        <v>1563506800281</v>
      </c>
      <c r="J49" s="6" t="n">
        <f aca="false">24*60*60</f>
        <v>86400</v>
      </c>
      <c r="K49" s="6" t="n">
        <v>0</v>
      </c>
      <c r="L49" s="24" t="str">
        <f aca="false">"{"""&amp;$B$11&amp;""": """&amp;B49&amp;""","""&amp;$C$11&amp;""": """ &amp;C49&amp;""","""&amp;$D$11&amp;""": " &amp;D49&amp;","""&amp;$E$11&amp;""": """&amp;E49&amp;""","""&amp; $K$11 &amp;  """: """ &amp; K49&amp;""",""" &amp; $G$11 &amp; """: """ &amp; G49 &amp; """,""" &amp; $H$11 &amp; """: """ &amp; H49&amp; """,""" &amp; $I$11&amp;""": """ &amp; I49 &amp;""",""" &amp; $J$11 &amp; """: """ &amp; J49 &amp; """ }" &amp; IF(B50="","",",")</f>
        <v>{"id": "204","name": "Sunrise","value": 1590735600000,"control": "GAU","contact_status": "0","units": "","type": "24","updated": "1563506800281","freq": "86400" },</v>
      </c>
      <c r="M49" s="2" t="str">
        <f aca="false">"&lt;td&gt;&lt;div id=""" &amp; B49 &amp; """&gt;&lt;font color=grey&gt;...&lt;/font&gt;&lt;/div&gt;&lt;/td&gt;"</f>
        <v>&lt;td&gt;&lt;div id="204"&gt;&lt;font color=grey&gt;...&lt;/font&gt;&lt;/div&gt;&lt;/td&gt;</v>
      </c>
    </row>
    <row r="50" customFormat="false" ht="15" hidden="false" customHeight="false" outlineLevel="0" collapsed="false">
      <c r="A50" s="1" t="s">
        <v>24</v>
      </c>
      <c r="B50" s="5" t="n">
        <v>205</v>
      </c>
      <c r="C50" s="5" t="s">
        <v>86</v>
      </c>
      <c r="D50" s="26" t="n">
        <v>1590771600000</v>
      </c>
      <c r="E50" s="5" t="s">
        <v>21</v>
      </c>
      <c r="F50" s="5"/>
      <c r="G50" s="6"/>
      <c r="H50" s="6" t="n">
        <v>24</v>
      </c>
      <c r="I50" s="28" t="n">
        <v>1563506800281</v>
      </c>
      <c r="J50" s="6" t="n">
        <f aca="false">24*60*60</f>
        <v>86400</v>
      </c>
      <c r="K50" s="6" t="n">
        <v>0</v>
      </c>
      <c r="L50" s="24" t="str">
        <f aca="false">"{"""&amp;$B$11&amp;""": """&amp;B50&amp;""","""&amp;$C$11&amp;""": """ &amp;C50&amp;""","""&amp;$D$11&amp;""": " &amp;D50&amp;","""&amp;$E$11&amp;""": """&amp;E50&amp;""","""&amp; $K$11 &amp;  """: """ &amp; K50&amp;""",""" &amp; $G$11 &amp; """: """ &amp; G50 &amp; """,""" &amp; $H$11 &amp; """: """ &amp; H50&amp; """,""" &amp; $I$11&amp;""": """ &amp; I50 &amp;""",""" &amp; $J$11 &amp; """: """ &amp; J50 &amp; """ }" &amp; IF(B51="","",",")</f>
        <v>{"id": "205","name": "Sunset","value": 1590771600000,"control": "GAU","contact_status": "0","units": "","type": "24","updated": "1563506800281","freq": "86400" },</v>
      </c>
      <c r="M50" s="3" t="str">
        <f aca="false">"&lt;td&gt;&lt;div id=""" &amp; B50 &amp; """&gt;&lt;font color=grey&gt;...&lt;/font&gt;&lt;/div&gt;&lt;/td&gt;"</f>
        <v>&lt;td&gt;&lt;div id="205"&gt;&lt;font color=grey&gt;...&lt;/font&gt;&lt;/div&gt;&lt;/td&gt;</v>
      </c>
    </row>
    <row r="51" customFormat="false" ht="15" hidden="false" customHeight="false" outlineLevel="0" collapsed="false">
      <c r="A51" s="1" t="s">
        <v>24</v>
      </c>
      <c r="B51" s="5" t="n">
        <v>206</v>
      </c>
      <c r="C51" s="5" t="s">
        <v>87</v>
      </c>
      <c r="D51" s="5" t="s">
        <v>67</v>
      </c>
      <c r="E51" s="5" t="s">
        <v>68</v>
      </c>
      <c r="F51" s="5"/>
      <c r="G51" s="6"/>
      <c r="H51" s="6" t="n">
        <v>39</v>
      </c>
      <c r="I51" s="28" t="n">
        <v>1563506800281</v>
      </c>
      <c r="J51" s="6" t="n">
        <f aca="false">24*60*60</f>
        <v>86400</v>
      </c>
      <c r="K51" s="6" t="n">
        <v>0</v>
      </c>
      <c r="L51" s="24" t="str">
        <f aca="false">"{"""&amp;$B$11&amp;""": """&amp;B51&amp;""","""&amp;$C$11&amp;""": """ &amp;C51&amp;""","""&amp;$D$11&amp;""": " &amp;D51&amp;","""&amp;$E$11&amp;""": """&amp;E51&amp;""","""&amp; $K$11 &amp;  """: """ &amp; K51&amp;""",""" &amp; $G$11 &amp; """: """ &amp; G51 &amp; """,""" &amp; $H$11 &amp; """: """ &amp; H51&amp; """,""" &amp; $I$11&amp;""": """ &amp; I51 &amp;""",""" &amp; $J$11 &amp; """: """ &amp; J51 &amp; """ }" &amp; IF(B52="","",",")</f>
        <v>{"id": "206","name": "Hum 1w","value": url,"control": "IMG","contact_status": "0","units": "","type": "39","updated": "1563506800281","freq": "86400" },</v>
      </c>
      <c r="M51" s="3" t="str">
        <f aca="false">"&lt;td&gt;&lt;div id=""" &amp; B51 &amp; """&gt;&lt;font color=grey&gt;...&lt;/font&gt;&lt;/div&gt;&lt;/td&gt;"</f>
        <v>&lt;td&gt;&lt;div id="206"&gt;&lt;font color=grey&gt;...&lt;/font&gt;&lt;/div&gt;&lt;/td&gt;</v>
      </c>
    </row>
    <row r="52" customFormat="false" ht="15" hidden="false" customHeight="false" outlineLevel="0" collapsed="false">
      <c r="A52" s="1" t="s">
        <v>24</v>
      </c>
      <c r="B52" s="5" t="n">
        <v>207</v>
      </c>
      <c r="C52" s="5" t="s">
        <v>88</v>
      </c>
      <c r="D52" s="5" t="s">
        <v>67</v>
      </c>
      <c r="E52" s="5" t="s">
        <v>68</v>
      </c>
      <c r="F52" s="5"/>
      <c r="G52" s="6"/>
      <c r="H52" s="6" t="n">
        <v>39</v>
      </c>
      <c r="I52" s="28" t="n">
        <v>1563506800281</v>
      </c>
      <c r="J52" s="6" t="n">
        <f aca="false">24*60*60</f>
        <v>86400</v>
      </c>
      <c r="K52" s="6" t="n">
        <v>0</v>
      </c>
      <c r="L52" s="24" t="str">
        <f aca="false">"{"""&amp;$B$11&amp;""": """&amp;B52&amp;""","""&amp;$C$11&amp;""": """ &amp;C52&amp;""","""&amp;$D$11&amp;""": " &amp;D52&amp;","""&amp;$E$11&amp;""": """&amp;E52&amp;""","""&amp; $K$11 &amp;  """: """ &amp; K52&amp;""",""" &amp; $G$11 &amp; """: """ &amp; G52 &amp; """,""" &amp; $H$11 &amp; """: """ &amp; H52&amp; """,""" &amp; $I$11&amp;""": """ &amp; I52 &amp;""",""" &amp; $J$11 &amp; """: """ &amp; J52 &amp; """ }" &amp; IF(B53="","",",")</f>
        <v>{"id": "207","name": "Pre 1w","value": url,"control": "IMG","contact_status": "0","units": "","type": "39","updated": "1563506800281","freq": "86400" },</v>
      </c>
      <c r="M52" s="3" t="str">
        <f aca="false">"&lt;td&gt;&lt;div id=""" &amp; B52 &amp; """&gt;&lt;font color=grey&gt;...&lt;/font&gt;&lt;/div&gt;&lt;/td&gt;"</f>
        <v>&lt;td&gt;&lt;div id="207"&gt;&lt;font color=grey&gt;...&lt;/font&gt;&lt;/div&gt;&lt;/td&gt;</v>
      </c>
    </row>
    <row r="53" customFormat="false" ht="15" hidden="false" customHeight="false" outlineLevel="0" collapsed="false">
      <c r="A53" s="1" t="s">
        <v>24</v>
      </c>
      <c r="B53" s="5" t="n">
        <v>208</v>
      </c>
      <c r="C53" s="5" t="s">
        <v>89</v>
      </c>
      <c r="D53" s="5"/>
      <c r="E53" s="5"/>
      <c r="F53" s="5"/>
      <c r="G53" s="6"/>
      <c r="H53" s="6"/>
      <c r="I53" s="28"/>
      <c r="J53" s="6"/>
      <c r="K53" s="6"/>
      <c r="L53" s="24" t="str">
        <f aca="false">"{"""&amp;$B$11&amp;""": """&amp;B53&amp;""","""&amp;$C$11&amp;""": """ &amp;C53&amp;""","""&amp;$D$11&amp;""": " &amp;D53&amp;","""&amp;$E$11&amp;""": """&amp;E53&amp;""","""&amp; $K$11 &amp;  """: """ &amp; K53&amp;""",""" &amp; $G$11 &amp; """: """ &amp; G53 &amp; """,""" &amp; $H$11 &amp; """: """ &amp; H53&amp; """,""" &amp; $I$11&amp;""": """ &amp; I53 &amp;""",""" &amp; $J$11 &amp; """: """ &amp; J53 &amp; """ }" &amp; IF(B54="","",",")</f>
        <v>{"id": "208","name": "Spd 1w","value": ,"control": "","contact_status": "","units": "","type": "","updated": "","freq": "" },</v>
      </c>
      <c r="M53" s="3" t="str">
        <f aca="false">"&lt;td&gt;&lt;div id=""" &amp; B53 &amp; """&gt;&lt;font color=grey&gt;...&lt;/font&gt;&lt;/div&gt;&lt;/td&gt;"</f>
        <v>&lt;td&gt;&lt;div id="208"&gt;&lt;font color=grey&gt;...&lt;/font&gt;&lt;/div&gt;&lt;/td&gt;</v>
      </c>
    </row>
    <row r="54" customFormat="false" ht="15" hidden="false" customHeight="false" outlineLevel="0" collapsed="false">
      <c r="A54" s="1" t="s">
        <v>24</v>
      </c>
      <c r="B54" s="5" t="n">
        <v>209</v>
      </c>
      <c r="C54" s="5" t="s">
        <v>90</v>
      </c>
      <c r="D54" s="5" t="s">
        <v>91</v>
      </c>
      <c r="E54" s="5" t="s">
        <v>21</v>
      </c>
      <c r="F54" s="5"/>
      <c r="G54" s="6"/>
      <c r="H54" s="6" t="n">
        <v>0</v>
      </c>
      <c r="I54" s="28"/>
      <c r="J54" s="6"/>
      <c r="K54" s="6"/>
      <c r="L54" s="24" t="str">
        <f aca="false">"{"""&amp;$B$11&amp;""": """&amp;B54&amp;""","""&amp;$C$11&amp;""": """ &amp;C54&amp;""","""&amp;$D$11&amp;""": " &amp;D54&amp;","""&amp;$E$11&amp;""": """&amp;E54&amp;""","""&amp; $K$11 &amp;  """: """ &amp; K54&amp;""",""" &amp; $G$11 &amp; """: """ &amp; G54 &amp; """,""" &amp; $H$11 &amp; """: """ &amp; H54&amp; """,""" &amp; $I$11&amp;""": """ &amp; I54 &amp;""",""" &amp; $J$11 &amp; """: """ &amp; J54 &amp; """ }" &amp; IF(B55="","",",")</f>
        <v>{"id": "209","name": "W Desc","value": chance of showers,"control": "GAU","contact_status": "","units": "","type": "0","updated": "","freq": "" },</v>
      </c>
      <c r="M54" s="3" t="str">
        <f aca="false">"&lt;td&gt;&lt;div id=""" &amp; B54 &amp; """&gt;&lt;font color=grey&gt;...&lt;/font&gt;&lt;/div&gt;&lt;/td&gt;"</f>
        <v>&lt;td&gt;&lt;div id="209"&gt;&lt;font color=grey&gt;...&lt;/font&gt;&lt;/div&gt;&lt;/td&gt;</v>
      </c>
    </row>
    <row r="55" customFormat="false" ht="15" hidden="false" customHeight="false" outlineLevel="0" collapsed="false">
      <c r="A55" s="1" t="s">
        <v>24</v>
      </c>
      <c r="B55" s="5" t="n">
        <v>210</v>
      </c>
      <c r="C55" s="5" t="s">
        <v>92</v>
      </c>
      <c r="D55" s="5" t="s">
        <v>93</v>
      </c>
      <c r="E55" s="5" t="s">
        <v>21</v>
      </c>
      <c r="F55" s="5"/>
      <c r="G55" s="6"/>
      <c r="H55" s="6" t="n">
        <v>0</v>
      </c>
      <c r="I55" s="28"/>
      <c r="J55" s="6"/>
      <c r="K55" s="6"/>
      <c r="L55" s="24" t="str">
        <f aca="false">"{"""&amp;$B$11&amp;""": """&amp;B55&amp;""","""&amp;$C$11&amp;""": """ &amp;C55&amp;""","""&amp;$D$11&amp;""": " &amp;D55&amp;","""&amp;$E$11&amp;""": """&amp;E55&amp;""","""&amp; $K$11 &amp;  """: """ &amp; K55&amp;""",""" &amp; $G$11 &amp; """: """ &amp; G55 &amp; """,""" &amp; $H$11 &amp; """: """ &amp; H55&amp; """,""" &amp; $I$11&amp;""": """ &amp; I55 &amp;""",""" &amp; $J$11 &amp; """: """ &amp; J55 &amp; """ }" &amp; IF(B57="","",",")</f>
        <v>{"id": "210","name": "W Main","value": rainy,"control": "GAU","contact_status": "","units": "","type": "0","updated": "","freq": "" },</v>
      </c>
      <c r="M55" s="3" t="str">
        <f aca="false">"&lt;td&gt;&lt;div id=""" &amp; B55 &amp; """&gt;&lt;font color=grey&gt;...&lt;/font&gt;&lt;/div&gt;&lt;/td&gt;"</f>
        <v>&lt;td&gt;&lt;div id="210"&gt;&lt;font color=grey&gt;...&lt;/font&gt;&lt;/div&gt;&lt;/td&gt;</v>
      </c>
    </row>
    <row r="56" customFormat="false" ht="13.8" hidden="false" customHeight="false" outlineLevel="0" collapsed="false">
      <c r="B56" s="5" t="n">
        <v>211</v>
      </c>
      <c r="C56" s="5" t="s">
        <v>94</v>
      </c>
      <c r="D56" s="5" t="n">
        <v>10.3</v>
      </c>
      <c r="E56" s="5" t="s">
        <v>21</v>
      </c>
      <c r="F56" s="5"/>
      <c r="G56" s="6"/>
      <c r="H56" s="6" t="n">
        <v>0</v>
      </c>
      <c r="I56" s="28"/>
      <c r="J56" s="6"/>
      <c r="K56" s="6"/>
      <c r="L56" s="24"/>
    </row>
    <row r="57" customFormat="false" ht="15" hidden="false" customHeight="false" outlineLevel="0" collapsed="false">
      <c r="A57" s="1" t="s">
        <v>19</v>
      </c>
      <c r="B57" s="5" t="n">
        <v>299</v>
      </c>
      <c r="C57" s="5" t="s">
        <v>95</v>
      </c>
      <c r="D57" s="26" t="n">
        <v>1608854400000</v>
      </c>
      <c r="E57" s="5" t="s">
        <v>96</v>
      </c>
      <c r="F57" s="5"/>
      <c r="G57" s="6"/>
      <c r="H57" s="6" t="n">
        <v>24</v>
      </c>
      <c r="I57" s="28" t="n">
        <v>1563506800281</v>
      </c>
      <c r="J57" s="6" t="n">
        <v>0</v>
      </c>
      <c r="K57" s="6" t="n">
        <v>0</v>
      </c>
      <c r="L57" s="24" t="str">
        <f aca="false">"{"""&amp;$B$11&amp;""": """&amp;B57&amp;""","""&amp;$C$11&amp;""": """ &amp;C57&amp;""","""&amp;$D$11&amp;""": " &amp;D57&amp;","""&amp;$E$11&amp;""": """&amp;E57&amp;""","""&amp; $K$11 &amp;  """: """ &amp; K57&amp;""",""" &amp; $G$11 &amp; """: """ &amp; G57 &amp; """,""" &amp; $H$11 &amp; """: """ &amp; H57&amp; """,""" &amp; $I$11&amp;""": """ &amp; I57 &amp;""",""" &amp; $J$11 &amp; """: """ &amp; J57 &amp; """ }" &amp; IF(B58="","",",")</f>
        <v>{"id": "299","name": "Xmas","value": 1608854400000,"control": "DAT","contact_status": "0","units": "","type": "24","updated": "1563506800281","freq": "0" },</v>
      </c>
      <c r="M57" s="3" t="str">
        <f aca="false">"&lt;td&gt;&lt;div id=""" &amp; B57 &amp; """&gt;&lt;font color=grey&gt;...&lt;/font&gt;&lt;/div&gt;&lt;/td&gt;"</f>
        <v>&lt;td&gt;&lt;div id="299"&gt;&lt;font color=grey&gt;...&lt;/font&gt;&lt;/div&gt;&lt;/td&gt;</v>
      </c>
    </row>
    <row r="58" customFormat="false" ht="15" hidden="false" customHeight="false" outlineLevel="0" collapsed="false">
      <c r="A58" s="1" t="s">
        <v>24</v>
      </c>
      <c r="B58" s="5" t="n">
        <v>998</v>
      </c>
      <c r="C58" s="5" t="s">
        <v>97</v>
      </c>
      <c r="D58" s="26"/>
      <c r="E58" s="5" t="s">
        <v>38</v>
      </c>
      <c r="F58" s="5" t="s">
        <v>98</v>
      </c>
      <c r="G58" s="6"/>
      <c r="H58" s="6" t="n">
        <v>15</v>
      </c>
      <c r="I58" s="28"/>
      <c r="J58" s="6"/>
      <c r="K58" s="6"/>
      <c r="L58" s="24" t="str">
        <f aca="false">"{"""&amp;$B$11&amp;""": """&amp;B58&amp;""","""&amp;$C$11&amp;""": """ &amp;C58&amp;""","""&amp;$D$11&amp;""": " &amp;D58&amp;","""&amp;$E$11&amp;""": """&amp;E58&amp;""","""&amp; $K$11 &amp;  """: """ &amp; K58&amp;""",""" &amp; $G$11 &amp; """: """ &amp; G58 &amp; """,""" &amp; $H$11 &amp; """: """ &amp; H58&amp; """,""" &amp; $I$11&amp;""": """ &amp; I58 &amp;""",""" &amp; $J$11 &amp; """: """ &amp; J58 &amp; """ }" &amp; IF(B59="","",",")</f>
        <v>{"id": "998","name": "Save Settings","value": ,"control": "BUT","contact_status": "","units": "","type": "15","updated": "","freq": "" },</v>
      </c>
      <c r="M58" s="3" t="str">
        <f aca="false">"&lt;td&gt;&lt;div id=""" &amp; B58 &amp; """&gt;&lt;font color=grey&gt;...&lt;/font&gt;&lt;/div&gt;&lt;/td&gt;"</f>
        <v>&lt;td&gt;&lt;div id="998"&gt;&lt;font color=grey&gt;...&lt;/font&gt;&lt;/div&gt;&lt;/td&gt;</v>
      </c>
    </row>
    <row r="59" customFormat="false" ht="15" hidden="false" customHeight="false" outlineLevel="0" collapsed="false">
      <c r="A59" s="1" t="s">
        <v>24</v>
      </c>
      <c r="B59" s="5" t="n">
        <v>999</v>
      </c>
      <c r="C59" s="30" t="s">
        <v>99</v>
      </c>
      <c r="D59" s="5" t="n">
        <v>0</v>
      </c>
      <c r="E59" s="5" t="s">
        <v>38</v>
      </c>
      <c r="F59" s="5" t="s">
        <v>100</v>
      </c>
      <c r="G59" s="6"/>
      <c r="H59" s="6" t="n">
        <v>15</v>
      </c>
      <c r="I59" s="6" t="n">
        <v>0</v>
      </c>
      <c r="J59" s="6" t="n">
        <v>0</v>
      </c>
      <c r="K59" s="6" t="n">
        <v>0</v>
      </c>
      <c r="L59" s="24" t="str">
        <f aca="false">"{"""&amp;$B$11&amp;""": """&amp;B59&amp;""","""&amp;$C$11&amp;""": """ &amp;C59&amp;""","""&amp;$D$11&amp;""": " &amp;D59&amp;","""&amp;$E$11&amp;""": """&amp;E59&amp;""","""&amp; $K$11 &amp;  """: """ &amp; K59&amp;""",""" &amp; $G$11 &amp; """: """ &amp; G59 &amp; """,""" &amp; $H$11 &amp; """: """ &amp; H59&amp; """,""" &amp; $I$11&amp;""": """ &amp; I59 &amp;""",""" &amp; $J$11 &amp; """: """ &amp; J59 &amp; """ }" &amp; IF(B60="","",",")</f>
        <v>{"id": "999","name": "Shutdown","value": 0,"control": "BUT","contact_status": "0","units": "","type": "15","updated": "0","freq": "0" }</v>
      </c>
      <c r="M59" s="3" t="str">
        <f aca="false">"&lt;td&gt;&lt;div id=""" &amp; B59 &amp; """&gt;&lt;font color=grey&gt;...&lt;/font&gt;&lt;/div&gt;&lt;/td&gt;"</f>
        <v>&lt;td&gt;&lt;div id="999"&gt;&lt;font color=grey&gt;...&lt;/font&gt;&lt;/div&gt;&lt;/td&gt;</v>
      </c>
    </row>
    <row r="60" customFormat="false" ht="15" hidden="false" customHeight="false" outlineLevel="0" collapsed="false">
      <c r="A60" s="1" t="s">
        <v>19</v>
      </c>
      <c r="B60" s="5"/>
      <c r="C60" s="5"/>
      <c r="D60" s="26"/>
      <c r="E60" s="5"/>
      <c r="F60" s="5"/>
      <c r="G60" s="6"/>
      <c r="H60" s="6"/>
      <c r="I60" s="28"/>
      <c r="J60" s="6"/>
      <c r="K60" s="6"/>
      <c r="L60" s="24" t="str">
        <f aca="false">"{"""&amp;$B$11&amp;""": """&amp;B60&amp;""","""&amp;$C$11&amp;""": """ &amp;C60&amp;""","""&amp;$D$11&amp;""": " &amp;D60&amp;","""&amp;$E$11&amp;""": """&amp;E60&amp;""","""&amp; $K$11 &amp;  """: """ &amp; K60&amp;""",""" &amp; $G$11 &amp; """: """ &amp; G60 &amp; """,""" &amp; $H$11 &amp; """: """ &amp; H60&amp; """,""" &amp; $I$11&amp;""": """ &amp; I60 &amp;""",""" &amp; $J$11 &amp; """: """ &amp; J60 &amp; """ }" &amp; IF(B61="","",",")</f>
        <v>{"id": "","name": "","value": ,"control": "","contact_status": "","units": "","type": "","updated": "","freq": "" }</v>
      </c>
      <c r="M60" s="3" t="str">
        <f aca="false">"&lt;td&gt;&lt;div id=""" &amp; B60 &amp; """&gt;&lt;font color=grey&gt;...&lt;/font&gt;&lt;/div&gt;&lt;/td&gt;"</f>
        <v>&lt;td&gt;&lt;div id=""&gt;&lt;font color=grey&gt;...&lt;/font&gt;&lt;/div&gt;&lt;/td&gt;</v>
      </c>
    </row>
    <row r="61" customFormat="false" ht="15" hidden="false" customHeight="false" outlineLevel="0" collapsed="false">
      <c r="A61" s="1" t="s">
        <v>19</v>
      </c>
      <c r="B61" s="5"/>
      <c r="C61" s="5"/>
      <c r="D61" s="26"/>
      <c r="E61" s="5"/>
      <c r="F61" s="5"/>
      <c r="G61" s="6"/>
      <c r="H61" s="6"/>
      <c r="I61" s="28"/>
      <c r="J61" s="6"/>
      <c r="K61" s="6"/>
      <c r="L61" s="24" t="str">
        <f aca="false">"{"""&amp;$B$11&amp;""": """&amp;B61&amp;""","""&amp;$C$11&amp;""": """ &amp;C61&amp;""","""&amp;$D$11&amp;""": " &amp;D61&amp;","""&amp;$E$11&amp;""": """&amp;E61&amp;""","""&amp; $K$11 &amp;  """: """ &amp; K61&amp;""",""" &amp; $G$11 &amp; """: """ &amp; G61 &amp; """,""" &amp; $H$11 &amp; """: """ &amp; H61&amp; """,""" &amp; $I$11&amp;""": """ &amp; I61 &amp;""",""" &amp; $J$11 &amp; """: """ &amp; J61 &amp; """ }" &amp; IF(B62="","",",")</f>
        <v>{"id": "","name": "","value": ,"control": "","contact_status": "","units": "","type": "","updated": "","freq": "" }</v>
      </c>
      <c r="M61" s="3" t="str">
        <f aca="false">"&lt;td&gt;&lt;div id=""" &amp; B61 &amp; """&gt;&lt;font color=grey&gt;...&lt;/font&gt;&lt;/div&gt;&lt;/td&gt;"</f>
        <v>&lt;td&gt;&lt;div id=""&gt;&lt;font color=grey&gt;...&lt;/font&gt;&lt;/div&gt;&lt;/td&gt;</v>
      </c>
    </row>
    <row r="62" customFormat="false" ht="15" hidden="false" customHeight="false" outlineLevel="0" collapsed="false">
      <c r="A62" s="1" t="s">
        <v>19</v>
      </c>
      <c r="B62" s="5"/>
      <c r="C62" s="5"/>
      <c r="D62" s="26"/>
      <c r="E62" s="5"/>
      <c r="F62" s="5"/>
      <c r="G62" s="6"/>
      <c r="H62" s="6"/>
      <c r="I62" s="28"/>
      <c r="J62" s="6"/>
      <c r="K62" s="6"/>
      <c r="L62" s="24" t="str">
        <f aca="false">"{"""&amp;$B$11&amp;""": """&amp;B62&amp;""","""&amp;$C$11&amp;""": """ &amp;C62&amp;""","""&amp;$D$11&amp;""": " &amp;D62&amp;","""&amp;$E$11&amp;""": """&amp;E62&amp;""","""&amp; $K$11 &amp;  """: """ &amp; K62&amp;""",""" &amp; $G$11 &amp; """: """ &amp; G62 &amp; """,""" &amp; $H$11 &amp; """: """ &amp; H62&amp; """,""" &amp; $I$11&amp;""": """ &amp; I62 &amp;""",""" &amp; $J$11 &amp; """: """ &amp; J62 &amp; """ }" &amp; IF(B63="","",",")</f>
        <v>{"id": "","name": "","value": ,"control": "","contact_status": "","units": "","type": "","updated": "","freq": "" }</v>
      </c>
      <c r="M62" s="3" t="str">
        <f aca="false">"&lt;td&gt;&lt;div id=""" &amp; B62 &amp; """&gt;&lt;font color=grey&gt;...&lt;/font&gt;&lt;/div&gt;&lt;/td&gt;"</f>
        <v>&lt;td&gt;&lt;div id=""&gt;&lt;font color=grey&gt;...&lt;/font&gt;&lt;/div&gt;&lt;/td&gt;</v>
      </c>
    </row>
    <row r="63" customFormat="false" ht="15" hidden="false" customHeight="false" outlineLevel="0" collapsed="false">
      <c r="A63" s="1" t="s">
        <v>19</v>
      </c>
      <c r="B63" s="5"/>
      <c r="C63" s="5"/>
      <c r="D63" s="26"/>
      <c r="E63" s="5"/>
      <c r="F63" s="5"/>
      <c r="G63" s="6"/>
      <c r="H63" s="6"/>
      <c r="I63" s="28"/>
      <c r="J63" s="6"/>
      <c r="K63" s="6"/>
      <c r="L63" s="24" t="str">
        <f aca="false">"{"""&amp;$B$11&amp;""": """&amp;B63&amp;""","""&amp;$C$11&amp;""": """ &amp;C63&amp;""","""&amp;$D$11&amp;""": " &amp;D63&amp;","""&amp;$E$11&amp;""": """&amp;E63&amp;""","""&amp; $K$11 &amp;  """: """ &amp; K63&amp;""",""" &amp; $G$11 &amp; """: """ &amp; G63 &amp; """,""" &amp; $H$11 &amp; """: """ &amp; H63&amp; """,""" &amp; $I$11&amp;""": """ &amp; I63 &amp;""",""" &amp; $J$11 &amp; """: """ &amp; J63 &amp; """ }" &amp; IF(B64="","",",")</f>
        <v>{"id": "","name": "","value": ,"control": "","contact_status": "","units": "","type": "","updated": "","freq": "" }</v>
      </c>
      <c r="M63" s="3" t="str">
        <f aca="false">"&lt;td&gt;&lt;div id=""" &amp; B63 &amp; """&gt;&lt;font color=grey&gt;...&lt;/font&gt;&lt;/div&gt;&lt;/td&gt;"</f>
        <v>&lt;td&gt;&lt;div id=""&gt;&lt;font color=grey&gt;...&lt;/font&gt;&lt;/div&gt;&lt;/td&gt;</v>
      </c>
    </row>
  </sheetData>
  <autoFilter ref="A11:M63">
    <sortState ref="A12:M63">
      <sortCondition ref="A12:A63" customList=""/>
    </sortState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1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42" activeCellId="0" sqref="A42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5.57"/>
    <col collapsed="false" customWidth="true" hidden="false" outlineLevel="0" max="4" min="4" style="0" width="15.43"/>
  </cols>
  <sheetData>
    <row r="1" customFormat="false" ht="15" hidden="false" customHeight="false" outlineLevel="0" collapsed="false">
      <c r="A1" s="0" t="s">
        <v>101</v>
      </c>
      <c r="B1" s="31" t="n">
        <v>0</v>
      </c>
      <c r="D1" s="0" t="s">
        <v>27</v>
      </c>
    </row>
    <row r="2" customFormat="false" ht="15" hidden="false" customHeight="false" outlineLevel="0" collapsed="false">
      <c r="A2" s="0" t="s">
        <v>102</v>
      </c>
      <c r="B2" s="31" t="n">
        <v>1</v>
      </c>
      <c r="D2" s="0" t="s">
        <v>103</v>
      </c>
    </row>
    <row r="3" customFormat="false" ht="15" hidden="false" customHeight="false" outlineLevel="0" collapsed="false">
      <c r="A3" s="0" t="s">
        <v>104</v>
      </c>
      <c r="B3" s="31" t="n">
        <v>2</v>
      </c>
      <c r="D3" s="0" t="s">
        <v>105</v>
      </c>
    </row>
    <row r="4" customFormat="false" ht="15" hidden="false" customHeight="false" outlineLevel="0" collapsed="false">
      <c r="A4" s="0" t="s">
        <v>106</v>
      </c>
      <c r="B4" s="31" t="n">
        <v>3</v>
      </c>
      <c r="D4" s="0" t="s">
        <v>107</v>
      </c>
    </row>
    <row r="5" customFormat="false" ht="15" hidden="false" customHeight="false" outlineLevel="0" collapsed="false">
      <c r="A5" s="0" t="s">
        <v>108</v>
      </c>
      <c r="B5" s="31" t="n">
        <v>4</v>
      </c>
      <c r="D5" s="0" t="s">
        <v>109</v>
      </c>
    </row>
    <row r="6" customFormat="false" ht="15" hidden="false" customHeight="false" outlineLevel="0" collapsed="false">
      <c r="A6" s="0" t="s">
        <v>110</v>
      </c>
      <c r="B6" s="31" t="n">
        <v>5</v>
      </c>
      <c r="D6" s="0" t="s">
        <v>111</v>
      </c>
    </row>
    <row r="7" customFormat="false" ht="15" hidden="false" customHeight="false" outlineLevel="0" collapsed="false">
      <c r="A7" s="0" t="s">
        <v>112</v>
      </c>
      <c r="B7" s="31" t="n">
        <v>6</v>
      </c>
      <c r="D7" s="0" t="s">
        <v>113</v>
      </c>
    </row>
    <row r="8" customFormat="false" ht="15" hidden="false" customHeight="false" outlineLevel="0" collapsed="false">
      <c r="A8" s="0" t="s">
        <v>114</v>
      </c>
      <c r="B8" s="31" t="n">
        <v>7</v>
      </c>
      <c r="D8" s="0" t="s">
        <v>115</v>
      </c>
    </row>
    <row r="9" customFormat="false" ht="15" hidden="false" customHeight="false" outlineLevel="0" collapsed="false">
      <c r="A9" s="0" t="s">
        <v>116</v>
      </c>
      <c r="B9" s="31" t="n">
        <v>8</v>
      </c>
      <c r="D9" s="0" t="s">
        <v>117</v>
      </c>
    </row>
    <row r="10" customFormat="false" ht="15" hidden="false" customHeight="false" outlineLevel="0" collapsed="false">
      <c r="A10" s="0" t="s">
        <v>118</v>
      </c>
      <c r="B10" s="31" t="n">
        <v>9</v>
      </c>
      <c r="D10" s="0" t="s">
        <v>119</v>
      </c>
    </row>
    <row r="11" customFormat="false" ht="15" hidden="false" customHeight="false" outlineLevel="0" collapsed="false">
      <c r="A11" s="0" t="s">
        <v>120</v>
      </c>
      <c r="B11" s="31" t="n">
        <v>10</v>
      </c>
      <c r="D11" s="0" t="s">
        <v>121</v>
      </c>
    </row>
    <row r="12" customFormat="false" ht="15" hidden="false" customHeight="false" outlineLevel="0" collapsed="false">
      <c r="A12" s="0" t="s">
        <v>122</v>
      </c>
      <c r="B12" s="31" t="n">
        <v>11</v>
      </c>
      <c r="D12" s="0" t="s">
        <v>123</v>
      </c>
    </row>
    <row r="13" customFormat="false" ht="15" hidden="false" customHeight="false" outlineLevel="0" collapsed="false">
      <c r="A13" s="0" t="s">
        <v>124</v>
      </c>
      <c r="B13" s="31" t="n">
        <v>12</v>
      </c>
      <c r="D13" s="0" t="s">
        <v>125</v>
      </c>
    </row>
    <row r="14" customFormat="false" ht="15" hidden="false" customHeight="false" outlineLevel="0" collapsed="false">
      <c r="A14" s="0" t="s">
        <v>126</v>
      </c>
      <c r="B14" s="31" t="n">
        <v>13</v>
      </c>
      <c r="D14" s="0" t="s">
        <v>127</v>
      </c>
    </row>
    <row r="15" customFormat="false" ht="15" hidden="false" customHeight="false" outlineLevel="0" collapsed="false">
      <c r="A15" s="0" t="s">
        <v>128</v>
      </c>
      <c r="B15" s="31" t="n">
        <v>14</v>
      </c>
      <c r="D15" s="0" t="s">
        <v>129</v>
      </c>
    </row>
    <row r="16" customFormat="false" ht="15" hidden="false" customHeight="false" outlineLevel="0" collapsed="false">
      <c r="A16" s="0" t="s">
        <v>130</v>
      </c>
      <c r="B16" s="31" t="n">
        <v>15</v>
      </c>
      <c r="D16" s="0" t="s">
        <v>131</v>
      </c>
    </row>
    <row r="17" customFormat="false" ht="15" hidden="false" customHeight="false" outlineLevel="0" collapsed="false">
      <c r="A17" s="0" t="s">
        <v>132</v>
      </c>
      <c r="B17" s="31" t="n">
        <v>16</v>
      </c>
      <c r="D17" s="0" t="s">
        <v>133</v>
      </c>
    </row>
    <row r="18" customFormat="false" ht="15" hidden="false" customHeight="false" outlineLevel="0" collapsed="false">
      <c r="A18" s="0" t="s">
        <v>134</v>
      </c>
      <c r="B18" s="31" t="n">
        <v>17</v>
      </c>
      <c r="D18" s="0" t="s">
        <v>135</v>
      </c>
    </row>
    <row r="19" customFormat="false" ht="15" hidden="false" customHeight="false" outlineLevel="0" collapsed="false">
      <c r="A19" s="0" t="s">
        <v>136</v>
      </c>
      <c r="B19" s="31" t="n">
        <v>18</v>
      </c>
      <c r="D19" s="0" t="s">
        <v>137</v>
      </c>
    </row>
    <row r="20" customFormat="false" ht="15" hidden="false" customHeight="false" outlineLevel="0" collapsed="false">
      <c r="A20" s="0" t="s">
        <v>138</v>
      </c>
      <c r="B20" s="31" t="n">
        <v>19</v>
      </c>
    </row>
    <row r="21" customFormat="false" ht="15" hidden="false" customHeight="false" outlineLevel="0" collapsed="false">
      <c r="A21" s="0" t="s">
        <v>139</v>
      </c>
      <c r="B21" s="31" t="n">
        <v>20</v>
      </c>
    </row>
    <row r="22" customFormat="false" ht="15" hidden="false" customHeight="false" outlineLevel="0" collapsed="false">
      <c r="A22" s="0" t="s">
        <v>140</v>
      </c>
      <c r="B22" s="31" t="n">
        <v>21</v>
      </c>
    </row>
    <row r="23" customFormat="false" ht="15" hidden="false" customHeight="false" outlineLevel="0" collapsed="false">
      <c r="A23" s="0" t="s">
        <v>141</v>
      </c>
      <c r="B23" s="31" t="n">
        <v>22</v>
      </c>
    </row>
    <row r="24" customFormat="false" ht="15" hidden="false" customHeight="false" outlineLevel="0" collapsed="false">
      <c r="A24" s="0" t="s">
        <v>142</v>
      </c>
      <c r="B24" s="31" t="n">
        <v>23</v>
      </c>
    </row>
    <row r="25" customFormat="false" ht="15" hidden="false" customHeight="false" outlineLevel="0" collapsed="false">
      <c r="A25" s="0" t="s">
        <v>143</v>
      </c>
      <c r="B25" s="31" t="n">
        <v>24</v>
      </c>
      <c r="D25" s="0" t="s">
        <v>144</v>
      </c>
    </row>
    <row r="26" customFormat="false" ht="15" hidden="false" customHeight="false" outlineLevel="0" collapsed="false">
      <c r="A26" s="0" t="s">
        <v>145</v>
      </c>
      <c r="B26" s="31" t="n">
        <v>25</v>
      </c>
      <c r="D26" s="0" t="s">
        <v>146</v>
      </c>
    </row>
    <row r="27" customFormat="false" ht="15" hidden="false" customHeight="false" outlineLevel="0" collapsed="false">
      <c r="A27" s="0" t="s">
        <v>147</v>
      </c>
      <c r="B27" s="31" t="n">
        <v>26</v>
      </c>
    </row>
    <row r="28" customFormat="false" ht="15" hidden="false" customHeight="false" outlineLevel="0" collapsed="false">
      <c r="A28" s="0" t="s">
        <v>148</v>
      </c>
      <c r="B28" s="31" t="n">
        <v>27</v>
      </c>
    </row>
    <row r="29" customFormat="false" ht="15" hidden="false" customHeight="false" outlineLevel="0" collapsed="false">
      <c r="A29" s="0" t="s">
        <v>149</v>
      </c>
      <c r="B29" s="31" t="n">
        <v>28</v>
      </c>
    </row>
    <row r="30" customFormat="false" ht="15" hidden="false" customHeight="false" outlineLevel="0" collapsed="false">
      <c r="A30" s="0" t="s">
        <v>150</v>
      </c>
      <c r="B30" s="31" t="n">
        <v>29</v>
      </c>
    </row>
    <row r="31" customFormat="false" ht="15" hidden="false" customHeight="false" outlineLevel="0" collapsed="false">
      <c r="A31" s="0" t="s">
        <v>151</v>
      </c>
      <c r="B31" s="31" t="n">
        <v>30</v>
      </c>
    </row>
    <row r="32" customFormat="false" ht="15" hidden="false" customHeight="false" outlineLevel="0" collapsed="false">
      <c r="A32" s="0" t="s">
        <v>152</v>
      </c>
      <c r="B32" s="31" t="n">
        <v>31</v>
      </c>
    </row>
    <row r="33" customFormat="false" ht="15" hidden="false" customHeight="false" outlineLevel="0" collapsed="false">
      <c r="A33" s="0" t="s">
        <v>153</v>
      </c>
      <c r="B33" s="31" t="n">
        <v>32</v>
      </c>
    </row>
    <row r="34" customFormat="false" ht="15" hidden="false" customHeight="false" outlineLevel="0" collapsed="false">
      <c r="A34" s="0" t="s">
        <v>154</v>
      </c>
      <c r="B34" s="31" t="n">
        <v>33</v>
      </c>
    </row>
    <row r="35" customFormat="false" ht="15" hidden="false" customHeight="false" outlineLevel="0" collapsed="false">
      <c r="A35" s="0" t="s">
        <v>155</v>
      </c>
      <c r="B35" s="31" t="n">
        <v>34</v>
      </c>
    </row>
    <row r="36" customFormat="false" ht="15" hidden="false" customHeight="false" outlineLevel="0" collapsed="false">
      <c r="A36" s="0" t="s">
        <v>156</v>
      </c>
      <c r="B36" s="31" t="n">
        <v>35</v>
      </c>
    </row>
    <row r="37" customFormat="false" ht="15" hidden="false" customHeight="false" outlineLevel="0" collapsed="false">
      <c r="A37" s="0" t="s">
        <v>157</v>
      </c>
      <c r="B37" s="31" t="n">
        <v>36</v>
      </c>
      <c r="D37" s="0" t="s">
        <v>158</v>
      </c>
    </row>
    <row r="38" customFormat="false" ht="15" hidden="false" customHeight="false" outlineLevel="0" collapsed="false">
      <c r="A38" s="0" t="s">
        <v>159</v>
      </c>
      <c r="B38" s="31" t="n">
        <v>37</v>
      </c>
    </row>
    <row r="39" customFormat="false" ht="15" hidden="false" customHeight="false" outlineLevel="0" collapsed="false">
      <c r="A39" s="0" t="s">
        <v>160</v>
      </c>
      <c r="B39" s="31" t="n">
        <v>38</v>
      </c>
      <c r="D39" s="0" t="s">
        <v>161</v>
      </c>
    </row>
    <row r="40" customFormat="false" ht="15" hidden="false" customHeight="false" outlineLevel="0" collapsed="false">
      <c r="A40" s="0" t="s">
        <v>162</v>
      </c>
      <c r="B40" s="31" t="n">
        <v>39</v>
      </c>
      <c r="D40" s="0" t="s">
        <v>163</v>
      </c>
    </row>
    <row r="41" customFormat="false" ht="15" hidden="false" customHeight="false" outlineLevel="0" collapsed="false">
      <c r="A41" s="0" t="s">
        <v>164</v>
      </c>
      <c r="B41" s="31" t="n">
        <v>40</v>
      </c>
      <c r="D41" s="0" t="s">
        <v>165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2020-05-29T01:39:20Z</dcterms:created>
  <dc:creator>David Jacobsen</dc:creator>
  <dc:description/>
  <dc:language>en-NZ</dc:language>
  <cp:lastModifiedBy/>
  <dcterms:modified xsi:type="dcterms:W3CDTF">2021-09-19T17:05:38Z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