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MX_1_Deliverables\"/>
    </mc:Choice>
  </mc:AlternateContent>
  <xr:revisionPtr revIDLastSave="0" documentId="13_ncr:1_{419E44C5-385C-41FF-9D42-11FA55230515}" xr6:coauthVersionLast="47" xr6:coauthVersionMax="47" xr10:uidLastSave="{00000000-0000-0000-0000-000000000000}"/>
  <bookViews>
    <workbookView xWindow="-108" yWindow="-108" windowWidth="23256" windowHeight="12456" firstSheet="1" activeTab="1" xr2:uid="{0F419D53-7454-4883-9690-B003DF8E8054}"/>
  </bookViews>
  <sheets>
    <sheet name="Payout_dashboard" sheetId="5" state="hidden" r:id="rId1"/>
    <sheet name="Dashboard" sheetId="6" r:id="rId2"/>
    <sheet name="bp_details" sheetId="15" state="hidden" r:id="rId3"/>
    <sheet name="Sheet4" sheetId="9" state="hidden" r:id="rId4"/>
    <sheet name="Sheet6" sheetId="11" state="hidden" r:id="rId5"/>
    <sheet name="Payout" sheetId="1" state="hidden" r:id="rId6"/>
    <sheet name="Focus_area" sheetId="4" state="hidden" r:id="rId7"/>
    <sheet name="Sheet5" sheetId="14" state="hidden" r:id="rId8"/>
  </sheets>
  <definedNames>
    <definedName name="_xlnm._FilterDatabase" localSheetId="6" hidden="1">Focus_area!$A$1:$K$999</definedName>
    <definedName name="_xlnm._FilterDatabase" localSheetId="5" hidden="1">Payout!$A$1:$H$999</definedName>
    <definedName name="_xlcn.WorksheetConnection_D1.xlsxPayout1" hidden="1">Payout[]</definedName>
    <definedName name="_xlcn.WorksheetConnection_PayoutAH1" hidden="1">Payout!$A:$H</definedName>
    <definedName name="b">#REF!</definedName>
    <definedName name="cp">#REF!</definedName>
    <definedName name="p">#REF!</definedName>
  </definedNames>
  <calcPr calcId="191029"/>
  <pivotCaches>
    <pivotCache cacheId="8" r:id="rId9"/>
    <pivotCache cacheId="9" r:id="rId10"/>
    <pivotCache cacheId="10" r:id="rId11"/>
    <pivotCache cacheId="14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Payout!$A:$H"/>
          <x15:modelTable id="Payout" name="Payout" connection="WorksheetConnection_D1.xlsx!Payout"/>
        </x15:modelTables>
      </x15:dataModel>
    </ext>
  </extLst>
</workbook>
</file>

<file path=xl/calcChain.xml><?xml version="1.0" encoding="utf-8"?>
<calcChain xmlns="http://schemas.openxmlformats.org/spreadsheetml/2006/main">
  <c r="AL16" i="6" l="1"/>
  <c r="AL15" i="6"/>
  <c r="AL14" i="6"/>
  <c r="AL13" i="6"/>
  <c r="H511" i="15"/>
  <c r="G511" i="15"/>
  <c r="F511" i="15"/>
  <c r="E511" i="15"/>
  <c r="AK7" i="6"/>
  <c r="AK6" i="6"/>
  <c r="AK5" i="6"/>
  <c r="AK4" i="6"/>
  <c r="AK3" i="6"/>
  <c r="AK2" i="6"/>
  <c r="G510" i="15"/>
  <c r="H510" i="15" s="1"/>
  <c r="G509" i="15"/>
  <c r="H509" i="15" s="1"/>
  <c r="G508" i="15"/>
  <c r="H508" i="15" s="1"/>
  <c r="G507" i="15"/>
  <c r="H507" i="15" s="1"/>
  <c r="G506" i="15"/>
  <c r="H506" i="15" s="1"/>
  <c r="G505" i="15"/>
  <c r="H505" i="15" s="1"/>
  <c r="G504" i="15"/>
  <c r="H504" i="15" s="1"/>
  <c r="G503" i="15"/>
  <c r="H503" i="15" s="1"/>
  <c r="G502" i="15"/>
  <c r="H502" i="15" s="1"/>
  <c r="G501" i="15"/>
  <c r="H501" i="15" s="1"/>
  <c r="G500" i="15"/>
  <c r="H500" i="15" s="1"/>
  <c r="H499" i="15"/>
  <c r="G499" i="15"/>
  <c r="G498" i="15"/>
  <c r="H498" i="15" s="1"/>
  <c r="G497" i="15"/>
  <c r="H497" i="15" s="1"/>
  <c r="G496" i="15"/>
  <c r="H496" i="15" s="1"/>
  <c r="G495" i="15"/>
  <c r="H495" i="15" s="1"/>
  <c r="G494" i="15"/>
  <c r="H494" i="15" s="1"/>
  <c r="G493" i="15"/>
  <c r="H493" i="15" s="1"/>
  <c r="G492" i="15"/>
  <c r="H492" i="15" s="1"/>
  <c r="H491" i="15"/>
  <c r="G491" i="15"/>
  <c r="G490" i="15"/>
  <c r="H490" i="15" s="1"/>
  <c r="G489" i="15"/>
  <c r="H489" i="15" s="1"/>
  <c r="G488" i="15"/>
  <c r="H488" i="15" s="1"/>
  <c r="G487" i="15"/>
  <c r="H487" i="15" s="1"/>
  <c r="G486" i="15"/>
  <c r="H486" i="15" s="1"/>
  <c r="G485" i="15"/>
  <c r="H485" i="15" s="1"/>
  <c r="G484" i="15"/>
  <c r="H484" i="15" s="1"/>
  <c r="G483" i="15"/>
  <c r="H483" i="15" s="1"/>
  <c r="G482" i="15"/>
  <c r="H482" i="15" s="1"/>
  <c r="G481" i="15"/>
  <c r="H481" i="15" s="1"/>
  <c r="G480" i="15"/>
  <c r="H480" i="15" s="1"/>
  <c r="G479" i="15"/>
  <c r="H479" i="15" s="1"/>
  <c r="G478" i="15"/>
  <c r="H478" i="15" s="1"/>
  <c r="G477" i="15"/>
  <c r="H477" i="15" s="1"/>
  <c r="G476" i="15"/>
  <c r="H476" i="15" s="1"/>
  <c r="G475" i="15"/>
  <c r="H475" i="15" s="1"/>
  <c r="G474" i="15"/>
  <c r="H474" i="15" s="1"/>
  <c r="G473" i="15"/>
  <c r="H473" i="15" s="1"/>
  <c r="G472" i="15"/>
  <c r="H472" i="15" s="1"/>
  <c r="H471" i="15"/>
  <c r="G471" i="15"/>
  <c r="G470" i="15"/>
  <c r="H470" i="15" s="1"/>
  <c r="G469" i="15"/>
  <c r="H469" i="15" s="1"/>
  <c r="G468" i="15"/>
  <c r="H468" i="15" s="1"/>
  <c r="H467" i="15"/>
  <c r="G467" i="15"/>
  <c r="G466" i="15"/>
  <c r="H466" i="15" s="1"/>
  <c r="G465" i="15"/>
  <c r="H465" i="15" s="1"/>
  <c r="G464" i="15"/>
  <c r="H464" i="15" s="1"/>
  <c r="G463" i="15"/>
  <c r="H463" i="15" s="1"/>
  <c r="G462" i="15"/>
  <c r="H462" i="15" s="1"/>
  <c r="G461" i="15"/>
  <c r="H461" i="15" s="1"/>
  <c r="G460" i="15"/>
  <c r="H460" i="15" s="1"/>
  <c r="H459" i="15"/>
  <c r="G459" i="15"/>
  <c r="G458" i="15"/>
  <c r="H458" i="15" s="1"/>
  <c r="G457" i="15"/>
  <c r="H457" i="15" s="1"/>
  <c r="G456" i="15"/>
  <c r="H456" i="15" s="1"/>
  <c r="G455" i="15"/>
  <c r="H455" i="15" s="1"/>
  <c r="G454" i="15"/>
  <c r="H454" i="15" s="1"/>
  <c r="G453" i="15"/>
  <c r="H453" i="15" s="1"/>
  <c r="G452" i="15"/>
  <c r="H452" i="15" s="1"/>
  <c r="G451" i="15"/>
  <c r="H451" i="15" s="1"/>
  <c r="G450" i="15"/>
  <c r="H450" i="15" s="1"/>
  <c r="G449" i="15"/>
  <c r="H449" i="15" s="1"/>
  <c r="G448" i="15"/>
  <c r="H448" i="15" s="1"/>
  <c r="G447" i="15"/>
  <c r="H447" i="15" s="1"/>
  <c r="G446" i="15"/>
  <c r="H446" i="15" s="1"/>
  <c r="G445" i="15"/>
  <c r="H445" i="15" s="1"/>
  <c r="G444" i="15"/>
  <c r="H444" i="15" s="1"/>
  <c r="G443" i="15"/>
  <c r="H443" i="15" s="1"/>
  <c r="G442" i="15"/>
  <c r="H442" i="15" s="1"/>
  <c r="G441" i="15"/>
  <c r="H441" i="15" s="1"/>
  <c r="G440" i="15"/>
  <c r="H440" i="15" s="1"/>
  <c r="H439" i="15"/>
  <c r="G439" i="15"/>
  <c r="G438" i="15"/>
  <c r="H438" i="15" s="1"/>
  <c r="G437" i="15"/>
  <c r="H437" i="15" s="1"/>
  <c r="G436" i="15"/>
  <c r="H436" i="15" s="1"/>
  <c r="H435" i="15"/>
  <c r="G435" i="15"/>
  <c r="G434" i="15"/>
  <c r="H434" i="15" s="1"/>
  <c r="G433" i="15"/>
  <c r="H433" i="15" s="1"/>
  <c r="G432" i="15"/>
  <c r="H432" i="15" s="1"/>
  <c r="H431" i="15"/>
  <c r="G431" i="15"/>
  <c r="G430" i="15"/>
  <c r="H430" i="15" s="1"/>
  <c r="G429" i="15"/>
  <c r="H429" i="15" s="1"/>
  <c r="G428" i="15"/>
  <c r="H428" i="15" s="1"/>
  <c r="H427" i="15"/>
  <c r="G427" i="15"/>
  <c r="G426" i="15"/>
  <c r="H426" i="15" s="1"/>
  <c r="G425" i="15"/>
  <c r="H425" i="15" s="1"/>
  <c r="G424" i="15"/>
  <c r="H424" i="15" s="1"/>
  <c r="G423" i="15"/>
  <c r="H423" i="15" s="1"/>
  <c r="G422" i="15"/>
  <c r="H422" i="15" s="1"/>
  <c r="G421" i="15"/>
  <c r="H421" i="15" s="1"/>
  <c r="G420" i="15"/>
  <c r="H420" i="15" s="1"/>
  <c r="G419" i="15"/>
  <c r="H419" i="15" s="1"/>
  <c r="G418" i="15"/>
  <c r="H418" i="15" s="1"/>
  <c r="G417" i="15"/>
  <c r="H417" i="15" s="1"/>
  <c r="G416" i="15"/>
  <c r="H416" i="15" s="1"/>
  <c r="G415" i="15"/>
  <c r="H415" i="15" s="1"/>
  <c r="G414" i="15"/>
  <c r="H414" i="15" s="1"/>
  <c r="G413" i="15"/>
  <c r="H413" i="15" s="1"/>
  <c r="G412" i="15"/>
  <c r="H412" i="15" s="1"/>
  <c r="G411" i="15"/>
  <c r="H411" i="15" s="1"/>
  <c r="G410" i="15"/>
  <c r="H410" i="15" s="1"/>
  <c r="G409" i="15"/>
  <c r="H409" i="15" s="1"/>
  <c r="G408" i="15"/>
  <c r="H408" i="15" s="1"/>
  <c r="G407" i="15"/>
  <c r="H407" i="15" s="1"/>
  <c r="G406" i="15"/>
  <c r="H406" i="15" s="1"/>
  <c r="G405" i="15"/>
  <c r="H405" i="15" s="1"/>
  <c r="G404" i="15"/>
  <c r="H404" i="15" s="1"/>
  <c r="H403" i="15"/>
  <c r="G403" i="15"/>
  <c r="G402" i="15"/>
  <c r="H402" i="15" s="1"/>
  <c r="H401" i="15"/>
  <c r="G401" i="15"/>
  <c r="G400" i="15"/>
  <c r="H400" i="15" s="1"/>
  <c r="H399" i="15"/>
  <c r="G399" i="15"/>
  <c r="G398" i="15"/>
  <c r="H398" i="15" s="1"/>
  <c r="H397" i="15"/>
  <c r="G397" i="15"/>
  <c r="G396" i="15"/>
  <c r="H396" i="15" s="1"/>
  <c r="G395" i="15"/>
  <c r="H395" i="15" s="1"/>
  <c r="G394" i="15"/>
  <c r="H394" i="15" s="1"/>
  <c r="G393" i="15"/>
  <c r="H393" i="15" s="1"/>
  <c r="G392" i="15"/>
  <c r="H392" i="15" s="1"/>
  <c r="G391" i="15"/>
  <c r="H391" i="15" s="1"/>
  <c r="G390" i="15"/>
  <c r="H390" i="15" s="1"/>
  <c r="G389" i="15"/>
  <c r="H389" i="15" s="1"/>
  <c r="G388" i="15"/>
  <c r="H388" i="15" s="1"/>
  <c r="H387" i="15"/>
  <c r="G387" i="15"/>
  <c r="G386" i="15"/>
  <c r="H386" i="15" s="1"/>
  <c r="H385" i="15"/>
  <c r="G385" i="15"/>
  <c r="G384" i="15"/>
  <c r="H384" i="15" s="1"/>
  <c r="H383" i="15"/>
  <c r="G383" i="15"/>
  <c r="G382" i="15"/>
  <c r="H382" i="15" s="1"/>
  <c r="H381" i="15"/>
  <c r="G381" i="15"/>
  <c r="G380" i="15"/>
  <c r="H380" i="15" s="1"/>
  <c r="G379" i="15"/>
  <c r="H379" i="15" s="1"/>
  <c r="G378" i="15"/>
  <c r="H378" i="15" s="1"/>
  <c r="G377" i="15"/>
  <c r="H377" i="15" s="1"/>
  <c r="G376" i="15"/>
  <c r="H376" i="15" s="1"/>
  <c r="G375" i="15"/>
  <c r="H375" i="15" s="1"/>
  <c r="G374" i="15"/>
  <c r="H374" i="15" s="1"/>
  <c r="G373" i="15"/>
  <c r="H373" i="15" s="1"/>
  <c r="G372" i="15"/>
  <c r="H372" i="15" s="1"/>
  <c r="H371" i="15"/>
  <c r="G371" i="15"/>
  <c r="G370" i="15"/>
  <c r="H370" i="15" s="1"/>
  <c r="H369" i="15"/>
  <c r="G369" i="15"/>
  <c r="G368" i="15"/>
  <c r="H368" i="15" s="1"/>
  <c r="H367" i="15"/>
  <c r="G367" i="15"/>
  <c r="G366" i="15"/>
  <c r="H366" i="15" s="1"/>
  <c r="H365" i="15"/>
  <c r="G365" i="15"/>
  <c r="G364" i="15"/>
  <c r="H364" i="15" s="1"/>
  <c r="G363" i="15"/>
  <c r="H363" i="15" s="1"/>
  <c r="G362" i="15"/>
  <c r="H362" i="15" s="1"/>
  <c r="G361" i="15"/>
  <c r="H361" i="15" s="1"/>
  <c r="G360" i="15"/>
  <c r="H360" i="15" s="1"/>
  <c r="G359" i="15"/>
  <c r="H359" i="15" s="1"/>
  <c r="G358" i="15"/>
  <c r="H358" i="15" s="1"/>
  <c r="G357" i="15"/>
  <c r="H357" i="15" s="1"/>
  <c r="G356" i="15"/>
  <c r="H356" i="15" s="1"/>
  <c r="H355" i="15"/>
  <c r="G355" i="15"/>
  <c r="G354" i="15"/>
  <c r="H354" i="15" s="1"/>
  <c r="H353" i="15"/>
  <c r="G353" i="15"/>
  <c r="G352" i="15"/>
  <c r="H352" i="15" s="1"/>
  <c r="H351" i="15"/>
  <c r="G351" i="15"/>
  <c r="G350" i="15"/>
  <c r="H350" i="15" s="1"/>
  <c r="H349" i="15"/>
  <c r="G349" i="15"/>
  <c r="G348" i="15"/>
  <c r="H348" i="15" s="1"/>
  <c r="G347" i="15"/>
  <c r="H347" i="15" s="1"/>
  <c r="G346" i="15"/>
  <c r="H346" i="15" s="1"/>
  <c r="G345" i="15"/>
  <c r="H345" i="15" s="1"/>
  <c r="G344" i="15"/>
  <c r="H344" i="15" s="1"/>
  <c r="G343" i="15"/>
  <c r="H343" i="15" s="1"/>
  <c r="G342" i="15"/>
  <c r="H342" i="15" s="1"/>
  <c r="G341" i="15"/>
  <c r="H341" i="15" s="1"/>
  <c r="G340" i="15"/>
  <c r="H340" i="15" s="1"/>
  <c r="H339" i="15"/>
  <c r="G339" i="15"/>
  <c r="G338" i="15"/>
  <c r="H338" i="15" s="1"/>
  <c r="H337" i="15"/>
  <c r="G337" i="15"/>
  <c r="G336" i="15"/>
  <c r="H336" i="15" s="1"/>
  <c r="H335" i="15"/>
  <c r="G335" i="15"/>
  <c r="G334" i="15"/>
  <c r="H334" i="15" s="1"/>
  <c r="H333" i="15"/>
  <c r="G333" i="15"/>
  <c r="G332" i="15"/>
  <c r="H332" i="15" s="1"/>
  <c r="G331" i="15"/>
  <c r="H331" i="15" s="1"/>
  <c r="G330" i="15"/>
  <c r="H330" i="15" s="1"/>
  <c r="G329" i="15"/>
  <c r="H329" i="15" s="1"/>
  <c r="G328" i="15"/>
  <c r="H328" i="15" s="1"/>
  <c r="G327" i="15"/>
  <c r="H327" i="15" s="1"/>
  <c r="G326" i="15"/>
  <c r="H326" i="15" s="1"/>
  <c r="G325" i="15"/>
  <c r="H325" i="15" s="1"/>
  <c r="G324" i="15"/>
  <c r="H324" i="15" s="1"/>
  <c r="H323" i="15"/>
  <c r="G323" i="15"/>
  <c r="G322" i="15"/>
  <c r="H322" i="15" s="1"/>
  <c r="H321" i="15"/>
  <c r="G321" i="15"/>
  <c r="G320" i="15"/>
  <c r="H320" i="15" s="1"/>
  <c r="H319" i="15"/>
  <c r="G319" i="15"/>
  <c r="G318" i="15"/>
  <c r="H318" i="15" s="1"/>
  <c r="H317" i="15"/>
  <c r="G317" i="15"/>
  <c r="G316" i="15"/>
  <c r="H316" i="15" s="1"/>
  <c r="G315" i="15"/>
  <c r="H315" i="15" s="1"/>
  <c r="G314" i="15"/>
  <c r="H314" i="15" s="1"/>
  <c r="G313" i="15"/>
  <c r="H313" i="15" s="1"/>
  <c r="G312" i="15"/>
  <c r="H312" i="15" s="1"/>
  <c r="G311" i="15"/>
  <c r="H311" i="15" s="1"/>
  <c r="G310" i="15"/>
  <c r="H310" i="15" s="1"/>
  <c r="G309" i="15"/>
  <c r="H309" i="15" s="1"/>
  <c r="G308" i="15"/>
  <c r="H308" i="15" s="1"/>
  <c r="H307" i="15"/>
  <c r="G307" i="15"/>
  <c r="G306" i="15"/>
  <c r="H306" i="15" s="1"/>
  <c r="H305" i="15"/>
  <c r="G305" i="15"/>
  <c r="G304" i="15"/>
  <c r="H304" i="15" s="1"/>
  <c r="H303" i="15"/>
  <c r="G303" i="15"/>
  <c r="G302" i="15"/>
  <c r="H302" i="15" s="1"/>
  <c r="H301" i="15"/>
  <c r="G301" i="15"/>
  <c r="G300" i="15"/>
  <c r="H300" i="15" s="1"/>
  <c r="G299" i="15"/>
  <c r="H299" i="15" s="1"/>
  <c r="G298" i="15"/>
  <c r="H298" i="15" s="1"/>
  <c r="G297" i="15"/>
  <c r="H297" i="15" s="1"/>
  <c r="G296" i="15"/>
  <c r="H296" i="15" s="1"/>
  <c r="G295" i="15"/>
  <c r="H295" i="15" s="1"/>
  <c r="G294" i="15"/>
  <c r="H294" i="15" s="1"/>
  <c r="G293" i="15"/>
  <c r="H293" i="15" s="1"/>
  <c r="G292" i="15"/>
  <c r="H292" i="15" s="1"/>
  <c r="G291" i="15"/>
  <c r="H291" i="15" s="1"/>
  <c r="G290" i="15"/>
  <c r="H290" i="15" s="1"/>
  <c r="H289" i="15"/>
  <c r="G289" i="15"/>
  <c r="G288" i="15"/>
  <c r="H288" i="15" s="1"/>
  <c r="H287" i="15"/>
  <c r="G287" i="15"/>
  <c r="G286" i="15"/>
  <c r="H286" i="15" s="1"/>
  <c r="H285" i="15"/>
  <c r="G285" i="15"/>
  <c r="G284" i="15"/>
  <c r="H284" i="15" s="1"/>
  <c r="G283" i="15"/>
  <c r="H283" i="15" s="1"/>
  <c r="G282" i="15"/>
  <c r="H282" i="15" s="1"/>
  <c r="G281" i="15"/>
  <c r="H281" i="15" s="1"/>
  <c r="G280" i="15"/>
  <c r="H280" i="15" s="1"/>
  <c r="G279" i="15"/>
  <c r="H279" i="15" s="1"/>
  <c r="G278" i="15"/>
  <c r="H278" i="15" s="1"/>
  <c r="G277" i="15"/>
  <c r="H277" i="15" s="1"/>
  <c r="G276" i="15"/>
  <c r="H276" i="15" s="1"/>
  <c r="G275" i="15"/>
  <c r="H275" i="15" s="1"/>
  <c r="G274" i="15"/>
  <c r="H274" i="15" s="1"/>
  <c r="H273" i="15"/>
  <c r="G273" i="15"/>
  <c r="G272" i="15"/>
  <c r="H272" i="15" s="1"/>
  <c r="H271" i="15"/>
  <c r="G271" i="15"/>
  <c r="G270" i="15"/>
  <c r="H270" i="15" s="1"/>
  <c r="H269" i="15"/>
  <c r="G269" i="15"/>
  <c r="G268" i="15"/>
  <c r="H268" i="15" s="1"/>
  <c r="G267" i="15"/>
  <c r="H267" i="15" s="1"/>
  <c r="G266" i="15"/>
  <c r="H266" i="15" s="1"/>
  <c r="G265" i="15"/>
  <c r="H265" i="15" s="1"/>
  <c r="G264" i="15"/>
  <c r="H264" i="15" s="1"/>
  <c r="G263" i="15"/>
  <c r="H263" i="15" s="1"/>
  <c r="G262" i="15"/>
  <c r="H262" i="15" s="1"/>
  <c r="G261" i="15"/>
  <c r="H261" i="15" s="1"/>
  <c r="G260" i="15"/>
  <c r="H260" i="15" s="1"/>
  <c r="H259" i="15"/>
  <c r="G259" i="15"/>
  <c r="G258" i="15"/>
  <c r="H258" i="15" s="1"/>
  <c r="H257" i="15"/>
  <c r="G257" i="15"/>
  <c r="G256" i="15"/>
  <c r="H256" i="15" s="1"/>
  <c r="H255" i="15"/>
  <c r="G255" i="15"/>
  <c r="G254" i="15"/>
  <c r="H254" i="15" s="1"/>
  <c r="H253" i="15"/>
  <c r="G253" i="15"/>
  <c r="G252" i="15"/>
  <c r="H252" i="15" s="1"/>
  <c r="G251" i="15"/>
  <c r="H251" i="15" s="1"/>
  <c r="G250" i="15"/>
  <c r="H250" i="15" s="1"/>
  <c r="G249" i="15"/>
  <c r="H249" i="15" s="1"/>
  <c r="G248" i="15"/>
  <c r="H248" i="15" s="1"/>
  <c r="G247" i="15"/>
  <c r="H247" i="15" s="1"/>
  <c r="G246" i="15"/>
  <c r="H246" i="15" s="1"/>
  <c r="G245" i="15"/>
  <c r="H245" i="15" s="1"/>
  <c r="G244" i="15"/>
  <c r="H244" i="15" s="1"/>
  <c r="G243" i="15"/>
  <c r="H243" i="15" s="1"/>
  <c r="G242" i="15"/>
  <c r="H242" i="15" s="1"/>
  <c r="H241" i="15"/>
  <c r="G241" i="15"/>
  <c r="G240" i="15"/>
  <c r="H240" i="15" s="1"/>
  <c r="H239" i="15"/>
  <c r="G239" i="15"/>
  <c r="G238" i="15"/>
  <c r="H238" i="15" s="1"/>
  <c r="H237" i="15"/>
  <c r="G237" i="15"/>
  <c r="G236" i="15"/>
  <c r="H236" i="15" s="1"/>
  <c r="G235" i="15"/>
  <c r="H235" i="15" s="1"/>
  <c r="G234" i="15"/>
  <c r="H234" i="15" s="1"/>
  <c r="G233" i="15"/>
  <c r="H233" i="15" s="1"/>
  <c r="G232" i="15"/>
  <c r="H232" i="15" s="1"/>
  <c r="G231" i="15"/>
  <c r="H231" i="15" s="1"/>
  <c r="G230" i="15"/>
  <c r="H230" i="15" s="1"/>
  <c r="G229" i="15"/>
  <c r="H229" i="15" s="1"/>
  <c r="G228" i="15"/>
  <c r="H228" i="15" s="1"/>
  <c r="G227" i="15"/>
  <c r="H227" i="15" s="1"/>
  <c r="G226" i="15"/>
  <c r="H226" i="15" s="1"/>
  <c r="H225" i="15"/>
  <c r="G225" i="15"/>
  <c r="G224" i="15"/>
  <c r="H224" i="15" s="1"/>
  <c r="H223" i="15"/>
  <c r="G223" i="15"/>
  <c r="G222" i="15"/>
  <c r="H222" i="15" s="1"/>
  <c r="H221" i="15"/>
  <c r="G221" i="15"/>
  <c r="G220" i="15"/>
  <c r="H220" i="15" s="1"/>
  <c r="G219" i="15"/>
  <c r="H219" i="15" s="1"/>
  <c r="G218" i="15"/>
  <c r="H218" i="15" s="1"/>
  <c r="G217" i="15"/>
  <c r="H217" i="15" s="1"/>
  <c r="G216" i="15"/>
  <c r="H216" i="15" s="1"/>
  <c r="G215" i="15"/>
  <c r="H215" i="15" s="1"/>
  <c r="G214" i="15"/>
  <c r="H214" i="15" s="1"/>
  <c r="G213" i="15"/>
  <c r="H213" i="15" s="1"/>
  <c r="G212" i="15"/>
  <c r="H212" i="15" s="1"/>
  <c r="G211" i="15"/>
  <c r="H211" i="15" s="1"/>
  <c r="G210" i="15"/>
  <c r="H210" i="15" s="1"/>
  <c r="H209" i="15"/>
  <c r="G209" i="15"/>
  <c r="G208" i="15"/>
  <c r="H208" i="15" s="1"/>
  <c r="H207" i="15"/>
  <c r="G207" i="15"/>
  <c r="G206" i="15"/>
  <c r="H206" i="15" s="1"/>
  <c r="H205" i="15"/>
  <c r="G205" i="15"/>
  <c r="G204" i="15"/>
  <c r="H204" i="15" s="1"/>
  <c r="G203" i="15"/>
  <c r="H203" i="15" s="1"/>
  <c r="G202" i="15"/>
  <c r="H202" i="15" s="1"/>
  <c r="G201" i="15"/>
  <c r="H201" i="15" s="1"/>
  <c r="G200" i="15"/>
  <c r="H200" i="15" s="1"/>
  <c r="G199" i="15"/>
  <c r="H199" i="15" s="1"/>
  <c r="G198" i="15"/>
  <c r="H198" i="15" s="1"/>
  <c r="G197" i="15"/>
  <c r="H197" i="15" s="1"/>
  <c r="G196" i="15"/>
  <c r="H196" i="15" s="1"/>
  <c r="G195" i="15"/>
  <c r="H195" i="15" s="1"/>
  <c r="G194" i="15"/>
  <c r="H194" i="15" s="1"/>
  <c r="H193" i="15"/>
  <c r="G193" i="15"/>
  <c r="G192" i="15"/>
  <c r="H192" i="15" s="1"/>
  <c r="H191" i="15"/>
  <c r="G191" i="15"/>
  <c r="G190" i="15"/>
  <c r="H190" i="15" s="1"/>
  <c r="H189" i="15"/>
  <c r="G189" i="15"/>
  <c r="G188" i="15"/>
  <c r="H188" i="15" s="1"/>
  <c r="G187" i="15"/>
  <c r="H187" i="15" s="1"/>
  <c r="G186" i="15"/>
  <c r="H186" i="15" s="1"/>
  <c r="G185" i="15"/>
  <c r="H185" i="15" s="1"/>
  <c r="G184" i="15"/>
  <c r="H184" i="15" s="1"/>
  <c r="G183" i="15"/>
  <c r="H183" i="15" s="1"/>
  <c r="G182" i="15"/>
  <c r="H182" i="15" s="1"/>
  <c r="G181" i="15"/>
  <c r="H181" i="15" s="1"/>
  <c r="G180" i="15"/>
  <c r="H180" i="15" s="1"/>
  <c r="G179" i="15"/>
  <c r="H179" i="15" s="1"/>
  <c r="G178" i="15"/>
  <c r="H178" i="15" s="1"/>
  <c r="H177" i="15"/>
  <c r="G177" i="15"/>
  <c r="G176" i="15"/>
  <c r="H176" i="15" s="1"/>
  <c r="H175" i="15"/>
  <c r="G175" i="15"/>
  <c r="G174" i="15"/>
  <c r="H174" i="15" s="1"/>
  <c r="H173" i="15"/>
  <c r="G173" i="15"/>
  <c r="G172" i="15"/>
  <c r="H172" i="15" s="1"/>
  <c r="G171" i="15"/>
  <c r="H171" i="15" s="1"/>
  <c r="H170" i="15"/>
  <c r="G170" i="15"/>
  <c r="G169" i="15"/>
  <c r="H169" i="15" s="1"/>
  <c r="G168" i="15"/>
  <c r="H168" i="15" s="1"/>
  <c r="G167" i="15"/>
  <c r="H167" i="15" s="1"/>
  <c r="H166" i="15"/>
  <c r="G166" i="15"/>
  <c r="G165" i="15"/>
  <c r="H165" i="15" s="1"/>
  <c r="G164" i="15"/>
  <c r="H164" i="15" s="1"/>
  <c r="G163" i="15"/>
  <c r="H163" i="15" s="1"/>
  <c r="H162" i="15"/>
  <c r="G162" i="15"/>
  <c r="G161" i="15"/>
  <c r="H161" i="15" s="1"/>
  <c r="G160" i="15"/>
  <c r="H160" i="15" s="1"/>
  <c r="G159" i="15"/>
  <c r="H159" i="15" s="1"/>
  <c r="H158" i="15"/>
  <c r="G158" i="15"/>
  <c r="G157" i="15"/>
  <c r="H157" i="15" s="1"/>
  <c r="G156" i="15"/>
  <c r="H156" i="15" s="1"/>
  <c r="G155" i="15"/>
  <c r="H155" i="15" s="1"/>
  <c r="H154" i="15"/>
  <c r="G154" i="15"/>
  <c r="G153" i="15"/>
  <c r="H153" i="15" s="1"/>
  <c r="G152" i="15"/>
  <c r="H152" i="15" s="1"/>
  <c r="G151" i="15"/>
  <c r="H151" i="15" s="1"/>
  <c r="H150" i="15"/>
  <c r="G150" i="15"/>
  <c r="G149" i="15"/>
  <c r="H149" i="15" s="1"/>
  <c r="G148" i="15"/>
  <c r="H148" i="15" s="1"/>
  <c r="G147" i="15"/>
  <c r="H147" i="15" s="1"/>
  <c r="H146" i="15"/>
  <c r="G146" i="15"/>
  <c r="G145" i="15"/>
  <c r="H145" i="15" s="1"/>
  <c r="G144" i="15"/>
  <c r="H144" i="15" s="1"/>
  <c r="G143" i="15"/>
  <c r="H143" i="15" s="1"/>
  <c r="H142" i="15"/>
  <c r="G142" i="15"/>
  <c r="G141" i="15"/>
  <c r="H141" i="15" s="1"/>
  <c r="G140" i="15"/>
  <c r="H140" i="15" s="1"/>
  <c r="G139" i="15"/>
  <c r="H139" i="15" s="1"/>
  <c r="H138" i="15"/>
  <c r="G138" i="15"/>
  <c r="G137" i="15"/>
  <c r="H137" i="15" s="1"/>
  <c r="G136" i="15"/>
  <c r="H136" i="15" s="1"/>
  <c r="G135" i="15"/>
  <c r="H135" i="15" s="1"/>
  <c r="H134" i="15"/>
  <c r="G134" i="15"/>
  <c r="G133" i="15"/>
  <c r="H133" i="15" s="1"/>
  <c r="G132" i="15"/>
  <c r="H132" i="15" s="1"/>
  <c r="G131" i="15"/>
  <c r="H131" i="15" s="1"/>
  <c r="H130" i="15"/>
  <c r="G130" i="15"/>
  <c r="G129" i="15"/>
  <c r="H129" i="15" s="1"/>
  <c r="G128" i="15"/>
  <c r="H128" i="15" s="1"/>
  <c r="G127" i="15"/>
  <c r="H127" i="15" s="1"/>
  <c r="H126" i="15"/>
  <c r="G126" i="15"/>
  <c r="G125" i="15"/>
  <c r="H125" i="15" s="1"/>
  <c r="G124" i="15"/>
  <c r="H124" i="15" s="1"/>
  <c r="G123" i="15"/>
  <c r="H123" i="15" s="1"/>
  <c r="H122" i="15"/>
  <c r="G122" i="15"/>
  <c r="G121" i="15"/>
  <c r="H121" i="15" s="1"/>
  <c r="G120" i="15"/>
  <c r="H120" i="15" s="1"/>
  <c r="G119" i="15"/>
  <c r="H119" i="15" s="1"/>
  <c r="H118" i="15"/>
  <c r="G118" i="15"/>
  <c r="G117" i="15"/>
  <c r="H117" i="15" s="1"/>
  <c r="G116" i="15"/>
  <c r="H116" i="15" s="1"/>
  <c r="G115" i="15"/>
  <c r="H115" i="15" s="1"/>
  <c r="H114" i="15"/>
  <c r="G114" i="15"/>
  <c r="G113" i="15"/>
  <c r="H113" i="15" s="1"/>
  <c r="G112" i="15"/>
  <c r="H112" i="15" s="1"/>
  <c r="G111" i="15"/>
  <c r="H111" i="15" s="1"/>
  <c r="H110" i="15"/>
  <c r="G110" i="15"/>
  <c r="G109" i="15"/>
  <c r="H109" i="15" s="1"/>
  <c r="G108" i="15"/>
  <c r="H108" i="15" s="1"/>
  <c r="G107" i="15"/>
  <c r="H107" i="15" s="1"/>
  <c r="H106" i="15"/>
  <c r="G106" i="15"/>
  <c r="G105" i="15"/>
  <c r="H105" i="15" s="1"/>
  <c r="G104" i="15"/>
  <c r="H104" i="15" s="1"/>
  <c r="G103" i="15"/>
  <c r="H103" i="15" s="1"/>
  <c r="H102" i="15"/>
  <c r="G102" i="15"/>
  <c r="G101" i="15"/>
  <c r="H101" i="15" s="1"/>
  <c r="G100" i="15"/>
  <c r="H100" i="15" s="1"/>
  <c r="G99" i="15"/>
  <c r="H99" i="15" s="1"/>
  <c r="H98" i="15"/>
  <c r="G98" i="15"/>
  <c r="G97" i="15"/>
  <c r="H97" i="15" s="1"/>
  <c r="G96" i="15"/>
  <c r="H96" i="15" s="1"/>
  <c r="G95" i="15"/>
  <c r="H95" i="15" s="1"/>
  <c r="H94" i="15"/>
  <c r="G94" i="15"/>
  <c r="G93" i="15"/>
  <c r="H93" i="15" s="1"/>
  <c r="G92" i="15"/>
  <c r="H92" i="15" s="1"/>
  <c r="G91" i="15"/>
  <c r="H91" i="15" s="1"/>
  <c r="H90" i="15"/>
  <c r="G90" i="15"/>
  <c r="G89" i="15"/>
  <c r="H89" i="15" s="1"/>
  <c r="G88" i="15"/>
  <c r="H88" i="15" s="1"/>
  <c r="G87" i="15"/>
  <c r="H87" i="15" s="1"/>
  <c r="H86" i="15"/>
  <c r="G86" i="15"/>
  <c r="G85" i="15"/>
  <c r="H85" i="15" s="1"/>
  <c r="G84" i="15"/>
  <c r="H84" i="15" s="1"/>
  <c r="G83" i="15"/>
  <c r="H83" i="15" s="1"/>
  <c r="H82" i="15"/>
  <c r="G82" i="15"/>
  <c r="G81" i="15"/>
  <c r="H81" i="15" s="1"/>
  <c r="G80" i="15"/>
  <c r="H80" i="15" s="1"/>
  <c r="G79" i="15"/>
  <c r="H79" i="15" s="1"/>
  <c r="H78" i="15"/>
  <c r="G78" i="15"/>
  <c r="G77" i="15"/>
  <c r="H77" i="15" s="1"/>
  <c r="G76" i="15"/>
  <c r="H76" i="15" s="1"/>
  <c r="G75" i="15"/>
  <c r="H75" i="15" s="1"/>
  <c r="H74" i="15"/>
  <c r="G74" i="15"/>
  <c r="G73" i="15"/>
  <c r="H73" i="15" s="1"/>
  <c r="G72" i="15"/>
  <c r="H72" i="15" s="1"/>
  <c r="G71" i="15"/>
  <c r="H71" i="15" s="1"/>
  <c r="H70" i="15"/>
  <c r="G70" i="15"/>
  <c r="G69" i="15"/>
  <c r="H69" i="15" s="1"/>
  <c r="G68" i="15"/>
  <c r="H68" i="15" s="1"/>
  <c r="G67" i="15"/>
  <c r="H67" i="15" s="1"/>
  <c r="H66" i="15"/>
  <c r="G66" i="15"/>
  <c r="G65" i="15"/>
  <c r="H65" i="15" s="1"/>
  <c r="G64" i="15"/>
  <c r="H64" i="15" s="1"/>
  <c r="G63" i="15"/>
  <c r="H63" i="15" s="1"/>
  <c r="H62" i="15"/>
  <c r="G62" i="15"/>
  <c r="G61" i="15"/>
  <c r="H61" i="15" s="1"/>
  <c r="G60" i="15"/>
  <c r="H60" i="15" s="1"/>
  <c r="G59" i="15"/>
  <c r="H59" i="15" s="1"/>
  <c r="H58" i="15"/>
  <c r="G58" i="15"/>
  <c r="G57" i="15"/>
  <c r="H57" i="15" s="1"/>
  <c r="G56" i="15"/>
  <c r="H56" i="15" s="1"/>
  <c r="G55" i="15"/>
  <c r="H55" i="15" s="1"/>
  <c r="H54" i="15"/>
  <c r="G54" i="15"/>
  <c r="G53" i="15"/>
  <c r="H53" i="15" s="1"/>
  <c r="G52" i="15"/>
  <c r="H52" i="15" s="1"/>
  <c r="G51" i="15"/>
  <c r="H51" i="15" s="1"/>
  <c r="H50" i="15"/>
  <c r="G50" i="15"/>
  <c r="G49" i="15"/>
  <c r="H49" i="15" s="1"/>
  <c r="G48" i="15"/>
  <c r="H48" i="15" s="1"/>
  <c r="G47" i="15"/>
  <c r="H47" i="15" s="1"/>
  <c r="H46" i="15"/>
  <c r="G46" i="15"/>
  <c r="G45" i="15"/>
  <c r="H45" i="15" s="1"/>
  <c r="G44" i="15"/>
  <c r="H44" i="15" s="1"/>
  <c r="G43" i="15"/>
  <c r="H43" i="15" s="1"/>
  <c r="H42" i="15"/>
  <c r="G42" i="15"/>
  <c r="G41" i="15"/>
  <c r="H41" i="15" s="1"/>
  <c r="G40" i="15"/>
  <c r="H40" i="15" s="1"/>
  <c r="G39" i="15"/>
  <c r="H39" i="15" s="1"/>
  <c r="H38" i="15"/>
  <c r="G38" i="15"/>
  <c r="G37" i="15"/>
  <c r="H37" i="15" s="1"/>
  <c r="G36" i="15"/>
  <c r="H36" i="15" s="1"/>
  <c r="G35" i="15"/>
  <c r="H35" i="15" s="1"/>
  <c r="H34" i="15"/>
  <c r="G34" i="15"/>
  <c r="G33" i="15"/>
  <c r="H33" i="15" s="1"/>
  <c r="G32" i="15"/>
  <c r="H32" i="15" s="1"/>
  <c r="G31" i="15"/>
  <c r="H31" i="15" s="1"/>
  <c r="H30" i="15"/>
  <c r="G30" i="15"/>
  <c r="G29" i="15"/>
  <c r="H29" i="15" s="1"/>
  <c r="G28" i="15"/>
  <c r="H28" i="15" s="1"/>
  <c r="G27" i="15"/>
  <c r="H27" i="15" s="1"/>
  <c r="H26" i="15"/>
  <c r="G26" i="15"/>
  <c r="G25" i="15"/>
  <c r="H25" i="15" s="1"/>
  <c r="G24" i="15"/>
  <c r="H24" i="15" s="1"/>
  <c r="G23" i="15"/>
  <c r="H23" i="15" s="1"/>
  <c r="H22" i="15"/>
  <c r="G22" i="15"/>
  <c r="G21" i="15"/>
  <c r="H21" i="15" s="1"/>
  <c r="G20" i="15"/>
  <c r="H20" i="15" s="1"/>
  <c r="G19" i="15"/>
  <c r="H19" i="15" s="1"/>
  <c r="H18" i="15"/>
  <c r="G18" i="15"/>
  <c r="G17" i="15"/>
  <c r="H17" i="15" s="1"/>
  <c r="G16" i="15"/>
  <c r="H16" i="15" s="1"/>
  <c r="G15" i="15"/>
  <c r="H15" i="15" s="1"/>
  <c r="H14" i="15"/>
  <c r="G14" i="15"/>
  <c r="G13" i="15"/>
  <c r="H13" i="15" s="1"/>
  <c r="G12" i="15"/>
  <c r="H12" i="15" s="1"/>
  <c r="G11" i="15"/>
  <c r="H11" i="15" s="1"/>
  <c r="H10" i="15"/>
  <c r="G10" i="15"/>
  <c r="G9" i="15"/>
  <c r="H9" i="15" s="1"/>
  <c r="G8" i="15"/>
  <c r="H8" i="15" s="1"/>
  <c r="G7" i="15"/>
  <c r="H7" i="15" s="1"/>
  <c r="H6" i="15"/>
  <c r="G6" i="15"/>
  <c r="G5" i="15"/>
  <c r="H5" i="15" s="1"/>
  <c r="G4" i="15"/>
  <c r="H4" i="15" s="1"/>
  <c r="G3" i="15"/>
  <c r="H3" i="15" s="1"/>
  <c r="H2" i="15"/>
  <c r="G2" i="15"/>
  <c r="J184" i="14" l="1"/>
  <c r="I184" i="14"/>
  <c r="K184" i="14" s="1"/>
  <c r="G64" i="14"/>
  <c r="H64" i="14" s="1"/>
  <c r="G63" i="14"/>
  <c r="H63" i="14" s="1"/>
  <c r="G62" i="14"/>
  <c r="H62" i="14" s="1"/>
  <c r="G61" i="14"/>
  <c r="H61" i="14" s="1"/>
  <c r="G60" i="14"/>
  <c r="H60" i="14" s="1"/>
  <c r="G59" i="14"/>
  <c r="H59" i="14" s="1"/>
  <c r="G58" i="14"/>
  <c r="H58" i="14" s="1"/>
  <c r="G57" i="14"/>
  <c r="H57" i="14" s="1"/>
  <c r="G56" i="14"/>
  <c r="H56" i="14" s="1"/>
  <c r="G55" i="14"/>
  <c r="H55" i="14" s="1"/>
  <c r="G54" i="14"/>
  <c r="H54" i="14" s="1"/>
  <c r="G53" i="14"/>
  <c r="H53" i="14" s="1"/>
  <c r="G52" i="14"/>
  <c r="H52" i="14" s="1"/>
  <c r="G51" i="14"/>
  <c r="H51" i="14" s="1"/>
  <c r="G50" i="14"/>
  <c r="H50" i="14" s="1"/>
  <c r="G49" i="14"/>
  <c r="H49" i="14" s="1"/>
  <c r="G48" i="14"/>
  <c r="H48" i="14" s="1"/>
  <c r="G47" i="14"/>
  <c r="H47" i="14" s="1"/>
  <c r="G46" i="14"/>
  <c r="H46" i="14" s="1"/>
  <c r="G45" i="14"/>
  <c r="H45" i="14" s="1"/>
  <c r="G44" i="14"/>
  <c r="H44" i="14" s="1"/>
  <c r="G43" i="14"/>
  <c r="H43" i="14" s="1"/>
  <c r="G42" i="14"/>
  <c r="H42" i="14" s="1"/>
  <c r="G41" i="14"/>
  <c r="H41" i="14" s="1"/>
  <c r="G40" i="14"/>
  <c r="H40" i="14" s="1"/>
  <c r="G39" i="14"/>
  <c r="H39" i="14" s="1"/>
  <c r="G38" i="14"/>
  <c r="H38" i="14" s="1"/>
  <c r="G37" i="14"/>
  <c r="H37" i="14" s="1"/>
  <c r="G36" i="14"/>
  <c r="H36" i="14" s="1"/>
  <c r="G35" i="14"/>
  <c r="H35" i="14" s="1"/>
  <c r="G34" i="14"/>
  <c r="H34" i="14" s="1"/>
  <c r="G33" i="14"/>
  <c r="H33" i="14" s="1"/>
  <c r="G32" i="14"/>
  <c r="H32" i="14" s="1"/>
  <c r="G31" i="14"/>
  <c r="H31" i="14" s="1"/>
  <c r="G30" i="14"/>
  <c r="H30" i="14" s="1"/>
  <c r="G29" i="14"/>
  <c r="H29" i="14" s="1"/>
  <c r="G28" i="14"/>
  <c r="H28" i="14" s="1"/>
  <c r="G27" i="14"/>
  <c r="H27" i="14" s="1"/>
  <c r="G26" i="14"/>
  <c r="H26" i="14" s="1"/>
  <c r="G25" i="14"/>
  <c r="H25" i="14" s="1"/>
  <c r="G24" i="14"/>
  <c r="H24" i="14" s="1"/>
  <c r="G23" i="14"/>
  <c r="H23" i="14" s="1"/>
  <c r="G22" i="14"/>
  <c r="H22" i="14" s="1"/>
  <c r="G21" i="14"/>
  <c r="H21" i="14" s="1"/>
  <c r="G20" i="14"/>
  <c r="H20" i="14" s="1"/>
  <c r="G19" i="14"/>
  <c r="H19" i="14" s="1"/>
  <c r="G18" i="14"/>
  <c r="H18" i="14" s="1"/>
  <c r="G17" i="14"/>
  <c r="H17" i="14" s="1"/>
  <c r="G16" i="14"/>
  <c r="H16" i="14" s="1"/>
  <c r="G15" i="14"/>
  <c r="H15" i="14" s="1"/>
  <c r="G14" i="14"/>
  <c r="H14" i="14" s="1"/>
  <c r="G13" i="14"/>
  <c r="H13" i="14" s="1"/>
  <c r="G12" i="14"/>
  <c r="H12" i="14" s="1"/>
  <c r="G11" i="14"/>
  <c r="H11" i="14" s="1"/>
  <c r="G10" i="14"/>
  <c r="H10" i="14" s="1"/>
  <c r="G9" i="14"/>
  <c r="H9" i="14" s="1"/>
  <c r="G8" i="14"/>
  <c r="H8" i="14" s="1"/>
  <c r="G7" i="14"/>
  <c r="H7" i="14" s="1"/>
  <c r="G6" i="14"/>
  <c r="H6" i="14" s="1"/>
  <c r="G5" i="14"/>
  <c r="H5" i="14" s="1"/>
  <c r="G4" i="14"/>
  <c r="H4" i="14" s="1"/>
  <c r="G3" i="14"/>
  <c r="H3" i="14" s="1"/>
  <c r="G2" i="14"/>
  <c r="H2" i="14" s="1"/>
  <c r="H511" i="14" l="1"/>
  <c r="E57" i="5"/>
  <c r="C57" i="5"/>
  <c r="D57" i="5"/>
  <c r="B57" i="5"/>
  <c r="J184" i="4"/>
  <c r="G61" i="4"/>
  <c r="H61" i="4" s="1"/>
  <c r="G16" i="4"/>
  <c r="H16" i="4" s="1"/>
  <c r="G3" i="4"/>
  <c r="H3" i="4" s="1"/>
  <c r="G2" i="4"/>
  <c r="H2" i="4" s="1"/>
  <c r="G55" i="4"/>
  <c r="H55" i="4" s="1"/>
  <c r="G54" i="4"/>
  <c r="H54" i="4" s="1"/>
  <c r="G42" i="4"/>
  <c r="H42" i="4" s="1"/>
  <c r="G34" i="4"/>
  <c r="H34" i="4" s="1"/>
  <c r="G31" i="4"/>
  <c r="H31" i="4" s="1"/>
  <c r="G12" i="4"/>
  <c r="H12" i="4" s="1"/>
  <c r="G4" i="4"/>
  <c r="H4" i="4" s="1"/>
  <c r="G60" i="4"/>
  <c r="H60" i="4" s="1"/>
  <c r="G40" i="4"/>
  <c r="H40" i="4" s="1"/>
  <c r="G24" i="4"/>
  <c r="H24" i="4" s="1"/>
  <c r="G17" i="4"/>
  <c r="H17" i="4" s="1"/>
  <c r="G7" i="4"/>
  <c r="H7" i="4" s="1"/>
  <c r="G49" i="4"/>
  <c r="H49" i="4" s="1"/>
  <c r="G32" i="4"/>
  <c r="H32" i="4" s="1"/>
  <c r="G48" i="4"/>
  <c r="H48" i="4" s="1"/>
  <c r="G23" i="4"/>
  <c r="H23" i="4" s="1"/>
  <c r="G11" i="4"/>
  <c r="H11" i="4" s="1"/>
  <c r="G47" i="4"/>
  <c r="H47" i="4" s="1"/>
  <c r="G44" i="4"/>
  <c r="H44" i="4" s="1"/>
  <c r="G35" i="4"/>
  <c r="H35" i="4" s="1"/>
  <c r="G19" i="4"/>
  <c r="H19" i="4" s="1"/>
  <c r="G6" i="4"/>
  <c r="H6" i="4" s="1"/>
  <c r="G20" i="4"/>
  <c r="H20" i="4" s="1"/>
  <c r="G64" i="4"/>
  <c r="H64" i="4" s="1"/>
  <c r="G53" i="4"/>
  <c r="H53" i="4" s="1"/>
  <c r="G46" i="4"/>
  <c r="H46" i="4" s="1"/>
  <c r="G45" i="4"/>
  <c r="H45" i="4" s="1"/>
  <c r="G39" i="4"/>
  <c r="H39" i="4" s="1"/>
  <c r="G38" i="4"/>
  <c r="H38" i="4" s="1"/>
  <c r="G33" i="4"/>
  <c r="H33" i="4" s="1"/>
  <c r="G28" i="4"/>
  <c r="H28" i="4" s="1"/>
  <c r="G27" i="4"/>
  <c r="H27" i="4" s="1"/>
  <c r="G26" i="4"/>
  <c r="H26" i="4" s="1"/>
  <c r="G25" i="4"/>
  <c r="H25" i="4" s="1"/>
  <c r="G18" i="4"/>
  <c r="H18" i="4" s="1"/>
  <c r="G13" i="4"/>
  <c r="H13" i="4" s="1"/>
  <c r="G10" i="4"/>
  <c r="H10" i="4" s="1"/>
  <c r="G62" i="4"/>
  <c r="H62" i="4" s="1"/>
  <c r="G56" i="4"/>
  <c r="H56" i="4" s="1"/>
  <c r="G51" i="4"/>
  <c r="H51" i="4" s="1"/>
  <c r="G43" i="4"/>
  <c r="H43" i="4" s="1"/>
  <c r="G37" i="4"/>
  <c r="H37" i="4" s="1"/>
  <c r="G29" i="4"/>
  <c r="H29" i="4" s="1"/>
  <c r="G22" i="4"/>
  <c r="H22" i="4" s="1"/>
  <c r="G21" i="4"/>
  <c r="H21" i="4" s="1"/>
  <c r="G5" i="4"/>
  <c r="H5" i="4" s="1"/>
  <c r="G59" i="4"/>
  <c r="H59" i="4" s="1"/>
  <c r="G57" i="4"/>
  <c r="H57" i="4" s="1"/>
  <c r="G52" i="4"/>
  <c r="H52" i="4" s="1"/>
  <c r="G50" i="4"/>
  <c r="H50" i="4" s="1"/>
  <c r="G36" i="4"/>
  <c r="H36" i="4" s="1"/>
  <c r="G9" i="4"/>
  <c r="H9" i="4" s="1"/>
  <c r="G8" i="4"/>
  <c r="H8" i="4" s="1"/>
  <c r="G58" i="4"/>
  <c r="H58" i="4" s="1"/>
  <c r="G14" i="4"/>
  <c r="H14" i="4" s="1"/>
  <c r="G63" i="4"/>
  <c r="H63" i="4" s="1"/>
  <c r="G41" i="4"/>
  <c r="H41" i="4" s="1"/>
  <c r="G15" i="4"/>
  <c r="H15" i="4" s="1"/>
  <c r="G30" i="4"/>
  <c r="H30" i="4" s="1"/>
  <c r="J184" i="1"/>
  <c r="G204" i="1"/>
  <c r="H204" i="1" s="1"/>
  <c r="G208" i="1"/>
  <c r="H208" i="1" s="1"/>
  <c r="G197" i="1"/>
  <c r="H197" i="1" s="1"/>
  <c r="G309" i="1"/>
  <c r="H309" i="1" s="1"/>
  <c r="G366" i="1"/>
  <c r="H366" i="1" s="1"/>
  <c r="G417" i="1"/>
  <c r="H417" i="1" s="1"/>
  <c r="G401" i="1"/>
  <c r="H401" i="1" s="1"/>
  <c r="G413" i="1"/>
  <c r="H413" i="1" s="1"/>
  <c r="G220" i="1"/>
  <c r="H220" i="1" s="1"/>
  <c r="G505" i="1"/>
  <c r="H505" i="1" s="1"/>
  <c r="G388" i="1"/>
  <c r="H388" i="1" s="1"/>
  <c r="G187" i="1"/>
  <c r="H187" i="1" s="1"/>
  <c r="G189" i="1"/>
  <c r="H189" i="1" s="1"/>
  <c r="G87" i="1"/>
  <c r="H87" i="1" s="1"/>
  <c r="G77" i="1"/>
  <c r="H77" i="1" s="1"/>
  <c r="G483" i="1"/>
  <c r="H483" i="1" s="1"/>
  <c r="G22" i="1"/>
  <c r="H22" i="1" s="1"/>
  <c r="G278" i="1"/>
  <c r="H278" i="1" s="1"/>
  <c r="G252" i="1"/>
  <c r="H252" i="1" s="1"/>
  <c r="G444" i="1"/>
  <c r="H444" i="1" s="1"/>
  <c r="G45" i="1"/>
  <c r="H45" i="1" s="1"/>
  <c r="G185" i="1"/>
  <c r="H185" i="1" s="1"/>
  <c r="G422" i="1"/>
  <c r="H422" i="1" s="1"/>
  <c r="G446" i="1"/>
  <c r="H446" i="1" s="1"/>
  <c r="G160" i="1"/>
  <c r="H160" i="1" s="1"/>
  <c r="G182" i="1"/>
  <c r="H182" i="1" s="1"/>
  <c r="G360" i="1"/>
  <c r="H360" i="1" s="1"/>
  <c r="G20" i="1"/>
  <c r="H20" i="1" s="1"/>
  <c r="G72" i="1"/>
  <c r="H72" i="1" s="1"/>
  <c r="G184" i="1"/>
  <c r="H184" i="1" s="1"/>
  <c r="G429" i="1"/>
  <c r="H429" i="1" s="1"/>
  <c r="G449" i="1"/>
  <c r="H449" i="1" s="1"/>
  <c r="G151" i="1"/>
  <c r="H151" i="1" s="1"/>
  <c r="G142" i="1"/>
  <c r="H142" i="1" s="1"/>
  <c r="G410" i="1"/>
  <c r="H410" i="1" s="1"/>
  <c r="G170" i="1"/>
  <c r="H170" i="1" s="1"/>
  <c r="G180" i="1"/>
  <c r="H180" i="1" s="1"/>
  <c r="G337" i="1"/>
  <c r="H337" i="1" s="1"/>
  <c r="G52" i="1"/>
  <c r="H52" i="1" s="1"/>
  <c r="G319" i="1"/>
  <c r="H319" i="1" s="1"/>
  <c r="G117" i="1"/>
  <c r="H117" i="1" s="1"/>
  <c r="G118" i="1"/>
  <c r="H118" i="1" s="1"/>
  <c r="G173" i="1"/>
  <c r="H173" i="1" s="1"/>
  <c r="G143" i="1"/>
  <c r="H143" i="1" s="1"/>
  <c r="G275" i="1"/>
  <c r="H275" i="1" s="1"/>
  <c r="G497" i="1"/>
  <c r="H497" i="1" s="1"/>
  <c r="G498" i="1"/>
  <c r="H498" i="1" s="1"/>
  <c r="G292" i="1"/>
  <c r="H292" i="1" s="1"/>
  <c r="G82" i="1"/>
  <c r="H82" i="1" s="1"/>
  <c r="G452" i="1"/>
  <c r="H452" i="1" s="1"/>
  <c r="G384" i="1"/>
  <c r="H384" i="1" s="1"/>
  <c r="G416" i="1"/>
  <c r="H416" i="1" s="1"/>
  <c r="G66" i="1"/>
  <c r="H66" i="1" s="1"/>
  <c r="G6" i="1"/>
  <c r="H6" i="1" s="1"/>
  <c r="G453" i="1"/>
  <c r="H453" i="1" s="1"/>
  <c r="G228" i="1"/>
  <c r="H228" i="1" s="1"/>
  <c r="G153" i="1"/>
  <c r="H153" i="1" s="1"/>
  <c r="G15" i="1"/>
  <c r="H15" i="1" s="1"/>
  <c r="G214" i="1"/>
  <c r="H214" i="1" s="1"/>
  <c r="G177" i="1"/>
  <c r="H177" i="1" s="1"/>
  <c r="G399" i="1"/>
  <c r="H399" i="1" s="1"/>
  <c r="G263" i="1"/>
  <c r="H263" i="1" s="1"/>
  <c r="G502" i="1"/>
  <c r="H502" i="1" s="1"/>
  <c r="G119" i="1"/>
  <c r="H119" i="1" s="1"/>
  <c r="G80" i="1"/>
  <c r="H80" i="1" s="1"/>
  <c r="G62" i="1"/>
  <c r="H62" i="1" s="1"/>
  <c r="G149" i="1"/>
  <c r="H149" i="1" s="1"/>
  <c r="G218" i="1"/>
  <c r="H218" i="1" s="1"/>
  <c r="G122" i="1"/>
  <c r="H122" i="1" s="1"/>
  <c r="G30" i="1"/>
  <c r="H30" i="1" s="1"/>
  <c r="G29" i="1"/>
  <c r="H29" i="1" s="1"/>
  <c r="G408" i="1"/>
  <c r="H408" i="1" s="1"/>
  <c r="G125" i="1"/>
  <c r="H125" i="1" s="1"/>
  <c r="G264" i="1"/>
  <c r="H264" i="1" s="1"/>
  <c r="G348" i="1"/>
  <c r="H348" i="1" s="1"/>
  <c r="G145" i="1"/>
  <c r="H145" i="1" s="1"/>
  <c r="G254" i="1"/>
  <c r="H254" i="1" s="1"/>
  <c r="G424" i="1"/>
  <c r="H424" i="1" s="1"/>
  <c r="G107" i="1"/>
  <c r="H107" i="1" s="1"/>
  <c r="G203" i="1"/>
  <c r="H203" i="1" s="1"/>
  <c r="G141" i="1"/>
  <c r="H141" i="1" s="1"/>
  <c r="G155" i="1"/>
  <c r="H155" i="1" s="1"/>
  <c r="G500" i="1"/>
  <c r="H500" i="1" s="1"/>
  <c r="G503" i="1"/>
  <c r="H503" i="1" s="1"/>
  <c r="G298" i="1"/>
  <c r="H298" i="1" s="1"/>
  <c r="G229" i="1"/>
  <c r="H229" i="1" s="1"/>
  <c r="G405" i="1"/>
  <c r="H405" i="1" s="1"/>
  <c r="G329" i="1"/>
  <c r="H329" i="1" s="1"/>
  <c r="G126" i="1"/>
  <c r="H126" i="1" s="1"/>
  <c r="G152" i="1"/>
  <c r="H152" i="1" s="1"/>
  <c r="G148" i="1"/>
  <c r="H148" i="1" s="1"/>
  <c r="G347" i="1"/>
  <c r="H347" i="1" s="1"/>
  <c r="G364" i="1"/>
  <c r="H364" i="1" s="1"/>
  <c r="G273" i="1"/>
  <c r="H273" i="1" s="1"/>
  <c r="G361" i="1"/>
  <c r="H361" i="1" s="1"/>
  <c r="G281" i="1"/>
  <c r="H281" i="1" s="1"/>
  <c r="G23" i="1"/>
  <c r="H23" i="1" s="1"/>
  <c r="G64" i="1"/>
  <c r="H64" i="1" s="1"/>
  <c r="G89" i="1"/>
  <c r="H89" i="1" s="1"/>
  <c r="G55" i="1"/>
  <c r="H55" i="1" s="1"/>
  <c r="G482" i="1"/>
  <c r="H482" i="1" s="1"/>
  <c r="G339" i="1"/>
  <c r="H339" i="1" s="1"/>
  <c r="G421" i="1"/>
  <c r="H421" i="1" s="1"/>
  <c r="G71" i="1"/>
  <c r="H71" i="1" s="1"/>
  <c r="G463" i="1"/>
  <c r="H463" i="1" s="1"/>
  <c r="G314" i="1"/>
  <c r="H314" i="1" s="1"/>
  <c r="G362" i="1"/>
  <c r="H362" i="1" s="1"/>
  <c r="G102" i="1"/>
  <c r="H102" i="1" s="1"/>
  <c r="G398" i="1"/>
  <c r="H398" i="1" s="1"/>
  <c r="G157" i="1"/>
  <c r="H157" i="1" s="1"/>
  <c r="G400" i="1"/>
  <c r="H400" i="1" s="1"/>
  <c r="G154" i="1"/>
  <c r="H154" i="1" s="1"/>
  <c r="G226" i="1"/>
  <c r="H226" i="1" s="1"/>
  <c r="G169" i="1"/>
  <c r="H169" i="1" s="1"/>
  <c r="G318" i="1"/>
  <c r="H318" i="1" s="1"/>
  <c r="G389" i="1"/>
  <c r="H389" i="1" s="1"/>
  <c r="G108" i="1"/>
  <c r="H108" i="1" s="1"/>
  <c r="G219" i="1"/>
  <c r="H219" i="1" s="1"/>
  <c r="G367" i="1"/>
  <c r="H367" i="1" s="1"/>
  <c r="G100" i="1"/>
  <c r="H100" i="1" s="1"/>
  <c r="G356" i="1"/>
  <c r="H356" i="1" s="1"/>
  <c r="G479" i="1"/>
  <c r="H479" i="1" s="1"/>
  <c r="G409" i="1"/>
  <c r="H409" i="1" s="1"/>
  <c r="G412" i="1"/>
  <c r="H412" i="1" s="1"/>
  <c r="G106" i="1"/>
  <c r="H106" i="1" s="1"/>
  <c r="G285" i="1"/>
  <c r="H285" i="1" s="1"/>
  <c r="G116" i="1"/>
  <c r="H116" i="1" s="1"/>
  <c r="G258" i="1"/>
  <c r="H258" i="1" s="1"/>
  <c r="G112" i="1"/>
  <c r="H112" i="1" s="1"/>
  <c r="G435" i="1"/>
  <c r="H435" i="1" s="1"/>
  <c r="G16" i="1"/>
  <c r="H16" i="1" s="1"/>
  <c r="G365" i="1"/>
  <c r="H365" i="1" s="1"/>
  <c r="G415" i="1"/>
  <c r="H415" i="1" s="1"/>
  <c r="G56" i="1"/>
  <c r="H56" i="1" s="1"/>
  <c r="G296" i="1"/>
  <c r="H296" i="1" s="1"/>
  <c r="G243" i="1"/>
  <c r="H243" i="1" s="1"/>
  <c r="G123" i="1"/>
  <c r="H123" i="1" s="1"/>
  <c r="G37" i="1"/>
  <c r="H37" i="1" s="1"/>
  <c r="G75" i="1"/>
  <c r="H75" i="1" s="1"/>
  <c r="G163" i="1"/>
  <c r="H163" i="1" s="1"/>
  <c r="G363" i="1"/>
  <c r="H363" i="1" s="1"/>
  <c r="G403" i="1"/>
  <c r="H403" i="1" s="1"/>
  <c r="G459" i="1"/>
  <c r="H459" i="1" s="1"/>
  <c r="G438" i="1"/>
  <c r="H438" i="1" s="1"/>
  <c r="G460" i="1"/>
  <c r="H460" i="1" s="1"/>
  <c r="G147" i="1"/>
  <c r="H147" i="1" s="1"/>
  <c r="G198" i="1"/>
  <c r="H198" i="1" s="1"/>
  <c r="G222" i="1"/>
  <c r="H222" i="1" s="1"/>
  <c r="G146" i="1"/>
  <c r="H146" i="1" s="1"/>
  <c r="G168" i="1"/>
  <c r="H168" i="1" s="1"/>
  <c r="G59" i="1"/>
  <c r="H59" i="1" s="1"/>
  <c r="G437" i="1"/>
  <c r="H437" i="1" s="1"/>
  <c r="G5" i="1"/>
  <c r="H5" i="1" s="1"/>
  <c r="G196" i="1"/>
  <c r="H196" i="1" s="1"/>
  <c r="G492" i="1"/>
  <c r="H492" i="1" s="1"/>
  <c r="G179" i="1"/>
  <c r="H179" i="1" s="1"/>
  <c r="G311" i="1"/>
  <c r="H311" i="1" s="1"/>
  <c r="G411" i="1"/>
  <c r="H411" i="1" s="1"/>
  <c r="G274" i="1"/>
  <c r="H274" i="1" s="1"/>
  <c r="G331" i="1"/>
  <c r="H331" i="1" s="1"/>
  <c r="G109" i="1"/>
  <c r="H109" i="1" s="1"/>
  <c r="G372" i="1"/>
  <c r="H372" i="1" s="1"/>
  <c r="G231" i="1"/>
  <c r="H231" i="1" s="1"/>
  <c r="G352" i="1"/>
  <c r="H352" i="1" s="1"/>
  <c r="G176" i="1"/>
  <c r="H176" i="1" s="1"/>
  <c r="G99" i="1"/>
  <c r="H99" i="1" s="1"/>
  <c r="G353" i="1"/>
  <c r="H353" i="1" s="1"/>
  <c r="G191" i="1"/>
  <c r="H191" i="1" s="1"/>
  <c r="G193" i="1"/>
  <c r="H193" i="1" s="1"/>
  <c r="G501" i="1"/>
  <c r="H501" i="1" s="1"/>
  <c r="G259" i="1"/>
  <c r="H259" i="1" s="1"/>
  <c r="G499" i="1"/>
  <c r="H499" i="1" s="1"/>
  <c r="G81" i="1"/>
  <c r="H81" i="1" s="1"/>
  <c r="G85" i="1"/>
  <c r="H85" i="1" s="1"/>
  <c r="G504" i="1"/>
  <c r="H504" i="1" s="1"/>
  <c r="G24" i="1"/>
  <c r="H24" i="1" s="1"/>
  <c r="G131" i="1"/>
  <c r="H131" i="1" s="1"/>
  <c r="G164" i="1"/>
  <c r="H164" i="1" s="1"/>
  <c r="G165" i="1"/>
  <c r="H165" i="1" s="1"/>
  <c r="G128" i="1"/>
  <c r="H128" i="1" s="1"/>
  <c r="G38" i="1"/>
  <c r="H38" i="1" s="1"/>
  <c r="G240" i="1"/>
  <c r="H240" i="1" s="1"/>
  <c r="G373" i="1"/>
  <c r="H373" i="1" s="1"/>
  <c r="G470" i="1"/>
  <c r="H470" i="1" s="1"/>
  <c r="G344" i="1"/>
  <c r="H344" i="1" s="1"/>
  <c r="G486" i="1"/>
  <c r="H486" i="1" s="1"/>
  <c r="G73" i="1"/>
  <c r="H73" i="1" s="1"/>
  <c r="G51" i="1"/>
  <c r="H51" i="1" s="1"/>
  <c r="G468" i="1"/>
  <c r="H468" i="1" s="1"/>
  <c r="G271" i="1"/>
  <c r="H271" i="1" s="1"/>
  <c r="G186" i="1"/>
  <c r="H186" i="1" s="1"/>
  <c r="G27" i="1"/>
  <c r="H27" i="1" s="1"/>
  <c r="G306" i="1"/>
  <c r="H306" i="1" s="1"/>
  <c r="G95" i="1"/>
  <c r="H95" i="1" s="1"/>
  <c r="G305" i="1"/>
  <c r="H305" i="1" s="1"/>
  <c r="G312" i="1"/>
  <c r="H312" i="1" s="1"/>
  <c r="G58" i="1"/>
  <c r="H58" i="1" s="1"/>
  <c r="G216" i="1"/>
  <c r="H216" i="1" s="1"/>
  <c r="G134" i="1"/>
  <c r="H134" i="1" s="1"/>
  <c r="G150" i="1"/>
  <c r="H150" i="1" s="1"/>
  <c r="G345" i="1"/>
  <c r="H345" i="1" s="1"/>
  <c r="G509" i="1"/>
  <c r="H509" i="1" s="1"/>
  <c r="G21" i="1"/>
  <c r="H21" i="1" s="1"/>
  <c r="G234" i="1"/>
  <c r="H234" i="1" s="1"/>
  <c r="G48" i="1"/>
  <c r="H48" i="1" s="1"/>
  <c r="G91" i="1"/>
  <c r="H91" i="1" s="1"/>
  <c r="G74" i="1"/>
  <c r="H74" i="1" s="1"/>
  <c r="G79" i="1"/>
  <c r="H79" i="1" s="1"/>
  <c r="G289" i="1"/>
  <c r="H289" i="1" s="1"/>
  <c r="G90" i="1"/>
  <c r="H90" i="1" s="1"/>
  <c r="G210" i="1"/>
  <c r="H210" i="1" s="1"/>
  <c r="G336" i="1"/>
  <c r="H336" i="1" s="1"/>
  <c r="G294" i="1"/>
  <c r="H294" i="1" s="1"/>
  <c r="G385" i="1"/>
  <c r="H385" i="1" s="1"/>
  <c r="G225" i="1"/>
  <c r="H225" i="1" s="1"/>
  <c r="G440" i="1"/>
  <c r="H440" i="1" s="1"/>
  <c r="G283" i="1"/>
  <c r="H283" i="1" s="1"/>
  <c r="G140" i="1"/>
  <c r="H140" i="1" s="1"/>
  <c r="G286" i="1"/>
  <c r="H286" i="1" s="1"/>
  <c r="G313" i="1"/>
  <c r="H313" i="1" s="1"/>
  <c r="G17" i="1"/>
  <c r="H17" i="1" s="1"/>
  <c r="G267" i="1"/>
  <c r="H267" i="1" s="1"/>
  <c r="G113" i="1"/>
  <c r="H113" i="1" s="1"/>
  <c r="G276" i="1"/>
  <c r="H276" i="1" s="1"/>
  <c r="G265" i="1"/>
  <c r="H265" i="1" s="1"/>
  <c r="G465" i="1"/>
  <c r="H465" i="1" s="1"/>
  <c r="G469" i="1"/>
  <c r="H469" i="1" s="1"/>
  <c r="G322" i="1"/>
  <c r="H322" i="1" s="1"/>
  <c r="G242" i="1"/>
  <c r="H242" i="1" s="1"/>
  <c r="G261" i="1"/>
  <c r="H261" i="1" s="1"/>
  <c r="G171" i="1"/>
  <c r="H171" i="1" s="1"/>
  <c r="G223" i="1"/>
  <c r="H223" i="1" s="1"/>
  <c r="G430" i="1"/>
  <c r="H430" i="1" s="1"/>
  <c r="G317" i="1"/>
  <c r="H317" i="1" s="1"/>
  <c r="G266" i="1"/>
  <c r="H266" i="1" s="1"/>
  <c r="G303" i="1"/>
  <c r="H303" i="1" s="1"/>
  <c r="G3" i="1"/>
  <c r="H3" i="1" s="1"/>
  <c r="G439" i="1"/>
  <c r="H439" i="1" s="1"/>
  <c r="G205" i="1"/>
  <c r="H205" i="1" s="1"/>
  <c r="G324" i="1"/>
  <c r="H324" i="1" s="1"/>
  <c r="G175" i="1"/>
  <c r="H175" i="1" s="1"/>
  <c r="G357" i="1"/>
  <c r="H357" i="1" s="1"/>
  <c r="G375" i="1"/>
  <c r="H375" i="1" s="1"/>
  <c r="G341" i="1"/>
  <c r="H341" i="1" s="1"/>
  <c r="G466" i="1"/>
  <c r="H466" i="1" s="1"/>
  <c r="G156" i="1"/>
  <c r="H156" i="1" s="1"/>
  <c r="G19" i="1"/>
  <c r="H19" i="1" s="1"/>
  <c r="G183" i="1"/>
  <c r="H183" i="1" s="1"/>
  <c r="G359" i="1"/>
  <c r="H359" i="1" s="1"/>
  <c r="G124" i="1"/>
  <c r="H124" i="1" s="1"/>
  <c r="G139" i="1"/>
  <c r="H139" i="1" s="1"/>
  <c r="G494" i="1"/>
  <c r="H494" i="1" s="1"/>
  <c r="G8" i="1"/>
  <c r="H8" i="1" s="1"/>
  <c r="G97" i="1"/>
  <c r="H97" i="1" s="1"/>
  <c r="G2" i="1"/>
  <c r="H2" i="1" s="1"/>
  <c r="G60" i="1"/>
  <c r="H60" i="1" s="1"/>
  <c r="G464" i="1"/>
  <c r="H464" i="1" s="1"/>
  <c r="G115" i="1"/>
  <c r="H115" i="1" s="1"/>
  <c r="G4" i="1"/>
  <c r="H4" i="1" s="1"/>
  <c r="G420" i="1"/>
  <c r="H420" i="1" s="1"/>
  <c r="G302" i="1"/>
  <c r="H302" i="1" s="1"/>
  <c r="G260" i="1"/>
  <c r="H260" i="1" s="1"/>
  <c r="G467" i="1"/>
  <c r="H467" i="1" s="1"/>
  <c r="G159" i="1"/>
  <c r="H159" i="1" s="1"/>
  <c r="G120" i="1"/>
  <c r="H120" i="1" s="1"/>
  <c r="G272" i="1"/>
  <c r="H272" i="1" s="1"/>
  <c r="G282" i="1"/>
  <c r="H282" i="1" s="1"/>
  <c r="G135" i="1"/>
  <c r="H135" i="1" s="1"/>
  <c r="G57" i="1"/>
  <c r="H57" i="1" s="1"/>
  <c r="G25" i="1"/>
  <c r="H25" i="1" s="1"/>
  <c r="G18" i="1"/>
  <c r="H18" i="1" s="1"/>
  <c r="G370" i="1"/>
  <c r="H370" i="1" s="1"/>
  <c r="G340" i="1"/>
  <c r="H340" i="1" s="1"/>
  <c r="G9" i="1"/>
  <c r="H9" i="1" s="1"/>
  <c r="G32" i="1"/>
  <c r="H32" i="1" s="1"/>
  <c r="G34" i="1"/>
  <c r="H34" i="1" s="1"/>
  <c r="G35" i="1"/>
  <c r="H35" i="1" s="1"/>
  <c r="G13" i="1"/>
  <c r="H13" i="1" s="1"/>
  <c r="G7" i="1"/>
  <c r="H7" i="1" s="1"/>
  <c r="G61" i="1"/>
  <c r="H61" i="1" s="1"/>
  <c r="G247" i="1"/>
  <c r="H247" i="1" s="1"/>
  <c r="G50" i="1"/>
  <c r="H50" i="1" s="1"/>
  <c r="G10" i="1"/>
  <c r="H10" i="1" s="1"/>
  <c r="G44" i="1"/>
  <c r="H44" i="1" s="1"/>
  <c r="G12" i="1"/>
  <c r="H12" i="1" s="1"/>
  <c r="G63" i="1"/>
  <c r="H63" i="1" s="1"/>
  <c r="G393" i="1"/>
  <c r="H393" i="1" s="1"/>
  <c r="G423" i="1"/>
  <c r="H423" i="1" s="1"/>
  <c r="G31" i="1"/>
  <c r="H31" i="1" s="1"/>
  <c r="G432" i="1"/>
  <c r="H432" i="1" s="1"/>
  <c r="G46" i="1"/>
  <c r="H46" i="1" s="1"/>
  <c r="G121" i="1"/>
  <c r="H121" i="1" s="1"/>
  <c r="G461" i="1"/>
  <c r="H461" i="1" s="1"/>
  <c r="G202" i="1"/>
  <c r="H202" i="1" s="1"/>
  <c r="G404" i="1"/>
  <c r="H404" i="1" s="1"/>
  <c r="G130" i="1"/>
  <c r="H130" i="1" s="1"/>
  <c r="G349" i="1"/>
  <c r="H349" i="1" s="1"/>
  <c r="G42" i="1"/>
  <c r="H42" i="1" s="1"/>
  <c r="G104" i="1"/>
  <c r="H104" i="1" s="1"/>
  <c r="G212" i="1"/>
  <c r="H212" i="1" s="1"/>
  <c r="G262" i="1"/>
  <c r="H262" i="1" s="1"/>
  <c r="G382" i="1"/>
  <c r="H382" i="1" s="1"/>
  <c r="G485" i="1"/>
  <c r="H485" i="1" s="1"/>
  <c r="G39" i="1"/>
  <c r="H39" i="1" s="1"/>
  <c r="G41" i="1"/>
  <c r="H41" i="1" s="1"/>
  <c r="G394" i="1"/>
  <c r="H394" i="1" s="1"/>
  <c r="G36" i="1"/>
  <c r="H36" i="1" s="1"/>
  <c r="G481" i="1"/>
  <c r="H481" i="1" s="1"/>
  <c r="G496" i="1"/>
  <c r="H496" i="1" s="1"/>
  <c r="G68" i="1"/>
  <c r="H68" i="1" s="1"/>
  <c r="G70" i="1"/>
  <c r="H70" i="1" s="1"/>
  <c r="G105" i="1"/>
  <c r="H105" i="1" s="1"/>
  <c r="G287" i="1"/>
  <c r="H287" i="1" s="1"/>
  <c r="G428" i="1"/>
  <c r="H428" i="1" s="1"/>
  <c r="G67" i="1"/>
  <c r="H67" i="1" s="1"/>
  <c r="G40" i="1"/>
  <c r="H40" i="1" s="1"/>
  <c r="G250" i="1"/>
  <c r="H250" i="1" s="1"/>
  <c r="G290" i="1"/>
  <c r="H290" i="1" s="1"/>
  <c r="G392" i="1"/>
  <c r="H392" i="1" s="1"/>
  <c r="G110" i="1"/>
  <c r="H110" i="1" s="1"/>
  <c r="G386" i="1"/>
  <c r="H386" i="1" s="1"/>
  <c r="G414" i="1"/>
  <c r="H414" i="1" s="1"/>
  <c r="G291" i="1"/>
  <c r="H291" i="1" s="1"/>
  <c r="G406" i="1"/>
  <c r="H406" i="1" s="1"/>
  <c r="G201" i="1"/>
  <c r="H201" i="1" s="1"/>
  <c r="G207" i="1"/>
  <c r="H207" i="1" s="1"/>
  <c r="G374" i="1"/>
  <c r="H374" i="1" s="1"/>
  <c r="G188" i="1"/>
  <c r="H188" i="1" s="1"/>
  <c r="G454" i="1"/>
  <c r="H454" i="1" s="1"/>
  <c r="G224" i="1"/>
  <c r="H224" i="1" s="1"/>
  <c r="G215" i="1"/>
  <c r="H215" i="1" s="1"/>
  <c r="G96" i="1"/>
  <c r="H96" i="1" s="1"/>
  <c r="G300" i="1"/>
  <c r="H300" i="1" s="1"/>
  <c r="G457" i="1"/>
  <c r="H457" i="1" s="1"/>
  <c r="G76" i="1"/>
  <c r="H76" i="1" s="1"/>
  <c r="G268" i="1"/>
  <c r="H268" i="1" s="1"/>
  <c r="G378" i="1"/>
  <c r="H378" i="1" s="1"/>
  <c r="G407" i="1"/>
  <c r="H407" i="1" s="1"/>
  <c r="G333" i="1"/>
  <c r="H333" i="1" s="1"/>
  <c r="G326" i="1"/>
  <c r="H326" i="1" s="1"/>
  <c r="G480" i="1"/>
  <c r="H480" i="1" s="1"/>
  <c r="G11" i="1"/>
  <c r="H11" i="1" s="1"/>
  <c r="G190" i="1"/>
  <c r="H190" i="1" s="1"/>
  <c r="G369" i="1"/>
  <c r="H369" i="1" s="1"/>
  <c r="G450" i="1"/>
  <c r="H450" i="1" s="1"/>
  <c r="G476" i="1"/>
  <c r="H476" i="1" s="1"/>
  <c r="G475" i="1"/>
  <c r="H475" i="1" s="1"/>
  <c r="G472" i="1"/>
  <c r="H472" i="1" s="1"/>
  <c r="G206" i="1"/>
  <c r="H206" i="1" s="1"/>
  <c r="G249" i="1"/>
  <c r="H249" i="1" s="1"/>
  <c r="G114" i="1"/>
  <c r="H114" i="1" s="1"/>
  <c r="G491" i="1"/>
  <c r="H491" i="1" s="1"/>
  <c r="G458" i="1"/>
  <c r="H458" i="1" s="1"/>
  <c r="G14" i="1"/>
  <c r="H14" i="1" s="1"/>
  <c r="G211" i="1"/>
  <c r="H211" i="1" s="1"/>
  <c r="G257" i="1"/>
  <c r="H257" i="1" s="1"/>
  <c r="G255" i="1"/>
  <c r="H255" i="1" s="1"/>
  <c r="G88" i="1"/>
  <c r="H88" i="1" s="1"/>
  <c r="G238" i="1"/>
  <c r="H238" i="1" s="1"/>
  <c r="G86" i="1"/>
  <c r="H86" i="1" s="1"/>
  <c r="G334" i="1"/>
  <c r="H334" i="1" s="1"/>
  <c r="G451" i="1"/>
  <c r="H451" i="1" s="1"/>
  <c r="G436" i="1"/>
  <c r="H436" i="1" s="1"/>
  <c r="G209" i="1"/>
  <c r="H209" i="1" s="1"/>
  <c r="G194" i="1"/>
  <c r="H194" i="1" s="1"/>
  <c r="G192" i="1"/>
  <c r="H192" i="1" s="1"/>
  <c r="G84" i="1"/>
  <c r="H84" i="1" s="1"/>
  <c r="G178" i="1"/>
  <c r="H178" i="1" s="1"/>
  <c r="G506" i="1"/>
  <c r="H506" i="1" s="1"/>
  <c r="G330" i="1"/>
  <c r="H330" i="1" s="1"/>
  <c r="G94" i="1"/>
  <c r="H94" i="1" s="1"/>
  <c r="G98" i="1"/>
  <c r="H98" i="1" s="1"/>
  <c r="G425" i="1"/>
  <c r="H425" i="1" s="1"/>
  <c r="G418" i="1"/>
  <c r="H418" i="1" s="1"/>
  <c r="G279" i="1"/>
  <c r="H279" i="1" s="1"/>
  <c r="G433" i="1"/>
  <c r="H433" i="1" s="1"/>
  <c r="G321" i="1"/>
  <c r="H321" i="1" s="1"/>
  <c r="G325" i="1"/>
  <c r="H325" i="1" s="1"/>
  <c r="G65" i="1"/>
  <c r="H65" i="1" s="1"/>
  <c r="G442" i="1"/>
  <c r="H442" i="1" s="1"/>
  <c r="G26" i="1"/>
  <c r="H26" i="1" s="1"/>
  <c r="G489" i="1"/>
  <c r="H489" i="1" s="1"/>
  <c r="G427" i="1"/>
  <c r="H427" i="1" s="1"/>
  <c r="G221" i="1"/>
  <c r="H221" i="1" s="1"/>
  <c r="G487" i="1"/>
  <c r="H487" i="1" s="1"/>
  <c r="G342" i="1"/>
  <c r="H342" i="1" s="1"/>
  <c r="G371" i="1"/>
  <c r="H371" i="1" s="1"/>
  <c r="G419" i="1"/>
  <c r="H419" i="1" s="1"/>
  <c r="G368" i="1"/>
  <c r="H368" i="1" s="1"/>
  <c r="G351" i="1"/>
  <c r="H351" i="1" s="1"/>
  <c r="G510" i="1"/>
  <c r="H510" i="1" s="1"/>
  <c r="G343" i="1"/>
  <c r="H343" i="1" s="1"/>
  <c r="G137" i="1"/>
  <c r="H137" i="1" s="1"/>
  <c r="G132" i="1"/>
  <c r="H132" i="1" s="1"/>
  <c r="G133" i="1"/>
  <c r="H133" i="1" s="1"/>
  <c r="G493" i="1"/>
  <c r="H493" i="1" s="1"/>
  <c r="G33" i="1"/>
  <c r="H33" i="1" s="1"/>
  <c r="G434" i="1"/>
  <c r="H434" i="1" s="1"/>
  <c r="G304" i="1"/>
  <c r="H304" i="1" s="1"/>
  <c r="G83" i="1"/>
  <c r="H83" i="1" s="1"/>
  <c r="G338" i="1"/>
  <c r="H338" i="1" s="1"/>
  <c r="G295" i="1"/>
  <c r="H295" i="1" s="1"/>
  <c r="G297" i="1"/>
  <c r="H297" i="1" s="1"/>
  <c r="G390" i="1"/>
  <c r="H390" i="1" s="1"/>
  <c r="G43" i="1"/>
  <c r="H43" i="1" s="1"/>
  <c r="G402" i="1"/>
  <c r="H402" i="1" s="1"/>
  <c r="G299" i="1"/>
  <c r="H299" i="1" s="1"/>
  <c r="G448" i="1"/>
  <c r="H448" i="1" s="1"/>
  <c r="G443" i="1"/>
  <c r="H443" i="1" s="1"/>
  <c r="G181" i="1"/>
  <c r="H181" i="1" s="1"/>
  <c r="G445" i="1"/>
  <c r="H445" i="1" s="1"/>
  <c r="G380" i="1"/>
  <c r="H380" i="1" s="1"/>
  <c r="G93" i="1"/>
  <c r="H93" i="1" s="1"/>
  <c r="G280" i="1"/>
  <c r="H280" i="1" s="1"/>
  <c r="G431" i="1"/>
  <c r="H431" i="1" s="1"/>
  <c r="G293" i="1"/>
  <c r="H293" i="1" s="1"/>
  <c r="G277" i="1"/>
  <c r="H277" i="1" s="1"/>
  <c r="G354" i="1"/>
  <c r="H354" i="1" s="1"/>
  <c r="G103" i="1"/>
  <c r="H103" i="1" s="1"/>
  <c r="G246" i="1"/>
  <c r="H246" i="1" s="1"/>
  <c r="G447" i="1"/>
  <c r="H447" i="1" s="1"/>
  <c r="G327" i="1"/>
  <c r="H327" i="1" s="1"/>
  <c r="G383" i="1"/>
  <c r="H383" i="1" s="1"/>
  <c r="G129" i="1"/>
  <c r="H129" i="1" s="1"/>
  <c r="G111" i="1"/>
  <c r="H111" i="1" s="1"/>
  <c r="G335" i="1"/>
  <c r="H335" i="1" s="1"/>
  <c r="G244" i="1"/>
  <c r="H244" i="1" s="1"/>
  <c r="G47" i="1"/>
  <c r="H47" i="1" s="1"/>
  <c r="G381" i="1"/>
  <c r="H381" i="1" s="1"/>
  <c r="G426" i="1"/>
  <c r="H426" i="1" s="1"/>
  <c r="G358" i="1"/>
  <c r="H358" i="1" s="1"/>
  <c r="G346" i="1"/>
  <c r="H346" i="1" s="1"/>
  <c r="G488" i="1"/>
  <c r="H488" i="1" s="1"/>
  <c r="G78" i="1"/>
  <c r="H78" i="1" s="1"/>
  <c r="G396" i="1"/>
  <c r="H396" i="1" s="1"/>
  <c r="G138" i="1"/>
  <c r="H138" i="1" s="1"/>
  <c r="G387" i="1"/>
  <c r="H387" i="1" s="1"/>
  <c r="G332" i="1"/>
  <c r="H332" i="1" s="1"/>
  <c r="G200" i="1"/>
  <c r="H200" i="1" s="1"/>
  <c r="G507" i="1"/>
  <c r="H507" i="1" s="1"/>
  <c r="G270" i="1"/>
  <c r="H270" i="1" s="1"/>
  <c r="G166" i="1"/>
  <c r="H166" i="1" s="1"/>
  <c r="G227" i="1"/>
  <c r="H227" i="1" s="1"/>
  <c r="G284" i="1"/>
  <c r="H284" i="1" s="1"/>
  <c r="G167" i="1"/>
  <c r="H167" i="1" s="1"/>
  <c r="G69" i="1"/>
  <c r="H69" i="1" s="1"/>
  <c r="G490" i="1"/>
  <c r="H490" i="1" s="1"/>
  <c r="G136" i="1"/>
  <c r="H136" i="1" s="1"/>
  <c r="G288" i="1"/>
  <c r="H288" i="1" s="1"/>
  <c r="G195" i="1"/>
  <c r="H195" i="1" s="1"/>
  <c r="G462" i="1"/>
  <c r="H462" i="1" s="1"/>
  <c r="G478" i="1"/>
  <c r="H478" i="1" s="1"/>
  <c r="G49" i="1"/>
  <c r="H49" i="1" s="1"/>
  <c r="G161" i="1"/>
  <c r="H161" i="1" s="1"/>
  <c r="G233" i="1"/>
  <c r="H233" i="1" s="1"/>
  <c r="G508" i="1"/>
  <c r="H508" i="1" s="1"/>
  <c r="G53" i="1"/>
  <c r="H53" i="1" s="1"/>
  <c r="G232" i="1"/>
  <c r="H232" i="1" s="1"/>
  <c r="G441" i="1"/>
  <c r="H441" i="1" s="1"/>
  <c r="G320" i="1"/>
  <c r="H320" i="1" s="1"/>
  <c r="G239" i="1"/>
  <c r="H239" i="1" s="1"/>
  <c r="G395" i="1"/>
  <c r="H395" i="1" s="1"/>
  <c r="G316" i="1"/>
  <c r="H316" i="1" s="1"/>
  <c r="G328" i="1"/>
  <c r="H328" i="1" s="1"/>
  <c r="G237" i="1"/>
  <c r="H237" i="1" s="1"/>
  <c r="G217" i="1"/>
  <c r="H217" i="1" s="1"/>
  <c r="G455" i="1"/>
  <c r="H455" i="1" s="1"/>
  <c r="G213" i="1"/>
  <c r="H213" i="1" s="1"/>
  <c r="G323" i="1"/>
  <c r="H323" i="1" s="1"/>
  <c r="G162" i="1"/>
  <c r="H162" i="1" s="1"/>
  <c r="G484" i="1"/>
  <c r="H484" i="1" s="1"/>
  <c r="G471" i="1"/>
  <c r="H471" i="1" s="1"/>
  <c r="G350" i="1"/>
  <c r="H350" i="1" s="1"/>
  <c r="G477" i="1"/>
  <c r="H477" i="1" s="1"/>
  <c r="G92" i="1"/>
  <c r="H92" i="1" s="1"/>
  <c r="G28" i="1"/>
  <c r="H28" i="1" s="1"/>
  <c r="G355" i="1"/>
  <c r="H355" i="1" s="1"/>
  <c r="G253" i="1"/>
  <c r="H253" i="1" s="1"/>
  <c r="G495" i="1"/>
  <c r="H495" i="1" s="1"/>
  <c r="G172" i="1"/>
  <c r="H172" i="1" s="1"/>
  <c r="G158" i="1"/>
  <c r="H158" i="1" s="1"/>
  <c r="G473" i="1"/>
  <c r="H473" i="1" s="1"/>
  <c r="G474" i="1"/>
  <c r="H474" i="1" s="1"/>
  <c r="G315" i="1"/>
  <c r="H315" i="1" s="1"/>
  <c r="G310" i="1"/>
  <c r="H310" i="1" s="1"/>
  <c r="G144" i="1"/>
  <c r="H144" i="1" s="1"/>
  <c r="G391" i="1"/>
  <c r="H391" i="1" s="1"/>
  <c r="G245" i="1"/>
  <c r="H245" i="1" s="1"/>
  <c r="G248" i="1"/>
  <c r="H248" i="1" s="1"/>
  <c r="G269" i="1"/>
  <c r="H269" i="1" s="1"/>
  <c r="G379" i="1"/>
  <c r="H379" i="1" s="1"/>
  <c r="G256" i="1"/>
  <c r="H256" i="1" s="1"/>
  <c r="G251" i="1"/>
  <c r="H251" i="1" s="1"/>
  <c r="G199" i="1"/>
  <c r="H199" i="1" s="1"/>
  <c r="G397" i="1"/>
  <c r="H397" i="1" s="1"/>
  <c r="G376" i="1"/>
  <c r="H376" i="1" s="1"/>
  <c r="G174" i="1"/>
  <c r="H174" i="1" s="1"/>
  <c r="G377" i="1"/>
  <c r="H377" i="1" s="1"/>
  <c r="G101" i="1"/>
  <c r="H101" i="1" s="1"/>
  <c r="G308" i="1"/>
  <c r="H308" i="1" s="1"/>
  <c r="G54" i="1"/>
  <c r="H54" i="1" s="1"/>
  <c r="G307" i="1"/>
  <c r="H307" i="1" s="1"/>
  <c r="G456" i="1"/>
  <c r="H456" i="1" s="1"/>
  <c r="G301" i="1"/>
  <c r="H301" i="1" s="1"/>
  <c r="G235" i="1"/>
  <c r="H235" i="1" s="1"/>
  <c r="G230" i="1"/>
  <c r="H230" i="1" s="1"/>
  <c r="G236" i="1"/>
  <c r="H236" i="1" s="1"/>
  <c r="G127" i="1"/>
  <c r="H127" i="1" s="1"/>
  <c r="G241" i="1"/>
  <c r="H241" i="1" s="1"/>
  <c r="I184" i="4" l="1"/>
  <c r="K184" i="4" s="1"/>
  <c r="H511" i="4"/>
  <c r="I184" i="1"/>
  <c r="K184" i="1" s="1"/>
  <c r="H5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89BF9D-034E-4796-9B03-253A4592108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D677DBF-7391-42EC-8C5C-FEFE2E30657B}" name="WorksheetConnection_D1.xlsx!Payout" type="102" refreshedVersion="8" minRefreshableVersion="5">
    <extLst>
      <ext xmlns:x15="http://schemas.microsoft.com/office/spreadsheetml/2010/11/main" uri="{DE250136-89BD-433C-8126-D09CA5730AF9}">
        <x15:connection id="Payout" autoDelete="1">
          <x15:rangePr sourceName="_xlcn.WorksheetConnection_D1.xlsxPayout1"/>
        </x15:connection>
      </ext>
    </extLst>
  </connection>
  <connection id="3" xr16:uid="{682A0F9F-CE7D-44DC-B2FF-D20C18945173}" name="WorksheetConnection_Payout!$A:$H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PayoutAH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Payout].[Cluster].&amp;[Bhubaneswar]}"/>
    <s v="{[Payout].[Cluster].&amp;[Ahmedabad]}"/>
    <s v="{[Range].[Cluster].&amp;[Ahmedabad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<sst xmlns="http://schemas.openxmlformats.org/spreadsheetml/2006/main" count="4824" uniqueCount="1279">
  <si>
    <t>BP Code</t>
  </si>
  <si>
    <t>BP</t>
  </si>
  <si>
    <t xml:space="preserve">OU </t>
  </si>
  <si>
    <t>Cluster</t>
  </si>
  <si>
    <t>Total Payout</t>
  </si>
  <si>
    <t>Budgeted payout</t>
  </si>
  <si>
    <t>BP1003</t>
  </si>
  <si>
    <t>Ramesh Sharma</t>
  </si>
  <si>
    <t>DELBD</t>
  </si>
  <si>
    <t>Delhi</t>
  </si>
  <si>
    <t>BP1038</t>
  </si>
  <si>
    <t>Mangesh Mahadev Doddamani</t>
  </si>
  <si>
    <t>BOMBN</t>
  </si>
  <si>
    <t>Mumbai</t>
  </si>
  <si>
    <t>BP1007</t>
  </si>
  <si>
    <t>Rajesh Singh</t>
  </si>
  <si>
    <t>BOMBB</t>
  </si>
  <si>
    <t>BP1363</t>
  </si>
  <si>
    <t>Ashok Kumar_GNCB1</t>
  </si>
  <si>
    <t>BP1065</t>
  </si>
  <si>
    <t>Shamim</t>
  </si>
  <si>
    <t>BOMBA</t>
  </si>
  <si>
    <t>BP1336</t>
  </si>
  <si>
    <t>DENISH B. BAVARIYA</t>
  </si>
  <si>
    <t>BP1010</t>
  </si>
  <si>
    <t>SANCHITA CARGO MOVERS AND PACKERS</t>
  </si>
  <si>
    <t>PNQT1</t>
  </si>
  <si>
    <t>Pune</t>
  </si>
  <si>
    <t>BP1318</t>
  </si>
  <si>
    <t>Devendra r. mistry</t>
  </si>
  <si>
    <t>BP1018</t>
  </si>
  <si>
    <t>Ravi Shekhar</t>
  </si>
  <si>
    <t>BHOB1</t>
  </si>
  <si>
    <t>Indore</t>
  </si>
  <si>
    <t>BP1075</t>
  </si>
  <si>
    <t>Karan Mistry_Delivery</t>
  </si>
  <si>
    <t>BP1021</t>
  </si>
  <si>
    <t>Mukul Rawat</t>
  </si>
  <si>
    <t>AGRB1</t>
  </si>
  <si>
    <t>Noida</t>
  </si>
  <si>
    <t>BP1074</t>
  </si>
  <si>
    <t>Karan Mistry_Pickup</t>
  </si>
  <si>
    <t>BP1319</t>
  </si>
  <si>
    <t>LALAJI BHAI THAKOR</t>
  </si>
  <si>
    <t>BP1342</t>
  </si>
  <si>
    <t>Meenakshi Gupta</t>
  </si>
  <si>
    <t>BP1033</t>
  </si>
  <si>
    <t>Sohan</t>
  </si>
  <si>
    <t>AWRB1</t>
  </si>
  <si>
    <t>BP1317</t>
  </si>
  <si>
    <t>mo. Farukh</t>
  </si>
  <si>
    <t>BP1058</t>
  </si>
  <si>
    <t>Sunil Goyal</t>
  </si>
  <si>
    <t>MBB1</t>
  </si>
  <si>
    <t>BP1364</t>
  </si>
  <si>
    <t>MOINUDDIN R SHAIKH</t>
  </si>
  <si>
    <t>BP1059</t>
  </si>
  <si>
    <t>DHRUBA DAS</t>
  </si>
  <si>
    <t>GAUT1</t>
  </si>
  <si>
    <t>Guwahati</t>
  </si>
  <si>
    <t>BP1327</t>
  </si>
  <si>
    <t>OD Maheshbhai Bhikhabhai</t>
  </si>
  <si>
    <t>BP1076</t>
  </si>
  <si>
    <t>Sharad_South Mumbai</t>
  </si>
  <si>
    <t>BOMBM</t>
  </si>
  <si>
    <t>BP1042</t>
  </si>
  <si>
    <t>Patani Salim Gafarbhai</t>
  </si>
  <si>
    <t>BP1001</t>
  </si>
  <si>
    <t>Jhabar Singh</t>
  </si>
  <si>
    <t>DELBG</t>
  </si>
  <si>
    <t>BP1031</t>
  </si>
  <si>
    <t>Pravin Thakor</t>
  </si>
  <si>
    <t>BP1328</t>
  </si>
  <si>
    <t>Rajesh Kumar Misra_Delivery</t>
  </si>
  <si>
    <t>BP1002</t>
  </si>
  <si>
    <t>Umesh</t>
  </si>
  <si>
    <t>DELBJ</t>
  </si>
  <si>
    <t>BP1329</t>
  </si>
  <si>
    <t>Rajesh Kumar Misra_Pickup</t>
  </si>
  <si>
    <t>BP1004</t>
  </si>
  <si>
    <t>ujir kumar</t>
  </si>
  <si>
    <t>JAIT1</t>
  </si>
  <si>
    <t>Jaipur</t>
  </si>
  <si>
    <t>BP1367</t>
  </si>
  <si>
    <t>Shekh Seemabanu Mohammad</t>
  </si>
  <si>
    <t>BP1171</t>
  </si>
  <si>
    <t>Visharad Chauhan</t>
  </si>
  <si>
    <t>BP1011</t>
  </si>
  <si>
    <t>Bablu Mishra</t>
  </si>
  <si>
    <t>LKOT1</t>
  </si>
  <si>
    <t>Lucknow</t>
  </si>
  <si>
    <t>BP1151</t>
  </si>
  <si>
    <t>ZAINULSHA.M.DIWAN</t>
  </si>
  <si>
    <t>BP1006</t>
  </si>
  <si>
    <t>Jacob</t>
  </si>
  <si>
    <t>BOMT1</t>
  </si>
  <si>
    <t>BP1008</t>
  </si>
  <si>
    <t>Kamaljit Singh</t>
  </si>
  <si>
    <t>BOMBV</t>
  </si>
  <si>
    <t>BP1012</t>
  </si>
  <si>
    <t>Aakash Yadav</t>
  </si>
  <si>
    <t>DELB1</t>
  </si>
  <si>
    <t>BP1013</t>
  </si>
  <si>
    <t>Dilip Kumar Jha</t>
  </si>
  <si>
    <t>DELB2</t>
  </si>
  <si>
    <t>BP1014</t>
  </si>
  <si>
    <t>ChamanLal</t>
  </si>
  <si>
    <t>LUHB1</t>
  </si>
  <si>
    <t>Ambala</t>
  </si>
  <si>
    <t>BP1005</t>
  </si>
  <si>
    <t>Dinesh Mishra</t>
  </si>
  <si>
    <t>CCUTN</t>
  </si>
  <si>
    <t>Kolkata</t>
  </si>
  <si>
    <t>BP1009</t>
  </si>
  <si>
    <t>Ashok</t>
  </si>
  <si>
    <t>ROKB1</t>
  </si>
  <si>
    <t>BP1017</t>
  </si>
  <si>
    <t>Sunder Srinivasan</t>
  </si>
  <si>
    <t>AMDT1</t>
  </si>
  <si>
    <t>Ahmedabad</t>
  </si>
  <si>
    <t>BP1016</t>
  </si>
  <si>
    <t>Sharad Anna Autade_BP</t>
  </si>
  <si>
    <t>IXUB1</t>
  </si>
  <si>
    <t>BP1032</t>
  </si>
  <si>
    <t>Manjeet Singh</t>
  </si>
  <si>
    <t>BDDB1</t>
  </si>
  <si>
    <t>BP1020</t>
  </si>
  <si>
    <t>G Swapna</t>
  </si>
  <si>
    <t>HYDBE</t>
  </si>
  <si>
    <t>Hyderabad</t>
  </si>
  <si>
    <t>BP1025</t>
  </si>
  <si>
    <t>Prashant Singh</t>
  </si>
  <si>
    <t>DEDB1</t>
  </si>
  <si>
    <t>BP1034</t>
  </si>
  <si>
    <t>Santosh Yadav</t>
  </si>
  <si>
    <t>TARB1</t>
  </si>
  <si>
    <t>BP1028</t>
  </si>
  <si>
    <t>Dhanraj_BP</t>
  </si>
  <si>
    <t>PNYB1</t>
  </si>
  <si>
    <t>Chennai</t>
  </si>
  <si>
    <t>BP1024</t>
  </si>
  <si>
    <t>Rajesh Kumar Sharma_BP</t>
  </si>
  <si>
    <t>BP1030</t>
  </si>
  <si>
    <t>Joy Mukherjee</t>
  </si>
  <si>
    <t>CCUT1</t>
  </si>
  <si>
    <t>BP1022</t>
  </si>
  <si>
    <t>Hardik Patel</t>
  </si>
  <si>
    <t>JGAB1</t>
  </si>
  <si>
    <t>BP1029</t>
  </si>
  <si>
    <t>M BAALASUBRAMANI</t>
  </si>
  <si>
    <t>TUPT1</t>
  </si>
  <si>
    <t>Coimbatore</t>
  </si>
  <si>
    <t>BP1035</t>
  </si>
  <si>
    <t>Mukesh_GHZ</t>
  </si>
  <si>
    <t>DELBZ</t>
  </si>
  <si>
    <t>BP1036</t>
  </si>
  <si>
    <t>Murugavel</t>
  </si>
  <si>
    <t>MAAT1</t>
  </si>
  <si>
    <t>BP1037</t>
  </si>
  <si>
    <t>Dhamodharan</t>
  </si>
  <si>
    <t>BP1039</t>
  </si>
  <si>
    <t>Prema Jeevan</t>
  </si>
  <si>
    <t>COKB1</t>
  </si>
  <si>
    <t>BP1040</t>
  </si>
  <si>
    <t>Ehambaram</t>
  </si>
  <si>
    <t>TRZB1</t>
  </si>
  <si>
    <t>BP1041</t>
  </si>
  <si>
    <t>Niranjan</t>
  </si>
  <si>
    <t>PATB1</t>
  </si>
  <si>
    <t>Jamshedpur</t>
  </si>
  <si>
    <t>BP1044</t>
  </si>
  <si>
    <t>SANATAN BEHARA</t>
  </si>
  <si>
    <t>BBIB1</t>
  </si>
  <si>
    <t>BP1045</t>
  </si>
  <si>
    <t>Avinash_Pickup</t>
  </si>
  <si>
    <t>BLRBN</t>
  </si>
  <si>
    <t>Bangalore</t>
  </si>
  <si>
    <t>Avinash_Delivery</t>
  </si>
  <si>
    <t>BP1046</t>
  </si>
  <si>
    <t>Rajkumar P</t>
  </si>
  <si>
    <t>IXMB1</t>
  </si>
  <si>
    <t>BP1015</t>
  </si>
  <si>
    <t>Dinesh Singh Minhas</t>
  </si>
  <si>
    <t>IXCB1</t>
  </si>
  <si>
    <t>BP1048</t>
  </si>
  <si>
    <t>Praveen</t>
  </si>
  <si>
    <t>VTZB1</t>
  </si>
  <si>
    <t>BP1049</t>
  </si>
  <si>
    <t>A3 Logistics Express_Delivery</t>
  </si>
  <si>
    <t>PNQBW</t>
  </si>
  <si>
    <t>BP1050</t>
  </si>
  <si>
    <t>A3 Logistics Express_Pickup</t>
  </si>
  <si>
    <t>BP1047</t>
  </si>
  <si>
    <t>Dhanasekar</t>
  </si>
  <si>
    <t>BP1052</t>
  </si>
  <si>
    <t>Narinder Pal</t>
  </si>
  <si>
    <t>JUCB1</t>
  </si>
  <si>
    <t>BP1051</t>
  </si>
  <si>
    <t>Sanjay Sharma_Indore</t>
  </si>
  <si>
    <t>IDRT1</t>
  </si>
  <si>
    <t>BP1053</t>
  </si>
  <si>
    <t>Ravindra</t>
  </si>
  <si>
    <t>HWB1</t>
  </si>
  <si>
    <t>BP1054</t>
  </si>
  <si>
    <t>Sachin Bhatt</t>
  </si>
  <si>
    <t>KNUB1</t>
  </si>
  <si>
    <t>BP1057</t>
  </si>
  <si>
    <t>Dharmendra Sharma</t>
  </si>
  <si>
    <t>AMDBL</t>
  </si>
  <si>
    <t>BP1056</t>
  </si>
  <si>
    <t>Mahaveer Singh</t>
  </si>
  <si>
    <t>AMBT1</t>
  </si>
  <si>
    <t>BP1055</t>
  </si>
  <si>
    <t>AMARJEET SINGH YADAV</t>
  </si>
  <si>
    <t>BP1061</t>
  </si>
  <si>
    <t>Ashish saxena</t>
  </si>
  <si>
    <t>BP1063</t>
  </si>
  <si>
    <t>Rajneesh Kumar</t>
  </si>
  <si>
    <t>DELBW</t>
  </si>
  <si>
    <t>BP1060</t>
  </si>
  <si>
    <t>Rajesh R</t>
  </si>
  <si>
    <t>BP1064</t>
  </si>
  <si>
    <t>RVJ Transport</t>
  </si>
  <si>
    <t>SXVB1</t>
  </si>
  <si>
    <t>BP1066</t>
  </si>
  <si>
    <t>Pradyuth Singh</t>
  </si>
  <si>
    <t>HYDT1</t>
  </si>
  <si>
    <t>BP1067</t>
  </si>
  <si>
    <t>Adesh Pandole</t>
  </si>
  <si>
    <t>BP1070</t>
  </si>
  <si>
    <t>Amit Ramesh Agarwal</t>
  </si>
  <si>
    <t>VAPT1</t>
  </si>
  <si>
    <t>BP1068</t>
  </si>
  <si>
    <t>Mahesh K.S</t>
  </si>
  <si>
    <t>BP1071</t>
  </si>
  <si>
    <t>K.RANJITH KUMAR</t>
  </si>
  <si>
    <t>BP1069</t>
  </si>
  <si>
    <t>Arun Sharma</t>
  </si>
  <si>
    <t>IXJB1</t>
  </si>
  <si>
    <t>BP1073</t>
  </si>
  <si>
    <t>Gouri_XCEL Logistics</t>
  </si>
  <si>
    <t>BLRT1</t>
  </si>
  <si>
    <t>BP1080</t>
  </si>
  <si>
    <t>ELAS TRANSPORT</t>
  </si>
  <si>
    <t>BP1079</t>
  </si>
  <si>
    <t>Ashish shukla</t>
  </si>
  <si>
    <t>CCUBD</t>
  </si>
  <si>
    <t>BP1078</t>
  </si>
  <si>
    <t>Yasmeen</t>
  </si>
  <si>
    <t>BP1083</t>
  </si>
  <si>
    <t>Chandrashekar.R</t>
  </si>
  <si>
    <t>BLRBJ</t>
  </si>
  <si>
    <t>BP1081</t>
  </si>
  <si>
    <t>Harish chandra Gupta</t>
  </si>
  <si>
    <t>BP1077</t>
  </si>
  <si>
    <t>Srinivas Murthy_BLR</t>
  </si>
  <si>
    <t>BP1086</t>
  </si>
  <si>
    <t>S.Venkatraman</t>
  </si>
  <si>
    <t>BP1089</t>
  </si>
  <si>
    <t>Shyam Kumar Shende</t>
  </si>
  <si>
    <t>RPRB1</t>
  </si>
  <si>
    <t>BP1087</t>
  </si>
  <si>
    <t>RAHUL KUMAR RVWANI</t>
  </si>
  <si>
    <t>BP1085</t>
  </si>
  <si>
    <t>D.SENTHAMIZHAN</t>
  </si>
  <si>
    <t>BP1082</t>
  </si>
  <si>
    <t>SANTOSH KUMAR YADAV</t>
  </si>
  <si>
    <t>BP1091</t>
  </si>
  <si>
    <t>DILIP UPADHYAY</t>
  </si>
  <si>
    <t>BP1088</t>
  </si>
  <si>
    <t>AKSHAY TRANSPORT</t>
  </si>
  <si>
    <t>BP1084</t>
  </si>
  <si>
    <t>VINOD KUMAR_DELBF</t>
  </si>
  <si>
    <t>DELBF</t>
  </si>
  <si>
    <t>BP1099</t>
  </si>
  <si>
    <t>Anil singh</t>
  </si>
  <si>
    <t>BP1098</t>
  </si>
  <si>
    <t>Anil Singh_CCUBB</t>
  </si>
  <si>
    <t>CCUBB</t>
  </si>
  <si>
    <t>BP1093</t>
  </si>
  <si>
    <t>SUMITA</t>
  </si>
  <si>
    <t>IXRB1</t>
  </si>
  <si>
    <t>BP1092</t>
  </si>
  <si>
    <t>SANDIP MAHADEV VAVHAL</t>
  </si>
  <si>
    <t>BOMBG</t>
  </si>
  <si>
    <t>BP1103</t>
  </si>
  <si>
    <t>Sibaram achary</t>
  </si>
  <si>
    <t>BP1107</t>
  </si>
  <si>
    <t>Devendar Vanga</t>
  </si>
  <si>
    <t>STVT1</t>
  </si>
  <si>
    <t>BP1108</t>
  </si>
  <si>
    <t>GORAKH BHAGINATH GAVARE</t>
  </si>
  <si>
    <t>BP1102</t>
  </si>
  <si>
    <t>Manoranjan Saha</t>
  </si>
  <si>
    <t>BP1106</t>
  </si>
  <si>
    <t>Mithilesh shukla</t>
  </si>
  <si>
    <t>BP1094</t>
  </si>
  <si>
    <t>TRIBHUVAN SINGH R</t>
  </si>
  <si>
    <t>BP1097</t>
  </si>
  <si>
    <t>K. DILLI</t>
  </si>
  <si>
    <t>BP1095</t>
  </si>
  <si>
    <t>PUSHKARLAL.S</t>
  </si>
  <si>
    <t>BP1104</t>
  </si>
  <si>
    <t>VIRENDRA SOLANKI</t>
  </si>
  <si>
    <t>BP1100</t>
  </si>
  <si>
    <t>SRINU SATIKAM</t>
  </si>
  <si>
    <t>VGAB1</t>
  </si>
  <si>
    <t>BP1105</t>
  </si>
  <si>
    <t>VIKAS AGARWAL</t>
  </si>
  <si>
    <t>BP1109</t>
  </si>
  <si>
    <t>Yashwant Kumar</t>
  </si>
  <si>
    <t>BP1138</t>
  </si>
  <si>
    <t>Dilip Solanki</t>
  </si>
  <si>
    <t>DWXB1</t>
  </si>
  <si>
    <t>BP1110</t>
  </si>
  <si>
    <t>Pandit Rajaram Bhoir</t>
  </si>
  <si>
    <t>BP1112</t>
  </si>
  <si>
    <t>Sunil_Rudrapur</t>
  </si>
  <si>
    <t>RUPCB1</t>
  </si>
  <si>
    <t>BP1111</t>
  </si>
  <si>
    <t>Krishan Rana</t>
  </si>
  <si>
    <t>BP1113</t>
  </si>
  <si>
    <t>SHANTANU JOSHI</t>
  </si>
  <si>
    <t>UDRB1</t>
  </si>
  <si>
    <t>BP1117</t>
  </si>
  <si>
    <t>Sham Transport</t>
  </si>
  <si>
    <t>BP1115</t>
  </si>
  <si>
    <t>Suresh Kumar</t>
  </si>
  <si>
    <t>BLRBC</t>
  </si>
  <si>
    <t>BP1119</t>
  </si>
  <si>
    <t>S.Rasul</t>
  </si>
  <si>
    <t>BP1114</t>
  </si>
  <si>
    <t>Pradyuman Upadhyay</t>
  </si>
  <si>
    <t>BP1116</t>
  </si>
  <si>
    <t>SARVESH KUMAR MISHRA</t>
  </si>
  <si>
    <t>VNSB1</t>
  </si>
  <si>
    <t>BP1122</t>
  </si>
  <si>
    <t>ABDUL RAHIM</t>
  </si>
  <si>
    <t>BP1118</t>
  </si>
  <si>
    <t>Mohan Vitthal Pingale</t>
  </si>
  <si>
    <t>BP1213</t>
  </si>
  <si>
    <t>Biswajit Das</t>
  </si>
  <si>
    <t>CCUB6</t>
  </si>
  <si>
    <t>BP1126</t>
  </si>
  <si>
    <t>ANIL KUMAR ROUT</t>
  </si>
  <si>
    <t>BP1127</t>
  </si>
  <si>
    <t>Prashant Bhatt</t>
  </si>
  <si>
    <t>BP1123</t>
  </si>
  <si>
    <t>Sudha</t>
  </si>
  <si>
    <t>CJBT1</t>
  </si>
  <si>
    <t>BP1129</t>
  </si>
  <si>
    <t>Ashok Kumar_Neemrana</t>
  </si>
  <si>
    <t>NMRB1</t>
  </si>
  <si>
    <t>BP1131</t>
  </si>
  <si>
    <t>Porter</t>
  </si>
  <si>
    <t>BP1134</t>
  </si>
  <si>
    <t>Vinod Sadhusaran Singh</t>
  </si>
  <si>
    <t>BP1130</t>
  </si>
  <si>
    <t>SANJIT KUMAR NASKAR</t>
  </si>
  <si>
    <t>BP1137</t>
  </si>
  <si>
    <t>C NAGRAJ</t>
  </si>
  <si>
    <t>BP1140</t>
  </si>
  <si>
    <t>P Vamsee</t>
  </si>
  <si>
    <t>HYDBS</t>
  </si>
  <si>
    <t>BP1139</t>
  </si>
  <si>
    <t>Avinash_2</t>
  </si>
  <si>
    <t>BP1133</t>
  </si>
  <si>
    <t>Vijay Jibhau Pagare</t>
  </si>
  <si>
    <t>ISKB1</t>
  </si>
  <si>
    <t>BP1128</t>
  </si>
  <si>
    <t>Ganesh M</t>
  </si>
  <si>
    <t>BP1141</t>
  </si>
  <si>
    <t>VINOD KUMAR DR</t>
  </si>
  <si>
    <t>BP1135</t>
  </si>
  <si>
    <t>Savita Gaikwad</t>
  </si>
  <si>
    <t>BP1144</t>
  </si>
  <si>
    <t>BHIM RAY</t>
  </si>
  <si>
    <t>BP1147</t>
  </si>
  <si>
    <t>Neeraj singh</t>
  </si>
  <si>
    <t>PTMB1</t>
  </si>
  <si>
    <t>BP1142</t>
  </si>
  <si>
    <t>HEMRAJ DHOLE</t>
  </si>
  <si>
    <t>NAGT1</t>
  </si>
  <si>
    <t>Nagpur</t>
  </si>
  <si>
    <t>BP1145</t>
  </si>
  <si>
    <t>Ajit Popat Karade</t>
  </si>
  <si>
    <t>BP1143</t>
  </si>
  <si>
    <t>Gulamhusen Mohamad Ghanchi</t>
  </si>
  <si>
    <t>BP1146</t>
  </si>
  <si>
    <t>MANISHA PRAVIN PATIL</t>
  </si>
  <si>
    <t>BP1150</t>
  </si>
  <si>
    <t>Kumar</t>
  </si>
  <si>
    <t>BP1148</t>
  </si>
  <si>
    <t>AMAR ANANDA DAS</t>
  </si>
  <si>
    <t>NJPT1</t>
  </si>
  <si>
    <t>BP1152</t>
  </si>
  <si>
    <t>Amit Sharma</t>
  </si>
  <si>
    <t>HSXB1</t>
  </si>
  <si>
    <t>BP1154</t>
  </si>
  <si>
    <t>Pichai Manikkam</t>
  </si>
  <si>
    <t>VLRB1</t>
  </si>
  <si>
    <t>BP1155</t>
  </si>
  <si>
    <t>SASHABINDU GHOSH</t>
  </si>
  <si>
    <t>BP1156</t>
  </si>
  <si>
    <t>MANGESH BABAN BHUJBAL</t>
  </si>
  <si>
    <t>BP1160</t>
  </si>
  <si>
    <t>Sunita Mishra</t>
  </si>
  <si>
    <t>NOIT1</t>
  </si>
  <si>
    <t>BP1159</t>
  </si>
  <si>
    <t>Mohammadrafi irfani sheikh</t>
  </si>
  <si>
    <t>BP1162</t>
  </si>
  <si>
    <t>K SANJEEV KUMAR</t>
  </si>
  <si>
    <t>BP1163</t>
  </si>
  <si>
    <t>Chanchal Kumar</t>
  </si>
  <si>
    <t>BP1164</t>
  </si>
  <si>
    <t>Krishan Kumar_Sonipat</t>
  </si>
  <si>
    <t>SNPB1</t>
  </si>
  <si>
    <t>BP1166</t>
  </si>
  <si>
    <t>JAYARAMAN_Chennai</t>
  </si>
  <si>
    <t>BP1157</t>
  </si>
  <si>
    <t>Saurabh Singh</t>
  </si>
  <si>
    <t>BP1167</t>
  </si>
  <si>
    <t>Rangaraj.S</t>
  </si>
  <si>
    <t>BP1172</t>
  </si>
  <si>
    <t>GAJENDRA KUMAR</t>
  </si>
  <si>
    <t>BP1168</t>
  </si>
  <si>
    <t>SHREY JAYESHBHAI TARSARIA</t>
  </si>
  <si>
    <t>BP1618</t>
  </si>
  <si>
    <t>ARTI JAYESHBHAI TARSARIA</t>
  </si>
  <si>
    <t>BP1169</t>
  </si>
  <si>
    <t>MAYUR MANOHAR SORTE</t>
  </si>
  <si>
    <t>BP1186</t>
  </si>
  <si>
    <t>Jitendra  Kumar Ray</t>
  </si>
  <si>
    <t>CCUBT</t>
  </si>
  <si>
    <t>BP1190</t>
  </si>
  <si>
    <t>Sudeep Singh</t>
  </si>
  <si>
    <t>BP1192</t>
  </si>
  <si>
    <t>Rohit</t>
  </si>
  <si>
    <t>DELB3</t>
  </si>
  <si>
    <t>BP1185</t>
  </si>
  <si>
    <t>KAILASK RAY</t>
  </si>
  <si>
    <t>BP1174</t>
  </si>
  <si>
    <t>SYAM KUMAR V S</t>
  </si>
  <si>
    <t>TRVB1</t>
  </si>
  <si>
    <t>BP1178</t>
  </si>
  <si>
    <t>Navya Devada</t>
  </si>
  <si>
    <t>BP1188</t>
  </si>
  <si>
    <t>Karthik_BLR</t>
  </si>
  <si>
    <t>BP1187</t>
  </si>
  <si>
    <t>RAMESH S</t>
  </si>
  <si>
    <t>BP1175</t>
  </si>
  <si>
    <t>Rakesh Singh</t>
  </si>
  <si>
    <t>JDHB1</t>
  </si>
  <si>
    <t>BP1179</t>
  </si>
  <si>
    <t>Manoj Kumar Singh</t>
  </si>
  <si>
    <t>IXWT1</t>
  </si>
  <si>
    <t>BP1173</t>
  </si>
  <si>
    <t>ROHIT POPAT JAGDALE</t>
  </si>
  <si>
    <t>PNQBH</t>
  </si>
  <si>
    <t>BP1193</t>
  </si>
  <si>
    <t>Sarajerao Sahebrao Shalke</t>
  </si>
  <si>
    <t>BP1184</t>
  </si>
  <si>
    <t>Nabamita Roy</t>
  </si>
  <si>
    <t>MSBB1</t>
  </si>
  <si>
    <t>BP1177</t>
  </si>
  <si>
    <t>Ravi D. Doddamani</t>
  </si>
  <si>
    <t>BP1181</t>
  </si>
  <si>
    <t>H KRISHNA</t>
  </si>
  <si>
    <t>BP1189</t>
  </si>
  <si>
    <t>Minakshi Hazra</t>
  </si>
  <si>
    <t>BP1207</t>
  </si>
  <si>
    <t>Jayanthi R</t>
  </si>
  <si>
    <t>BP1195</t>
  </si>
  <si>
    <t>Porter_HYD</t>
  </si>
  <si>
    <t>BP1199</t>
  </si>
  <si>
    <t>Krishan Kumar</t>
  </si>
  <si>
    <t>KRNB1</t>
  </si>
  <si>
    <t>BP1206</t>
  </si>
  <si>
    <t>A M Shad</t>
  </si>
  <si>
    <t>CCJB1</t>
  </si>
  <si>
    <t>BP1212</t>
  </si>
  <si>
    <t>Sachin Maruti Gaikwad</t>
  </si>
  <si>
    <t>ANGB1</t>
  </si>
  <si>
    <t>BP1200</t>
  </si>
  <si>
    <t>Ashwini Sachin Rokade</t>
  </si>
  <si>
    <t>BP1196</t>
  </si>
  <si>
    <t>Pradip Jadhav</t>
  </si>
  <si>
    <t>BP1205</t>
  </si>
  <si>
    <t>Dhananjaya_MYQB1</t>
  </si>
  <si>
    <t>MYQB1</t>
  </si>
  <si>
    <t>BP1198</t>
  </si>
  <si>
    <t>Sanjay Singh</t>
  </si>
  <si>
    <t>BP1203</t>
  </si>
  <si>
    <t>Chauhan  navneet kumar</t>
  </si>
  <si>
    <t>BDQT1</t>
  </si>
  <si>
    <t>BP1208</t>
  </si>
  <si>
    <t>MNT Roadlines</t>
  </si>
  <si>
    <t>HBXB1</t>
  </si>
  <si>
    <t>BP1210</t>
  </si>
  <si>
    <t>SUBHAS SAHA</t>
  </si>
  <si>
    <t>GGKB1</t>
  </si>
  <si>
    <t>BP1215</t>
  </si>
  <si>
    <t>Shahrukh Tajuddin Mulla</t>
  </si>
  <si>
    <t>KLHB1</t>
  </si>
  <si>
    <t>BP1211</t>
  </si>
  <si>
    <t>Sanket Roy</t>
  </si>
  <si>
    <t>STBB1</t>
  </si>
  <si>
    <t>BP1229</t>
  </si>
  <si>
    <t>Pravin Patil</t>
  </si>
  <si>
    <t>BP1390</t>
  </si>
  <si>
    <t>Sandeep Rathore</t>
  </si>
  <si>
    <t>BP1217</t>
  </si>
  <si>
    <t>Harun Abdul Bhai Theba</t>
  </si>
  <si>
    <t>RAJB1</t>
  </si>
  <si>
    <t>BP1225</t>
  </si>
  <si>
    <t>Rohit Sharma</t>
  </si>
  <si>
    <t>UHLB1</t>
  </si>
  <si>
    <t>BP1218</t>
  </si>
  <si>
    <t>RAVINDER KUMAR CHAUHAN</t>
  </si>
  <si>
    <t>Noida PC</t>
  </si>
  <si>
    <t>BP1224</t>
  </si>
  <si>
    <t>Madan Lal</t>
  </si>
  <si>
    <t>BP1230</t>
  </si>
  <si>
    <t>Krishan Kumar_DELBJ</t>
  </si>
  <si>
    <t>DELT1</t>
  </si>
  <si>
    <t>BP1223</t>
  </si>
  <si>
    <t>Inderkumar moolchand gupta</t>
  </si>
  <si>
    <t>BP1219</t>
  </si>
  <si>
    <t>Setty Srinivasa Rao</t>
  </si>
  <si>
    <t>RJAB1</t>
  </si>
  <si>
    <t>BP1231</t>
  </si>
  <si>
    <t>V Raghavendra Kamath</t>
  </si>
  <si>
    <t>SMEB1</t>
  </si>
  <si>
    <t>BP1209</t>
  </si>
  <si>
    <t>GOHIL RAGHUVIRSINH R</t>
  </si>
  <si>
    <t>BVCB1</t>
  </si>
  <si>
    <t>BP1235</t>
  </si>
  <si>
    <t>Santosh Kumar Das</t>
  </si>
  <si>
    <t>BP1239</t>
  </si>
  <si>
    <t>Md.Irshad Hussain</t>
  </si>
  <si>
    <t>BP1226</t>
  </si>
  <si>
    <t>NAVRATAN RANGA</t>
  </si>
  <si>
    <t>BKNB1</t>
  </si>
  <si>
    <t>BP1228</t>
  </si>
  <si>
    <t>K K ENTERPRISES</t>
  </si>
  <si>
    <t>KTUB1</t>
  </si>
  <si>
    <t>BP1236</t>
  </si>
  <si>
    <t>Firoj Rabbilal Jamadar</t>
  </si>
  <si>
    <t>SLIB1</t>
  </si>
  <si>
    <t>BP1234</t>
  </si>
  <si>
    <t>Meyyappan S</t>
  </si>
  <si>
    <t>BP1220</t>
  </si>
  <si>
    <t>Pankaj Sharma</t>
  </si>
  <si>
    <t>BNWB1</t>
  </si>
  <si>
    <t>BP1242</t>
  </si>
  <si>
    <t>Deepanshi Rattan</t>
  </si>
  <si>
    <t>BUPCB1</t>
  </si>
  <si>
    <t>BP1216</t>
  </si>
  <si>
    <t>Prem Singh Rawat</t>
  </si>
  <si>
    <t>BP1237</t>
  </si>
  <si>
    <t>SANDEEP KUMAR</t>
  </si>
  <si>
    <t>BP1241</t>
  </si>
  <si>
    <t>Prashant Mohan</t>
  </si>
  <si>
    <t>MDIB1</t>
  </si>
  <si>
    <t>BP1240</t>
  </si>
  <si>
    <t>SADHU RAM KARGWAL</t>
  </si>
  <si>
    <t>MSHB1</t>
  </si>
  <si>
    <t>BP1243</t>
  </si>
  <si>
    <t>KAMLA KUMARI</t>
  </si>
  <si>
    <t>BP1247</t>
  </si>
  <si>
    <t>KARUN SINGH BADHAN</t>
  </si>
  <si>
    <t>DELBO</t>
  </si>
  <si>
    <t>BP1248</t>
  </si>
  <si>
    <t>AMIT KUMAR_Patna</t>
  </si>
  <si>
    <t>BP1249</t>
  </si>
  <si>
    <t>Ravi kant pandey</t>
  </si>
  <si>
    <t>JLRB1</t>
  </si>
  <si>
    <t>BP1250</t>
  </si>
  <si>
    <t>Brijesh Kumar</t>
  </si>
  <si>
    <t>LKOBD</t>
  </si>
  <si>
    <t>BP1252</t>
  </si>
  <si>
    <t>Rajesh Shukla</t>
  </si>
  <si>
    <t>PABB1</t>
  </si>
  <si>
    <t>BP1253</t>
  </si>
  <si>
    <t>Divesh Singh</t>
  </si>
  <si>
    <t>BIAB1</t>
  </si>
  <si>
    <t>BP1254</t>
  </si>
  <si>
    <t>ARULVELMURUGAN.A</t>
  </si>
  <si>
    <t>BP1246</t>
  </si>
  <si>
    <t>Santosh Kumar</t>
  </si>
  <si>
    <t>BP1256</t>
  </si>
  <si>
    <t>ANAND KUMAR</t>
  </si>
  <si>
    <t>GWLB1</t>
  </si>
  <si>
    <t>BP1245</t>
  </si>
  <si>
    <t>MAHENDRA  BADGURJAR</t>
  </si>
  <si>
    <t>BP1023</t>
  </si>
  <si>
    <t>Shailendra Sharma</t>
  </si>
  <si>
    <t>BHWB1</t>
  </si>
  <si>
    <t>BP1259</t>
  </si>
  <si>
    <t>GULZAR F MEMON</t>
  </si>
  <si>
    <t>BP1258</t>
  </si>
  <si>
    <t>Ajay Singh Shekhawat</t>
  </si>
  <si>
    <t>SIKB1</t>
  </si>
  <si>
    <t>BP1260</t>
  </si>
  <si>
    <t>FARZANA BEGUM</t>
  </si>
  <si>
    <t>MBRB1</t>
  </si>
  <si>
    <t>BP1261</t>
  </si>
  <si>
    <t>Blow Horn</t>
  </si>
  <si>
    <t>BLRBM</t>
  </si>
  <si>
    <t>BP1262</t>
  </si>
  <si>
    <t>NEMARUGOMMULA JANARHAN</t>
  </si>
  <si>
    <t>WRLB1</t>
  </si>
  <si>
    <t>BP1263</t>
  </si>
  <si>
    <t>Badrapu Venkata Swamy</t>
  </si>
  <si>
    <t>KRMB1</t>
  </si>
  <si>
    <t>BP1264</t>
  </si>
  <si>
    <t>Liyakat Ali</t>
  </si>
  <si>
    <t>BP1265</t>
  </si>
  <si>
    <t>Veer Pal</t>
  </si>
  <si>
    <t>BP1268</t>
  </si>
  <si>
    <t>Eleti Soumya</t>
  </si>
  <si>
    <t>BP1269</t>
  </si>
  <si>
    <t>RAJALEKSHMI NR</t>
  </si>
  <si>
    <t>BP1271</t>
  </si>
  <si>
    <t>SANTOSH DAMODAR AGALE</t>
  </si>
  <si>
    <t>AKDB1</t>
  </si>
  <si>
    <t>BP1266</t>
  </si>
  <si>
    <t>KUMAR AMAN</t>
  </si>
  <si>
    <t>BKRB1</t>
  </si>
  <si>
    <t>BP1270</t>
  </si>
  <si>
    <t>BIKASH SUTRADHAR</t>
  </si>
  <si>
    <t>BNGB1</t>
  </si>
  <si>
    <t>BP1267</t>
  </si>
  <si>
    <t>GITARTHA BARUAH</t>
  </si>
  <si>
    <t>NGAB1</t>
  </si>
  <si>
    <t>BP1274</t>
  </si>
  <si>
    <t>Mukesh Kumar Gaur</t>
  </si>
  <si>
    <t>AIIB1</t>
  </si>
  <si>
    <t>BP1272</t>
  </si>
  <si>
    <t>Aline Logistics</t>
  </si>
  <si>
    <t>BP1273</t>
  </si>
  <si>
    <t>P. KANNA DESAI</t>
  </si>
  <si>
    <t>KUNB1</t>
  </si>
  <si>
    <t>BP1275</t>
  </si>
  <si>
    <t>DINESHBHAI MOHANBHAI SOLANKI</t>
  </si>
  <si>
    <t>AMDBC</t>
  </si>
  <si>
    <t>BP1276</t>
  </si>
  <si>
    <t>SANJEEV SHARMA</t>
  </si>
  <si>
    <t>BP1279</t>
  </si>
  <si>
    <t>Biswanath Mondal</t>
  </si>
  <si>
    <t>DBDB1</t>
  </si>
  <si>
    <t>BP1281</t>
  </si>
  <si>
    <t>PRAMOD K M</t>
  </si>
  <si>
    <t>PGTB1</t>
  </si>
  <si>
    <t>BP1072</t>
  </si>
  <si>
    <t>MAHENDER SINGH</t>
  </si>
  <si>
    <t>HSRB1</t>
  </si>
  <si>
    <t>BP1282</t>
  </si>
  <si>
    <t>Sunil Purkait</t>
  </si>
  <si>
    <t>BP1287</t>
  </si>
  <si>
    <t>Vinay Kumar Rai</t>
  </si>
  <si>
    <t>BP1284</t>
  </si>
  <si>
    <t>Anam Fatima</t>
  </si>
  <si>
    <t>BBKB1</t>
  </si>
  <si>
    <t>BP1288</t>
  </si>
  <si>
    <t>Shakthi Globistics</t>
  </si>
  <si>
    <t>BP1289</t>
  </si>
  <si>
    <t>MULIYA TOFIKHUSEN HABIBBHAI</t>
  </si>
  <si>
    <t>BP1290</t>
  </si>
  <si>
    <t>Veerappan</t>
  </si>
  <si>
    <t>BP1293</t>
  </si>
  <si>
    <t>Prabhakar Reddy</t>
  </si>
  <si>
    <t>BP1285</t>
  </si>
  <si>
    <t>Shampa Samanta</t>
  </si>
  <si>
    <t>BWNB1</t>
  </si>
  <si>
    <t>BP1291</t>
  </si>
  <si>
    <t>Dhananjay Singh</t>
  </si>
  <si>
    <t>BP1277</t>
  </si>
  <si>
    <t>KAMLESH KUMAR</t>
  </si>
  <si>
    <t>BP1294</t>
  </si>
  <si>
    <t>ARUL RAJ LASAR</t>
  </si>
  <si>
    <t>BP1301</t>
  </si>
  <si>
    <t>V MUNIRAJU</t>
  </si>
  <si>
    <t>BP1295</t>
  </si>
  <si>
    <t>J M Logistics</t>
  </si>
  <si>
    <t>PNQBP</t>
  </si>
  <si>
    <t>BP1299</t>
  </si>
  <si>
    <t>Siddhant Subhash Borse</t>
  </si>
  <si>
    <t>BP1302</t>
  </si>
  <si>
    <t>PATHAN PARVEZBHAI</t>
  </si>
  <si>
    <t>BP1296</t>
  </si>
  <si>
    <t>BELIM RIYAZUDDIN MEHBOOBBHAI</t>
  </si>
  <si>
    <t>AMDBP</t>
  </si>
  <si>
    <t>BP1307</t>
  </si>
  <si>
    <t>Rafi Uddin</t>
  </si>
  <si>
    <t>BP1297</t>
  </si>
  <si>
    <t>KALAVATI M BIRADAR</t>
  </si>
  <si>
    <t>BGMB1</t>
  </si>
  <si>
    <t>BP1300</t>
  </si>
  <si>
    <t>Brajesh Kumar</t>
  </si>
  <si>
    <t>ALJB1</t>
  </si>
  <si>
    <t>BP1298</t>
  </si>
  <si>
    <t>MAMATA PAL</t>
  </si>
  <si>
    <t>AKVB1</t>
  </si>
  <si>
    <t>BP1309</t>
  </si>
  <si>
    <t>SAURABH TYAGI</t>
  </si>
  <si>
    <t>MZAB1</t>
  </si>
  <si>
    <t>BP1310</t>
  </si>
  <si>
    <t>SRINIVASULU REDDY MANNE</t>
  </si>
  <si>
    <t>NLRB1</t>
  </si>
  <si>
    <t>BP1305</t>
  </si>
  <si>
    <t>RAMESHWER PEDWA</t>
  </si>
  <si>
    <t>UJNB1</t>
  </si>
  <si>
    <t>BP1304</t>
  </si>
  <si>
    <t>NILESH BALAJI PENDEWAR</t>
  </si>
  <si>
    <t>BP1315</t>
  </si>
  <si>
    <t>Tasalim khan</t>
  </si>
  <si>
    <t>Bhubaneswar</t>
  </si>
  <si>
    <t>BP1320</t>
  </si>
  <si>
    <t>Joydev Dey</t>
  </si>
  <si>
    <t>DGRB1</t>
  </si>
  <si>
    <t>BP1322</t>
  </si>
  <si>
    <t>Mampi Saha</t>
  </si>
  <si>
    <t>ASNB1</t>
  </si>
  <si>
    <t>BP1312</t>
  </si>
  <si>
    <t>Prasad K V</t>
  </si>
  <si>
    <t>BP1313</t>
  </si>
  <si>
    <t>RAGHUPATHI SAIRAM</t>
  </si>
  <si>
    <t>SKMB1</t>
  </si>
  <si>
    <t>BP1324</t>
  </si>
  <si>
    <t>Bharat madhusing lodha</t>
  </si>
  <si>
    <t>BP1314</t>
  </si>
  <si>
    <t>VIKAS KHALE</t>
  </si>
  <si>
    <t>BP1333</t>
  </si>
  <si>
    <t>SAMBU SATISH BABU</t>
  </si>
  <si>
    <t>ATPB1</t>
  </si>
  <si>
    <t>BP1341</t>
  </si>
  <si>
    <t>RAVINDRA PANDURANG PATIL</t>
  </si>
  <si>
    <t>BP1340</t>
  </si>
  <si>
    <t>Vikalp Bhatt</t>
  </si>
  <si>
    <t>RBLB1</t>
  </si>
  <si>
    <t>BP1343</t>
  </si>
  <si>
    <t>FAKHRUDDIN SAIFUDDIN BOHRA</t>
  </si>
  <si>
    <t>CDRB1</t>
  </si>
  <si>
    <t>BP1331</t>
  </si>
  <si>
    <t>SWAPNIL PANDEY_BP</t>
  </si>
  <si>
    <t>BP1330</t>
  </si>
  <si>
    <t>SURESHBHAI RAJABHAI BHARWAD</t>
  </si>
  <si>
    <t>BP1332</t>
  </si>
  <si>
    <t>AGARWAL SUGANDHA AMIT</t>
  </si>
  <si>
    <t>BP1335</t>
  </si>
  <si>
    <t>MUKESHBHAI RAJABHAI BHARWAD</t>
  </si>
  <si>
    <t>BP1339</t>
  </si>
  <si>
    <t>EKTA AGARWAL</t>
  </si>
  <si>
    <t>BP1345</t>
  </si>
  <si>
    <t>AJAY KUMAR MANDAL</t>
  </si>
  <si>
    <t>BP1350</t>
  </si>
  <si>
    <t>SANDIP GOVIND YADAV</t>
  </si>
  <si>
    <t>BP1347</t>
  </si>
  <si>
    <t>SONIKA</t>
  </si>
  <si>
    <t>BP1338</t>
  </si>
  <si>
    <t>SHEKH JENULABEDEEN BADRUDIN</t>
  </si>
  <si>
    <t>BP1353</t>
  </si>
  <si>
    <t>Prabhu Supriya Renjala</t>
  </si>
  <si>
    <t>MNPB1</t>
  </si>
  <si>
    <t>BP1359</t>
  </si>
  <si>
    <t>RAJ KUMAR_BP</t>
  </si>
  <si>
    <t>DELBP</t>
  </si>
  <si>
    <t>BP1373</t>
  </si>
  <si>
    <t>ADITYA LOGISTICS</t>
  </si>
  <si>
    <t>BP1378</t>
  </si>
  <si>
    <t>RIZWAN HAKIM</t>
  </si>
  <si>
    <t>HYDBB</t>
  </si>
  <si>
    <t>BP1344</t>
  </si>
  <si>
    <t>RAKIB GULAMKADAR BLOCH</t>
  </si>
  <si>
    <t>JNDB1</t>
  </si>
  <si>
    <t>BP1357</t>
  </si>
  <si>
    <t>RAJENDRASINH L CHAVDA</t>
  </si>
  <si>
    <t>GNCB1</t>
  </si>
  <si>
    <t>BP1360</t>
  </si>
  <si>
    <t>Gouri_BP_HYDT1</t>
  </si>
  <si>
    <t>BP1365</t>
  </si>
  <si>
    <t>Pratap Bahadur Singh</t>
  </si>
  <si>
    <t>SLNB1</t>
  </si>
  <si>
    <t>BP1377</t>
  </si>
  <si>
    <t>GAJRAJSINGH B RATHOD</t>
  </si>
  <si>
    <t>BP1383</t>
  </si>
  <si>
    <t>Nilesh Patel</t>
  </si>
  <si>
    <t>BP1370</t>
  </si>
  <si>
    <t>Sanjay Kapoor</t>
  </si>
  <si>
    <t>ATQB1</t>
  </si>
  <si>
    <t>BP1372</t>
  </si>
  <si>
    <t>C Kalpana</t>
  </si>
  <si>
    <t>BP1376</t>
  </si>
  <si>
    <t>MOHINDER SINGH</t>
  </si>
  <si>
    <t>BP1387</t>
  </si>
  <si>
    <t>S K ENTERPRISES</t>
  </si>
  <si>
    <t>BP1358</t>
  </si>
  <si>
    <t>A SQUARE LOGISTIC SOLUTIONS</t>
  </si>
  <si>
    <t>BP1385</t>
  </si>
  <si>
    <t>KUSUMA B M</t>
  </si>
  <si>
    <t>BP1346</t>
  </si>
  <si>
    <t>Tavrej</t>
  </si>
  <si>
    <t>BP1362</t>
  </si>
  <si>
    <t>Jabbar Tajuddin Mulla</t>
  </si>
  <si>
    <t>BP1375</t>
  </si>
  <si>
    <t>JANARDAN RAMCHANDRA MANE</t>
  </si>
  <si>
    <t>PNVB1</t>
  </si>
  <si>
    <t>BP1368</t>
  </si>
  <si>
    <t>BHARAT ANNA AUTADE</t>
  </si>
  <si>
    <t>BP1369</t>
  </si>
  <si>
    <t>Poonam Nirala</t>
  </si>
  <si>
    <t>PNQBR</t>
  </si>
  <si>
    <t>BP1384</t>
  </si>
  <si>
    <t>BHAGWATI PRASAD MISHRA</t>
  </si>
  <si>
    <t>MAUB1</t>
  </si>
  <si>
    <t>BP1392</t>
  </si>
  <si>
    <t>ANKUSH ZIMAJI DHAWALE</t>
  </si>
  <si>
    <t>BP1393</t>
  </si>
  <si>
    <t>RAJU SONI</t>
  </si>
  <si>
    <t>BP1396</t>
  </si>
  <si>
    <t>JAGDISH GROVER</t>
  </si>
  <si>
    <t>DELB11</t>
  </si>
  <si>
    <t>BP1394</t>
  </si>
  <si>
    <t>SHISHPAL</t>
  </si>
  <si>
    <t>BP1395</t>
  </si>
  <si>
    <t>Ran Vijay Singh</t>
  </si>
  <si>
    <t>ADNB1</t>
  </si>
  <si>
    <t>BP1361</t>
  </si>
  <si>
    <t>Ajay Yadav</t>
  </si>
  <si>
    <t>BP1386</t>
  </si>
  <si>
    <t>A TO Z ENTERPRISES</t>
  </si>
  <si>
    <t>BP1397</t>
  </si>
  <si>
    <t>Rajnikant</t>
  </si>
  <si>
    <t>MTJB1</t>
  </si>
  <si>
    <t>BP1371</t>
  </si>
  <si>
    <t>DEVRAJ GURU</t>
  </si>
  <si>
    <t>BP1403</t>
  </si>
  <si>
    <t>Satish Kumar Tiwari</t>
  </si>
  <si>
    <t>SGOB1</t>
  </si>
  <si>
    <t>BP1400</t>
  </si>
  <si>
    <t>KARAN SINGH RAGHAV</t>
  </si>
  <si>
    <t>BP1406</t>
  </si>
  <si>
    <t>CHANDAR PAL VERMA</t>
  </si>
  <si>
    <t>BP1404</t>
  </si>
  <si>
    <t>Ghanshyam Mishra</t>
  </si>
  <si>
    <t>BP1401</t>
  </si>
  <si>
    <t>K KESHAVULU</t>
  </si>
  <si>
    <t>BAYB1</t>
  </si>
  <si>
    <t>BP1411</t>
  </si>
  <si>
    <t>JAI JAI HARI SINGH</t>
  </si>
  <si>
    <t>GONB1</t>
  </si>
  <si>
    <t>BP1417</t>
  </si>
  <si>
    <t>SAMIR SHAMSUDDIN SOLAPURI</t>
  </si>
  <si>
    <t>BP1416</t>
  </si>
  <si>
    <t>Vikram Nivrutti Bagul</t>
  </si>
  <si>
    <t>BP1422</t>
  </si>
  <si>
    <t>Shyam Singh</t>
  </si>
  <si>
    <t>BP1419</t>
  </si>
  <si>
    <t>Shri Ram Transport Co</t>
  </si>
  <si>
    <t>BP1427</t>
  </si>
  <si>
    <t>KAPIL YADAV</t>
  </si>
  <si>
    <t>BP1432</t>
  </si>
  <si>
    <t>Atharv Express Services</t>
  </si>
  <si>
    <t>HYDB7</t>
  </si>
  <si>
    <t>BP1413</t>
  </si>
  <si>
    <t>Santosh Kumar Sharma</t>
  </si>
  <si>
    <t>BP1414</t>
  </si>
  <si>
    <t>Anil Kumar Sahu</t>
  </si>
  <si>
    <t>BP1435</t>
  </si>
  <si>
    <t>Rajendra Dete</t>
  </si>
  <si>
    <t>BP1440</t>
  </si>
  <si>
    <t>Porter_DELBO</t>
  </si>
  <si>
    <t>BP1433</t>
  </si>
  <si>
    <t>RAJA PRABHU</t>
  </si>
  <si>
    <t>BP1420</t>
  </si>
  <si>
    <t>Suvojit Paul</t>
  </si>
  <si>
    <t>BP1423</t>
  </si>
  <si>
    <t>Manoj Kumar Yadav</t>
  </si>
  <si>
    <t>GOIB1</t>
  </si>
  <si>
    <t>BP1424</t>
  </si>
  <si>
    <t>JOANITA FERNANDES</t>
  </si>
  <si>
    <t>BP1426</t>
  </si>
  <si>
    <t>DEEPAK VISHWAKARMA</t>
  </si>
  <si>
    <t>BP1436</t>
  </si>
  <si>
    <t>Sanjeet Singh</t>
  </si>
  <si>
    <t>BP1443</t>
  </si>
  <si>
    <t>CHANDAN PANDEY</t>
  </si>
  <si>
    <t>BP1446</t>
  </si>
  <si>
    <t>AMANDEEP SINGH</t>
  </si>
  <si>
    <t>BP1444</t>
  </si>
  <si>
    <t>PNE TECNHO SOLUTIONS PVT LTD</t>
  </si>
  <si>
    <t>BP1442</t>
  </si>
  <si>
    <t>KOTHAPALLI RAMESH</t>
  </si>
  <si>
    <t>BP1441</t>
  </si>
  <si>
    <t>ULENGALA RAJASHEKAR</t>
  </si>
  <si>
    <t>BP1439</t>
  </si>
  <si>
    <t>V N PATEL</t>
  </si>
  <si>
    <t>BP1453</t>
  </si>
  <si>
    <t>Jitendra Chambharuji Raut</t>
  </si>
  <si>
    <t>BP1464</t>
  </si>
  <si>
    <t>ETN Services</t>
  </si>
  <si>
    <t>SXRB1</t>
  </si>
  <si>
    <t>BP1460</t>
  </si>
  <si>
    <t>Muthu Krishnan S</t>
  </si>
  <si>
    <t>TENB1</t>
  </si>
  <si>
    <t>BP1455</t>
  </si>
  <si>
    <t>Dinesh Kumar Rai</t>
  </si>
  <si>
    <t>BP1456</t>
  </si>
  <si>
    <t>Neelam</t>
  </si>
  <si>
    <t>DELBC</t>
  </si>
  <si>
    <t>BP1451</t>
  </si>
  <si>
    <t>Unique Roadline</t>
  </si>
  <si>
    <t>BP1458</t>
  </si>
  <si>
    <t>Jitender_DELB3</t>
  </si>
  <si>
    <t>BP1462</t>
  </si>
  <si>
    <t>Ajay Yadav_IXWT1</t>
  </si>
  <si>
    <t>BP1467</t>
  </si>
  <si>
    <t>BIZONGO SOLUTIONS PVT LTD</t>
  </si>
  <si>
    <t>BP1483</t>
  </si>
  <si>
    <t>Kamathe Navnath Jaywant</t>
  </si>
  <si>
    <t>PNQB8</t>
  </si>
  <si>
    <t>BP1474</t>
  </si>
  <si>
    <t>Nikky Kumari</t>
  </si>
  <si>
    <t>BGPB1</t>
  </si>
  <si>
    <t>BP1470</t>
  </si>
  <si>
    <t>JASPAL CHARANJIT SINGH</t>
  </si>
  <si>
    <t>BP1487</t>
  </si>
  <si>
    <t>NANDKUMAR DILIP MULIK</t>
  </si>
  <si>
    <t>BP1469</t>
  </si>
  <si>
    <t>Varsha Rani Tempo</t>
  </si>
  <si>
    <t>BP1480</t>
  </si>
  <si>
    <t>SATISH PRAKASH CHAUDHARI_PNQB9</t>
  </si>
  <si>
    <t>PNQB9</t>
  </si>
  <si>
    <t>BP1482</t>
  </si>
  <si>
    <t>KRISHAN KUMAR_SNPB1</t>
  </si>
  <si>
    <t>BP1481</t>
  </si>
  <si>
    <t>BHANUPRATAP SHIVPRASAD VISHWAKARMA</t>
  </si>
  <si>
    <t>BOMT2</t>
  </si>
  <si>
    <t>BP1472</t>
  </si>
  <si>
    <t>Redigo Services</t>
  </si>
  <si>
    <t>BP1478</t>
  </si>
  <si>
    <t>FARHANUDDIN KAZI</t>
  </si>
  <si>
    <t>BP1473</t>
  </si>
  <si>
    <t>TRIVENI ROAD CARRIER</t>
  </si>
  <si>
    <t>KRBB1</t>
  </si>
  <si>
    <t>BP1476</t>
  </si>
  <si>
    <t>JAGTAR SINGH</t>
  </si>
  <si>
    <t>BP1477</t>
  </si>
  <si>
    <t>KRISHNA PRAKASH SHUKLA</t>
  </si>
  <si>
    <t>BP1488</t>
  </si>
  <si>
    <t>Subhadip Banerjee</t>
  </si>
  <si>
    <t>BP1484</t>
  </si>
  <si>
    <t>Deepjyoti Pal</t>
  </si>
  <si>
    <t>CCUB5</t>
  </si>
  <si>
    <t>BP1489</t>
  </si>
  <si>
    <t>Girish Kumar Tiwary</t>
  </si>
  <si>
    <t>BP1485</t>
  </si>
  <si>
    <t>Ashish Yadav</t>
  </si>
  <si>
    <t>LDAB1</t>
  </si>
  <si>
    <t>BP1492</t>
  </si>
  <si>
    <t>Porter_MAAT1</t>
  </si>
  <si>
    <t>MAABG</t>
  </si>
  <si>
    <t>BP1493</t>
  </si>
  <si>
    <t>MAHADEVA SWAMY</t>
  </si>
  <si>
    <t>BP1495</t>
  </si>
  <si>
    <t>Hanumant Jayvant jagdale</t>
  </si>
  <si>
    <t>PNQBK</t>
  </si>
  <si>
    <t>BP1499</t>
  </si>
  <si>
    <t>Shriram Swami</t>
  </si>
  <si>
    <t>BHLB1</t>
  </si>
  <si>
    <t>BP1496</t>
  </si>
  <si>
    <t>Parmar P K</t>
  </si>
  <si>
    <t>BP1500</t>
  </si>
  <si>
    <t>Ravinder Singh</t>
  </si>
  <si>
    <t>BP1501</t>
  </si>
  <si>
    <t>SANJEEV KUMAR</t>
  </si>
  <si>
    <t>BP1491</t>
  </si>
  <si>
    <t>Santosh Singh_CCUB5</t>
  </si>
  <si>
    <t>BP1504</t>
  </si>
  <si>
    <t>Shivesh Gautam</t>
  </si>
  <si>
    <t>REWB1</t>
  </si>
  <si>
    <t>BP1502</t>
  </si>
  <si>
    <t>Sunil Maheshwari</t>
  </si>
  <si>
    <t>NMHB1</t>
  </si>
  <si>
    <t>BP1507</t>
  </si>
  <si>
    <t>Vindsor Logistics (India) Private Limited</t>
  </si>
  <si>
    <t>BP1511</t>
  </si>
  <si>
    <t>VINOD KUMAR_TSRB1</t>
  </si>
  <si>
    <t>TSRB1</t>
  </si>
  <si>
    <t>BP1508</t>
  </si>
  <si>
    <t>Maharban Singh</t>
  </si>
  <si>
    <t>RTMB1</t>
  </si>
  <si>
    <t>BP1510</t>
  </si>
  <si>
    <t>ANUJ YADAV</t>
  </si>
  <si>
    <t>BP1506</t>
  </si>
  <si>
    <t>Rajnarayan Tiwari</t>
  </si>
  <si>
    <t>IXYB1</t>
  </si>
  <si>
    <t>BP1509</t>
  </si>
  <si>
    <t>Himanshu Chaturvedi</t>
  </si>
  <si>
    <t>BP1505</t>
  </si>
  <si>
    <t>Rahul Tiwari</t>
  </si>
  <si>
    <t>BP1524</t>
  </si>
  <si>
    <t>Varun Aadhya Transport</t>
  </si>
  <si>
    <t>BP1513</t>
  </si>
  <si>
    <t>Laxmi Gupta</t>
  </si>
  <si>
    <t>IXDB1</t>
  </si>
  <si>
    <t>BP1525</t>
  </si>
  <si>
    <t>Maria Chowdhury</t>
  </si>
  <si>
    <t>TEZB1</t>
  </si>
  <si>
    <t>BP1515</t>
  </si>
  <si>
    <t>Neeraj Sharma</t>
  </si>
  <si>
    <t>PTAB1</t>
  </si>
  <si>
    <t>BP1529</t>
  </si>
  <si>
    <t>RICHARD RODRIGUES</t>
  </si>
  <si>
    <t>IXEB1</t>
  </si>
  <si>
    <t>BP1523</t>
  </si>
  <si>
    <t>Prabhat Mahato</t>
  </si>
  <si>
    <t>BP1519</t>
  </si>
  <si>
    <t>ROHIT KASHYAP</t>
  </si>
  <si>
    <t>BP1512</t>
  </si>
  <si>
    <t>Dilip Singh</t>
  </si>
  <si>
    <t>BRYB1</t>
  </si>
  <si>
    <t>BP1522</t>
  </si>
  <si>
    <t>ABDUL NAEEM KHAN</t>
  </si>
  <si>
    <t>BP1521</t>
  </si>
  <si>
    <t>Jitendra Kumar Koshta</t>
  </si>
  <si>
    <t>BP1520</t>
  </si>
  <si>
    <t>VINOD DADARAO TAVAR</t>
  </si>
  <si>
    <t>AMIB1</t>
  </si>
  <si>
    <t>BP1526</t>
  </si>
  <si>
    <t>Girijesh Vishkarma</t>
  </si>
  <si>
    <t>BP1532</t>
  </si>
  <si>
    <t>Goutam Das</t>
  </si>
  <si>
    <t>BP1530</t>
  </si>
  <si>
    <t>Porter_BLRBJ</t>
  </si>
  <si>
    <t>BP1527</t>
  </si>
  <si>
    <t>Pappu Kumar_IXRB1</t>
  </si>
  <si>
    <t>BP1528</t>
  </si>
  <si>
    <t>Puspendra Kumar</t>
  </si>
  <si>
    <t>BP1531</t>
  </si>
  <si>
    <t>Santosh Kumar_MZUB1</t>
  </si>
  <si>
    <t>MZUB1</t>
  </si>
  <si>
    <t>BP1132</t>
  </si>
  <si>
    <t>Subodh Singh</t>
  </si>
  <si>
    <t>BP1534</t>
  </si>
  <si>
    <t>Manishkumar Bhogilal Joshii</t>
  </si>
  <si>
    <t>BP1536</t>
  </si>
  <si>
    <t>Yuvraj Nitin Gosavi</t>
  </si>
  <si>
    <t>BP1535</t>
  </si>
  <si>
    <t>Sunil Rajput</t>
  </si>
  <si>
    <t>JHSB1</t>
  </si>
  <si>
    <t>BP1539</t>
  </si>
  <si>
    <t>Utpal Dey</t>
  </si>
  <si>
    <t>BP1540</t>
  </si>
  <si>
    <t>Pravin Ashok Naikwadi</t>
  </si>
  <si>
    <t>BP1543</t>
  </si>
  <si>
    <t>Lynks Logistics Limited</t>
  </si>
  <si>
    <t>MAABP</t>
  </si>
  <si>
    <t>BP1545</t>
  </si>
  <si>
    <t>Amit Kumar Tiwari_LKOT1</t>
  </si>
  <si>
    <t>BP1542</t>
  </si>
  <si>
    <t>Rakesh Kumar Rai</t>
  </si>
  <si>
    <t>BP1541</t>
  </si>
  <si>
    <t>Gurdeep Singh</t>
  </si>
  <si>
    <t>BP1546</t>
  </si>
  <si>
    <t>Parmeshwar Upadhyay</t>
  </si>
  <si>
    <t>BP1553</t>
  </si>
  <si>
    <t>Sukhadas Bairagi</t>
  </si>
  <si>
    <t>CWAB1</t>
  </si>
  <si>
    <t>BP1551</t>
  </si>
  <si>
    <t>Murugesan C</t>
  </si>
  <si>
    <t>BP1552</t>
  </si>
  <si>
    <t>Dhrmendra Kalita</t>
  </si>
  <si>
    <t>BP1555</t>
  </si>
  <si>
    <t>Shakuntla</t>
  </si>
  <si>
    <t>BP1549</t>
  </si>
  <si>
    <t>Shrikant Rohidas Kashid</t>
  </si>
  <si>
    <t>BP1554</t>
  </si>
  <si>
    <t>Ramasamy K</t>
  </si>
  <si>
    <t>BP1548</t>
  </si>
  <si>
    <t>Harkesh_DELBF</t>
  </si>
  <si>
    <t>BP1550</t>
  </si>
  <si>
    <t>S Venugopalarao</t>
  </si>
  <si>
    <t>PTRB1</t>
  </si>
  <si>
    <t>BP1576</t>
  </si>
  <si>
    <t>Satish Kalita</t>
  </si>
  <si>
    <t>BP1559</t>
  </si>
  <si>
    <t>Ganesan R_KPMB1</t>
  </si>
  <si>
    <t>KPMB1</t>
  </si>
  <si>
    <t>BP1558</t>
  </si>
  <si>
    <t>Swati Rohit Jagdale</t>
  </si>
  <si>
    <t>BP1570</t>
  </si>
  <si>
    <t>SWATI RANJIT SURYAWANSHI</t>
  </si>
  <si>
    <t>BP1566</t>
  </si>
  <si>
    <t>Ferozkhan Z_SRIB1</t>
  </si>
  <si>
    <t>SRIB1</t>
  </si>
  <si>
    <t>BP1564</t>
  </si>
  <si>
    <t>Hrishkesh Vishwanath Ghuge</t>
  </si>
  <si>
    <t>BP1569</t>
  </si>
  <si>
    <t>Manoranjan Das</t>
  </si>
  <si>
    <t>BP1572</t>
  </si>
  <si>
    <t>Karni Venture Pvt Ltd</t>
  </si>
  <si>
    <t>BP1573</t>
  </si>
  <si>
    <t>Arun Kumar Yadav</t>
  </si>
  <si>
    <t>BP1565</t>
  </si>
  <si>
    <t>Bahadurbhai Prabhatbhai Jalu</t>
  </si>
  <si>
    <t>BP1571</t>
  </si>
  <si>
    <t>Vavadiya Bhaveshbhai Kalabhai</t>
  </si>
  <si>
    <t>BP1562</t>
  </si>
  <si>
    <t>Vijay Kumar_DELBC</t>
  </si>
  <si>
    <t>BP1561</t>
  </si>
  <si>
    <t>Arjun Singh Sisodiya</t>
  </si>
  <si>
    <t>BP1575</t>
  </si>
  <si>
    <t>Swagat Maharana</t>
  </si>
  <si>
    <t>BP1580</t>
  </si>
  <si>
    <t>Pinky Kalita</t>
  </si>
  <si>
    <t>BP1585</t>
  </si>
  <si>
    <t>B Sasipriya</t>
  </si>
  <si>
    <t>TIRB1</t>
  </si>
  <si>
    <t>BP1587</t>
  </si>
  <si>
    <t>Shinde Rajendra Balkrishna</t>
  </si>
  <si>
    <t>CHIB1</t>
  </si>
  <si>
    <t>BP1584</t>
  </si>
  <si>
    <t>Ramesh Chandra Puhan</t>
  </si>
  <si>
    <t>BLSB1</t>
  </si>
  <si>
    <t>BP1579</t>
  </si>
  <si>
    <t>Satyendra Kumar Sinha</t>
  </si>
  <si>
    <t>BP1583</t>
  </si>
  <si>
    <t>Shadowfax Technologies Pvt Ltd</t>
  </si>
  <si>
    <t>BP1581</t>
  </si>
  <si>
    <t>Reliable Logistics Solution</t>
  </si>
  <si>
    <t>BP1582</t>
  </si>
  <si>
    <t>Deepak Sabharwal</t>
  </si>
  <si>
    <t>BP1586</t>
  </si>
  <si>
    <t>Abhishek Dilip Chougule</t>
  </si>
  <si>
    <t>BP1589</t>
  </si>
  <si>
    <t>Ramshankar Kashayap</t>
  </si>
  <si>
    <t>BP1578</t>
  </si>
  <si>
    <t>Santosh Kumar Sahoo</t>
  </si>
  <si>
    <t>BAMB1</t>
  </si>
  <si>
    <t>BP1588</t>
  </si>
  <si>
    <t>Arpita Dhara</t>
  </si>
  <si>
    <t>BP1591</t>
  </si>
  <si>
    <t>Kamleshbhai Muljibhai Rabari</t>
  </si>
  <si>
    <t>BP1590</t>
  </si>
  <si>
    <t>Davinder Kumar</t>
  </si>
  <si>
    <t>MHLB1</t>
  </si>
  <si>
    <t>BP1596</t>
  </si>
  <si>
    <t>K Deekeswaran</t>
  </si>
  <si>
    <t>MAAT2</t>
  </si>
  <si>
    <t>BP1594</t>
  </si>
  <si>
    <t>Prasad Murlidhar Vedpathak</t>
  </si>
  <si>
    <t>BP1592</t>
  </si>
  <si>
    <t>Prasanta Paul</t>
  </si>
  <si>
    <t>BP1595</t>
  </si>
  <si>
    <t>R Raja Ramnath</t>
  </si>
  <si>
    <t>BP1593</t>
  </si>
  <si>
    <t>Gubbala Rajesh</t>
  </si>
  <si>
    <t>BP1602</t>
  </si>
  <si>
    <t>Rahul Tiwari_LKOT1</t>
  </si>
  <si>
    <t>BP1603</t>
  </si>
  <si>
    <t>Niroj Roy</t>
  </si>
  <si>
    <t>BP1601</t>
  </si>
  <si>
    <t>Durai A</t>
  </si>
  <si>
    <t>BP1600</t>
  </si>
  <si>
    <t>Bhanu Pratap Sharma</t>
  </si>
  <si>
    <t>BP1597</t>
  </si>
  <si>
    <t>Jaya Deepak Vishwakarma_Margao</t>
  </si>
  <si>
    <t>BP1598</t>
  </si>
  <si>
    <t>Jaya Deepak Vishwakarma_Verna</t>
  </si>
  <si>
    <t>BP1599</t>
  </si>
  <si>
    <t>Yudhishtar Kumar Punia</t>
  </si>
  <si>
    <t>BP1606</t>
  </si>
  <si>
    <t>Amit Kumar Rai</t>
  </si>
  <si>
    <t>GOPB1</t>
  </si>
  <si>
    <t>BP1612</t>
  </si>
  <si>
    <t>Mozssam Ali</t>
  </si>
  <si>
    <t>BOYB1</t>
  </si>
  <si>
    <t>BP1604</t>
  </si>
  <si>
    <t>Pothamsetty Shankarreddy</t>
  </si>
  <si>
    <t>CDPB1</t>
  </si>
  <si>
    <t>BP1605</t>
  </si>
  <si>
    <t>Sampath Budde</t>
  </si>
  <si>
    <t>NZBB1</t>
  </si>
  <si>
    <t>BP1608</t>
  </si>
  <si>
    <t>G V Srinivas Rao</t>
  </si>
  <si>
    <t>HYDBC</t>
  </si>
  <si>
    <t>BP1614</t>
  </si>
  <si>
    <t>Abhishek Kumar Sharma</t>
  </si>
  <si>
    <t>FZDB1</t>
  </si>
  <si>
    <t>BP1622</t>
  </si>
  <si>
    <t>Ishwar Bhatiya</t>
  </si>
  <si>
    <t>BP1607</t>
  </si>
  <si>
    <t>Navath Rajesh</t>
  </si>
  <si>
    <t>BP1611</t>
  </si>
  <si>
    <t>Ramshyam Road Carrier</t>
  </si>
  <si>
    <t>BP1610</t>
  </si>
  <si>
    <t>Daya Express_BP</t>
  </si>
  <si>
    <t>BP1613</t>
  </si>
  <si>
    <t>Suresh Kumar V</t>
  </si>
  <si>
    <t>KTYB1</t>
  </si>
  <si>
    <t>BP1616</t>
  </si>
  <si>
    <t>Satish Reddy G V</t>
  </si>
  <si>
    <t>BP1619</t>
  </si>
  <si>
    <t>S V Agencies_BP</t>
  </si>
  <si>
    <t>BP1617</t>
  </si>
  <si>
    <t>Surendra Kumar</t>
  </si>
  <si>
    <t>BP1624</t>
  </si>
  <si>
    <t>Mridul Deka</t>
  </si>
  <si>
    <t>BP1627</t>
  </si>
  <si>
    <t>Niranjan Nath</t>
  </si>
  <si>
    <t>BP1630</t>
  </si>
  <si>
    <t>Ajoy Sankar Bora</t>
  </si>
  <si>
    <t>JRHB1</t>
  </si>
  <si>
    <t>BP1537</t>
  </si>
  <si>
    <t>Area Wide Logistics</t>
  </si>
  <si>
    <t>BP1563</t>
  </si>
  <si>
    <t>Babita Devi</t>
  </si>
  <si>
    <t>BP1251</t>
  </si>
  <si>
    <t>BAPPA DEY</t>
  </si>
  <si>
    <t>COHB1</t>
  </si>
  <si>
    <t>BP1498</t>
  </si>
  <si>
    <t>Dharmraj Suresh Sirsat</t>
  </si>
  <si>
    <t>BP1620</t>
  </si>
  <si>
    <t>Ekta</t>
  </si>
  <si>
    <t>BP1334</t>
  </si>
  <si>
    <t>FAIZILA Theba</t>
  </si>
  <si>
    <t>BP1625</t>
  </si>
  <si>
    <t>Hemanta Kathahajarika</t>
  </si>
  <si>
    <t>BP1461</t>
  </si>
  <si>
    <t>SATISH PRAKASH CHAUDHARI_Pune</t>
  </si>
  <si>
    <t>BP1459</t>
  </si>
  <si>
    <t>JEET SINGH</t>
  </si>
  <si>
    <t>BP1410</t>
  </si>
  <si>
    <t>Laddha Ajay Kumar</t>
  </si>
  <si>
    <t>BP1475</t>
  </si>
  <si>
    <t>Pravin Chandra Jha</t>
  </si>
  <si>
    <t>DBRB1</t>
  </si>
  <si>
    <t>BP1412</t>
  </si>
  <si>
    <t>RAJENDRA KASHINATH GUPTA</t>
  </si>
  <si>
    <t>BP1577</t>
  </si>
  <si>
    <t>Rajesh Singh_VNSB1</t>
  </si>
  <si>
    <t>BP1494</t>
  </si>
  <si>
    <t>RAMANAND P K</t>
  </si>
  <si>
    <t>BP1490</t>
  </si>
  <si>
    <t>SAMADHAN BHARAT NAWADKAR</t>
  </si>
  <si>
    <t>STRB1</t>
  </si>
  <si>
    <t>BP1356</t>
  </si>
  <si>
    <t>Santosh Singh</t>
  </si>
  <si>
    <t>BP1628</t>
  </si>
  <si>
    <t>Sree Lakshmi Logistics</t>
  </si>
  <si>
    <t>DVGB1</t>
  </si>
  <si>
    <t>BP1399</t>
  </si>
  <si>
    <t>TARUN KANTI GHOSH</t>
  </si>
  <si>
    <t>BP1448</t>
  </si>
  <si>
    <t>Vinay Kumar Mandal</t>
  </si>
  <si>
    <t>Excess Payout</t>
  </si>
  <si>
    <t>% Excess Payout</t>
  </si>
  <si>
    <t>Sum of Excess Payout</t>
  </si>
  <si>
    <t>Row Labels</t>
  </si>
  <si>
    <t>(blank)</t>
  </si>
  <si>
    <t>Grand Total</t>
  </si>
  <si>
    <t>Count of Excess Payout</t>
  </si>
  <si>
    <t>Average of % Excess Payout</t>
  </si>
  <si>
    <t>Column Labels</t>
  </si>
  <si>
    <t>Average of Total Payout</t>
  </si>
  <si>
    <t>Average of Budgeted payout</t>
  </si>
  <si>
    <t>Average of Excess Payout</t>
  </si>
  <si>
    <t>Name</t>
  </si>
  <si>
    <t>Branch</t>
  </si>
  <si>
    <t>Budget</t>
  </si>
  <si>
    <t>Payout</t>
  </si>
  <si>
    <t>Excess payout</t>
  </si>
  <si>
    <t>Excess payout%</t>
  </si>
  <si>
    <t>Total excess payout</t>
  </si>
  <si>
    <t>total budgeted payout</t>
  </si>
  <si>
    <t>Total  payout</t>
  </si>
  <si>
    <t>Averager % excess payout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</si>
</sst>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\ #,##0;[Red]&quot;₹&quot;\ \-#,##0"/>
  </numFmts>
  <fonts count="5" x14ac:knownFonts="1">
    <font>
      <sz val="10"/>
      <color rgb="FF000000"/>
      <name val="Calibri"/>
      <scheme val="minor"/>
    </font>
    <font>
      <sz val="11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6" fontId="3" fillId="0" borderId="0" xfId="0" applyNumberFormat="1" applyFont="1"/>
    <xf numFmtId="0" fontId="4" fillId="0" borderId="0" xfId="0" applyFont="1"/>
    <xf numFmtId="6" fontId="0" fillId="0" borderId="0" xfId="0" applyNumberFormat="1"/>
    <xf numFmtId="6" fontId="4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0" fillId="0" borderId="0" xfId="0" applyNumberFormat="1"/>
  </cellXfs>
  <cellStyles count="1">
    <cellStyle name="Normal" xfId="0" builtinId="0"/>
  </cellStyles>
  <dxfs count="16">
    <dxf>
      <numFmt numFmtId="10" formatCode="&quot;₹&quot;\ #,##0;[Red]&quot;₹&quot;\ 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0" formatCode="&quot;₹&quot;\ #,##0;[Red]&quot;₹&quot;\ 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0" formatCode="&quot;₹&quot;\ #,##0;[Red]&quot;₹&quot;\ 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10" formatCode="&quot;₹&quot;\ #,##0;[Red]&quot;₹&quot;\ 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0" formatCode="&quot;₹&quot;\ #,##0;[Red]&quot;₹&quot;\ 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0" formatCode="&quot;₹&quot;\ #,##0;[Red]&quot;₹&quot;\ 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colors>
    <mruColors>
      <color rgb="FF9954CC"/>
      <color rgb="FF982310"/>
      <color rgb="FFD7CF91"/>
      <color rgb="FFDBB3E7"/>
      <color rgb="FFBA8CDC"/>
      <color rgb="FFCBA9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[D1.xlsx]Payout_dashboard!PivotTable2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Excess payout of different 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Payout_dashboard!$B$35</c:f>
              <c:strCache>
                <c:ptCount val="1"/>
                <c:pt idx="0">
                  <c:v>Total</c:v>
                </c:pt>
              </c:strCache>
            </c:strRef>
          </c:tx>
          <c:explosion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A1D-4393-AF0B-5A5513C7EC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A1D-4393-AF0B-5A5513C7EC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A1D-4393-AF0B-5A5513C7EC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A1D-4393-AF0B-5A5513C7EC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A1D-4393-AF0B-5A5513C7EC3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A1D-4393-AF0B-5A5513C7EC3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A1D-4393-AF0B-5A5513C7EC3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A1D-4393-AF0B-5A5513C7EC3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A1D-4393-AF0B-5A5513C7EC3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A1D-4393-AF0B-5A5513C7EC3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A1D-4393-AF0B-5A5513C7EC3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5A1D-4393-AF0B-5A5513C7EC3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5A1D-4393-AF0B-5A5513C7EC3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5A1D-4393-AF0B-5A5513C7EC3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5A1D-4393-AF0B-5A5513C7EC3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5A1D-4393-AF0B-5A5513C7EC3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5A1D-4393-AF0B-5A5513C7EC3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5A1D-4393-AF0B-5A5513C7EC3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5A1D-4393-AF0B-5A5513C7EC3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5A1D-4393-AF0B-5A5513C7EC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Payout_dashboard!$A$36:$A$55</c:f>
              <c:strCache>
                <c:ptCount val="20"/>
                <c:pt idx="0">
                  <c:v>Ahmedabad</c:v>
                </c:pt>
                <c:pt idx="1">
                  <c:v>Ambala</c:v>
                </c:pt>
                <c:pt idx="2">
                  <c:v>Bangalore</c:v>
                </c:pt>
                <c:pt idx="3">
                  <c:v>Bhubaneswar</c:v>
                </c:pt>
                <c:pt idx="4">
                  <c:v>Chennai</c:v>
                </c:pt>
                <c:pt idx="5">
                  <c:v>Coimbatore</c:v>
                </c:pt>
                <c:pt idx="6">
                  <c:v>Delhi</c:v>
                </c:pt>
                <c:pt idx="7">
                  <c:v>Guwahati</c:v>
                </c:pt>
                <c:pt idx="8">
                  <c:v>Hyderabad</c:v>
                </c:pt>
                <c:pt idx="9">
                  <c:v>Indore</c:v>
                </c:pt>
                <c:pt idx="10">
                  <c:v>Jaipur</c:v>
                </c:pt>
                <c:pt idx="11">
                  <c:v>Jamshedpur</c:v>
                </c:pt>
                <c:pt idx="12">
                  <c:v>Kolkata</c:v>
                </c:pt>
                <c:pt idx="13">
                  <c:v>Lucknow</c:v>
                </c:pt>
                <c:pt idx="14">
                  <c:v>Mumbai</c:v>
                </c:pt>
                <c:pt idx="15">
                  <c:v>Nagpur</c:v>
                </c:pt>
                <c:pt idx="16">
                  <c:v>Noida</c:v>
                </c:pt>
                <c:pt idx="17">
                  <c:v>Noida PC</c:v>
                </c:pt>
                <c:pt idx="18">
                  <c:v>Pune</c:v>
                </c:pt>
                <c:pt idx="19">
                  <c:v>(blank)</c:v>
                </c:pt>
              </c:strCache>
            </c:strRef>
          </c:cat>
          <c:val>
            <c:numRef>
              <c:f>Payout_dashboard!$B$36:$B$55</c:f>
              <c:numCache>
                <c:formatCode>General</c:formatCode>
                <c:ptCount val="20"/>
                <c:pt idx="0">
                  <c:v>220.89558741370902</c:v>
                </c:pt>
                <c:pt idx="1">
                  <c:v>45.111630039214425</c:v>
                </c:pt>
                <c:pt idx="2">
                  <c:v>32.900261259547058</c:v>
                </c:pt>
                <c:pt idx="3">
                  <c:v>135.70489852546328</c:v>
                </c:pt>
                <c:pt idx="4">
                  <c:v>42.91404225850075</c:v>
                </c:pt>
                <c:pt idx="5">
                  <c:v>39.796028673999373</c:v>
                </c:pt>
                <c:pt idx="6">
                  <c:v>24.504246606153664</c:v>
                </c:pt>
                <c:pt idx="7">
                  <c:v>34.729175425321237</c:v>
                </c:pt>
                <c:pt idx="8">
                  <c:v>34.371676853611788</c:v>
                </c:pt>
                <c:pt idx="9">
                  <c:v>13.246887860613992</c:v>
                </c:pt>
                <c:pt idx="10">
                  <c:v>47.972807133005709</c:v>
                </c:pt>
                <c:pt idx="11">
                  <c:v>16.745080541495543</c:v>
                </c:pt>
                <c:pt idx="12">
                  <c:v>38.206283667440402</c:v>
                </c:pt>
                <c:pt idx="13">
                  <c:v>37.758243888446451</c:v>
                </c:pt>
                <c:pt idx="14">
                  <c:v>33.1001767962114</c:v>
                </c:pt>
                <c:pt idx="15">
                  <c:v>43.831334622256989</c:v>
                </c:pt>
                <c:pt idx="16">
                  <c:v>47.135047444355955</c:v>
                </c:pt>
                <c:pt idx="17">
                  <c:v>44.290794031162655</c:v>
                </c:pt>
                <c:pt idx="18">
                  <c:v>33.175881903304763</c:v>
                </c:pt>
                <c:pt idx="19">
                  <c:v>57.713456812243798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6-4D6B-B237-76645161405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[D1.xlsx]Payout_dashboard!PivotTable6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Payout_dashboard!$B$145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Payout_dashboard!$A$146:$A$151</c:f>
              <c:strCache>
                <c:ptCount val="5"/>
                <c:pt idx="0">
                  <c:v>Chennai</c:v>
                </c:pt>
                <c:pt idx="1">
                  <c:v>Coimbatore</c:v>
                </c:pt>
                <c:pt idx="2">
                  <c:v>Mumbai</c:v>
                </c:pt>
                <c:pt idx="3">
                  <c:v>Bangalore</c:v>
                </c:pt>
                <c:pt idx="4">
                  <c:v>Ahmedabad</c:v>
                </c:pt>
              </c:strCache>
            </c:strRef>
          </c:cat>
          <c:val>
            <c:numRef>
              <c:f>Payout_dashboard!$B$146:$B$151</c:f>
              <c:numCache>
                <c:formatCode>General</c:formatCode>
                <c:ptCount val="5"/>
                <c:pt idx="0">
                  <c:v>1309548.2469557268</c:v>
                </c:pt>
                <c:pt idx="1">
                  <c:v>1366223.8342979557</c:v>
                </c:pt>
                <c:pt idx="2">
                  <c:v>1451130.6026705366</c:v>
                </c:pt>
                <c:pt idx="3">
                  <c:v>1958330.1791819143</c:v>
                </c:pt>
                <c:pt idx="4">
                  <c:v>2347034.9836175856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6-460F-BF5F-CB3C27ABC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32575199"/>
        <c:axId val="1432556959"/>
      </c:barChart>
      <c:catAx>
        <c:axId val="1432575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556959"/>
        <c:crosses val="autoZero"/>
        <c:auto val="1"/>
        <c:lblAlgn val="ctr"/>
        <c:lblOffset val="100"/>
        <c:noMultiLvlLbl val="0"/>
      </c:catAx>
      <c:valAx>
        <c:axId val="143255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5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[D1.xlsx]Payout_dashboard!PivotTable2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Excess payout of different clusters</a:t>
            </a:r>
          </a:p>
        </c:rich>
      </c:tx>
      <c:layout>
        <c:manualLayout>
          <c:xMode val="edge"/>
          <c:yMode val="edge"/>
          <c:x val="0.18858687261279042"/>
          <c:y val="8.4227402667698459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2">
              <a:shade val="36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4"/>
        <c:spPr>
          <a:solidFill>
            <a:schemeClr val="accent2">
              <a:shade val="43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5"/>
        <c:spPr>
          <a:solidFill>
            <a:schemeClr val="accent2">
              <a:shade val="5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6"/>
        <c:spPr>
          <a:solidFill>
            <a:schemeClr val="accent2">
              <a:shade val="56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7"/>
        <c:spPr>
          <a:solidFill>
            <a:schemeClr val="accent2">
              <a:shade val="63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8"/>
        <c:spPr>
          <a:solidFill>
            <a:schemeClr val="accent2">
              <a:shade val="7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9"/>
        <c:spPr>
          <a:solidFill>
            <a:schemeClr val="accent2">
              <a:shade val="76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0"/>
        <c:spPr>
          <a:solidFill>
            <a:schemeClr val="accent2">
              <a:shade val="83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1"/>
        <c:spPr>
          <a:solidFill>
            <a:schemeClr val="accent2">
              <a:shade val="9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2"/>
        <c:spPr>
          <a:solidFill>
            <a:schemeClr val="accent2">
              <a:shade val="96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3"/>
        <c:spPr>
          <a:solidFill>
            <a:schemeClr val="accent2">
              <a:tint val="97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4"/>
        <c:spPr>
          <a:solidFill>
            <a:schemeClr val="accent2">
              <a:tint val="9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5"/>
        <c:spPr>
          <a:solidFill>
            <a:schemeClr val="accent2">
              <a:tint val="84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6"/>
        <c:spPr>
          <a:solidFill>
            <a:schemeClr val="accent2">
              <a:tint val="77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7"/>
        <c:spPr>
          <a:solidFill>
            <a:schemeClr val="accent2">
              <a:tint val="7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8"/>
        <c:spPr>
          <a:solidFill>
            <a:schemeClr val="accent2">
              <a:tint val="64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9"/>
        <c:spPr>
          <a:solidFill>
            <a:schemeClr val="accent2">
              <a:tint val="57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0"/>
        <c:spPr>
          <a:solidFill>
            <a:schemeClr val="accent2">
              <a:tint val="5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1"/>
        <c:spPr>
          <a:solidFill>
            <a:schemeClr val="accent2">
              <a:tint val="44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2"/>
        <c:spPr>
          <a:solidFill>
            <a:schemeClr val="accent2">
              <a:tint val="37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3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2">
              <a:shade val="36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7"/>
        <c:spPr>
          <a:solidFill>
            <a:schemeClr val="accent2">
              <a:shade val="43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8"/>
        <c:spPr>
          <a:solidFill>
            <a:schemeClr val="accent2">
              <a:shade val="5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9"/>
        <c:spPr>
          <a:solidFill>
            <a:schemeClr val="accent2">
              <a:shade val="56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0"/>
        <c:spPr>
          <a:solidFill>
            <a:schemeClr val="accent2">
              <a:shade val="63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1"/>
        <c:spPr>
          <a:solidFill>
            <a:schemeClr val="accent2">
              <a:shade val="7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2"/>
        <c:spPr>
          <a:solidFill>
            <a:schemeClr val="accent2">
              <a:shade val="76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3"/>
        <c:spPr>
          <a:solidFill>
            <a:schemeClr val="accent2">
              <a:shade val="83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4"/>
        <c:spPr>
          <a:solidFill>
            <a:schemeClr val="accent2">
              <a:shade val="9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5"/>
        <c:spPr>
          <a:solidFill>
            <a:schemeClr val="accent2">
              <a:shade val="96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6"/>
        <c:spPr>
          <a:solidFill>
            <a:schemeClr val="accent2">
              <a:tint val="97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7"/>
        <c:spPr>
          <a:solidFill>
            <a:schemeClr val="accent2">
              <a:tint val="9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8"/>
        <c:spPr>
          <a:solidFill>
            <a:schemeClr val="accent2">
              <a:tint val="84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9"/>
        <c:spPr>
          <a:solidFill>
            <a:schemeClr val="accent2">
              <a:tint val="77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0"/>
        <c:spPr>
          <a:solidFill>
            <a:schemeClr val="accent2">
              <a:tint val="7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1"/>
        <c:spPr>
          <a:solidFill>
            <a:schemeClr val="accent2">
              <a:tint val="64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2"/>
        <c:spPr>
          <a:solidFill>
            <a:schemeClr val="accent2">
              <a:tint val="57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3"/>
        <c:spPr>
          <a:solidFill>
            <a:schemeClr val="accent2">
              <a:tint val="5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4"/>
        <c:spPr>
          <a:solidFill>
            <a:schemeClr val="accent2">
              <a:tint val="44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5"/>
        <c:spPr>
          <a:solidFill>
            <a:schemeClr val="accent2">
              <a:tint val="37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6"/>
        <c:spPr>
          <a:solidFill>
            <a:schemeClr val="accent2">
              <a:shade val="36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7"/>
        <c:spPr>
          <a:solidFill>
            <a:schemeClr val="accent2">
              <a:shade val="43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8"/>
        <c:spPr>
          <a:solidFill>
            <a:schemeClr val="accent2">
              <a:shade val="5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9"/>
        <c:spPr>
          <a:solidFill>
            <a:schemeClr val="accent2">
              <a:shade val="56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0"/>
        <c:spPr>
          <a:solidFill>
            <a:schemeClr val="accent2">
              <a:shade val="63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1"/>
        <c:spPr>
          <a:solidFill>
            <a:schemeClr val="accent2">
              <a:shade val="7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2"/>
        <c:spPr>
          <a:solidFill>
            <a:schemeClr val="accent2">
              <a:shade val="76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3"/>
        <c:spPr>
          <a:solidFill>
            <a:schemeClr val="accent2">
              <a:shade val="83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4"/>
        <c:spPr>
          <a:solidFill>
            <a:schemeClr val="accent2">
              <a:shade val="9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5"/>
        <c:spPr>
          <a:solidFill>
            <a:schemeClr val="accent2">
              <a:shade val="96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6"/>
        <c:spPr>
          <a:solidFill>
            <a:schemeClr val="accent2">
              <a:tint val="97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7"/>
        <c:spPr>
          <a:solidFill>
            <a:schemeClr val="accent2">
              <a:tint val="9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8"/>
        <c:spPr>
          <a:solidFill>
            <a:schemeClr val="accent2">
              <a:tint val="84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9"/>
        <c:spPr>
          <a:solidFill>
            <a:schemeClr val="accent2">
              <a:tint val="77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0"/>
        <c:spPr>
          <a:solidFill>
            <a:schemeClr val="accent2">
              <a:tint val="7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1"/>
        <c:spPr>
          <a:solidFill>
            <a:schemeClr val="accent2">
              <a:tint val="64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2"/>
        <c:spPr>
          <a:solidFill>
            <a:schemeClr val="accent2">
              <a:tint val="57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3"/>
        <c:spPr>
          <a:solidFill>
            <a:schemeClr val="accent2">
              <a:tint val="5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4"/>
        <c:spPr>
          <a:solidFill>
            <a:schemeClr val="accent2">
              <a:tint val="44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5"/>
        <c:spPr>
          <a:solidFill>
            <a:schemeClr val="accent2">
              <a:tint val="37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6"/>
        <c:spPr>
          <a:solidFill>
            <a:schemeClr val="accent2">
              <a:shade val="36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7"/>
        <c:spPr>
          <a:solidFill>
            <a:schemeClr val="accent2">
              <a:shade val="43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8"/>
        <c:spPr>
          <a:solidFill>
            <a:schemeClr val="accent2">
              <a:shade val="5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9"/>
        <c:spPr>
          <a:solidFill>
            <a:schemeClr val="accent2">
              <a:shade val="56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0"/>
        <c:spPr>
          <a:solidFill>
            <a:schemeClr val="accent2">
              <a:shade val="63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1"/>
        <c:spPr>
          <a:solidFill>
            <a:schemeClr val="accent2">
              <a:shade val="7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2"/>
        <c:spPr>
          <a:solidFill>
            <a:schemeClr val="accent2">
              <a:shade val="76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3"/>
        <c:spPr>
          <a:solidFill>
            <a:schemeClr val="accent2">
              <a:shade val="83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4"/>
        <c:spPr>
          <a:solidFill>
            <a:schemeClr val="accent2">
              <a:shade val="9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5"/>
        <c:spPr>
          <a:solidFill>
            <a:schemeClr val="accent2">
              <a:shade val="96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6"/>
        <c:spPr>
          <a:solidFill>
            <a:schemeClr val="accent2">
              <a:tint val="97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7"/>
        <c:spPr>
          <a:solidFill>
            <a:schemeClr val="accent2">
              <a:tint val="9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8"/>
        <c:spPr>
          <a:solidFill>
            <a:schemeClr val="accent2">
              <a:tint val="84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9"/>
        <c:spPr>
          <a:solidFill>
            <a:schemeClr val="accent2">
              <a:tint val="77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0"/>
        <c:spPr>
          <a:solidFill>
            <a:schemeClr val="accent2">
              <a:tint val="7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1"/>
        <c:spPr>
          <a:solidFill>
            <a:schemeClr val="accent2">
              <a:tint val="64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2"/>
        <c:spPr>
          <a:solidFill>
            <a:schemeClr val="accent2">
              <a:tint val="57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3"/>
        <c:spPr>
          <a:solidFill>
            <a:schemeClr val="accent2">
              <a:tint val="5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4"/>
        <c:spPr>
          <a:solidFill>
            <a:schemeClr val="accent2">
              <a:tint val="44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5"/>
        <c:spPr>
          <a:solidFill>
            <a:schemeClr val="accent2">
              <a:tint val="37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Payout_dashboard!$B$35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3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C4B-4371-910C-C8C1ABE43678}"/>
              </c:ext>
            </c:extLst>
          </c:dPt>
          <c:dPt>
            <c:idx val="1"/>
            <c:bubble3D val="0"/>
            <c:spPr>
              <a:solidFill>
                <a:schemeClr val="accent2">
                  <a:shade val="43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C4B-4371-910C-C8C1ABE43678}"/>
              </c:ext>
            </c:extLst>
          </c:dPt>
          <c:dPt>
            <c:idx val="2"/>
            <c:bubble3D val="0"/>
            <c:spPr>
              <a:solidFill>
                <a:schemeClr val="accent2">
                  <a:shade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C4B-4371-910C-C8C1ABE43678}"/>
              </c:ext>
            </c:extLst>
          </c:dPt>
          <c:dPt>
            <c:idx val="3"/>
            <c:bubble3D val="0"/>
            <c:spPr>
              <a:solidFill>
                <a:schemeClr val="accent2">
                  <a:shade val="5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C4B-4371-910C-C8C1ABE43678}"/>
              </c:ext>
            </c:extLst>
          </c:dPt>
          <c:dPt>
            <c:idx val="4"/>
            <c:bubble3D val="0"/>
            <c:spPr>
              <a:solidFill>
                <a:schemeClr val="accent2">
                  <a:shade val="63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C4B-4371-910C-C8C1ABE43678}"/>
              </c:ext>
            </c:extLst>
          </c:dPt>
          <c:dPt>
            <c:idx val="5"/>
            <c:bubble3D val="0"/>
            <c:spPr>
              <a:solidFill>
                <a:schemeClr val="accent2">
                  <a:shade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C4B-4371-910C-C8C1ABE43678}"/>
              </c:ext>
            </c:extLst>
          </c:dPt>
          <c:dPt>
            <c:idx val="6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C4B-4371-910C-C8C1ABE43678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C4B-4371-910C-C8C1ABE43678}"/>
              </c:ext>
            </c:extLst>
          </c:dPt>
          <c:dPt>
            <c:idx val="8"/>
            <c:bubble3D val="0"/>
            <c:spPr>
              <a:solidFill>
                <a:schemeClr val="accent2">
                  <a:shade val="9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C4B-4371-910C-C8C1ABE43678}"/>
              </c:ext>
            </c:extLst>
          </c:dPt>
          <c:dPt>
            <c:idx val="9"/>
            <c:bubble3D val="0"/>
            <c:spPr>
              <a:solidFill>
                <a:schemeClr val="accent2">
                  <a:shade val="9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C4B-4371-910C-C8C1ABE43678}"/>
              </c:ext>
            </c:extLst>
          </c:dPt>
          <c:dPt>
            <c:idx val="10"/>
            <c:bubble3D val="0"/>
            <c:spPr>
              <a:solidFill>
                <a:schemeClr val="accent2">
                  <a:tint val="97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3C4B-4371-910C-C8C1ABE43678}"/>
              </c:ext>
            </c:extLst>
          </c:dPt>
          <c:dPt>
            <c:idx val="11"/>
            <c:bubble3D val="0"/>
            <c:spPr>
              <a:solidFill>
                <a:schemeClr val="accent2">
                  <a:tint val="9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3C4B-4371-910C-C8C1ABE43678}"/>
              </c:ext>
            </c:extLst>
          </c:dPt>
          <c:dPt>
            <c:idx val="12"/>
            <c:bubble3D val="0"/>
            <c:spPr>
              <a:solidFill>
                <a:schemeClr val="accent2">
                  <a:tint val="84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3C4B-4371-910C-C8C1ABE43678}"/>
              </c:ext>
            </c:extLst>
          </c:dPt>
          <c:dPt>
            <c:idx val="13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3C4B-4371-910C-C8C1ABE43678}"/>
              </c:ext>
            </c:extLst>
          </c:dPt>
          <c:dPt>
            <c:idx val="14"/>
            <c:bubble3D val="0"/>
            <c:spPr>
              <a:solidFill>
                <a:schemeClr val="accent2">
                  <a:tint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3C4B-4371-910C-C8C1ABE43678}"/>
              </c:ext>
            </c:extLst>
          </c:dPt>
          <c:dPt>
            <c:idx val="15"/>
            <c:bubble3D val="0"/>
            <c:spPr>
              <a:solidFill>
                <a:schemeClr val="accent2">
                  <a:tint val="64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3C4B-4371-910C-C8C1ABE43678}"/>
              </c:ext>
            </c:extLst>
          </c:dPt>
          <c:dPt>
            <c:idx val="16"/>
            <c:bubble3D val="0"/>
            <c:spPr>
              <a:solidFill>
                <a:schemeClr val="accent2">
                  <a:tint val="57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3C4B-4371-910C-C8C1ABE43678}"/>
              </c:ext>
            </c:extLst>
          </c:dPt>
          <c:dPt>
            <c:idx val="17"/>
            <c:bubble3D val="0"/>
            <c:spPr>
              <a:solidFill>
                <a:schemeClr val="accent2">
                  <a:tint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3C4B-4371-910C-C8C1ABE43678}"/>
              </c:ext>
            </c:extLst>
          </c:dPt>
          <c:dPt>
            <c:idx val="18"/>
            <c:bubble3D val="0"/>
            <c:spPr>
              <a:solidFill>
                <a:schemeClr val="accent2">
                  <a:tint val="44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3C4B-4371-910C-C8C1ABE43678}"/>
              </c:ext>
            </c:extLst>
          </c:dPt>
          <c:dPt>
            <c:idx val="19"/>
            <c:bubble3D val="0"/>
            <c:spPr>
              <a:solidFill>
                <a:schemeClr val="accent2">
                  <a:tint val="37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3C4B-4371-910C-C8C1ABE436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Payout_dashboard!$A$36:$A$55</c:f>
              <c:strCache>
                <c:ptCount val="20"/>
                <c:pt idx="0">
                  <c:v>Ahmedabad</c:v>
                </c:pt>
                <c:pt idx="1">
                  <c:v>Ambala</c:v>
                </c:pt>
                <c:pt idx="2">
                  <c:v>Bangalore</c:v>
                </c:pt>
                <c:pt idx="3">
                  <c:v>Bhubaneswar</c:v>
                </c:pt>
                <c:pt idx="4">
                  <c:v>Chennai</c:v>
                </c:pt>
                <c:pt idx="5">
                  <c:v>Coimbatore</c:v>
                </c:pt>
                <c:pt idx="6">
                  <c:v>Delhi</c:v>
                </c:pt>
                <c:pt idx="7">
                  <c:v>Guwahati</c:v>
                </c:pt>
                <c:pt idx="8">
                  <c:v>Hyderabad</c:v>
                </c:pt>
                <c:pt idx="9">
                  <c:v>Indore</c:v>
                </c:pt>
                <c:pt idx="10">
                  <c:v>Jaipur</c:v>
                </c:pt>
                <c:pt idx="11">
                  <c:v>Jamshedpur</c:v>
                </c:pt>
                <c:pt idx="12">
                  <c:v>Kolkata</c:v>
                </c:pt>
                <c:pt idx="13">
                  <c:v>Lucknow</c:v>
                </c:pt>
                <c:pt idx="14">
                  <c:v>Mumbai</c:v>
                </c:pt>
                <c:pt idx="15">
                  <c:v>Nagpur</c:v>
                </c:pt>
                <c:pt idx="16">
                  <c:v>Noida</c:v>
                </c:pt>
                <c:pt idx="17">
                  <c:v>Noida PC</c:v>
                </c:pt>
                <c:pt idx="18">
                  <c:v>Pune</c:v>
                </c:pt>
                <c:pt idx="19">
                  <c:v>(blank)</c:v>
                </c:pt>
              </c:strCache>
            </c:strRef>
          </c:cat>
          <c:val>
            <c:numRef>
              <c:f>Payout_dashboard!$B$36:$B$55</c:f>
              <c:numCache>
                <c:formatCode>General</c:formatCode>
                <c:ptCount val="20"/>
                <c:pt idx="0">
                  <c:v>220.89558741370902</c:v>
                </c:pt>
                <c:pt idx="1">
                  <c:v>45.111630039214425</c:v>
                </c:pt>
                <c:pt idx="2">
                  <c:v>32.900261259547058</c:v>
                </c:pt>
                <c:pt idx="3">
                  <c:v>135.70489852546328</c:v>
                </c:pt>
                <c:pt idx="4">
                  <c:v>42.91404225850075</c:v>
                </c:pt>
                <c:pt idx="5">
                  <c:v>39.796028673999373</c:v>
                </c:pt>
                <c:pt idx="6">
                  <c:v>24.504246606153664</c:v>
                </c:pt>
                <c:pt idx="7">
                  <c:v>34.729175425321237</c:v>
                </c:pt>
                <c:pt idx="8">
                  <c:v>34.371676853611788</c:v>
                </c:pt>
                <c:pt idx="9">
                  <c:v>13.246887860613992</c:v>
                </c:pt>
                <c:pt idx="10">
                  <c:v>47.972807133005709</c:v>
                </c:pt>
                <c:pt idx="11">
                  <c:v>16.745080541495543</c:v>
                </c:pt>
                <c:pt idx="12">
                  <c:v>38.206283667440402</c:v>
                </c:pt>
                <c:pt idx="13">
                  <c:v>37.758243888446451</c:v>
                </c:pt>
                <c:pt idx="14">
                  <c:v>33.1001767962114</c:v>
                </c:pt>
                <c:pt idx="15">
                  <c:v>43.831334622256989</c:v>
                </c:pt>
                <c:pt idx="16">
                  <c:v>47.135047444355955</c:v>
                </c:pt>
                <c:pt idx="17">
                  <c:v>44.290794031162655</c:v>
                </c:pt>
                <c:pt idx="18">
                  <c:v>33.175881903304763</c:v>
                </c:pt>
                <c:pt idx="19">
                  <c:v>57.713456812243798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C4B-4371-910C-C8C1ABE4367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5">
            <a:lumMod val="40000"/>
            <a:lumOff val="60000"/>
          </a:schemeClr>
        </a:gs>
        <a:gs pos="46000">
          <a:schemeClr val="accent5">
            <a:lumMod val="95000"/>
            <a:lumOff val="5000"/>
          </a:schemeClr>
        </a:gs>
        <a:gs pos="100000">
          <a:schemeClr val="accent5">
            <a:lumMod val="60000"/>
          </a:schemeClr>
        </a:gs>
      </a:gsLst>
      <a:path path="circle">
        <a:fillToRect l="50000" t="130000" r="50000" b="-30000"/>
      </a:path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[D1.xlsx]Payout_dashboard!PivotTable5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% of excess payout by different branches of</a:t>
            </a:r>
            <a:r>
              <a:rPr lang="en-IN" baseline="0"/>
              <a:t> a </a:t>
            </a:r>
            <a:r>
              <a:rPr lang="en-IN"/>
              <a:t>cluster</a:t>
            </a:r>
          </a:p>
        </c:rich>
      </c:tx>
      <c:layout>
        <c:manualLayout>
          <c:xMode val="edge"/>
          <c:yMode val="edge"/>
          <c:x val="0.2096896077720464"/>
          <c:y val="4.1063729706109109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6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8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9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0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1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2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3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4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5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6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7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8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9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0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1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2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>
              <a:shade val="38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4"/>
        <c:spPr>
          <a:solidFill>
            <a:schemeClr val="accent4">
              <a:shade val="47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5"/>
        <c:spPr>
          <a:solidFill>
            <a:schemeClr val="accent4">
              <a:shade val="56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6"/>
        <c:spPr>
          <a:solidFill>
            <a:schemeClr val="accent4">
              <a:shade val="65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7"/>
        <c:spPr>
          <a:solidFill>
            <a:schemeClr val="accent4">
              <a:shade val="73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8"/>
        <c:spPr>
          <a:solidFill>
            <a:schemeClr val="accent4">
              <a:shade val="82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9"/>
        <c:spPr>
          <a:solidFill>
            <a:schemeClr val="accent4">
              <a:shade val="91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0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1"/>
        <c:spPr>
          <a:solidFill>
            <a:schemeClr val="accent4">
              <a:tint val="92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2"/>
        <c:spPr>
          <a:solidFill>
            <a:schemeClr val="accent4">
              <a:tint val="83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3"/>
        <c:spPr>
          <a:solidFill>
            <a:schemeClr val="accent4">
              <a:tint val="74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4"/>
        <c:spPr>
          <a:solidFill>
            <a:schemeClr val="accent4">
              <a:tint val="65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5"/>
        <c:spPr>
          <a:solidFill>
            <a:schemeClr val="accent4">
              <a:tint val="57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6"/>
        <c:spPr>
          <a:solidFill>
            <a:schemeClr val="accent4">
              <a:tint val="48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7"/>
        <c:spPr>
          <a:solidFill>
            <a:schemeClr val="accent4">
              <a:tint val="39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8"/>
        <c:spPr>
          <a:solidFill>
            <a:schemeClr val="accent4">
              <a:shade val="38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9"/>
        <c:spPr>
          <a:solidFill>
            <a:schemeClr val="accent4">
              <a:shade val="47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0"/>
        <c:spPr>
          <a:solidFill>
            <a:schemeClr val="accent4">
              <a:shade val="56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1"/>
        <c:spPr>
          <a:solidFill>
            <a:schemeClr val="accent4">
              <a:shade val="65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2"/>
        <c:spPr>
          <a:solidFill>
            <a:schemeClr val="accent4">
              <a:shade val="73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3"/>
        <c:spPr>
          <a:solidFill>
            <a:schemeClr val="accent4">
              <a:shade val="82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4"/>
        <c:spPr>
          <a:solidFill>
            <a:schemeClr val="accent4">
              <a:shade val="91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5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6"/>
        <c:spPr>
          <a:solidFill>
            <a:schemeClr val="accent4">
              <a:tint val="92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7"/>
        <c:spPr>
          <a:solidFill>
            <a:schemeClr val="accent4">
              <a:tint val="83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8"/>
        <c:spPr>
          <a:solidFill>
            <a:schemeClr val="accent4">
              <a:tint val="74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9"/>
        <c:spPr>
          <a:solidFill>
            <a:schemeClr val="accent4">
              <a:tint val="65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0"/>
        <c:spPr>
          <a:solidFill>
            <a:schemeClr val="accent4">
              <a:tint val="57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1"/>
        <c:spPr>
          <a:solidFill>
            <a:schemeClr val="accent4">
              <a:tint val="48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2"/>
        <c:spPr>
          <a:solidFill>
            <a:schemeClr val="accent4">
              <a:tint val="39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3"/>
        <c:spPr>
          <a:solidFill>
            <a:schemeClr val="accent4">
              <a:shade val="4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4"/>
        <c:spPr>
          <a:solidFill>
            <a:schemeClr val="accent4">
              <a:shade val="51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5"/>
        <c:spPr>
          <a:solidFill>
            <a:schemeClr val="accent4">
              <a:shade val="62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6"/>
        <c:spPr>
          <a:solidFill>
            <a:schemeClr val="accent4">
              <a:shade val="73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7"/>
        <c:spPr>
          <a:solidFill>
            <a:schemeClr val="accent4">
              <a:shade val="83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8"/>
        <c:spPr>
          <a:solidFill>
            <a:schemeClr val="accent4">
              <a:shade val="94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9"/>
        <c:spPr>
          <a:solidFill>
            <a:schemeClr val="accent4">
              <a:tint val="95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0"/>
        <c:spPr>
          <a:solidFill>
            <a:schemeClr val="accent4">
              <a:tint val="84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1"/>
        <c:spPr>
          <a:solidFill>
            <a:schemeClr val="accent4">
              <a:tint val="74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2"/>
        <c:spPr>
          <a:solidFill>
            <a:schemeClr val="accent4">
              <a:tint val="63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3"/>
        <c:spPr>
          <a:solidFill>
            <a:schemeClr val="accent4">
              <a:tint val="52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4"/>
        <c:spPr>
          <a:solidFill>
            <a:schemeClr val="accent4">
              <a:tint val="41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9322758900971457"/>
          <c:y val="0.2156615665999537"/>
          <c:w val="0.51822619838760564"/>
          <c:h val="0.74398492961838825"/>
        </c:manualLayout>
      </c:layout>
      <c:pieChart>
        <c:varyColors val="1"/>
        <c:ser>
          <c:idx val="0"/>
          <c:order val="0"/>
          <c:tx>
            <c:strRef>
              <c:f>Payout_dashboard!$B$95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38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40E-4042-8E93-6E538B008FC2}"/>
              </c:ext>
            </c:extLst>
          </c:dPt>
          <c:dPt>
            <c:idx val="1"/>
            <c:bubble3D val="0"/>
            <c:spPr>
              <a:solidFill>
                <a:schemeClr val="accent4">
                  <a:shade val="47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40E-4042-8E93-6E538B008FC2}"/>
              </c:ext>
            </c:extLst>
          </c:dPt>
          <c:dPt>
            <c:idx val="2"/>
            <c:bubble3D val="0"/>
            <c:spPr>
              <a:solidFill>
                <a:schemeClr val="accent4">
                  <a:shade val="5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40E-4042-8E93-6E538B008FC2}"/>
              </c:ext>
            </c:extLst>
          </c:dPt>
          <c:dPt>
            <c:idx val="3"/>
            <c:bubble3D val="0"/>
            <c:spPr>
              <a:solidFill>
                <a:schemeClr val="accent4">
                  <a:shade val="6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40E-4042-8E93-6E538B008FC2}"/>
              </c:ext>
            </c:extLst>
          </c:dPt>
          <c:dPt>
            <c:idx val="4"/>
            <c:bubble3D val="0"/>
            <c:spPr>
              <a:solidFill>
                <a:schemeClr val="accent4">
                  <a:shade val="73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40E-4042-8E93-6E538B008FC2}"/>
              </c:ext>
            </c:extLst>
          </c:dPt>
          <c:dPt>
            <c:idx val="5"/>
            <c:bubble3D val="0"/>
            <c:spPr>
              <a:solidFill>
                <a:schemeClr val="accent4">
                  <a:shade val="82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40E-4042-8E93-6E538B008FC2}"/>
              </c:ext>
            </c:extLst>
          </c:dPt>
          <c:dPt>
            <c:idx val="6"/>
            <c:bubble3D val="0"/>
            <c:spPr>
              <a:solidFill>
                <a:schemeClr val="accent4">
                  <a:shade val="91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40E-4042-8E93-6E538B008FC2}"/>
              </c:ext>
            </c:extLst>
          </c:dPt>
          <c:dPt>
            <c:idx val="7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40E-4042-8E93-6E538B008FC2}"/>
              </c:ext>
            </c:extLst>
          </c:dPt>
          <c:dPt>
            <c:idx val="8"/>
            <c:bubble3D val="0"/>
            <c:spPr>
              <a:solidFill>
                <a:schemeClr val="accent4">
                  <a:tint val="92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40E-4042-8E93-6E538B008FC2}"/>
              </c:ext>
            </c:extLst>
          </c:dPt>
          <c:dPt>
            <c:idx val="9"/>
            <c:bubble3D val="0"/>
            <c:spPr>
              <a:solidFill>
                <a:schemeClr val="accent4">
                  <a:tint val="83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40E-4042-8E93-6E538B008FC2}"/>
              </c:ext>
            </c:extLst>
          </c:dPt>
          <c:dPt>
            <c:idx val="10"/>
            <c:bubble3D val="0"/>
            <c:spPr>
              <a:solidFill>
                <a:schemeClr val="accent4">
                  <a:tint val="74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40E-4042-8E93-6E538B008FC2}"/>
              </c:ext>
            </c:extLst>
          </c:dPt>
          <c:dPt>
            <c:idx val="11"/>
            <c:bubble3D val="0"/>
            <c:spPr>
              <a:solidFill>
                <a:schemeClr val="accent4">
                  <a:tint val="6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040E-4042-8E93-6E538B008FC2}"/>
              </c:ext>
            </c:extLst>
          </c:dPt>
          <c:dPt>
            <c:idx val="12"/>
            <c:bubble3D val="0"/>
            <c:spPr>
              <a:solidFill>
                <a:schemeClr val="accent4">
                  <a:tint val="57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040E-4042-8E93-6E538B008FC2}"/>
              </c:ext>
            </c:extLst>
          </c:dPt>
          <c:dPt>
            <c:idx val="13"/>
            <c:bubble3D val="0"/>
            <c:spPr>
              <a:solidFill>
                <a:schemeClr val="accent4">
                  <a:tint val="48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040E-4042-8E93-6E538B008FC2}"/>
              </c:ext>
            </c:extLst>
          </c:dPt>
          <c:dPt>
            <c:idx val="14"/>
            <c:bubble3D val="0"/>
            <c:spPr>
              <a:solidFill>
                <a:schemeClr val="accent4">
                  <a:tint val="39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040E-4042-8E93-6E538B008F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Payout_dashboard!$A$96:$A$111</c:f>
              <c:strCache>
                <c:ptCount val="15"/>
                <c:pt idx="0">
                  <c:v>AKVB1</c:v>
                </c:pt>
                <c:pt idx="1">
                  <c:v>AMDBC</c:v>
                </c:pt>
                <c:pt idx="2">
                  <c:v>AMDBL</c:v>
                </c:pt>
                <c:pt idx="3">
                  <c:v>AMDBP</c:v>
                </c:pt>
                <c:pt idx="4">
                  <c:v>AMDT1</c:v>
                </c:pt>
                <c:pt idx="5">
                  <c:v>BDQT1</c:v>
                </c:pt>
                <c:pt idx="6">
                  <c:v>BVCB1</c:v>
                </c:pt>
                <c:pt idx="7">
                  <c:v>GNCB1</c:v>
                </c:pt>
                <c:pt idx="8">
                  <c:v>IXYB1</c:v>
                </c:pt>
                <c:pt idx="9">
                  <c:v>JGAB1</c:v>
                </c:pt>
                <c:pt idx="10">
                  <c:v>JNDB1</c:v>
                </c:pt>
                <c:pt idx="11">
                  <c:v>MSHB1</c:v>
                </c:pt>
                <c:pt idx="12">
                  <c:v>RAJB1</c:v>
                </c:pt>
                <c:pt idx="13">
                  <c:v>STVT1</c:v>
                </c:pt>
                <c:pt idx="14">
                  <c:v>VAPT1</c:v>
                </c:pt>
              </c:strCache>
            </c:strRef>
          </c:cat>
          <c:val>
            <c:numRef>
              <c:f>Payout_dashboard!$B$96:$B$111</c:f>
              <c:numCache>
                <c:formatCode>General</c:formatCode>
                <c:ptCount val="15"/>
                <c:pt idx="0">
                  <c:v>40009.322968145978</c:v>
                </c:pt>
                <c:pt idx="1">
                  <c:v>33342.310806628928</c:v>
                </c:pt>
                <c:pt idx="2">
                  <c:v>67823.487777478906</c:v>
                </c:pt>
                <c:pt idx="3">
                  <c:v>131485.95315606432</c:v>
                </c:pt>
                <c:pt idx="4">
                  <c:v>481250.2247813752</c:v>
                </c:pt>
                <c:pt idx="5">
                  <c:v>545999.04205417121</c:v>
                </c:pt>
                <c:pt idx="6">
                  <c:v>13217.502747007071</c:v>
                </c:pt>
                <c:pt idx="7">
                  <c:v>180221.32519169551</c:v>
                </c:pt>
                <c:pt idx="8">
                  <c:v>13636.746903053832</c:v>
                </c:pt>
                <c:pt idx="9">
                  <c:v>141481.22260993859</c:v>
                </c:pt>
                <c:pt idx="10">
                  <c:v>12198.898021954839</c:v>
                </c:pt>
                <c:pt idx="11">
                  <c:v>21503.411565330774</c:v>
                </c:pt>
                <c:pt idx="12">
                  <c:v>228596.8359949998</c:v>
                </c:pt>
                <c:pt idx="13">
                  <c:v>367420.65802182758</c:v>
                </c:pt>
                <c:pt idx="14">
                  <c:v>68848.041017911979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40E-4042-8E93-6E538B008F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32200">
          <a:srgbClr val="4068AE"/>
        </a:gs>
        <a:gs pos="0">
          <a:schemeClr val="accent1">
            <a:lumMod val="95000"/>
            <a:lumOff val="5000"/>
          </a:schemeClr>
        </a:gs>
        <a:gs pos="100000">
          <a:schemeClr val="accent1">
            <a:lumMod val="60000"/>
          </a:schemeClr>
        </a:gs>
      </a:gsLst>
      <a:path path="circle">
        <a:fillToRect l="50000" t="130000" r="50000" b="-3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[D1.xlsx]Payout_dashboard!PivotTable6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5 CLUSTERS WITH HIGHEST EXCESS PAYOUT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Payout_dashboard!$B$145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Payout_dashboard!$A$146:$A$151</c:f>
              <c:strCache>
                <c:ptCount val="5"/>
                <c:pt idx="0">
                  <c:v>Chennai</c:v>
                </c:pt>
                <c:pt idx="1">
                  <c:v>Coimbatore</c:v>
                </c:pt>
                <c:pt idx="2">
                  <c:v>Mumbai</c:v>
                </c:pt>
                <c:pt idx="3">
                  <c:v>Bangalore</c:v>
                </c:pt>
                <c:pt idx="4">
                  <c:v>Ahmedabad</c:v>
                </c:pt>
              </c:strCache>
            </c:strRef>
          </c:cat>
          <c:val>
            <c:numRef>
              <c:f>Payout_dashboard!$B$146:$B$151</c:f>
              <c:numCache>
                <c:formatCode>General</c:formatCode>
                <c:ptCount val="5"/>
                <c:pt idx="0">
                  <c:v>1309548.2469557268</c:v>
                </c:pt>
                <c:pt idx="1">
                  <c:v>1366223.8342979557</c:v>
                </c:pt>
                <c:pt idx="2">
                  <c:v>1451130.6026705366</c:v>
                </c:pt>
                <c:pt idx="3">
                  <c:v>1958330.1791819143</c:v>
                </c:pt>
                <c:pt idx="4">
                  <c:v>2347034.9836175856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B-40EC-B3A6-CDA4E231916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32575199"/>
        <c:axId val="1432556959"/>
      </c:barChart>
      <c:catAx>
        <c:axId val="1432575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556959"/>
        <c:crosses val="autoZero"/>
        <c:auto val="1"/>
        <c:lblAlgn val="ctr"/>
        <c:lblOffset val="100"/>
        <c:noMultiLvlLbl val="0"/>
      </c:catAx>
      <c:valAx>
        <c:axId val="1432556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575199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5000"/>
            <a:lumOff val="95000"/>
          </a:schemeClr>
        </a:gs>
        <a:gs pos="74000">
          <a:schemeClr val="accent5">
            <a:lumMod val="45000"/>
            <a:lumOff val="55000"/>
          </a:schemeClr>
        </a:gs>
        <a:gs pos="83000">
          <a:schemeClr val="accent5">
            <a:lumMod val="45000"/>
            <a:lumOff val="55000"/>
          </a:schemeClr>
        </a:gs>
        <a:gs pos="100000">
          <a:schemeClr val="accent5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[D1.xlsx]Sheet4!PivotTable8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5 PARTNERS WITH HIGHEST EXCESS PAYOUTS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BP1229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Sheet4!$A$5:$A$10</c:f>
              <c:strCache>
                <c:ptCount val="5"/>
                <c:pt idx="0">
                  <c:v>Karan Mistry_Delivery</c:v>
                </c:pt>
                <c:pt idx="1">
                  <c:v>Ashok Kumar_GNCB1</c:v>
                </c:pt>
                <c:pt idx="2">
                  <c:v>Gulamhusen Mohamad Ghanchi</c:v>
                </c:pt>
                <c:pt idx="3">
                  <c:v>Ashish saxena</c:v>
                </c:pt>
                <c:pt idx="4">
                  <c:v>Pravin Patil</c:v>
                </c:pt>
              </c:strCache>
            </c:strRef>
          </c:cat>
          <c:val>
            <c:numRef>
              <c:f>Sheet4!$B$5:$B$10</c:f>
              <c:numCache>
                <c:formatCode>General</c:formatCode>
                <c:ptCount val="5"/>
                <c:pt idx="4">
                  <c:v>232330.95562132465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4-4F99-B3FF-ACFA1B6F16AB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BP1061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Sheet4!$A$5:$A$10</c:f>
              <c:strCache>
                <c:ptCount val="5"/>
                <c:pt idx="0">
                  <c:v>Karan Mistry_Delivery</c:v>
                </c:pt>
                <c:pt idx="1">
                  <c:v>Ashok Kumar_GNCB1</c:v>
                </c:pt>
                <c:pt idx="2">
                  <c:v>Gulamhusen Mohamad Ghanchi</c:v>
                </c:pt>
                <c:pt idx="3">
                  <c:v>Ashish saxena</c:v>
                </c:pt>
                <c:pt idx="4">
                  <c:v>Pravin Patil</c:v>
                </c:pt>
              </c:strCache>
            </c:strRef>
          </c:cat>
          <c:val>
            <c:numRef>
              <c:f>Sheet4!$C$5:$C$10</c:f>
              <c:numCache>
                <c:formatCode>General</c:formatCode>
                <c:ptCount val="5"/>
                <c:pt idx="3">
                  <c:v>119164.58580980712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5BA-4751-AAFB-6C1DA89FCCE7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BP1143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Sheet4!$A$5:$A$10</c:f>
              <c:strCache>
                <c:ptCount val="5"/>
                <c:pt idx="0">
                  <c:v>Karan Mistry_Delivery</c:v>
                </c:pt>
                <c:pt idx="1">
                  <c:v>Ashok Kumar_GNCB1</c:v>
                </c:pt>
                <c:pt idx="2">
                  <c:v>Gulamhusen Mohamad Ghanchi</c:v>
                </c:pt>
                <c:pt idx="3">
                  <c:v>Ashish saxena</c:v>
                </c:pt>
                <c:pt idx="4">
                  <c:v>Pravin Patil</c:v>
                </c:pt>
              </c:strCache>
            </c:strRef>
          </c:cat>
          <c:val>
            <c:numRef>
              <c:f>Sheet4!$D$5:$D$10</c:f>
              <c:numCache>
                <c:formatCode>General</c:formatCode>
                <c:ptCount val="5"/>
                <c:pt idx="2">
                  <c:v>119043.47904511902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5BA-4751-AAFB-6C1DA89FCCE7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BP1363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Sheet4!$A$5:$A$10</c:f>
              <c:strCache>
                <c:ptCount val="5"/>
                <c:pt idx="0">
                  <c:v>Karan Mistry_Delivery</c:v>
                </c:pt>
                <c:pt idx="1">
                  <c:v>Ashok Kumar_GNCB1</c:v>
                </c:pt>
                <c:pt idx="2">
                  <c:v>Gulamhusen Mohamad Ghanchi</c:v>
                </c:pt>
                <c:pt idx="3">
                  <c:v>Ashish saxena</c:v>
                </c:pt>
                <c:pt idx="4">
                  <c:v>Pravin Patil</c:v>
                </c:pt>
              </c:strCache>
            </c:strRef>
          </c:cat>
          <c:val>
            <c:numRef>
              <c:f>Sheet4!$E$5:$E$10</c:f>
              <c:numCache>
                <c:formatCode>General</c:formatCode>
                <c:ptCount val="5"/>
                <c:pt idx="1">
                  <c:v>104510.33809642648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5BA-4751-AAFB-6C1DA89FCCE7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BP1075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Sheet4!$A$5:$A$10</c:f>
              <c:strCache>
                <c:ptCount val="5"/>
                <c:pt idx="0">
                  <c:v>Karan Mistry_Delivery</c:v>
                </c:pt>
                <c:pt idx="1">
                  <c:v>Ashok Kumar_GNCB1</c:v>
                </c:pt>
                <c:pt idx="2">
                  <c:v>Gulamhusen Mohamad Ghanchi</c:v>
                </c:pt>
                <c:pt idx="3">
                  <c:v>Ashish saxena</c:v>
                </c:pt>
                <c:pt idx="4">
                  <c:v>Pravin Patil</c:v>
                </c:pt>
              </c:strCache>
            </c:strRef>
          </c:cat>
          <c:val>
            <c:numRef>
              <c:f>Sheet4!$F$5:$F$10</c:f>
              <c:numCache>
                <c:formatCode>General</c:formatCode>
                <c:ptCount val="5"/>
                <c:pt idx="0">
                  <c:v>99164.740683713768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5BA-4751-AAFB-6C1DA89FCCE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552268399"/>
        <c:axId val="1552263599"/>
      </c:barChart>
      <c:catAx>
        <c:axId val="15522683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263599"/>
        <c:crosses val="autoZero"/>
        <c:auto val="1"/>
        <c:lblAlgn val="ctr"/>
        <c:lblOffset val="100"/>
        <c:noMultiLvlLbl val="0"/>
      </c:catAx>
      <c:valAx>
        <c:axId val="15522635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26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612345028145776"/>
          <c:y val="0.47798767126586239"/>
          <c:w val="9.989200863930886E-2"/>
          <c:h val="0.302462134893688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[D1.xlsx]Sheet4!PivotTable8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BP1229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Sheet4!$A$5:$A$10</c:f>
              <c:strCache>
                <c:ptCount val="5"/>
                <c:pt idx="0">
                  <c:v>Karan Mistry_Delivery</c:v>
                </c:pt>
                <c:pt idx="1">
                  <c:v>Ashok Kumar_GNCB1</c:v>
                </c:pt>
                <c:pt idx="2">
                  <c:v>Gulamhusen Mohamad Ghanchi</c:v>
                </c:pt>
                <c:pt idx="3">
                  <c:v>Ashish saxena</c:v>
                </c:pt>
                <c:pt idx="4">
                  <c:v>Pravin Patil</c:v>
                </c:pt>
              </c:strCache>
            </c:strRef>
          </c:cat>
          <c:val>
            <c:numRef>
              <c:f>Sheet4!$B$5:$B$10</c:f>
              <c:numCache>
                <c:formatCode>General</c:formatCode>
                <c:ptCount val="5"/>
                <c:pt idx="4">
                  <c:v>232330.95562132465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3-410A-9ABD-8A76803DC7E7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BP1061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Sheet4!$A$5:$A$10</c:f>
              <c:strCache>
                <c:ptCount val="5"/>
                <c:pt idx="0">
                  <c:v>Karan Mistry_Delivery</c:v>
                </c:pt>
                <c:pt idx="1">
                  <c:v>Ashok Kumar_GNCB1</c:v>
                </c:pt>
                <c:pt idx="2">
                  <c:v>Gulamhusen Mohamad Ghanchi</c:v>
                </c:pt>
                <c:pt idx="3">
                  <c:v>Ashish saxena</c:v>
                </c:pt>
                <c:pt idx="4">
                  <c:v>Pravin Patil</c:v>
                </c:pt>
              </c:strCache>
            </c:strRef>
          </c:cat>
          <c:val>
            <c:numRef>
              <c:f>Sheet4!$C$5:$C$10</c:f>
              <c:numCache>
                <c:formatCode>General</c:formatCode>
                <c:ptCount val="5"/>
                <c:pt idx="3">
                  <c:v>119164.58580980712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7B-4059-B848-6CCFDC61442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BP1143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Sheet4!$A$5:$A$10</c:f>
              <c:strCache>
                <c:ptCount val="5"/>
                <c:pt idx="0">
                  <c:v>Karan Mistry_Delivery</c:v>
                </c:pt>
                <c:pt idx="1">
                  <c:v>Ashok Kumar_GNCB1</c:v>
                </c:pt>
                <c:pt idx="2">
                  <c:v>Gulamhusen Mohamad Ghanchi</c:v>
                </c:pt>
                <c:pt idx="3">
                  <c:v>Ashish saxena</c:v>
                </c:pt>
                <c:pt idx="4">
                  <c:v>Pravin Patil</c:v>
                </c:pt>
              </c:strCache>
            </c:strRef>
          </c:cat>
          <c:val>
            <c:numRef>
              <c:f>Sheet4!$D$5:$D$10</c:f>
              <c:numCache>
                <c:formatCode>General</c:formatCode>
                <c:ptCount val="5"/>
                <c:pt idx="2">
                  <c:v>119043.47904511902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7B-4059-B848-6CCFDC614425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BP1363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Sheet4!$A$5:$A$10</c:f>
              <c:strCache>
                <c:ptCount val="5"/>
                <c:pt idx="0">
                  <c:v>Karan Mistry_Delivery</c:v>
                </c:pt>
                <c:pt idx="1">
                  <c:v>Ashok Kumar_GNCB1</c:v>
                </c:pt>
                <c:pt idx="2">
                  <c:v>Gulamhusen Mohamad Ghanchi</c:v>
                </c:pt>
                <c:pt idx="3">
                  <c:v>Ashish saxena</c:v>
                </c:pt>
                <c:pt idx="4">
                  <c:v>Pravin Patil</c:v>
                </c:pt>
              </c:strCache>
            </c:strRef>
          </c:cat>
          <c:val>
            <c:numRef>
              <c:f>Sheet4!$E$5:$E$10</c:f>
              <c:numCache>
                <c:formatCode>General</c:formatCode>
                <c:ptCount val="5"/>
                <c:pt idx="1">
                  <c:v>104510.33809642648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7B-4059-B848-6CCFDC614425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BP1075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Sheet4!$A$5:$A$10</c:f>
              <c:strCache>
                <c:ptCount val="5"/>
                <c:pt idx="0">
                  <c:v>Karan Mistry_Delivery</c:v>
                </c:pt>
                <c:pt idx="1">
                  <c:v>Ashok Kumar_GNCB1</c:v>
                </c:pt>
                <c:pt idx="2">
                  <c:v>Gulamhusen Mohamad Ghanchi</c:v>
                </c:pt>
                <c:pt idx="3">
                  <c:v>Ashish saxena</c:v>
                </c:pt>
                <c:pt idx="4">
                  <c:v>Pravin Patil</c:v>
                </c:pt>
              </c:strCache>
            </c:strRef>
          </c:cat>
          <c:val>
            <c:numRef>
              <c:f>Sheet4!$F$5:$F$10</c:f>
              <c:numCache>
                <c:formatCode>General</c:formatCode>
                <c:ptCount val="5"/>
                <c:pt idx="0">
                  <c:v>99164.740683713768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47B-4059-B848-6CCFDC614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52268399"/>
        <c:axId val="1552263599"/>
      </c:barChart>
      <c:catAx>
        <c:axId val="1552268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263599"/>
        <c:crosses val="autoZero"/>
        <c:auto val="1"/>
        <c:lblAlgn val="ctr"/>
        <c:lblOffset val="100"/>
        <c:noMultiLvlLbl val="0"/>
      </c:catAx>
      <c:valAx>
        <c:axId val="155226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26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[D1.xlsx]Sheet4!PivotTable8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BP1229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Sheet4!$A$5:$A$10</c:f>
              <c:strCache>
                <c:ptCount val="5"/>
                <c:pt idx="0">
                  <c:v>Karan Mistry_Delivery</c:v>
                </c:pt>
                <c:pt idx="1">
                  <c:v>Ashok Kumar_GNCB1</c:v>
                </c:pt>
                <c:pt idx="2">
                  <c:v>Gulamhusen Mohamad Ghanchi</c:v>
                </c:pt>
                <c:pt idx="3">
                  <c:v>Ashish saxena</c:v>
                </c:pt>
                <c:pt idx="4">
                  <c:v>Pravin Patil</c:v>
                </c:pt>
              </c:strCache>
            </c:strRef>
          </c:cat>
          <c:val>
            <c:numRef>
              <c:f>Sheet4!$B$5:$B$10</c:f>
              <c:numCache>
                <c:formatCode>General</c:formatCode>
                <c:ptCount val="5"/>
                <c:pt idx="4">
                  <c:v>232330.95562132465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F-4688-AF03-F987DCE8378B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BP1061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Sheet4!$A$5:$A$10</c:f>
              <c:strCache>
                <c:ptCount val="5"/>
                <c:pt idx="0">
                  <c:v>Karan Mistry_Delivery</c:v>
                </c:pt>
                <c:pt idx="1">
                  <c:v>Ashok Kumar_GNCB1</c:v>
                </c:pt>
                <c:pt idx="2">
                  <c:v>Gulamhusen Mohamad Ghanchi</c:v>
                </c:pt>
                <c:pt idx="3">
                  <c:v>Ashish saxena</c:v>
                </c:pt>
                <c:pt idx="4">
                  <c:v>Pravin Patil</c:v>
                </c:pt>
              </c:strCache>
            </c:strRef>
          </c:cat>
          <c:val>
            <c:numRef>
              <c:f>Sheet4!$C$5:$C$10</c:f>
              <c:numCache>
                <c:formatCode>General</c:formatCode>
                <c:ptCount val="5"/>
                <c:pt idx="3">
                  <c:v>119164.58580980712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BD-4DCA-A1C7-495E9A5D8467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BP1143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Sheet4!$A$5:$A$10</c:f>
              <c:strCache>
                <c:ptCount val="5"/>
                <c:pt idx="0">
                  <c:v>Karan Mistry_Delivery</c:v>
                </c:pt>
                <c:pt idx="1">
                  <c:v>Ashok Kumar_GNCB1</c:v>
                </c:pt>
                <c:pt idx="2">
                  <c:v>Gulamhusen Mohamad Ghanchi</c:v>
                </c:pt>
                <c:pt idx="3">
                  <c:v>Ashish saxena</c:v>
                </c:pt>
                <c:pt idx="4">
                  <c:v>Pravin Patil</c:v>
                </c:pt>
              </c:strCache>
            </c:strRef>
          </c:cat>
          <c:val>
            <c:numRef>
              <c:f>Sheet4!$D$5:$D$10</c:f>
              <c:numCache>
                <c:formatCode>General</c:formatCode>
                <c:ptCount val="5"/>
                <c:pt idx="2">
                  <c:v>119043.47904511902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9BD-4DCA-A1C7-495E9A5D8467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BP1363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Sheet4!$A$5:$A$10</c:f>
              <c:strCache>
                <c:ptCount val="5"/>
                <c:pt idx="0">
                  <c:v>Karan Mistry_Delivery</c:v>
                </c:pt>
                <c:pt idx="1">
                  <c:v>Ashok Kumar_GNCB1</c:v>
                </c:pt>
                <c:pt idx="2">
                  <c:v>Gulamhusen Mohamad Ghanchi</c:v>
                </c:pt>
                <c:pt idx="3">
                  <c:v>Ashish saxena</c:v>
                </c:pt>
                <c:pt idx="4">
                  <c:v>Pravin Patil</c:v>
                </c:pt>
              </c:strCache>
            </c:strRef>
          </c:cat>
          <c:val>
            <c:numRef>
              <c:f>Sheet4!$E$5:$E$10</c:f>
              <c:numCache>
                <c:formatCode>General</c:formatCode>
                <c:ptCount val="5"/>
                <c:pt idx="1">
                  <c:v>104510.33809642648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9BD-4DCA-A1C7-495E9A5D8467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BP1075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Sheet4!$A$5:$A$10</c:f>
              <c:strCache>
                <c:ptCount val="5"/>
                <c:pt idx="0">
                  <c:v>Karan Mistry_Delivery</c:v>
                </c:pt>
                <c:pt idx="1">
                  <c:v>Ashok Kumar_GNCB1</c:v>
                </c:pt>
                <c:pt idx="2">
                  <c:v>Gulamhusen Mohamad Ghanchi</c:v>
                </c:pt>
                <c:pt idx="3">
                  <c:v>Ashish saxena</c:v>
                </c:pt>
                <c:pt idx="4">
                  <c:v>Pravin Patil</c:v>
                </c:pt>
              </c:strCache>
            </c:strRef>
          </c:cat>
          <c:val>
            <c:numRef>
              <c:f>Sheet4!$F$5:$F$10</c:f>
              <c:numCache>
                <c:formatCode>General</c:formatCode>
                <c:ptCount val="5"/>
                <c:pt idx="0">
                  <c:v>99164.740683713768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9BD-4DCA-A1C7-495E9A5D8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52268399"/>
        <c:axId val="1552263599"/>
      </c:barChart>
      <c:catAx>
        <c:axId val="1552268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263599"/>
        <c:crosses val="autoZero"/>
        <c:auto val="1"/>
        <c:lblAlgn val="ctr"/>
        <c:lblOffset val="100"/>
        <c:noMultiLvlLbl val="0"/>
      </c:catAx>
      <c:valAx>
        <c:axId val="155226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26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[D1.xlsx]Payout_dashboard!PivotTable3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of %Excess payout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Payout_dashboard!$B$65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0AC-4FFF-8A07-C9B3CF3863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0AC-4FFF-8A07-C9B3CF3863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0AC-4FFF-8A07-C9B3CF3863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0AC-4FFF-8A07-C9B3CF3863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0AC-4FFF-8A07-C9B3CF38637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0AC-4FFF-8A07-C9B3CF38637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0AC-4FFF-8A07-C9B3CF38637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0AC-4FFF-8A07-C9B3CF38637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0AC-4FFF-8A07-C9B3CF38637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0AC-4FFF-8A07-C9B3CF38637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0AC-4FFF-8A07-C9B3CF38637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0AC-4FFF-8A07-C9B3CF38637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0AC-4FFF-8A07-C9B3CF38637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0AC-4FFF-8A07-C9B3CF38637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40AC-4FFF-8A07-C9B3CF38637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0AC-4FFF-8A07-C9B3CF38637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40AC-4FFF-8A07-C9B3CF38637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40AC-4FFF-8A07-C9B3CF38637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40AC-4FFF-8A07-C9B3CF38637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40AC-4FFF-8A07-C9B3CF3863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Payout_dashboard!$A$66:$A$86</c:f>
              <c:strCache>
                <c:ptCount val="20"/>
                <c:pt idx="0">
                  <c:v>Ahmedabad</c:v>
                </c:pt>
                <c:pt idx="1">
                  <c:v>Ambala</c:v>
                </c:pt>
                <c:pt idx="2">
                  <c:v>Bangalore</c:v>
                </c:pt>
                <c:pt idx="3">
                  <c:v>Bhubaneswar</c:v>
                </c:pt>
                <c:pt idx="4">
                  <c:v>Chennai</c:v>
                </c:pt>
                <c:pt idx="5">
                  <c:v>Coimbatore</c:v>
                </c:pt>
                <c:pt idx="6">
                  <c:v>Delhi</c:v>
                </c:pt>
                <c:pt idx="7">
                  <c:v>Guwahati</c:v>
                </c:pt>
                <c:pt idx="8">
                  <c:v>Hyderabad</c:v>
                </c:pt>
                <c:pt idx="9">
                  <c:v>Indore</c:v>
                </c:pt>
                <c:pt idx="10">
                  <c:v>Jaipur</c:v>
                </c:pt>
                <c:pt idx="11">
                  <c:v>Jamshedpur</c:v>
                </c:pt>
                <c:pt idx="12">
                  <c:v>Kolkata</c:v>
                </c:pt>
                <c:pt idx="13">
                  <c:v>Lucknow</c:v>
                </c:pt>
                <c:pt idx="14">
                  <c:v>Mumbai</c:v>
                </c:pt>
                <c:pt idx="15">
                  <c:v>Nagpur</c:v>
                </c:pt>
                <c:pt idx="16">
                  <c:v>Noida</c:v>
                </c:pt>
                <c:pt idx="17">
                  <c:v>Noida PC</c:v>
                </c:pt>
                <c:pt idx="18">
                  <c:v>Pune</c:v>
                </c:pt>
                <c:pt idx="19">
                  <c:v>(blank)</c:v>
                </c:pt>
              </c:strCache>
            </c:strRef>
          </c:cat>
          <c:val>
            <c:numRef>
              <c:f>Payout_dashboard!$B$66:$B$86</c:f>
              <c:numCache>
                <c:formatCode>General</c:formatCode>
                <c:ptCount val="20"/>
                <c:pt idx="0">
                  <c:v>220.89558741370902</c:v>
                </c:pt>
                <c:pt idx="1">
                  <c:v>45.111630039214425</c:v>
                </c:pt>
                <c:pt idx="2">
                  <c:v>32.900261259547058</c:v>
                </c:pt>
                <c:pt idx="3">
                  <c:v>135.70489852546328</c:v>
                </c:pt>
                <c:pt idx="4">
                  <c:v>42.91404225850075</c:v>
                </c:pt>
                <c:pt idx="5">
                  <c:v>39.796028673999373</c:v>
                </c:pt>
                <c:pt idx="6">
                  <c:v>24.504246606153664</c:v>
                </c:pt>
                <c:pt idx="7">
                  <c:v>34.729175425321237</c:v>
                </c:pt>
                <c:pt idx="8">
                  <c:v>34.371676853611788</c:v>
                </c:pt>
                <c:pt idx="9">
                  <c:v>13.246887860613992</c:v>
                </c:pt>
                <c:pt idx="10">
                  <c:v>47.972807133005709</c:v>
                </c:pt>
                <c:pt idx="11">
                  <c:v>16.745080541495543</c:v>
                </c:pt>
                <c:pt idx="12">
                  <c:v>38.206283667440402</c:v>
                </c:pt>
                <c:pt idx="13">
                  <c:v>37.758243888446451</c:v>
                </c:pt>
                <c:pt idx="14">
                  <c:v>33.1001767962114</c:v>
                </c:pt>
                <c:pt idx="15">
                  <c:v>43.831334622256989</c:v>
                </c:pt>
                <c:pt idx="16">
                  <c:v>47.135047444355955</c:v>
                </c:pt>
                <c:pt idx="17">
                  <c:v>44.290794031162655</c:v>
                </c:pt>
                <c:pt idx="18">
                  <c:v>33.175881903304763</c:v>
                </c:pt>
                <c:pt idx="19">
                  <c:v>57.713456812243798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E-499D-88CD-6F11BEFFA6E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[D1.xlsx]Payout_dashboard!PivotTable5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of excess payout by different branches of Ahmedabad cluster(Maximum)</a:t>
            </a:r>
          </a:p>
        </c:rich>
      </c:tx>
      <c:layout>
        <c:manualLayout>
          <c:xMode val="edge"/>
          <c:yMode val="edge"/>
          <c:x val="0.2096896077720464"/>
          <c:y val="4.1063729706109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6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7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8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9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0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1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2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3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4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5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6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7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8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9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0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1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2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3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4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5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6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7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8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9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0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1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2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9322758900971457"/>
          <c:y val="0.2156615665999537"/>
          <c:w val="0.50330713615227718"/>
          <c:h val="0.74079303602007629"/>
        </c:manualLayout>
      </c:layout>
      <c:pieChart>
        <c:varyColors val="1"/>
        <c:ser>
          <c:idx val="0"/>
          <c:order val="0"/>
          <c:tx>
            <c:strRef>
              <c:f>Payout_dashboard!$B$95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FB0-4FCB-9882-B8E44BCD74BA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FB0-4FCB-9882-B8E44BCD74BA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FB0-4FCB-9882-B8E44BCD74BA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FB0-4FCB-9882-B8E44BCD74BA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FB0-4FCB-9882-B8E44BCD74BA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FB0-4FCB-9882-B8E44BCD74BA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FB0-4FCB-9882-B8E44BCD74BA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FB0-4FCB-9882-B8E44BCD74BA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FB0-4FCB-9882-B8E44BCD74BA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FB0-4FCB-9882-B8E44BCD74BA}"/>
              </c:ext>
            </c:extLst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DFB0-4FCB-9882-B8E44BCD74B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DFB0-4FCB-9882-B8E44BCD74BA}"/>
              </c:ext>
            </c:extLst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DFB0-4FCB-9882-B8E44BCD74BA}"/>
              </c:ext>
            </c:extLst>
          </c:dPt>
          <c:dPt>
            <c:idx val="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DFB0-4FCB-9882-B8E44BCD74BA}"/>
              </c:ext>
            </c:extLst>
          </c:dPt>
          <c:dPt>
            <c:idx val="1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DFB0-4FCB-9882-B8E44BCD74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Payout_dashboard!$A$96:$A$111</c:f>
              <c:strCache>
                <c:ptCount val="15"/>
                <c:pt idx="0">
                  <c:v>AKVB1</c:v>
                </c:pt>
                <c:pt idx="1">
                  <c:v>AMDBC</c:v>
                </c:pt>
                <c:pt idx="2">
                  <c:v>AMDBL</c:v>
                </c:pt>
                <c:pt idx="3">
                  <c:v>AMDBP</c:v>
                </c:pt>
                <c:pt idx="4">
                  <c:v>AMDT1</c:v>
                </c:pt>
                <c:pt idx="5">
                  <c:v>BDQT1</c:v>
                </c:pt>
                <c:pt idx="6">
                  <c:v>BVCB1</c:v>
                </c:pt>
                <c:pt idx="7">
                  <c:v>GNCB1</c:v>
                </c:pt>
                <c:pt idx="8">
                  <c:v>IXYB1</c:v>
                </c:pt>
                <c:pt idx="9">
                  <c:v>JGAB1</c:v>
                </c:pt>
                <c:pt idx="10">
                  <c:v>JNDB1</c:v>
                </c:pt>
                <c:pt idx="11">
                  <c:v>MSHB1</c:v>
                </c:pt>
                <c:pt idx="12">
                  <c:v>RAJB1</c:v>
                </c:pt>
                <c:pt idx="13">
                  <c:v>STVT1</c:v>
                </c:pt>
                <c:pt idx="14">
                  <c:v>VAPT1</c:v>
                </c:pt>
              </c:strCache>
            </c:strRef>
          </c:cat>
          <c:val>
            <c:numRef>
              <c:f>Payout_dashboard!$B$96:$B$111</c:f>
              <c:numCache>
                <c:formatCode>General</c:formatCode>
                <c:ptCount val="15"/>
                <c:pt idx="0">
                  <c:v>40009.322968145978</c:v>
                </c:pt>
                <c:pt idx="1">
                  <c:v>33342.310806628928</c:v>
                </c:pt>
                <c:pt idx="2">
                  <c:v>67823.487777478906</c:v>
                </c:pt>
                <c:pt idx="3">
                  <c:v>131485.95315606432</c:v>
                </c:pt>
                <c:pt idx="4">
                  <c:v>481250.2247813752</c:v>
                </c:pt>
                <c:pt idx="5">
                  <c:v>545999.04205417121</c:v>
                </c:pt>
                <c:pt idx="6">
                  <c:v>13217.502747007071</c:v>
                </c:pt>
                <c:pt idx="7">
                  <c:v>180221.32519169551</c:v>
                </c:pt>
                <c:pt idx="8">
                  <c:v>13636.746903053832</c:v>
                </c:pt>
                <c:pt idx="9">
                  <c:v>141481.22260993859</c:v>
                </c:pt>
                <c:pt idx="10">
                  <c:v>12198.898021954839</c:v>
                </c:pt>
                <c:pt idx="11">
                  <c:v>21503.411565330774</c:v>
                </c:pt>
                <c:pt idx="12">
                  <c:v>228596.8359949998</c:v>
                </c:pt>
                <c:pt idx="13">
                  <c:v>367420.65802182758</c:v>
                </c:pt>
                <c:pt idx="14">
                  <c:v>68848.041017911979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F-4C4F-9E1A-4F5A58F83E6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[D1.xlsx]Payout_dashboard!PivotTable4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Excess Payout</a:t>
            </a:r>
            <a:r>
              <a:rPr lang="en-US" baseline="0"/>
              <a:t> of different brances of Indore cluster(Minimum)</a:t>
            </a:r>
            <a:endParaRPr lang="en-US"/>
          </a:p>
        </c:rich>
      </c:tx>
      <c:layout>
        <c:manualLayout>
          <c:xMode val="edge"/>
          <c:yMode val="edge"/>
          <c:x val="0.24274517096903514"/>
          <c:y val="3.6881373373909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2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2760219557677819"/>
          <c:y val="0.25512186223934658"/>
          <c:w val="0.46161826821451796"/>
          <c:h val="0.68099094321097575"/>
        </c:manualLayout>
      </c:layout>
      <c:pieChart>
        <c:varyColors val="1"/>
        <c:ser>
          <c:idx val="0"/>
          <c:order val="0"/>
          <c:tx>
            <c:strRef>
              <c:f>Payout_dashboard!$B$121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0B2-467E-8617-5FD864907A32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0B2-467E-8617-5FD864907A32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0B2-467E-8617-5FD864907A32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0B2-467E-8617-5FD864907A32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0B2-467E-8617-5FD864907A32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0B2-467E-8617-5FD864907A32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0B2-467E-8617-5FD864907A32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0B2-467E-8617-5FD864907A32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0B2-467E-8617-5FD864907A32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0B2-467E-8617-5FD864907A32}"/>
              </c:ext>
            </c:extLst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0B2-467E-8617-5FD864907A3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0B2-467E-8617-5FD864907A32}"/>
              </c:ext>
            </c:extLst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0B2-467E-8617-5FD864907A32}"/>
              </c:ext>
            </c:extLst>
          </c:dPt>
          <c:dPt>
            <c:idx val="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0B2-467E-8617-5FD864907A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Payout_dashboard!$A$122:$A$136</c:f>
              <c:strCache>
                <c:ptCount val="14"/>
                <c:pt idx="0">
                  <c:v>BHOB1</c:v>
                </c:pt>
                <c:pt idx="1">
                  <c:v>BIAB1</c:v>
                </c:pt>
                <c:pt idx="2">
                  <c:v>CWAB1</c:v>
                </c:pt>
                <c:pt idx="3">
                  <c:v>DWXB1</c:v>
                </c:pt>
                <c:pt idx="4">
                  <c:v>GWLB1</c:v>
                </c:pt>
                <c:pt idx="5">
                  <c:v>IDRT1</c:v>
                </c:pt>
                <c:pt idx="6">
                  <c:v>JLRB1</c:v>
                </c:pt>
                <c:pt idx="7">
                  <c:v>NMHB1</c:v>
                </c:pt>
                <c:pt idx="8">
                  <c:v>PTMB1</c:v>
                </c:pt>
                <c:pt idx="9">
                  <c:v>REWB1</c:v>
                </c:pt>
                <c:pt idx="10">
                  <c:v>RPRB1</c:v>
                </c:pt>
                <c:pt idx="11">
                  <c:v>RTMB1</c:v>
                </c:pt>
                <c:pt idx="12">
                  <c:v>SGOB1</c:v>
                </c:pt>
                <c:pt idx="13">
                  <c:v>UJNB1</c:v>
                </c:pt>
              </c:strCache>
            </c:strRef>
          </c:cat>
          <c:val>
            <c:numRef>
              <c:f>Payout_dashboard!$B$122:$B$136</c:f>
              <c:numCache>
                <c:formatCode>General</c:formatCode>
                <c:ptCount val="14"/>
                <c:pt idx="0">
                  <c:v>17080.750548307002</c:v>
                </c:pt>
                <c:pt idx="1">
                  <c:v>6171.7540153166665</c:v>
                </c:pt>
                <c:pt idx="2">
                  <c:v>1258.668620899743</c:v>
                </c:pt>
                <c:pt idx="3">
                  <c:v>7116.8039674669926</c:v>
                </c:pt>
                <c:pt idx="4">
                  <c:v>1575.1431797444093</c:v>
                </c:pt>
                <c:pt idx="5">
                  <c:v>-135639.93933513618</c:v>
                </c:pt>
                <c:pt idx="6">
                  <c:v>-15988.931290019304</c:v>
                </c:pt>
                <c:pt idx="7">
                  <c:v>911.46892423110603</c:v>
                </c:pt>
                <c:pt idx="8">
                  <c:v>-2099.2151417528512</c:v>
                </c:pt>
                <c:pt idx="9">
                  <c:v>3057.3214747879774</c:v>
                </c:pt>
                <c:pt idx="10">
                  <c:v>-81450.101627277661</c:v>
                </c:pt>
                <c:pt idx="11">
                  <c:v>3950.9515509354969</c:v>
                </c:pt>
                <c:pt idx="12">
                  <c:v>1856.9650579242125</c:v>
                </c:pt>
                <c:pt idx="13">
                  <c:v>8077.3779294089172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E-4C31-9C7B-FAD013465A9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[D1.xlsx]Payout_dashboard!PivotTable5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Ahmedabad</a:t>
            </a:r>
          </a:p>
        </c:rich>
      </c:tx>
      <c:layout>
        <c:manualLayout>
          <c:xMode val="edge"/>
          <c:yMode val="edge"/>
          <c:x val="0.41691654568067249"/>
          <c:y val="6.06715552160125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Payout_dashboard!$B$95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Payout_dashboard!$A$96:$A$111</c:f>
              <c:strCache>
                <c:ptCount val="15"/>
                <c:pt idx="0">
                  <c:v>AKVB1</c:v>
                </c:pt>
                <c:pt idx="1">
                  <c:v>AMDBC</c:v>
                </c:pt>
                <c:pt idx="2">
                  <c:v>AMDBL</c:v>
                </c:pt>
                <c:pt idx="3">
                  <c:v>AMDBP</c:v>
                </c:pt>
                <c:pt idx="4">
                  <c:v>AMDT1</c:v>
                </c:pt>
                <c:pt idx="5">
                  <c:v>BDQT1</c:v>
                </c:pt>
                <c:pt idx="6">
                  <c:v>BVCB1</c:v>
                </c:pt>
                <c:pt idx="7">
                  <c:v>GNCB1</c:v>
                </c:pt>
                <c:pt idx="8">
                  <c:v>IXYB1</c:v>
                </c:pt>
                <c:pt idx="9">
                  <c:v>JGAB1</c:v>
                </c:pt>
                <c:pt idx="10">
                  <c:v>JNDB1</c:v>
                </c:pt>
                <c:pt idx="11">
                  <c:v>MSHB1</c:v>
                </c:pt>
                <c:pt idx="12">
                  <c:v>RAJB1</c:v>
                </c:pt>
                <c:pt idx="13">
                  <c:v>STVT1</c:v>
                </c:pt>
                <c:pt idx="14">
                  <c:v>VAPT1</c:v>
                </c:pt>
              </c:strCache>
            </c:strRef>
          </c:cat>
          <c:val>
            <c:numRef>
              <c:f>Payout_dashboard!$B$96:$B$111</c:f>
              <c:numCache>
                <c:formatCode>General</c:formatCode>
                <c:ptCount val="15"/>
                <c:pt idx="0">
                  <c:v>40009.322968145978</c:v>
                </c:pt>
                <c:pt idx="1">
                  <c:v>33342.310806628928</c:v>
                </c:pt>
                <c:pt idx="2">
                  <c:v>67823.487777478906</c:v>
                </c:pt>
                <c:pt idx="3">
                  <c:v>131485.95315606432</c:v>
                </c:pt>
                <c:pt idx="4">
                  <c:v>481250.2247813752</c:v>
                </c:pt>
                <c:pt idx="5">
                  <c:v>545999.04205417121</c:v>
                </c:pt>
                <c:pt idx="6">
                  <c:v>13217.502747007071</c:v>
                </c:pt>
                <c:pt idx="7">
                  <c:v>180221.32519169551</c:v>
                </c:pt>
                <c:pt idx="8">
                  <c:v>13636.746903053832</c:v>
                </c:pt>
                <c:pt idx="9">
                  <c:v>141481.22260993859</c:v>
                </c:pt>
                <c:pt idx="10">
                  <c:v>12198.898021954839</c:v>
                </c:pt>
                <c:pt idx="11">
                  <c:v>21503.411565330774</c:v>
                </c:pt>
                <c:pt idx="12">
                  <c:v>228596.8359949998</c:v>
                </c:pt>
                <c:pt idx="13">
                  <c:v>367420.65802182758</c:v>
                </c:pt>
                <c:pt idx="14">
                  <c:v>68848.041017911979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2-4B90-B48D-311384C47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5048959"/>
        <c:axId val="2005049919"/>
      </c:barChart>
      <c:catAx>
        <c:axId val="2005048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049919"/>
        <c:crosses val="autoZero"/>
        <c:auto val="1"/>
        <c:lblAlgn val="ctr"/>
        <c:lblOffset val="100"/>
        <c:noMultiLvlLbl val="0"/>
      </c:catAx>
      <c:valAx>
        <c:axId val="20050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04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[D1.xlsx]Payout_dashboard!PivotTable4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Indore</a:t>
            </a:r>
          </a:p>
        </c:rich>
      </c:tx>
      <c:layout>
        <c:manualLayout>
          <c:xMode val="edge"/>
          <c:yMode val="edge"/>
          <c:x val="0.45844124504428735"/>
          <c:y val="6.6288647028432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Payout_dashboard!$B$121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Payout_dashboard!$A$122:$A$136</c:f>
              <c:strCache>
                <c:ptCount val="14"/>
                <c:pt idx="0">
                  <c:v>BHOB1</c:v>
                </c:pt>
                <c:pt idx="1">
                  <c:v>BIAB1</c:v>
                </c:pt>
                <c:pt idx="2">
                  <c:v>CWAB1</c:v>
                </c:pt>
                <c:pt idx="3">
                  <c:v>DWXB1</c:v>
                </c:pt>
                <c:pt idx="4">
                  <c:v>GWLB1</c:v>
                </c:pt>
                <c:pt idx="5">
                  <c:v>IDRT1</c:v>
                </c:pt>
                <c:pt idx="6">
                  <c:v>JLRB1</c:v>
                </c:pt>
                <c:pt idx="7">
                  <c:v>NMHB1</c:v>
                </c:pt>
                <c:pt idx="8">
                  <c:v>PTMB1</c:v>
                </c:pt>
                <c:pt idx="9">
                  <c:v>REWB1</c:v>
                </c:pt>
                <c:pt idx="10">
                  <c:v>RPRB1</c:v>
                </c:pt>
                <c:pt idx="11">
                  <c:v>RTMB1</c:v>
                </c:pt>
                <c:pt idx="12">
                  <c:v>SGOB1</c:v>
                </c:pt>
                <c:pt idx="13">
                  <c:v>UJNB1</c:v>
                </c:pt>
              </c:strCache>
            </c:strRef>
          </c:cat>
          <c:val>
            <c:numRef>
              <c:f>Payout_dashboard!$B$122:$B$136</c:f>
              <c:numCache>
                <c:formatCode>General</c:formatCode>
                <c:ptCount val="14"/>
                <c:pt idx="0">
                  <c:v>17080.750548307002</c:v>
                </c:pt>
                <c:pt idx="1">
                  <c:v>6171.7540153166665</c:v>
                </c:pt>
                <c:pt idx="2">
                  <c:v>1258.668620899743</c:v>
                </c:pt>
                <c:pt idx="3">
                  <c:v>7116.8039674669926</c:v>
                </c:pt>
                <c:pt idx="4">
                  <c:v>1575.1431797444093</c:v>
                </c:pt>
                <c:pt idx="5">
                  <c:v>-135639.93933513618</c:v>
                </c:pt>
                <c:pt idx="6">
                  <c:v>-15988.931290019304</c:v>
                </c:pt>
                <c:pt idx="7">
                  <c:v>911.46892423110603</c:v>
                </c:pt>
                <c:pt idx="8">
                  <c:v>-2099.2151417528512</c:v>
                </c:pt>
                <c:pt idx="9">
                  <c:v>3057.3214747879774</c:v>
                </c:pt>
                <c:pt idx="10">
                  <c:v>-81450.101627277661</c:v>
                </c:pt>
                <c:pt idx="11">
                  <c:v>3950.9515509354969</c:v>
                </c:pt>
                <c:pt idx="12">
                  <c:v>1856.9650579242125</c:v>
                </c:pt>
                <c:pt idx="13">
                  <c:v>8077.3779294089172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B-45BB-ABC8-9E7C7B4E9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5068159"/>
        <c:axId val="2005068639"/>
      </c:barChart>
      <c:catAx>
        <c:axId val="2005068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068639"/>
        <c:crosses val="autoZero"/>
        <c:auto val="1"/>
        <c:lblAlgn val="ctr"/>
        <c:lblOffset val="100"/>
        <c:noMultiLvlLbl val="0"/>
      </c:catAx>
      <c:valAx>
        <c:axId val="200506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06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[D1.xlsx]Payout_dashboard!PivotTable1</c:name>
    <c:fmtId val="5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%</a:t>
            </a:r>
            <a:r>
              <a:rPr lang="en-US" sz="1400" baseline="0"/>
              <a:t> of count of excess payout of all clusters</a:t>
            </a:r>
            <a:endParaRPr lang="en-US" sz="1400"/>
          </a:p>
        </c:rich>
      </c:tx>
      <c:layout>
        <c:manualLayout>
          <c:xMode val="edge"/>
          <c:yMode val="edge"/>
          <c:x val="0.29934711286089238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6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7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8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9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0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1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3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4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5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6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7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8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9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0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1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2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3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4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5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6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7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8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9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0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1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2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4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5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6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7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8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9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0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1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2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3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4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5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6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7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8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9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0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1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2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3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2">
              <a:tint val="37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5"/>
        <c:spPr>
          <a:solidFill>
            <a:schemeClr val="accent2">
              <a:tint val="44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6"/>
        <c:spPr>
          <a:solidFill>
            <a:schemeClr val="accent2">
              <a:tint val="5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7"/>
        <c:spPr>
          <a:solidFill>
            <a:schemeClr val="accent2">
              <a:tint val="57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8"/>
        <c:spPr>
          <a:solidFill>
            <a:schemeClr val="accent2">
              <a:tint val="64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9"/>
        <c:spPr>
          <a:solidFill>
            <a:schemeClr val="accent2">
              <a:tint val="7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0"/>
        <c:spPr>
          <a:solidFill>
            <a:schemeClr val="accent2">
              <a:tint val="77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1"/>
        <c:spPr>
          <a:solidFill>
            <a:schemeClr val="accent2">
              <a:tint val="84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2"/>
        <c:spPr>
          <a:solidFill>
            <a:schemeClr val="accent2">
              <a:tint val="9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3"/>
        <c:spPr>
          <a:solidFill>
            <a:schemeClr val="accent2">
              <a:tint val="97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4"/>
        <c:spPr>
          <a:solidFill>
            <a:schemeClr val="accent2">
              <a:shade val="96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5"/>
        <c:spPr>
          <a:solidFill>
            <a:schemeClr val="accent2">
              <a:shade val="9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6"/>
        <c:spPr>
          <a:solidFill>
            <a:schemeClr val="accent2">
              <a:shade val="83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7"/>
        <c:spPr>
          <a:solidFill>
            <a:schemeClr val="accent2">
              <a:shade val="76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8"/>
        <c:spPr>
          <a:solidFill>
            <a:schemeClr val="accent2">
              <a:shade val="7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9"/>
        <c:spPr>
          <a:solidFill>
            <a:schemeClr val="accent2">
              <a:shade val="63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0"/>
        <c:spPr>
          <a:solidFill>
            <a:schemeClr val="accent2">
              <a:shade val="56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1"/>
        <c:spPr>
          <a:solidFill>
            <a:schemeClr val="accent2">
              <a:shade val="5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2"/>
        <c:spPr>
          <a:solidFill>
            <a:schemeClr val="accent2">
              <a:shade val="43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3"/>
        <c:spPr>
          <a:solidFill>
            <a:schemeClr val="accent2">
              <a:shade val="36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4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2">
              <a:tint val="37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6"/>
        <c:spPr>
          <a:solidFill>
            <a:schemeClr val="accent2">
              <a:tint val="44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7"/>
        <c:spPr>
          <a:solidFill>
            <a:schemeClr val="accent2">
              <a:tint val="5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8"/>
        <c:spPr>
          <a:solidFill>
            <a:schemeClr val="accent2">
              <a:tint val="57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9"/>
        <c:spPr>
          <a:solidFill>
            <a:schemeClr val="accent2">
              <a:tint val="64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0"/>
        <c:spPr>
          <a:solidFill>
            <a:schemeClr val="accent2">
              <a:tint val="7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1"/>
        <c:spPr>
          <a:solidFill>
            <a:schemeClr val="accent2">
              <a:tint val="77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2"/>
        <c:spPr>
          <a:solidFill>
            <a:schemeClr val="accent2">
              <a:tint val="84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3"/>
        <c:spPr>
          <a:solidFill>
            <a:schemeClr val="accent2">
              <a:tint val="9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4"/>
        <c:spPr>
          <a:solidFill>
            <a:schemeClr val="accent2">
              <a:tint val="97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5"/>
        <c:spPr>
          <a:solidFill>
            <a:schemeClr val="accent2">
              <a:shade val="96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6"/>
        <c:spPr>
          <a:solidFill>
            <a:schemeClr val="accent2">
              <a:shade val="9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7"/>
        <c:spPr>
          <a:solidFill>
            <a:schemeClr val="accent2">
              <a:shade val="83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8"/>
        <c:spPr>
          <a:solidFill>
            <a:schemeClr val="accent2">
              <a:shade val="76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9"/>
        <c:spPr>
          <a:solidFill>
            <a:schemeClr val="accent2">
              <a:shade val="7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0"/>
        <c:spPr>
          <a:solidFill>
            <a:schemeClr val="accent2">
              <a:shade val="63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1"/>
        <c:spPr>
          <a:solidFill>
            <a:schemeClr val="accent2">
              <a:shade val="56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2"/>
        <c:spPr>
          <a:solidFill>
            <a:schemeClr val="accent2">
              <a:shade val="5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3"/>
        <c:spPr>
          <a:solidFill>
            <a:schemeClr val="accent2">
              <a:shade val="43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4"/>
        <c:spPr>
          <a:solidFill>
            <a:schemeClr val="accent2">
              <a:shade val="36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5888823272090988"/>
          <c:y val="0.12439596092155145"/>
          <c:w val="0.51555686789151356"/>
          <c:h val="0.8592614464858559"/>
        </c:manualLayout>
      </c:layout>
      <c:pieChart>
        <c:varyColors val="1"/>
        <c:ser>
          <c:idx val="0"/>
          <c:order val="0"/>
          <c:tx>
            <c:strRef>
              <c:f>Payout_dashboard!$B$3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37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281-427D-B08F-9347526091EF}"/>
              </c:ext>
            </c:extLst>
          </c:dPt>
          <c:dPt>
            <c:idx val="1"/>
            <c:bubble3D val="0"/>
            <c:spPr>
              <a:solidFill>
                <a:schemeClr val="accent2">
                  <a:tint val="44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281-427D-B08F-9347526091EF}"/>
              </c:ext>
            </c:extLst>
          </c:dPt>
          <c:dPt>
            <c:idx val="2"/>
            <c:bubble3D val="0"/>
            <c:spPr>
              <a:solidFill>
                <a:schemeClr val="accent2">
                  <a:tint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281-427D-B08F-9347526091EF}"/>
              </c:ext>
            </c:extLst>
          </c:dPt>
          <c:dPt>
            <c:idx val="3"/>
            <c:bubble3D val="0"/>
            <c:spPr>
              <a:solidFill>
                <a:schemeClr val="accent2">
                  <a:tint val="57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281-427D-B08F-9347526091EF}"/>
              </c:ext>
            </c:extLst>
          </c:dPt>
          <c:dPt>
            <c:idx val="4"/>
            <c:bubble3D val="0"/>
            <c:spPr>
              <a:solidFill>
                <a:schemeClr val="accent2">
                  <a:tint val="64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281-427D-B08F-9347526091EF}"/>
              </c:ext>
            </c:extLst>
          </c:dPt>
          <c:dPt>
            <c:idx val="5"/>
            <c:bubble3D val="0"/>
            <c:spPr>
              <a:solidFill>
                <a:schemeClr val="accent2">
                  <a:tint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281-427D-B08F-9347526091EF}"/>
              </c:ext>
            </c:extLst>
          </c:dPt>
          <c:dPt>
            <c:idx val="6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281-427D-B08F-9347526091EF}"/>
              </c:ext>
            </c:extLst>
          </c:dPt>
          <c:dPt>
            <c:idx val="7"/>
            <c:bubble3D val="0"/>
            <c:spPr>
              <a:solidFill>
                <a:schemeClr val="accent2">
                  <a:tint val="84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281-427D-B08F-9347526091EF}"/>
              </c:ext>
            </c:extLst>
          </c:dPt>
          <c:dPt>
            <c:idx val="8"/>
            <c:bubble3D val="0"/>
            <c:spPr>
              <a:solidFill>
                <a:schemeClr val="accent2">
                  <a:tint val="9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281-427D-B08F-9347526091EF}"/>
              </c:ext>
            </c:extLst>
          </c:dPt>
          <c:dPt>
            <c:idx val="9"/>
            <c:bubble3D val="0"/>
            <c:spPr>
              <a:solidFill>
                <a:schemeClr val="accent2">
                  <a:tint val="97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281-427D-B08F-9347526091EF}"/>
              </c:ext>
            </c:extLst>
          </c:dPt>
          <c:dPt>
            <c:idx val="10"/>
            <c:bubble3D val="0"/>
            <c:spPr>
              <a:solidFill>
                <a:schemeClr val="accent2">
                  <a:shade val="9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281-427D-B08F-9347526091EF}"/>
              </c:ext>
            </c:extLst>
          </c:dPt>
          <c:dPt>
            <c:idx val="11"/>
            <c:bubble3D val="0"/>
            <c:spPr>
              <a:solidFill>
                <a:schemeClr val="accent2">
                  <a:shade val="9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281-427D-B08F-9347526091EF}"/>
              </c:ext>
            </c:extLst>
          </c:dPt>
          <c:dPt>
            <c:idx val="12"/>
            <c:bubble3D val="0"/>
            <c:spPr>
              <a:solidFill>
                <a:schemeClr val="accent2">
                  <a:shade val="83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281-427D-B08F-9347526091EF}"/>
              </c:ext>
            </c:extLst>
          </c:dPt>
          <c:dPt>
            <c:idx val="13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281-427D-B08F-9347526091EF}"/>
              </c:ext>
            </c:extLst>
          </c:dPt>
          <c:dPt>
            <c:idx val="14"/>
            <c:bubble3D val="0"/>
            <c:spPr>
              <a:solidFill>
                <a:schemeClr val="accent2">
                  <a:shade val="7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281-427D-B08F-9347526091EF}"/>
              </c:ext>
            </c:extLst>
          </c:dPt>
          <c:dPt>
            <c:idx val="15"/>
            <c:bubble3D val="0"/>
            <c:spPr>
              <a:solidFill>
                <a:schemeClr val="accent2">
                  <a:shade val="63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281-427D-B08F-9347526091EF}"/>
              </c:ext>
            </c:extLst>
          </c:dPt>
          <c:dPt>
            <c:idx val="16"/>
            <c:bubble3D val="0"/>
            <c:spPr>
              <a:solidFill>
                <a:schemeClr val="accent2">
                  <a:shade val="5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7281-427D-B08F-9347526091EF}"/>
              </c:ext>
            </c:extLst>
          </c:dPt>
          <c:dPt>
            <c:idx val="17"/>
            <c:bubble3D val="0"/>
            <c:spPr>
              <a:solidFill>
                <a:schemeClr val="accent2">
                  <a:shade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7281-427D-B08F-9347526091EF}"/>
              </c:ext>
            </c:extLst>
          </c:dPt>
          <c:dPt>
            <c:idx val="18"/>
            <c:bubble3D val="0"/>
            <c:spPr>
              <a:solidFill>
                <a:schemeClr val="accent2">
                  <a:shade val="43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7281-427D-B08F-9347526091EF}"/>
              </c:ext>
            </c:extLst>
          </c:dPt>
          <c:dPt>
            <c:idx val="19"/>
            <c:bubble3D val="0"/>
            <c:spPr>
              <a:solidFill>
                <a:schemeClr val="accent2">
                  <a:shade val="3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7281-427D-B08F-9347526091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Payout_dashboard!$A$4:$A$24</c:f>
              <c:strCache>
                <c:ptCount val="20"/>
                <c:pt idx="0">
                  <c:v>Ahmedabad</c:v>
                </c:pt>
                <c:pt idx="1">
                  <c:v>Ambala</c:v>
                </c:pt>
                <c:pt idx="2">
                  <c:v>Bangalore</c:v>
                </c:pt>
                <c:pt idx="3">
                  <c:v>Bhubaneswar</c:v>
                </c:pt>
                <c:pt idx="4">
                  <c:v>Chennai</c:v>
                </c:pt>
                <c:pt idx="5">
                  <c:v>Coimbatore</c:v>
                </c:pt>
                <c:pt idx="6">
                  <c:v>Delhi</c:v>
                </c:pt>
                <c:pt idx="7">
                  <c:v>Guwahati</c:v>
                </c:pt>
                <c:pt idx="8">
                  <c:v>Hyderabad</c:v>
                </c:pt>
                <c:pt idx="9">
                  <c:v>Indore</c:v>
                </c:pt>
                <c:pt idx="10">
                  <c:v>Jaipur</c:v>
                </c:pt>
                <c:pt idx="11">
                  <c:v>Jamshedpur</c:v>
                </c:pt>
                <c:pt idx="12">
                  <c:v>Kolkata</c:v>
                </c:pt>
                <c:pt idx="13">
                  <c:v>Lucknow</c:v>
                </c:pt>
                <c:pt idx="14">
                  <c:v>Mumbai</c:v>
                </c:pt>
                <c:pt idx="15">
                  <c:v>Nagpur</c:v>
                </c:pt>
                <c:pt idx="16">
                  <c:v>Noida</c:v>
                </c:pt>
                <c:pt idx="17">
                  <c:v>Noida PC</c:v>
                </c:pt>
                <c:pt idx="18">
                  <c:v>Pune</c:v>
                </c:pt>
                <c:pt idx="19">
                  <c:v>(blank)</c:v>
                </c:pt>
              </c:strCache>
            </c:strRef>
          </c:cat>
          <c:val>
            <c:numRef>
              <c:f>Payout_dashboard!$B$4:$B$24</c:f>
              <c:numCache>
                <c:formatCode>General</c:formatCode>
                <c:ptCount val="20"/>
                <c:pt idx="0">
                  <c:v>63</c:v>
                </c:pt>
                <c:pt idx="1">
                  <c:v>31</c:v>
                </c:pt>
                <c:pt idx="2">
                  <c:v>39</c:v>
                </c:pt>
                <c:pt idx="3">
                  <c:v>1</c:v>
                </c:pt>
                <c:pt idx="4">
                  <c:v>28</c:v>
                </c:pt>
                <c:pt idx="5">
                  <c:v>20</c:v>
                </c:pt>
                <c:pt idx="6">
                  <c:v>39</c:v>
                </c:pt>
                <c:pt idx="7">
                  <c:v>24</c:v>
                </c:pt>
                <c:pt idx="8">
                  <c:v>30</c:v>
                </c:pt>
                <c:pt idx="9">
                  <c:v>26</c:v>
                </c:pt>
                <c:pt idx="10">
                  <c:v>13</c:v>
                </c:pt>
                <c:pt idx="11">
                  <c:v>24</c:v>
                </c:pt>
                <c:pt idx="12">
                  <c:v>34</c:v>
                </c:pt>
                <c:pt idx="13">
                  <c:v>25</c:v>
                </c:pt>
                <c:pt idx="14">
                  <c:v>31</c:v>
                </c:pt>
                <c:pt idx="15">
                  <c:v>13</c:v>
                </c:pt>
                <c:pt idx="16">
                  <c:v>21</c:v>
                </c:pt>
                <c:pt idx="17">
                  <c:v>6</c:v>
                </c:pt>
                <c:pt idx="18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281-427D-B08F-9347526091E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571784776902892"/>
          <c:y val="0.24291666666666667"/>
          <c:w val="0.19023075240594925"/>
          <c:h val="0.63773366870807813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40000"/>
            <a:lumOff val="60000"/>
          </a:schemeClr>
        </a:gs>
        <a:gs pos="46000">
          <a:schemeClr val="accent5">
            <a:lumMod val="95000"/>
            <a:lumOff val="5000"/>
          </a:schemeClr>
        </a:gs>
        <a:gs pos="100000">
          <a:schemeClr val="accent5">
            <a:lumMod val="60000"/>
          </a:schemeClr>
        </a:gs>
      </a:gsLst>
      <a:path path="circle">
        <a:fillToRect l="50000" t="130000" r="50000" b="-3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[D1.xlsx]Payout_dashboard!PivotTable1</c:name>
    <c:fmtId val="7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Payout_dashboard!$B$3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Payout_dashboard!$A$4:$A$24</c:f>
              <c:strCache>
                <c:ptCount val="20"/>
                <c:pt idx="0">
                  <c:v>Ahmedabad</c:v>
                </c:pt>
                <c:pt idx="1">
                  <c:v>Ambala</c:v>
                </c:pt>
                <c:pt idx="2">
                  <c:v>Bangalore</c:v>
                </c:pt>
                <c:pt idx="3">
                  <c:v>Bhubaneswar</c:v>
                </c:pt>
                <c:pt idx="4">
                  <c:v>Chennai</c:v>
                </c:pt>
                <c:pt idx="5">
                  <c:v>Coimbatore</c:v>
                </c:pt>
                <c:pt idx="6">
                  <c:v>Delhi</c:v>
                </c:pt>
                <c:pt idx="7">
                  <c:v>Guwahati</c:v>
                </c:pt>
                <c:pt idx="8">
                  <c:v>Hyderabad</c:v>
                </c:pt>
                <c:pt idx="9">
                  <c:v>Indore</c:v>
                </c:pt>
                <c:pt idx="10">
                  <c:v>Jaipur</c:v>
                </c:pt>
                <c:pt idx="11">
                  <c:v>Jamshedpur</c:v>
                </c:pt>
                <c:pt idx="12">
                  <c:v>Kolkata</c:v>
                </c:pt>
                <c:pt idx="13">
                  <c:v>Lucknow</c:v>
                </c:pt>
                <c:pt idx="14">
                  <c:v>Mumbai</c:v>
                </c:pt>
                <c:pt idx="15">
                  <c:v>Nagpur</c:v>
                </c:pt>
                <c:pt idx="16">
                  <c:v>Noida</c:v>
                </c:pt>
                <c:pt idx="17">
                  <c:v>Noida PC</c:v>
                </c:pt>
                <c:pt idx="18">
                  <c:v>Pune</c:v>
                </c:pt>
                <c:pt idx="19">
                  <c:v>(blank)</c:v>
                </c:pt>
              </c:strCache>
            </c:strRef>
          </c:cat>
          <c:val>
            <c:numRef>
              <c:f>Payout_dashboard!$B$4:$B$24</c:f>
              <c:numCache>
                <c:formatCode>General</c:formatCode>
                <c:ptCount val="20"/>
                <c:pt idx="0">
                  <c:v>63</c:v>
                </c:pt>
                <c:pt idx="1">
                  <c:v>31</c:v>
                </c:pt>
                <c:pt idx="2">
                  <c:v>39</c:v>
                </c:pt>
                <c:pt idx="3">
                  <c:v>1</c:v>
                </c:pt>
                <c:pt idx="4">
                  <c:v>28</c:v>
                </c:pt>
                <c:pt idx="5">
                  <c:v>20</c:v>
                </c:pt>
                <c:pt idx="6">
                  <c:v>39</c:v>
                </c:pt>
                <c:pt idx="7">
                  <c:v>24</c:v>
                </c:pt>
                <c:pt idx="8">
                  <c:v>30</c:v>
                </c:pt>
                <c:pt idx="9">
                  <c:v>26</c:v>
                </c:pt>
                <c:pt idx="10">
                  <c:v>13</c:v>
                </c:pt>
                <c:pt idx="11">
                  <c:v>24</c:v>
                </c:pt>
                <c:pt idx="12">
                  <c:v>34</c:v>
                </c:pt>
                <c:pt idx="13">
                  <c:v>25</c:v>
                </c:pt>
                <c:pt idx="14">
                  <c:v>31</c:v>
                </c:pt>
                <c:pt idx="15">
                  <c:v>13</c:v>
                </c:pt>
                <c:pt idx="16">
                  <c:v>21</c:v>
                </c:pt>
                <c:pt idx="17">
                  <c:v>6</c:v>
                </c:pt>
                <c:pt idx="18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2-41C0-90BD-5E7C70236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565119"/>
        <c:axId val="1432566559"/>
      </c:barChart>
      <c:catAx>
        <c:axId val="143256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566559"/>
        <c:crosses val="autoZero"/>
        <c:auto val="1"/>
        <c:lblAlgn val="ctr"/>
        <c:lblOffset val="100"/>
        <c:noMultiLvlLbl val="0"/>
      </c:catAx>
      <c:valAx>
        <c:axId val="143256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56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[D1.xlsx]Payout_dashboard!PivotTable2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Payout_dashboard!$B$35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Payout_dashboard!$A$36:$A$55</c:f>
              <c:strCache>
                <c:ptCount val="20"/>
                <c:pt idx="0">
                  <c:v>Ahmedabad</c:v>
                </c:pt>
                <c:pt idx="1">
                  <c:v>Ambala</c:v>
                </c:pt>
                <c:pt idx="2">
                  <c:v>Bangalore</c:v>
                </c:pt>
                <c:pt idx="3">
                  <c:v>Bhubaneswar</c:v>
                </c:pt>
                <c:pt idx="4">
                  <c:v>Chennai</c:v>
                </c:pt>
                <c:pt idx="5">
                  <c:v>Coimbatore</c:v>
                </c:pt>
                <c:pt idx="6">
                  <c:v>Delhi</c:v>
                </c:pt>
                <c:pt idx="7">
                  <c:v>Guwahati</c:v>
                </c:pt>
                <c:pt idx="8">
                  <c:v>Hyderabad</c:v>
                </c:pt>
                <c:pt idx="9">
                  <c:v>Indore</c:v>
                </c:pt>
                <c:pt idx="10">
                  <c:v>Jaipur</c:v>
                </c:pt>
                <c:pt idx="11">
                  <c:v>Jamshedpur</c:v>
                </c:pt>
                <c:pt idx="12">
                  <c:v>Kolkata</c:v>
                </c:pt>
                <c:pt idx="13">
                  <c:v>Lucknow</c:v>
                </c:pt>
                <c:pt idx="14">
                  <c:v>Mumbai</c:v>
                </c:pt>
                <c:pt idx="15">
                  <c:v>Nagpur</c:v>
                </c:pt>
                <c:pt idx="16">
                  <c:v>Noida</c:v>
                </c:pt>
                <c:pt idx="17">
                  <c:v>Noida PC</c:v>
                </c:pt>
                <c:pt idx="18">
                  <c:v>Pune</c:v>
                </c:pt>
                <c:pt idx="19">
                  <c:v>(blank)</c:v>
                </c:pt>
              </c:strCache>
            </c:strRef>
          </c:cat>
          <c:val>
            <c:numRef>
              <c:f>Payout_dashboard!$B$36:$B$55</c:f>
              <c:numCache>
                <c:formatCode>General</c:formatCode>
                <c:ptCount val="20"/>
                <c:pt idx="0">
                  <c:v>220.89558741370902</c:v>
                </c:pt>
                <c:pt idx="1">
                  <c:v>45.111630039214425</c:v>
                </c:pt>
                <c:pt idx="2">
                  <c:v>32.900261259547058</c:v>
                </c:pt>
                <c:pt idx="3">
                  <c:v>135.70489852546328</c:v>
                </c:pt>
                <c:pt idx="4">
                  <c:v>42.91404225850075</c:v>
                </c:pt>
                <c:pt idx="5">
                  <c:v>39.796028673999373</c:v>
                </c:pt>
                <c:pt idx="6">
                  <c:v>24.504246606153664</c:v>
                </c:pt>
                <c:pt idx="7">
                  <c:v>34.729175425321237</c:v>
                </c:pt>
                <c:pt idx="8">
                  <c:v>34.371676853611788</c:v>
                </c:pt>
                <c:pt idx="9">
                  <c:v>13.246887860613992</c:v>
                </c:pt>
                <c:pt idx="10">
                  <c:v>47.972807133005709</c:v>
                </c:pt>
                <c:pt idx="11">
                  <c:v>16.745080541495543</c:v>
                </c:pt>
                <c:pt idx="12">
                  <c:v>38.206283667440402</c:v>
                </c:pt>
                <c:pt idx="13">
                  <c:v>37.758243888446451</c:v>
                </c:pt>
                <c:pt idx="14">
                  <c:v>33.1001767962114</c:v>
                </c:pt>
                <c:pt idx="15">
                  <c:v>43.831334622256989</c:v>
                </c:pt>
                <c:pt idx="16">
                  <c:v>47.135047444355955</c:v>
                </c:pt>
                <c:pt idx="17">
                  <c:v>44.290794031162655</c:v>
                </c:pt>
                <c:pt idx="18">
                  <c:v>33.175881903304763</c:v>
                </c:pt>
                <c:pt idx="19">
                  <c:v>57.713456812243798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0-4DD8-9CCF-D542A1419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32570399"/>
        <c:axId val="1432581439"/>
      </c:barChart>
      <c:catAx>
        <c:axId val="1432570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581439"/>
        <c:crosses val="autoZero"/>
        <c:auto val="1"/>
        <c:lblAlgn val="ctr"/>
        <c:lblOffset val="100"/>
        <c:noMultiLvlLbl val="0"/>
      </c:catAx>
      <c:valAx>
        <c:axId val="143258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57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822513</xdr:colOff>
      <xdr:row>32</xdr:row>
      <xdr:rowOff>48410</xdr:rowOff>
    </xdr:from>
    <xdr:to>
      <xdr:col>10</xdr:col>
      <xdr:colOff>526228</xdr:colOff>
      <xdr:row>53</xdr:row>
      <xdr:rowOff>170330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0DC6DB-790F-C99E-BF0D-518D7B423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923364</xdr:colOff>
      <xdr:row>64</xdr:row>
      <xdr:rowOff>17928</xdr:rowOff>
    </xdr:from>
    <xdr:to>
      <xdr:col>9</xdr:col>
      <xdr:colOff>780377</xdr:colOff>
      <xdr:row>86</xdr:row>
      <xdr:rowOff>67683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782C2A-AC3B-5261-F64E-D60B324D7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1165412</xdr:colOff>
      <xdr:row>90</xdr:row>
      <xdr:rowOff>80683</xdr:rowOff>
    </xdr:from>
    <xdr:to>
      <xdr:col>10</xdr:col>
      <xdr:colOff>123266</xdr:colOff>
      <xdr:row>113</xdr:row>
      <xdr:rowOff>107577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5E9AB6-7963-1961-168B-652A66563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1111623</xdr:colOff>
      <xdr:row>116</xdr:row>
      <xdr:rowOff>35859</xdr:rowOff>
    </xdr:from>
    <xdr:to>
      <xdr:col>9</xdr:col>
      <xdr:colOff>744070</xdr:colOff>
      <xdr:row>140</xdr:row>
      <xdr:rowOff>107577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7BA267-B7DD-79EA-137A-2D67DADF6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268943</xdr:colOff>
      <xdr:row>90</xdr:row>
      <xdr:rowOff>152401</xdr:rowOff>
    </xdr:from>
    <xdr:to>
      <xdr:col>18</xdr:col>
      <xdr:colOff>448236</xdr:colOff>
      <xdr:row>111</xdr:row>
      <xdr:rowOff>62753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B0C507-FE24-3603-3D82-E4588714E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255494</xdr:colOff>
      <xdr:row>117</xdr:row>
      <xdr:rowOff>62752</xdr:rowOff>
    </xdr:from>
    <xdr:to>
      <xdr:col>18</xdr:col>
      <xdr:colOff>591670</xdr:colOff>
      <xdr:row>138</xdr:row>
      <xdr:rowOff>44824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EC7A730-D2C3-658A-A7DB-DAF88DC66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89648</xdr:colOff>
      <xdr:row>2</xdr:row>
      <xdr:rowOff>62754</xdr:rowOff>
    </xdr:from>
    <xdr:to>
      <xdr:col>9</xdr:col>
      <xdr:colOff>675043</xdr:colOff>
      <xdr:row>24</xdr:row>
      <xdr:rowOff>28240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F10BDB-D11A-45A5-BCC5-D04727D73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98610</xdr:colOff>
      <xdr:row>7</xdr:row>
      <xdr:rowOff>98612</xdr:rowOff>
    </xdr:from>
    <xdr:to>
      <xdr:col>18</xdr:col>
      <xdr:colOff>546846</xdr:colOff>
      <xdr:row>22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74EFF-085D-E229-6557-9DBAE356D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779929</xdr:colOff>
      <xdr:row>57</xdr:row>
      <xdr:rowOff>89647</xdr:rowOff>
    </xdr:from>
    <xdr:to>
      <xdr:col>16</xdr:col>
      <xdr:colOff>475129</xdr:colOff>
      <xdr:row>72</xdr:row>
      <xdr:rowOff>143436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E94A58C-790A-35AF-727E-4D1EF4DE7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564775</xdr:colOff>
      <xdr:row>142</xdr:row>
      <xdr:rowOff>143435</xdr:rowOff>
    </xdr:from>
    <xdr:to>
      <xdr:col>14</xdr:col>
      <xdr:colOff>251011</xdr:colOff>
      <xdr:row>163</xdr:row>
      <xdr:rowOff>17931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0FBA174-71C2-EE7B-C5AE-5C16A4A16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15240</xdr:rowOff>
    </xdr:from>
    <xdr:to>
      <xdr:col>33</xdr:col>
      <xdr:colOff>510540</xdr:colOff>
      <xdr:row>57</xdr:row>
      <xdr:rowOff>7620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54103DB-9253-F933-7008-50A3A73D4B80}"/>
            </a:ext>
          </a:extLst>
        </xdr:cNvPr>
        <xdr:cNvSpPr/>
      </xdr:nvSpPr>
      <xdr:spPr>
        <a:xfrm>
          <a:off x="7620" y="15240"/>
          <a:ext cx="20436840" cy="9982200"/>
        </a:xfrm>
        <a:prstGeom prst="rect">
          <a:avLst/>
        </a:prstGeom>
        <a:solidFill>
          <a:schemeClr val="tx1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aseline="0"/>
            <a:t>                                                       </a:t>
          </a:r>
        </a:p>
        <a:p>
          <a:pPr algn="l"/>
          <a:endParaRPr lang="en-IN" sz="1100" baseline="0"/>
        </a:p>
        <a:p>
          <a:pPr algn="l"/>
          <a:r>
            <a:rPr lang="en-IN" sz="1100" baseline="0"/>
            <a:t>                                                                                                                                                                         </a:t>
          </a:r>
          <a:r>
            <a:rPr lang="en-IN" sz="3200" b="1" i="0" u="sng" baseline="0">
              <a:latin typeface="Aharoni" panose="02010803020104030203" pitchFamily="2" charset="-79"/>
              <a:cs typeface="Aharoni" panose="02010803020104030203" pitchFamily="2" charset="-79"/>
            </a:rPr>
            <a:t>ANALYSING LASTMILE LOGISTIC EXCESS PAYOUT</a:t>
          </a:r>
        </a:p>
        <a:p>
          <a:pPr algn="l"/>
          <a:endParaRPr lang="en-IN" sz="1100"/>
        </a:p>
      </xdr:txBody>
    </xdr:sp>
    <xdr:clientData/>
  </xdr:twoCellAnchor>
  <xdr:twoCellAnchor>
    <xdr:from>
      <xdr:col>1</xdr:col>
      <xdr:colOff>114300</xdr:colOff>
      <xdr:row>7</xdr:row>
      <xdr:rowOff>106680</xdr:rowOff>
    </xdr:from>
    <xdr:to>
      <xdr:col>10</xdr:col>
      <xdr:colOff>586740</xdr:colOff>
      <xdr:row>29</xdr:row>
      <xdr:rowOff>138056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DA280E-F9C2-4866-B8FD-4D193553F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121920</xdr:colOff>
      <xdr:row>30</xdr:row>
      <xdr:rowOff>91440</xdr:rowOff>
    </xdr:from>
    <xdr:to>
      <xdr:col>10</xdr:col>
      <xdr:colOff>594360</xdr:colOff>
      <xdr:row>54</xdr:row>
      <xdr:rowOff>35858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683D04-B3DB-48AE-8CA1-383E5755A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114300</xdr:colOff>
      <xdr:row>7</xdr:row>
      <xdr:rowOff>121920</xdr:rowOff>
    </xdr:from>
    <xdr:to>
      <xdr:col>22</xdr:col>
      <xdr:colOff>445995</xdr:colOff>
      <xdr:row>29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8EBA1-1703-4CA3-AD46-D9A827EBD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15240</xdr:colOff>
      <xdr:row>7</xdr:row>
      <xdr:rowOff>144780</xdr:rowOff>
    </xdr:from>
    <xdr:to>
      <xdr:col>32</xdr:col>
      <xdr:colOff>525780</xdr:colOff>
      <xdr:row>29</xdr:row>
      <xdr:rowOff>129540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4BD2A931-E6B8-0B96-DFEF-AEF05C718D58}"/>
            </a:ext>
          </a:extLst>
        </xdr:cNvPr>
        <xdr:cNvSpPr/>
      </xdr:nvSpPr>
      <xdr:spPr>
        <a:xfrm>
          <a:off x="13853160" y="1371600"/>
          <a:ext cx="5996940" cy="3840480"/>
        </a:xfrm>
        <a:prstGeom prst="roundRect">
          <a:avLst>
            <a:gd name="adj" fmla="val 4256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800" b="1" u="none">
              <a:solidFill>
                <a:schemeClr val="bg1"/>
              </a:solidFill>
            </a:rPr>
            <a:t>                </a:t>
          </a:r>
          <a:r>
            <a:rPr lang="en-IN" sz="2800" b="0" u="none" cap="none" spc="0">
              <a:ln w="0"/>
              <a:solidFill>
                <a:schemeClr val="accent2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OVERALL NUMBERS</a:t>
          </a:r>
          <a:endParaRPr lang="en-IN" sz="2800" b="1" u="none">
            <a:solidFill>
              <a:schemeClr val="accent2"/>
            </a:solidFill>
          </a:endParaRPr>
        </a:p>
      </xdr:txBody>
    </xdr:sp>
    <xdr:clientData/>
  </xdr:twoCellAnchor>
  <xdr:twoCellAnchor>
    <xdr:from>
      <xdr:col>23</xdr:col>
      <xdr:colOff>30480</xdr:colOff>
      <xdr:row>30</xdr:row>
      <xdr:rowOff>129540</xdr:rowOff>
    </xdr:from>
    <xdr:to>
      <xdr:col>32</xdr:col>
      <xdr:colOff>518160</xdr:colOff>
      <xdr:row>54</xdr:row>
      <xdr:rowOff>15240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4D1040F8-8B2B-943F-8A81-7F394F9B1F23}"/>
            </a:ext>
          </a:extLst>
        </xdr:cNvPr>
        <xdr:cNvSpPr/>
      </xdr:nvSpPr>
      <xdr:spPr>
        <a:xfrm>
          <a:off x="13868400" y="5387340"/>
          <a:ext cx="5974080" cy="4091940"/>
        </a:xfrm>
        <a:prstGeom prst="roundRect">
          <a:avLst>
            <a:gd name="adj" fmla="val 5778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400" b="1" i="1" u="sng">
              <a:solidFill>
                <a:schemeClr val="bg1"/>
              </a:solidFill>
              <a:latin typeface="+mn-lt"/>
            </a:rPr>
            <a:t>MOST OVERPAID PARTNERS IN THE CLUSTER</a:t>
          </a:r>
        </a:p>
        <a:p>
          <a:pPr algn="l"/>
          <a:endParaRPr lang="en-IN" sz="2400" b="1" i="1" u="sng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11</xdr:col>
      <xdr:colOff>121920</xdr:colOff>
      <xdr:row>30</xdr:row>
      <xdr:rowOff>83820</xdr:rowOff>
    </xdr:from>
    <xdr:to>
      <xdr:col>22</xdr:col>
      <xdr:colOff>472440</xdr:colOff>
      <xdr:row>54</xdr:row>
      <xdr:rowOff>30480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D4AAB43-FD8B-4DC7-979F-3AD5CEBAC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152400</xdr:colOff>
      <xdr:row>12</xdr:row>
      <xdr:rowOff>114300</xdr:rowOff>
    </xdr:from>
    <xdr:to>
      <xdr:col>27</xdr:col>
      <xdr:colOff>312420</xdr:colOff>
      <xdr:row>18</xdr:row>
      <xdr:rowOff>83820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D4188D3A-11F2-4111-B6B7-466312878BDA}"/>
            </a:ext>
          </a:extLst>
        </xdr:cNvPr>
        <xdr:cNvSpPr/>
      </xdr:nvSpPr>
      <xdr:spPr>
        <a:xfrm>
          <a:off x="14599920" y="2217420"/>
          <a:ext cx="1988820" cy="1021080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300" b="1">
              <a:solidFill>
                <a:schemeClr val="lt1"/>
              </a:solidFill>
              <a:latin typeface="+mn-lt"/>
              <a:ea typeface="+mn-ea"/>
              <a:cs typeface="+mn-cs"/>
            </a:rPr>
            <a:t>Sum of Total Payout</a:t>
          </a:r>
        </a:p>
      </xdr:txBody>
    </xdr:sp>
    <xdr:clientData/>
  </xdr:twoCellAnchor>
  <xdr:twoCellAnchor>
    <xdr:from>
      <xdr:col>24</xdr:col>
      <xdr:colOff>160020</xdr:colOff>
      <xdr:row>15</xdr:row>
      <xdr:rowOff>137160</xdr:rowOff>
    </xdr:from>
    <xdr:to>
      <xdr:col>27</xdr:col>
      <xdr:colOff>312420</xdr:colOff>
      <xdr:row>18</xdr:row>
      <xdr:rowOff>144780</xdr:rowOff>
    </xdr:to>
    <xdr:sp macro="" textlink="$AL$13">
      <xdr:nvSpPr>
        <xdr:cNvPr id="17" name="TextBox 16">
          <a:extLst>
            <a:ext uri="{FF2B5EF4-FFF2-40B4-BE49-F238E27FC236}">
              <a16:creationId xmlns:a16="http://schemas.microsoft.com/office/drawing/2014/main" id="{237DD10F-6AE4-88DC-22D9-39FCEC8DECD1}"/>
            </a:ext>
          </a:extLst>
        </xdr:cNvPr>
        <xdr:cNvSpPr txBox="1"/>
      </xdr:nvSpPr>
      <xdr:spPr>
        <a:xfrm>
          <a:off x="14607540" y="2766060"/>
          <a:ext cx="1981200" cy="533400"/>
        </a:xfrm>
        <a:prstGeom prst="rect">
          <a:avLst/>
        </a:prstGeom>
        <a:solidFill>
          <a:srgbClr val="D7CF91"/>
        </a:solidFill>
        <a:ln w="95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EEB8D155-43FE-46D1-94A3-35459EB97162}" type="TxLink"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 algn="ctr"/>
            <a:t>₹ 6,35,33,141</a:t>
          </a:fld>
          <a:endParaRPr lang="en-IN" sz="18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28</xdr:col>
      <xdr:colOff>205740</xdr:colOff>
      <xdr:row>19</xdr:row>
      <xdr:rowOff>137160</xdr:rowOff>
    </xdr:from>
    <xdr:to>
      <xdr:col>31</xdr:col>
      <xdr:colOff>358140</xdr:colOff>
      <xdr:row>25</xdr:row>
      <xdr:rowOff>106680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2E444DF7-D1C4-4EDC-BE84-3E46ABDBAD43}"/>
            </a:ext>
          </a:extLst>
        </xdr:cNvPr>
        <xdr:cNvSpPr/>
      </xdr:nvSpPr>
      <xdr:spPr>
        <a:xfrm>
          <a:off x="17091660" y="3467100"/>
          <a:ext cx="1981200" cy="1021080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300" b="1">
              <a:solidFill>
                <a:schemeClr val="lt1"/>
              </a:solidFill>
              <a:latin typeface="+mn-lt"/>
              <a:ea typeface="+mn-ea"/>
              <a:cs typeface="+mn-cs"/>
            </a:rPr>
            <a:t>Average of % Excess Payout</a:t>
          </a:r>
        </a:p>
      </xdr:txBody>
    </xdr:sp>
    <xdr:clientData/>
  </xdr:twoCellAnchor>
  <xdr:twoCellAnchor>
    <xdr:from>
      <xdr:col>28</xdr:col>
      <xdr:colOff>205740</xdr:colOff>
      <xdr:row>22</xdr:row>
      <xdr:rowOff>167640</xdr:rowOff>
    </xdr:from>
    <xdr:to>
      <xdr:col>31</xdr:col>
      <xdr:colOff>358140</xdr:colOff>
      <xdr:row>26</xdr:row>
      <xdr:rowOff>0</xdr:rowOff>
    </xdr:to>
    <xdr:sp macro="" textlink="$AL$16">
      <xdr:nvSpPr>
        <xdr:cNvPr id="23" name="TextBox 22">
          <a:extLst>
            <a:ext uri="{FF2B5EF4-FFF2-40B4-BE49-F238E27FC236}">
              <a16:creationId xmlns:a16="http://schemas.microsoft.com/office/drawing/2014/main" id="{D032F106-30F6-4287-900A-62C8DC257CC5}"/>
            </a:ext>
          </a:extLst>
        </xdr:cNvPr>
        <xdr:cNvSpPr txBox="1"/>
      </xdr:nvSpPr>
      <xdr:spPr>
        <a:xfrm>
          <a:off x="17091660" y="4023360"/>
          <a:ext cx="1981200" cy="533400"/>
        </a:xfrm>
        <a:prstGeom prst="rect">
          <a:avLst/>
        </a:prstGeom>
        <a:solidFill>
          <a:srgbClr val="D7CF91"/>
        </a:solidFill>
        <a:ln w="95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F1BD758-15B2-4448-98F1-2D19BFCAA58E}" type="TxLink"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 algn="ctr"/>
            <a:t>57.71345681</a:t>
          </a:fld>
          <a:endParaRPr lang="en-IN" sz="18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28</xdr:col>
      <xdr:colOff>213360</xdr:colOff>
      <xdr:row>12</xdr:row>
      <xdr:rowOff>137160</xdr:rowOff>
    </xdr:from>
    <xdr:to>
      <xdr:col>31</xdr:col>
      <xdr:colOff>365760</xdr:colOff>
      <xdr:row>18</xdr:row>
      <xdr:rowOff>106680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08075E6E-8B02-B1D7-7412-5605EED641DC}"/>
            </a:ext>
          </a:extLst>
        </xdr:cNvPr>
        <xdr:cNvSpPr/>
      </xdr:nvSpPr>
      <xdr:spPr>
        <a:xfrm>
          <a:off x="17099280" y="2240280"/>
          <a:ext cx="1981200" cy="1021080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300" b="1"/>
            <a:t>Sum of Budgeted payout</a:t>
          </a:r>
        </a:p>
      </xdr:txBody>
    </xdr:sp>
    <xdr:clientData/>
  </xdr:twoCellAnchor>
  <xdr:twoCellAnchor>
    <xdr:from>
      <xdr:col>28</xdr:col>
      <xdr:colOff>213360</xdr:colOff>
      <xdr:row>15</xdr:row>
      <xdr:rowOff>144780</xdr:rowOff>
    </xdr:from>
    <xdr:to>
      <xdr:col>31</xdr:col>
      <xdr:colOff>365760</xdr:colOff>
      <xdr:row>18</xdr:row>
      <xdr:rowOff>152400</xdr:rowOff>
    </xdr:to>
    <xdr:sp macro="" textlink="$AL$14">
      <xdr:nvSpPr>
        <xdr:cNvPr id="24" name="TextBox 23">
          <a:extLst>
            <a:ext uri="{FF2B5EF4-FFF2-40B4-BE49-F238E27FC236}">
              <a16:creationId xmlns:a16="http://schemas.microsoft.com/office/drawing/2014/main" id="{35CCAFF0-7897-428F-A58B-C099B121C3BE}"/>
            </a:ext>
          </a:extLst>
        </xdr:cNvPr>
        <xdr:cNvSpPr txBox="1"/>
      </xdr:nvSpPr>
      <xdr:spPr>
        <a:xfrm>
          <a:off x="17099280" y="2773680"/>
          <a:ext cx="1981200" cy="533400"/>
        </a:xfrm>
        <a:prstGeom prst="rect">
          <a:avLst/>
        </a:prstGeom>
        <a:solidFill>
          <a:srgbClr val="D7CF91"/>
        </a:solidFill>
        <a:ln w="95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AAAE233B-C001-4E63-AC21-36FA4D04E519}" type="TxLink"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 algn="ctr"/>
            <a:t>₹ 4,84,75,195</a:t>
          </a:fld>
          <a:endParaRPr lang="en-IN" sz="18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24</xdr:col>
      <xdr:colOff>144780</xdr:colOff>
      <xdr:row>19</xdr:row>
      <xdr:rowOff>106680</xdr:rowOff>
    </xdr:from>
    <xdr:to>
      <xdr:col>27</xdr:col>
      <xdr:colOff>297180</xdr:colOff>
      <xdr:row>25</xdr:row>
      <xdr:rowOff>76200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5D587781-05F2-4EBB-92D1-616C6D5EEF9C}"/>
            </a:ext>
          </a:extLst>
        </xdr:cNvPr>
        <xdr:cNvSpPr/>
      </xdr:nvSpPr>
      <xdr:spPr>
        <a:xfrm>
          <a:off x="14592300" y="3436620"/>
          <a:ext cx="1981200" cy="1021080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300" b="1">
              <a:solidFill>
                <a:schemeClr val="lt1"/>
              </a:solidFill>
              <a:latin typeface="+mn-lt"/>
              <a:ea typeface="+mn-ea"/>
              <a:cs typeface="+mn-cs"/>
            </a:rPr>
            <a:t>Sum of Excess Payout</a:t>
          </a:r>
        </a:p>
      </xdr:txBody>
    </xdr:sp>
    <xdr:clientData/>
  </xdr:twoCellAnchor>
  <xdr:twoCellAnchor>
    <xdr:from>
      <xdr:col>24</xdr:col>
      <xdr:colOff>144780</xdr:colOff>
      <xdr:row>22</xdr:row>
      <xdr:rowOff>129540</xdr:rowOff>
    </xdr:from>
    <xdr:to>
      <xdr:col>27</xdr:col>
      <xdr:colOff>297180</xdr:colOff>
      <xdr:row>25</xdr:row>
      <xdr:rowOff>137160</xdr:rowOff>
    </xdr:to>
    <xdr:sp macro="" textlink="$AL$15">
      <xdr:nvSpPr>
        <xdr:cNvPr id="25" name="TextBox 24">
          <a:extLst>
            <a:ext uri="{FF2B5EF4-FFF2-40B4-BE49-F238E27FC236}">
              <a16:creationId xmlns:a16="http://schemas.microsoft.com/office/drawing/2014/main" id="{178144E6-8C18-44DF-90E7-DB6C8510974E}"/>
            </a:ext>
          </a:extLst>
        </xdr:cNvPr>
        <xdr:cNvSpPr txBox="1"/>
      </xdr:nvSpPr>
      <xdr:spPr>
        <a:xfrm>
          <a:off x="14592300" y="3985260"/>
          <a:ext cx="1981200" cy="533400"/>
        </a:xfrm>
        <a:prstGeom prst="rect">
          <a:avLst/>
        </a:prstGeom>
        <a:solidFill>
          <a:srgbClr val="D7CF91"/>
        </a:solidFill>
        <a:ln w="9525" cmpd="sng"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68E06A3-A537-4A48-8C23-FAB524566049}" type="TxLink"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 algn="ctr"/>
            <a:t>₹ 1,50,57,946</a:t>
          </a:fld>
          <a:endParaRPr lang="en-IN" sz="1800" b="1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26</xdr:col>
      <xdr:colOff>99060</xdr:colOff>
      <xdr:row>35</xdr:row>
      <xdr:rowOff>0</xdr:rowOff>
    </xdr:from>
    <xdr:to>
      <xdr:col>32</xdr:col>
      <xdr:colOff>205740</xdr:colOff>
      <xdr:row>52</xdr:row>
      <xdr:rowOff>68580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3407D98B-7B47-9D69-C28A-04DE70B0B476}"/>
            </a:ext>
          </a:extLst>
        </xdr:cNvPr>
        <xdr:cNvSpPr/>
      </xdr:nvSpPr>
      <xdr:spPr>
        <a:xfrm>
          <a:off x="15765780" y="6134100"/>
          <a:ext cx="3764280" cy="3048000"/>
        </a:xfrm>
        <a:prstGeom prst="round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35</xdr:col>
      <xdr:colOff>68580</xdr:colOff>
      <xdr:row>40</xdr:row>
      <xdr:rowOff>45720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B1DBC64-CEAA-72C7-7893-81515F4F847E}"/>
            </a:ext>
          </a:extLst>
        </xdr:cNvPr>
        <xdr:cNvSpPr txBox="1"/>
      </xdr:nvSpPr>
      <xdr:spPr>
        <a:xfrm>
          <a:off x="21221700" y="70561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27</xdr:col>
      <xdr:colOff>0</xdr:colOff>
      <xdr:row>35</xdr:row>
      <xdr:rowOff>0</xdr:rowOff>
    </xdr:from>
    <xdr:to>
      <xdr:col>28</xdr:col>
      <xdr:colOff>175260</xdr:colOff>
      <xdr:row>52</xdr:row>
      <xdr:rowOff>60960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A20C40B0-DA49-591F-72A7-06C1716B910F}"/>
            </a:ext>
          </a:extLst>
        </xdr:cNvPr>
        <xdr:cNvSpPr/>
      </xdr:nvSpPr>
      <xdr:spPr>
        <a:xfrm>
          <a:off x="16276320" y="6134100"/>
          <a:ext cx="784860" cy="3040380"/>
        </a:xfrm>
        <a:prstGeom prst="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129540</xdr:colOff>
      <xdr:row>36</xdr:row>
      <xdr:rowOff>137160</xdr:rowOff>
    </xdr:from>
    <xdr:to>
      <xdr:col>29</xdr:col>
      <xdr:colOff>487680</xdr:colOff>
      <xdr:row>38</xdr:row>
      <xdr:rowOff>91440</xdr:rowOff>
    </xdr:to>
    <xdr:sp macro="" textlink="$AK$2">
      <xdr:nvSpPr>
        <xdr:cNvPr id="13" name="TextBox 12">
          <a:extLst>
            <a:ext uri="{FF2B5EF4-FFF2-40B4-BE49-F238E27FC236}">
              <a16:creationId xmlns:a16="http://schemas.microsoft.com/office/drawing/2014/main" id="{030C261B-C2FB-D6D4-61BA-1AE620631F41}"/>
            </a:ext>
          </a:extLst>
        </xdr:cNvPr>
        <xdr:cNvSpPr txBox="1"/>
      </xdr:nvSpPr>
      <xdr:spPr>
        <a:xfrm>
          <a:off x="16405860" y="6446520"/>
          <a:ext cx="157734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E9612BD-CAFF-4EA1-BADB-D12EC4078F18}" type="TxLink"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Pravin Patil</a:t>
          </a:fld>
          <a:endParaRPr lang="en-IN" sz="1800" b="1"/>
        </a:p>
      </xdr:txBody>
    </xdr:sp>
    <xdr:clientData/>
  </xdr:twoCellAnchor>
  <xdr:twoCellAnchor>
    <xdr:from>
      <xdr:col>27</xdr:col>
      <xdr:colOff>129540</xdr:colOff>
      <xdr:row>39</xdr:row>
      <xdr:rowOff>15240</xdr:rowOff>
    </xdr:from>
    <xdr:to>
      <xdr:col>29</xdr:col>
      <xdr:colOff>487680</xdr:colOff>
      <xdr:row>40</xdr:row>
      <xdr:rowOff>167640</xdr:rowOff>
    </xdr:to>
    <xdr:sp macro="" textlink="$AK$3">
      <xdr:nvSpPr>
        <xdr:cNvPr id="21" name="TextBox 20">
          <a:extLst>
            <a:ext uri="{FF2B5EF4-FFF2-40B4-BE49-F238E27FC236}">
              <a16:creationId xmlns:a16="http://schemas.microsoft.com/office/drawing/2014/main" id="{3565660E-CE0A-4990-BB1E-D54AE652402B}"/>
            </a:ext>
          </a:extLst>
        </xdr:cNvPr>
        <xdr:cNvSpPr txBox="1"/>
      </xdr:nvSpPr>
      <xdr:spPr>
        <a:xfrm>
          <a:off x="16405860" y="6850380"/>
          <a:ext cx="1577340" cy="327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4909C6C-1809-4141-8E31-51272370B6B1}" type="TxLink"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STVT1</a:t>
          </a:fld>
          <a:endParaRPr lang="en-IN" sz="1400" b="1"/>
        </a:p>
      </xdr:txBody>
    </xdr:sp>
    <xdr:clientData/>
  </xdr:twoCellAnchor>
  <xdr:twoCellAnchor>
    <xdr:from>
      <xdr:col>27</xdr:col>
      <xdr:colOff>121920</xdr:colOff>
      <xdr:row>41</xdr:row>
      <xdr:rowOff>60960</xdr:rowOff>
    </xdr:from>
    <xdr:to>
      <xdr:col>29</xdr:col>
      <xdr:colOff>480060</xdr:colOff>
      <xdr:row>43</xdr:row>
      <xdr:rowOff>38100</xdr:rowOff>
    </xdr:to>
    <xdr:sp macro="" textlink="$AK$4">
      <xdr:nvSpPr>
        <xdr:cNvPr id="22" name="TextBox 21">
          <a:extLst>
            <a:ext uri="{FF2B5EF4-FFF2-40B4-BE49-F238E27FC236}">
              <a16:creationId xmlns:a16="http://schemas.microsoft.com/office/drawing/2014/main" id="{E4A91321-1ADC-4381-9569-AF38ED0DA6BA}"/>
            </a:ext>
          </a:extLst>
        </xdr:cNvPr>
        <xdr:cNvSpPr txBox="1"/>
      </xdr:nvSpPr>
      <xdr:spPr>
        <a:xfrm>
          <a:off x="16398240" y="7246620"/>
          <a:ext cx="1577340" cy="327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571F0F3-69A3-4476-9F07-E57C162BBEE4}" type="TxLink"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19214.75063</a:t>
          </a:fld>
          <a:endParaRPr lang="en-IN" sz="1400" b="1"/>
        </a:p>
      </xdr:txBody>
    </xdr:sp>
    <xdr:clientData/>
  </xdr:twoCellAnchor>
  <xdr:twoCellAnchor>
    <xdr:from>
      <xdr:col>27</xdr:col>
      <xdr:colOff>114300</xdr:colOff>
      <xdr:row>44</xdr:row>
      <xdr:rowOff>0</xdr:rowOff>
    </xdr:from>
    <xdr:to>
      <xdr:col>29</xdr:col>
      <xdr:colOff>472440</xdr:colOff>
      <xdr:row>45</xdr:row>
      <xdr:rowOff>106680</xdr:rowOff>
    </xdr:to>
    <xdr:sp macro="" textlink="$AK$5">
      <xdr:nvSpPr>
        <xdr:cNvPr id="26" name="TextBox 25">
          <a:extLst>
            <a:ext uri="{FF2B5EF4-FFF2-40B4-BE49-F238E27FC236}">
              <a16:creationId xmlns:a16="http://schemas.microsoft.com/office/drawing/2014/main" id="{2101DFC2-3496-4180-90D6-F7C0BC4C59F8}"/>
            </a:ext>
          </a:extLst>
        </xdr:cNvPr>
        <xdr:cNvSpPr txBox="1"/>
      </xdr:nvSpPr>
      <xdr:spPr>
        <a:xfrm>
          <a:off x="16390620" y="7711440"/>
          <a:ext cx="1577340" cy="281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D8C9CCE-CC83-455A-97B2-972A3B238855}" type="TxLink"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251545.7063</a:t>
          </a:fld>
          <a:endParaRPr lang="en-IN" sz="1400" b="1"/>
        </a:p>
      </xdr:txBody>
    </xdr:sp>
    <xdr:clientData/>
  </xdr:twoCellAnchor>
  <xdr:twoCellAnchor>
    <xdr:from>
      <xdr:col>27</xdr:col>
      <xdr:colOff>106680</xdr:colOff>
      <xdr:row>46</xdr:row>
      <xdr:rowOff>76200</xdr:rowOff>
    </xdr:from>
    <xdr:to>
      <xdr:col>29</xdr:col>
      <xdr:colOff>464820</xdr:colOff>
      <xdr:row>48</xdr:row>
      <xdr:rowOff>30480</xdr:rowOff>
    </xdr:to>
    <xdr:sp macro="" textlink="$AK$6">
      <xdr:nvSpPr>
        <xdr:cNvPr id="31" name="TextBox 30">
          <a:extLst>
            <a:ext uri="{FF2B5EF4-FFF2-40B4-BE49-F238E27FC236}">
              <a16:creationId xmlns:a16="http://schemas.microsoft.com/office/drawing/2014/main" id="{FD4C2B15-1407-4F01-AF5E-C425C82306D8}"/>
            </a:ext>
          </a:extLst>
        </xdr:cNvPr>
        <xdr:cNvSpPr txBox="1"/>
      </xdr:nvSpPr>
      <xdr:spPr>
        <a:xfrm>
          <a:off x="16383000" y="8138160"/>
          <a:ext cx="157734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C76AF6F-F96F-4634-ABE3-08952DB5B280}" type="TxLink"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232330.9556</a:t>
          </a:fld>
          <a:endParaRPr lang="en-IN" sz="1400" b="1"/>
        </a:p>
      </xdr:txBody>
    </xdr:sp>
    <xdr:clientData/>
  </xdr:twoCellAnchor>
  <xdr:twoCellAnchor>
    <xdr:from>
      <xdr:col>27</xdr:col>
      <xdr:colOff>106680</xdr:colOff>
      <xdr:row>48</xdr:row>
      <xdr:rowOff>167640</xdr:rowOff>
    </xdr:from>
    <xdr:to>
      <xdr:col>29</xdr:col>
      <xdr:colOff>464820</xdr:colOff>
      <xdr:row>50</xdr:row>
      <xdr:rowOff>114300</xdr:rowOff>
    </xdr:to>
    <xdr:sp macro="" textlink="$AK$7">
      <xdr:nvSpPr>
        <xdr:cNvPr id="32" name="TextBox 31">
          <a:extLst>
            <a:ext uri="{FF2B5EF4-FFF2-40B4-BE49-F238E27FC236}">
              <a16:creationId xmlns:a16="http://schemas.microsoft.com/office/drawing/2014/main" id="{29B329C9-491A-4F7D-BEF9-F59263BDFBAF}"/>
            </a:ext>
          </a:extLst>
        </xdr:cNvPr>
        <xdr:cNvSpPr txBox="1"/>
      </xdr:nvSpPr>
      <xdr:spPr>
        <a:xfrm>
          <a:off x="16383000" y="8580120"/>
          <a:ext cx="15773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7EDCB17-589E-41B2-B3BB-9D062632D629}" type="TxLink"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1209.128133</a:t>
          </a:fld>
          <a:endParaRPr lang="en-IN" sz="1400" b="1"/>
        </a:p>
      </xdr:txBody>
    </xdr:sp>
    <xdr:clientData/>
  </xdr:twoCellAnchor>
  <xdr:twoCellAnchor>
    <xdr:from>
      <xdr:col>23</xdr:col>
      <xdr:colOff>472440</xdr:colOff>
      <xdr:row>35</xdr:row>
      <xdr:rowOff>0</xdr:rowOff>
    </xdr:from>
    <xdr:to>
      <xdr:col>26</xdr:col>
      <xdr:colOff>601980</xdr:colOff>
      <xdr:row>52</xdr:row>
      <xdr:rowOff>68580</xdr:rowOff>
    </xdr:to>
    <xdr:sp macro="" textlink="">
      <xdr:nvSpPr>
        <xdr:cNvPr id="8" name="Rectangle: Top Corners Rounded 7">
          <a:extLst>
            <a:ext uri="{FF2B5EF4-FFF2-40B4-BE49-F238E27FC236}">
              <a16:creationId xmlns:a16="http://schemas.microsoft.com/office/drawing/2014/main" id="{05055488-1D7E-A17C-2F42-D036779D1393}"/>
            </a:ext>
          </a:extLst>
        </xdr:cNvPr>
        <xdr:cNvSpPr/>
      </xdr:nvSpPr>
      <xdr:spPr>
        <a:xfrm rot="16200000">
          <a:off x="13765530" y="6678930"/>
          <a:ext cx="3048000" cy="1958340"/>
        </a:xfrm>
        <a:prstGeom prst="round2SameRect">
          <a:avLst/>
        </a:prstGeom>
        <a:solidFill>
          <a:schemeClr val="bg1"/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190500</xdr:colOff>
      <xdr:row>36</xdr:row>
      <xdr:rowOff>137160</xdr:rowOff>
    </xdr:from>
    <xdr:to>
      <xdr:col>26</xdr:col>
      <xdr:colOff>487680</xdr:colOff>
      <xdr:row>38</xdr:row>
      <xdr:rowOff>91440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4A87149-3E84-8179-09AE-A6CD4FE4CDAE}"/>
            </a:ext>
          </a:extLst>
        </xdr:cNvPr>
        <xdr:cNvSpPr txBox="1"/>
      </xdr:nvSpPr>
      <xdr:spPr>
        <a:xfrm>
          <a:off x="14638020" y="6446520"/>
          <a:ext cx="1516380" cy="304800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bg1"/>
              </a:solidFill>
            </a:rPr>
            <a:t>NAME</a:t>
          </a:r>
        </a:p>
      </xdr:txBody>
    </xdr:sp>
    <xdr:clientData/>
  </xdr:twoCellAnchor>
  <xdr:twoCellAnchor>
    <xdr:from>
      <xdr:col>24</xdr:col>
      <xdr:colOff>182880</xdr:colOff>
      <xdr:row>39</xdr:row>
      <xdr:rowOff>30480</xdr:rowOff>
    </xdr:from>
    <xdr:to>
      <xdr:col>26</xdr:col>
      <xdr:colOff>480060</xdr:colOff>
      <xdr:row>40</xdr:row>
      <xdr:rowOff>160020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6E8EBA3-3E66-461A-9C80-0C86D8F5EF4F}"/>
            </a:ext>
          </a:extLst>
        </xdr:cNvPr>
        <xdr:cNvSpPr txBox="1"/>
      </xdr:nvSpPr>
      <xdr:spPr>
        <a:xfrm>
          <a:off x="14630400" y="6865620"/>
          <a:ext cx="1516380" cy="304800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bg1"/>
              </a:solidFill>
            </a:rPr>
            <a:t>BRANCH</a:t>
          </a:r>
        </a:p>
      </xdr:txBody>
    </xdr:sp>
    <xdr:clientData/>
  </xdr:twoCellAnchor>
  <xdr:twoCellAnchor>
    <xdr:from>
      <xdr:col>24</xdr:col>
      <xdr:colOff>190500</xdr:colOff>
      <xdr:row>41</xdr:row>
      <xdr:rowOff>106680</xdr:rowOff>
    </xdr:from>
    <xdr:to>
      <xdr:col>26</xdr:col>
      <xdr:colOff>487680</xdr:colOff>
      <xdr:row>43</xdr:row>
      <xdr:rowOff>60960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9EA47F88-F867-4661-8914-D3C02D15BBB0}"/>
            </a:ext>
          </a:extLst>
        </xdr:cNvPr>
        <xdr:cNvSpPr txBox="1"/>
      </xdr:nvSpPr>
      <xdr:spPr>
        <a:xfrm>
          <a:off x="14638020" y="7292340"/>
          <a:ext cx="1516380" cy="304800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bg1"/>
              </a:solidFill>
            </a:rPr>
            <a:t>BUDGET</a:t>
          </a:r>
        </a:p>
      </xdr:txBody>
    </xdr:sp>
    <xdr:clientData/>
  </xdr:twoCellAnchor>
  <xdr:twoCellAnchor>
    <xdr:from>
      <xdr:col>24</xdr:col>
      <xdr:colOff>190500</xdr:colOff>
      <xdr:row>44</xdr:row>
      <xdr:rowOff>15240</xdr:rowOff>
    </xdr:from>
    <xdr:to>
      <xdr:col>26</xdr:col>
      <xdr:colOff>487680</xdr:colOff>
      <xdr:row>45</xdr:row>
      <xdr:rowOff>144780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DB17229D-F32B-4F0D-8F3A-22D90AC86DF7}"/>
            </a:ext>
          </a:extLst>
        </xdr:cNvPr>
        <xdr:cNvSpPr txBox="1"/>
      </xdr:nvSpPr>
      <xdr:spPr>
        <a:xfrm>
          <a:off x="14638020" y="7726680"/>
          <a:ext cx="1516380" cy="304800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 baseline="0">
              <a:solidFill>
                <a:schemeClr val="bg1"/>
              </a:solidFill>
            </a:rPr>
            <a:t>PAYOUT</a:t>
          </a:r>
          <a:endParaRPr lang="en-IN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24</xdr:col>
      <xdr:colOff>182880</xdr:colOff>
      <xdr:row>46</xdr:row>
      <xdr:rowOff>99060</xdr:rowOff>
    </xdr:from>
    <xdr:to>
      <xdr:col>26</xdr:col>
      <xdr:colOff>480060</xdr:colOff>
      <xdr:row>48</xdr:row>
      <xdr:rowOff>53340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F50948E-DEA7-4B50-BDC8-A4DEA81D0FB4}"/>
            </a:ext>
          </a:extLst>
        </xdr:cNvPr>
        <xdr:cNvSpPr txBox="1"/>
      </xdr:nvSpPr>
      <xdr:spPr>
        <a:xfrm>
          <a:off x="14630400" y="8161020"/>
          <a:ext cx="1516380" cy="304800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bg1"/>
              </a:solidFill>
            </a:rPr>
            <a:t>EXCESS</a:t>
          </a:r>
          <a:r>
            <a:rPr lang="en-IN" sz="1400" b="1" baseline="0">
              <a:solidFill>
                <a:schemeClr val="bg1"/>
              </a:solidFill>
            </a:rPr>
            <a:t> PAYOUT</a:t>
          </a:r>
          <a:endParaRPr lang="en-IN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24</xdr:col>
      <xdr:colOff>182880</xdr:colOff>
      <xdr:row>48</xdr:row>
      <xdr:rowOff>167640</xdr:rowOff>
    </xdr:from>
    <xdr:to>
      <xdr:col>26</xdr:col>
      <xdr:colOff>480060</xdr:colOff>
      <xdr:row>50</xdr:row>
      <xdr:rowOff>121920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7A98F6F-AF9E-4C59-B8E5-C9C57D2DF9BA}"/>
            </a:ext>
          </a:extLst>
        </xdr:cNvPr>
        <xdr:cNvSpPr txBox="1"/>
      </xdr:nvSpPr>
      <xdr:spPr>
        <a:xfrm>
          <a:off x="14630400" y="8580120"/>
          <a:ext cx="1516380" cy="304800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bg1"/>
              </a:solidFill>
            </a:rPr>
            <a:t>%EXCESS</a:t>
          </a:r>
          <a:r>
            <a:rPr lang="en-IN" sz="1400" b="1" baseline="0">
              <a:solidFill>
                <a:schemeClr val="bg1"/>
              </a:solidFill>
            </a:rPr>
            <a:t> PAYOUT</a:t>
          </a:r>
          <a:endParaRPr lang="en-IN" sz="1400" b="1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11</xdr:row>
      <xdr:rowOff>137160</xdr:rowOff>
    </xdr:from>
    <xdr:to>
      <xdr:col>8</xdr:col>
      <xdr:colOff>38100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37C15-91DB-874C-3C53-E92350618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586740</xdr:colOff>
      <xdr:row>28</xdr:row>
      <xdr:rowOff>45720</xdr:rowOff>
    </xdr:from>
    <xdr:to>
      <xdr:col>6</xdr:col>
      <xdr:colOff>411480</xdr:colOff>
      <xdr:row>43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810B02-36E8-4F6B-ADF7-A8BBBCFA7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068.948459490741" createdVersion="8" refreshedVersion="8" minRefreshableVersion="3" recordCount="768" xr:uid="{F844729F-44AF-4E7F-8F5D-E16FD107F707}">
  <cacheSource type="worksheet">
    <worksheetSource ref="A1:H1048576" sheet="Payout"/>
  </cacheSource>
  <cacheFields count="8">
    <cacheField name="BP Code" numFmtId="0">
      <sharedItems containsBlank="1"/>
    </cacheField>
    <cacheField name="BP" numFmtId="0">
      <sharedItems containsBlank="1" count="510">
        <s v="MAMATA PAL"/>
        <s v="DINESHBHAI MOHANBHAI SOLANKI"/>
        <s v="PATHAN PARVEZBHAI"/>
        <s v="Visharad Chauhan"/>
        <s v="Dharmendra Sharma"/>
        <s v="SWAPNIL PANDEY_BP"/>
        <s v="BELIM RIYAZUDDIN MEHBOOBBHAI"/>
        <s v="Bharat madhusing lodha"/>
        <s v="MUKESHBHAI RAJABHAI BHARWAD"/>
        <s v="SAMIR SHAMSUDDIN SOLAPURI"/>
        <s v="SHEKH JENULABEDEEN BADRUDIN"/>
        <s v="SURESHBHAI RAJABHAI BHARWAD"/>
        <s v="V N PATEL"/>
        <s v="Ashish saxena"/>
        <s v="Gulamhusen Mohamad Ghanchi"/>
        <s v="GULZAR F MEMON"/>
        <s v="LALAJI BHAI THAKOR"/>
        <s v="MULIYA TOFIKHUSEN HABIBBHAI"/>
        <s v="Pravin Thakor"/>
        <s v="SANDEEP KUMAR"/>
        <s v="Sunder Srinivasan"/>
        <s v="VIRENDRA SOLANKI"/>
        <s v="Chauhan  navneet kumar"/>
        <s v="Devendra r. mistry"/>
        <s v="FARHANUDDIN KAZI"/>
        <s v="Inderkumar moolchand gupta"/>
        <s v="Kamleshbhai Muljibhai Rabari"/>
        <s v="Karan Mistry_Delivery"/>
        <s v="Karan Mistry_Pickup"/>
        <s v="Meenakshi Gupta"/>
        <s v="OD Maheshbhai Bhikhabhai"/>
        <s v="Parmar P K"/>
        <s v="Rajesh Kumar Misra_Delivery"/>
        <s v="Rajesh Kumar Misra_Pickup"/>
        <s v="Shekh Seemabanu Mohammad"/>
        <s v="ZAINULSHA.M.DIWAN"/>
        <s v="GOHIL RAGHUVIRSINH R"/>
        <s v="Ashok Kumar_GNCB1"/>
        <s v="GAJRAJSINGH B RATHOD"/>
        <s v="MOINUDDIN R SHAIKH"/>
        <s v="RAJENDRASINH L CHAVDA"/>
        <s v="Rajnarayan Tiwari"/>
        <s v="DENISH B. BAVARIYA"/>
        <s v="Hardik Patel"/>
        <s v="RAKIB GULAMKADAR BLOCH"/>
        <s v="Manishkumar Bhogilal Joshii"/>
        <s v="SADHU RAM KARGWAL"/>
        <s v="Bahadurbhai Prabhatbhai Jalu"/>
        <s v="FAIZILA Theba"/>
        <s v="Harun Abdul Bhai Theba"/>
        <s v="Patani Salim Gafarbhai"/>
        <s v="Vavadiya Bhaveshbhai Kalabhai"/>
        <s v="ARTI JAYESHBHAI TARSARIA"/>
        <s v="Devendar Vanga"/>
        <s v="MANISHA PRAVIN PATIL"/>
        <s v="mo. Farukh"/>
        <s v="Pravin Patil"/>
        <s v="SHREY JAYESHBHAI TARSARIA"/>
        <s v="Siddhant Subhash Borse"/>
        <s v="AGARWAL SUGANDHA AMIT"/>
        <s v="Amit Ramesh Agarwal"/>
        <s v="EKTA AGARWAL"/>
        <s v="VIKAS AGARWAL"/>
        <s v="JAGTAR SINGH"/>
        <s v="Mahaveer Singh"/>
        <s v="MOHINDER SINGH"/>
        <s v="Sanjay Kapoor"/>
        <s v="Shakuntla"/>
        <s v="DEVRAJ GURU"/>
        <s v="Krishan Rana"/>
        <s v="Manjeet Singh"/>
        <s v="Prem Singh Rawat"/>
        <s v="Deepanshi Rattan"/>
        <s v="Amit Sharma"/>
        <s v="CHANDAR PAL VERMA"/>
        <s v="Dinesh Singh Minhas"/>
        <s v="Gurdeep Singh"/>
        <s v="KAMLA KUMARI"/>
        <s v="Arun Sharma"/>
        <s v="Sanjay Singh"/>
        <s v="Narinder Pal"/>
        <s v="Ravinder Singh"/>
        <s v="JEET SINGH"/>
        <s v="Krishan Kumar"/>
        <s v="AMANDEEP SINGH"/>
        <s v="ChamanLal"/>
        <s v="CHANDAN PANDEY"/>
        <s v="Mithilesh shukla"/>
        <s v="Santosh Kumar"/>
        <s v="Prashant Mohan"/>
        <s v="Davinder Kumar"/>
        <s v="Neeraj Sharma"/>
        <s v="ETN Services"/>
        <s v="Rohit Sharma"/>
        <s v="K KESHAVULU"/>
        <s v="KALAVATI M BIRADAR"/>
        <s v="BIZONGO SOLUTIONS PVT LTD"/>
        <s v="Karthik_BLR"/>
        <s v="Porter"/>
        <s v="Satish Reddy G V"/>
        <s v="Suresh Kumar"/>
        <s v="Varun Aadhya Transport"/>
        <s v="A SQUARE LOGISTIC SOLUTIONS"/>
        <s v="C Kalpana"/>
        <s v="C NAGRAJ"/>
        <s v="Chandrashekar.R"/>
        <s v="Ganesh M"/>
        <s v="H KRISHNA"/>
        <s v="KUSUMA B M"/>
        <s v="Porter_BLRBJ"/>
        <s v="VINOD KUMAR DR"/>
        <s v="Blow Horn"/>
        <s v="RAJA PRABHU"/>
        <s v="V MUNIRAJU"/>
        <s v="Avinash_2"/>
        <s v="Avinash_Delivery"/>
        <s v="Avinash_Pickup"/>
        <s v="Mahesh K.S"/>
        <s v="Prasad K V"/>
        <s v="AJAY KUMAR MANDAL"/>
        <s v="Gouri_XCEL Logistics"/>
        <s v="Kumar"/>
        <s v="Prabhakar Reddy"/>
        <s v="Srinivas Murthy_BLR"/>
        <s v="TRIBHUVAN SINGH R"/>
        <s v="Sree Lakshmi Logistics"/>
        <s v="MNT Roadlines"/>
        <s v="RICHARD RODRIGUES"/>
        <s v="Prabhu Supriya Renjala"/>
        <s v="Dhananjaya_MYQB1"/>
        <s v="MAHADEVA SWAMY"/>
        <s v="RAMANAND P K"/>
        <s v="V Raghavendra Kamath"/>
        <s v="Tasalim khan"/>
        <s v="Ganesan R_KPMB1"/>
        <s v="Porter_MAAT1"/>
        <s v="Lynks Logistics Limited"/>
        <s v="ARUL RAJ LASAR"/>
        <s v="ARULVELMURUGAN.A"/>
        <s v="D.SENTHAMIZHAN"/>
        <s v="Dhamodharan"/>
        <s v="Dhanasekar"/>
        <s v="Durai A"/>
        <s v="ELAS TRANSPORT"/>
        <s v="JAYARAMAN_Chennai"/>
        <s v="K SANJEEV KUMAR"/>
        <s v="K. DILLI"/>
        <s v="K.RANJITH KUMAR"/>
        <s v="Meyyappan S"/>
        <s v="Murugavel"/>
        <s v="PUSHKARLAL.S"/>
        <s v="Rajesh R"/>
        <s v="S.Rasul"/>
        <s v="S.Venkatraman"/>
        <s v="Shakthi Globistics"/>
        <s v="Sham Transport"/>
        <s v="K Deekeswaran"/>
        <s v="SRINIVASULU REDDY MANNE"/>
        <s v="Dhanraj_BP"/>
        <s v="Ferozkhan Z_SRIB1"/>
        <s v="B Sasipriya"/>
        <s v="Pichai Manikkam"/>
        <s v="A M Shad"/>
        <s v="Jayanthi R"/>
        <s v="Murugesan C"/>
        <s v="Ramasamy K"/>
        <s v="Rangaraj.S"/>
        <s v="Sudha"/>
        <s v="Prema Jeevan"/>
        <s v="RAJALEKSHMI NR"/>
        <s v="R Raja Ramnath"/>
        <s v="Rajkumar P"/>
        <s v="Suresh Kumar V"/>
        <s v="PRAMOD K M"/>
        <s v="RAMESH S"/>
        <s v="RVJ Transport"/>
        <s v="Muthu Krishnan S"/>
        <s v="SYAM KUMAR V S"/>
        <s v="Ehambaram"/>
        <s v="VINOD KUMAR_TSRB1"/>
        <s v="M BAALASUBRAMANI"/>
        <s v="Veerappan"/>
        <s v="Sohan"/>
        <s v="Shailendra Sharma"/>
        <s v="Pankaj Sharma"/>
        <s v="Aakash Yadav"/>
        <s v="JAGDISH GROVER"/>
        <s v="Dilip Kumar Jha"/>
        <s v="Shri Ram Transport Co"/>
        <s v="Sudeep Singh"/>
        <s v="Jitender_DELB3"/>
        <s v="Rohit"/>
        <s v="Neelam"/>
        <s v="Vijay Kumar_DELBC"/>
        <s v="GAJENDRA KUMAR"/>
        <s v="Ramesh Sharma"/>
        <s v="Chanchal Kumar"/>
        <s v="Daya Express_BP"/>
        <s v="Harkesh_DELBF"/>
        <s v="RAJU SONI"/>
        <s v="SONIKA"/>
        <s v="VINOD KUMAR_DELBF"/>
        <s v="Jhabar Singh"/>
        <s v="KAMLESH KUMAR"/>
        <s v="KAPIL YADAV"/>
        <s v="SHISHPAL"/>
        <s v="Umesh"/>
        <s v="Dinesh Kumar Rai"/>
        <s v="KARUN SINGH BADHAN"/>
        <s v="Porter_DELBO"/>
        <s v="RAJ KUMAR_BP"/>
        <s v="Shadowfax Technologies Pvt Ltd"/>
        <s v="Rajneesh Kumar"/>
        <s v="KARAN SINGH RAGHAV"/>
        <s v="Krishan Kumar_DELBJ"/>
        <s v="Reliable Logistics Solution"/>
        <s v="MAHENDER SINGH"/>
        <s v="Ashok Kumar_Neemrana"/>
        <s v="Ashok"/>
        <s v="KRISHAN KUMAR_SNPB1"/>
        <s v="Krishan Kumar_Sonipat"/>
        <s v="BIKASH SUTRADHAR"/>
        <s v="TARUN KANTI GHOSH"/>
        <s v="BAPPA DEY"/>
        <s v="ABDUL RAHIM"/>
        <s v="Dhrmendra Kalita"/>
        <s v="DHRUBA DAS"/>
        <s v="DILIP UPADHYAY"/>
        <s v="Hemanta Kathahajarika"/>
        <s v="KAILASK RAY"/>
        <s v="Karni Venture Pvt Ltd"/>
        <s v="Manoranjan Das"/>
        <s v="Md.Irshad Hussain"/>
        <s v="Mridul Deka"/>
        <s v="Niranjan Nath"/>
        <s v="Pinky Kalita"/>
        <s v="PNE TECNHO SOLUTIONS PVT LTD"/>
        <s v="Satish Kalita"/>
        <s v="SUBHAS SAHA"/>
        <s v="Ajoy Sankar Bora"/>
        <s v="GITARTHA BARUAH"/>
        <s v="AMAR ANANDA DAS"/>
        <s v="Goutam Das"/>
        <s v="Niroj Roy"/>
        <s v="Maria Chowdhury"/>
        <s v="SAMBU SATISH BABU"/>
        <s v="Pothamsetty Shankarreddy"/>
        <s v="Atharv Express Services"/>
        <s v="RIZWAN HAKIM"/>
        <s v="G V Srinivas Rao"/>
        <s v="G Swapna"/>
        <s v="Gubbala Rajesh"/>
        <s v="Harish chandra Gupta"/>
        <s v="KOTHAPALLI RAMESH"/>
        <s v="Navath Rajesh"/>
        <s v="ULENGALA RAJASHEKAR"/>
        <s v="P Vamsee"/>
        <s v="Porter_HYD"/>
        <s v="Rafi Uddin"/>
        <s v="Eleti Soumya"/>
        <s v="Gouri_BP_HYDT1"/>
        <s v="Pradyuth Singh"/>
        <s v="Yasmeen"/>
        <s v="Badrapu Venkata Swamy"/>
        <s v="P. KANNA DESAI"/>
        <s v="FARZANA BEGUM"/>
        <s v="Laddha Ajay Kumar"/>
        <s v="Sampath Budde"/>
        <s v="S Venugopalarao"/>
        <s v="Setty Srinivasa Rao"/>
        <s v="RAGHUPATHI SAIRAM"/>
        <s v="SRINU SATIKAM"/>
        <s v="Navya Devada"/>
        <s v="Praveen"/>
        <s v="NEMARUGOMMULA JANARHAN"/>
        <s v="ABDUL NAEEM KHAN"/>
        <s v="Ravi Shekhar"/>
        <s v="Redigo Services"/>
        <s v="ROHIT KASHYAP"/>
        <s v="Sibaram achary"/>
        <s v="VIKAS KHALE"/>
        <s v="Divesh Singh"/>
        <s v="Sukhadas Bairagi"/>
        <s v="Dilip Solanki"/>
        <s v="ANAND KUMAR"/>
        <s v="ADITYA LOGISTICS"/>
        <s v="Arjun Singh Sisodiya"/>
        <s v="MAHENDRA  BADGURJAR"/>
        <s v="Nilesh Patel"/>
        <s v="Sandeep Rathore"/>
        <s v="Sanjay Sharma_Indore"/>
        <s v="Jitendra Kumar Koshta"/>
        <s v="Ravi kant pandey"/>
        <s v="Sunil Maheshwari"/>
        <s v="Neeraj singh"/>
        <s v="Shivesh Gautam"/>
        <s v="Shyam Kumar Shende"/>
        <s v="Maharban Singh"/>
        <s v="Satish Kumar Tiwari"/>
        <s v="Ishwar Bhatiya"/>
        <s v="RAMESHWER PEDWA"/>
        <s v="Mukesh Kumar Gaur"/>
        <s v="Shriram Swami"/>
        <s v="NAVRATAN RANGA"/>
        <s v="Madan Lal"/>
        <s v="S V Agencies_BP"/>
        <s v="Surendra Kumar"/>
        <s v="ujir kumar"/>
        <s v="Bhanu Pratap Sharma"/>
        <s v="Rakesh Singh"/>
        <s v="K K ENTERPRISES"/>
        <s v="Ajay Singh Shekhawat"/>
        <s v="SHANTANU JOSHI"/>
        <s v="Yudhishtar Kumar Punia"/>
        <s v="Santosh Kumar Sahoo"/>
        <s v="Aline Logistics"/>
        <s v="ANIL KUMAR ROUT"/>
        <s v="SANATAN BEHARA"/>
        <s v="Swagat Maharana"/>
        <s v="Nikky Kumari"/>
        <s v="KUMAR AMAN"/>
        <s v="Ramesh Chandra Puhan"/>
        <s v="Biswanath Mondal"/>
        <s v="Pravin Chandra Jha"/>
        <s v="Anil Kumar Sahu"/>
        <s v="Pappu Kumar_IXRB1"/>
        <s v="Satyendra Kumar Sinha"/>
        <s v="SUMITA"/>
        <s v="Ajay Yadav_IXWT1"/>
        <s v="Manoj Kumar Singh"/>
        <s v="Parmeshwar Upadhyay"/>
        <s v="Santosh Kumar Sharma"/>
        <s v="Vinay Kumar Mandal"/>
        <s v="Santosh Kumar_MZUB1"/>
        <s v="AMIT KUMAR_Patna"/>
        <s v="Niranjan"/>
        <s v="SANJEEV KUMAR"/>
        <s v="Yashwant Kumar"/>
        <s v="Mampi Saha"/>
        <s v="Shampa Samanta"/>
        <s v="Deepjyoti Pal"/>
        <s v="Santosh Singh_CCUB5"/>
        <s v="Biswajit Das"/>
        <s v="Santosh Kumar Das"/>
        <s v="Utpal Dey"/>
        <s v="Anil Singh_CCUBB"/>
        <s v="Ashish shukla"/>
        <s v="Santosh Singh"/>
        <s v="Arpita Dhara"/>
        <s v="Girish Kumar Tiwary"/>
        <s v="Jitendra  Kumar Ray"/>
        <s v="Minakshi Hazra"/>
        <s v="Prabhat Mahato"/>
        <s v="Prasanta Paul"/>
        <s v="Subodh Singh"/>
        <s v="Sunil Purkait"/>
        <s v="Area Wide Logistics"/>
        <s v="Dhananjay Singh"/>
        <s v="Joy Mukherjee"/>
        <s v="Manoranjan Saha"/>
        <s v="Pradyuman Upadhyay"/>
        <s v="SASHABINDU GHOSH"/>
        <s v="Anil singh"/>
        <s v="BHIM RAY"/>
        <s v="Dinesh Mishra"/>
        <s v="SANJIT KUMAR NASKAR"/>
        <s v="Subhadip Banerjee"/>
        <s v="Suvojit Paul"/>
        <s v="Joydev Dey"/>
        <s v="Ashish Yadav"/>
        <s v="Nabamita Roy"/>
        <s v="Sanket Roy"/>
        <s v="Ran Vijay Singh"/>
        <s v="Anam Fatima"/>
        <s v="Mozssam Ali"/>
        <s v="Abhishek Kumar Sharma"/>
        <s v="JAI JAI HARI SINGH"/>
        <s v="Amit Kumar Rai"/>
        <s v="Laxmi Gupta"/>
        <s v="Sunil Rajput"/>
        <s v="Ajay Yadav"/>
        <s v="Puspendra Kumar"/>
        <s v="Sachin Bhatt"/>
        <s v="Brijesh Kumar"/>
        <s v="A TO Z ENTERPRISES"/>
        <s v="Amit Kumar Tiwari_LKOT1"/>
        <s v="Bablu Mishra"/>
        <s v="Prashant Bhatt"/>
        <s v="Rahul Tiwari"/>
        <s v="Rahul Tiwari_LKOT1"/>
        <s v="BHAGWATI PRASAD MISHRA"/>
        <s v="Vikalp Bhatt"/>
        <s v="Pratap Bahadur Singh"/>
        <s v="Rajesh Singh_VNSB1"/>
        <s v="Rakesh Kumar Rai"/>
        <s v="Ramshyam Road Carrier"/>
        <s v="SARVESH KUMAR MISHRA"/>
        <s v="Shamim"/>
        <s v="Mohan Vitthal Pingale"/>
        <s v="Rajesh Singh"/>
        <s v="Vindsor Logistics (India) Private Limited"/>
        <s v="MANGESH BABAN BHUJBAL"/>
        <s v="SANDIP GOVIND YADAV"/>
        <s v="SANDIP MAHADEV VAVHAL"/>
        <s v="ANKUSH ZIMAJI DHAWALE"/>
        <s v="RAJENDRA KASHINATH GUPTA"/>
        <s v="Sharad_South Mumbai"/>
        <s v="Vinod Sadhusaran Singh"/>
        <s v="Mangesh Mahadev Doddamani"/>
        <s v="Ravi D. Doddamani"/>
        <s v="Savita Gaikwad"/>
        <s v="Kamaljit Singh"/>
        <s v="S K ENTERPRISES"/>
        <s v="Ajit Popat Karade"/>
        <s v="AMARJEET SINGH YADAV"/>
        <s v="Jacob"/>
        <s v="JASPAL CHARANJIT SINGH"/>
        <s v="NANDKUMAR DILIP MULIK"/>
        <s v="NILESH BALAJI PENDEWAR"/>
        <s v="Pandit Rajaram Bhoir"/>
        <s v="Rajesh Kumar Sharma_BP"/>
        <s v="RAVINDRA PANDURANG PATIL"/>
        <s v="SANTOSH KUMAR YADAV"/>
        <s v="Varsha Rani Tempo"/>
        <s v="Yuvraj Nitin Gosavi"/>
        <s v="BHANUPRATAP SHIVPRASAD VISHWAKARMA"/>
        <s v="JANARDAN RAMCHANDRA MANE"/>
        <s v="Santosh Yadav"/>
        <s v="SANTOSH DAMODAR AGALE"/>
        <s v="VINOD DADARAO TAVAR"/>
        <s v="FAKHRUDDIN SAIFUDDIN BOHRA"/>
        <s v="TRIVENI ROAD CARRIER"/>
        <s v="Dharmraj Suresh Sirsat"/>
        <s v="HEMRAJ DHOLE"/>
        <s v="Jitendra Chambharuji Raut"/>
        <s v="MAYUR MANOHAR SORTE"/>
        <s v="Mohammadrafi irfani sheikh"/>
        <s v="SANJEEV SHARMA"/>
        <s v="Rajesh Shukla"/>
        <s v="Arun Kumar Yadav"/>
        <s v="KRISHNA PRAKASH SHUKLA"/>
        <s v="ANUJ YADAV"/>
        <s v="Mukul Rawat"/>
        <s v="Dilip Singh"/>
        <s v="Prashant Singh"/>
        <s v="Girijesh Vishkarma"/>
        <s v="Himanshu Chaturvedi"/>
        <s v="Mukesh_GHZ"/>
        <s v="Shyam Singh"/>
        <s v="Unique Roadline"/>
        <s v="Ravindra"/>
        <s v="Sunil Goyal"/>
        <s v="Rajnikant"/>
        <s v="Deepak Sabharwal"/>
        <s v="Ekta"/>
        <s v="Ghanshyam Mishra"/>
        <s v="Sanjeet Singh"/>
        <s v="Saurabh Singh"/>
        <s v="Sunita Mishra"/>
        <s v="Tavrej"/>
        <s v="Babita Devi"/>
        <s v="Sunil_Rudrapur"/>
        <s v="Brajesh Kumar"/>
        <s v="Liyakat Ali"/>
        <s v="Vinay Kumar Rai"/>
        <s v="SAURABH TYAGI"/>
        <s v="RAVINDER KUMAR CHAUHAN"/>
        <s v="Veer Pal"/>
        <s v="Sachin Maruti Gaikwad"/>
        <s v="Shinde Rajendra Balkrishna"/>
        <s v="DEEPAK VISHWAKARMA"/>
        <s v="Jaya Deepak Vishwakarma_Margao"/>
        <s v="Jaya Deepak Vishwakarma_Verna"/>
        <s v="JOANITA FERNANDES"/>
        <s v="Manoj Kumar Yadav"/>
        <s v="Ramshankar Kashayap"/>
        <s v="Hrishkesh Vishwanath Ghuge"/>
        <s v="Vijay Jibhau Pagare"/>
        <s v="Vikram Nivrutti Bagul"/>
        <s v="BHARAT ANNA AUTADE"/>
        <s v="GORAKH BHAGINATH GAVARE"/>
        <s v="Sharad Anna Autade_BP"/>
        <s v="Abhishek Dilip Chougule"/>
        <s v="Jabbar Tajuddin Mulla"/>
        <s v="Shahrukh Tajuddin Mulla"/>
        <s v="Kamathe Navnath Jaywant"/>
        <s v="Pravin Ashok Naikwadi"/>
        <s v="SATISH PRAKASH CHAUDHARI_PNQB9"/>
        <s v="Swati Rohit Jagdale"/>
        <s v="Rajendra Dete"/>
        <s v="ROHIT POPAT JAGDALE"/>
        <s v="Hanumant Jayvant jagdale"/>
        <s v="J M Logistics"/>
        <s v="Prasad Murlidhar Vedpathak"/>
        <s v="Poonam Nirala"/>
        <s v="A3 Logistics Express_Delivery"/>
        <s v="A3 Logistics Express_Pickup"/>
        <s v="Pradip Jadhav"/>
        <s v="RAHUL KUMAR RVWANI"/>
        <s v="Sarajerao Sahebrao Shalke"/>
        <s v="Adesh Pandole"/>
        <s v="AKSHAY TRANSPORT"/>
        <s v="Ashwini Sachin Rokade"/>
        <s v="SANCHITA CARGO MOVERS AND PACKERS"/>
        <s v="SATISH PRAKASH CHAUDHARI_Pune"/>
        <s v="Shrikant Rohidas Kashid"/>
        <s v="SWATI RANJIT SURYAWANSHI"/>
        <s v="Firoj Rabbilal Jamadar"/>
        <s v="SAMADHAN BHARAT NAWADKAR"/>
        <m/>
      </sharedItems>
    </cacheField>
    <cacheField name="OU " numFmtId="0">
      <sharedItems containsBlank="1" count="216">
        <s v="AKVB1"/>
        <s v="AMDBC"/>
        <s v="AMDBL"/>
        <s v="AMDBP"/>
        <s v="AMDT1"/>
        <s v="BDQT1"/>
        <s v="BVCB1"/>
        <s v="GNCB1"/>
        <s v="IXYB1"/>
        <s v="JGAB1"/>
        <s v="JNDB1"/>
        <s v="MSHB1"/>
        <s v="RAJB1"/>
        <s v="STVT1"/>
        <s v="VAPT1"/>
        <s v="AMBT1"/>
        <s v="ATQB1"/>
        <s v="BDDB1"/>
        <s v="BUPCB1"/>
        <s v="HSXB1"/>
        <s v="IXCB1"/>
        <s v="IXJB1"/>
        <s v="JUCB1"/>
        <s v="KRNB1"/>
        <s v="LUHB1"/>
        <s v="MDIB1"/>
        <s v="MHLB1"/>
        <s v="PTAB1"/>
        <s v="SXRB1"/>
        <s v="UHLB1"/>
        <s v="BAYB1"/>
        <s v="BGMB1"/>
        <s v="BLRBC"/>
        <s v="BLRBJ"/>
        <s v="BLRBM"/>
        <s v="BLRBN"/>
        <s v="BLRT1"/>
        <s v="DVGB1"/>
        <s v="HBXB1"/>
        <s v="IXEB1"/>
        <s v="MNPB1"/>
        <s v="MYQB1"/>
        <s v="SMEB1"/>
        <s v="BBIB1"/>
        <s v="KPMB1"/>
        <s v="MAABG"/>
        <s v="MAABP"/>
        <s v="MAAT1"/>
        <s v="MAAT2"/>
        <s v="NLRB1"/>
        <s v="PNYB1"/>
        <s v="SRIB1"/>
        <s v="TIRB1"/>
        <s v="VLRB1"/>
        <s v="CCJB1"/>
        <s v="CJBT1"/>
        <s v="COKB1"/>
        <s v="IXMB1"/>
        <s v="KTYB1"/>
        <s v="PGTB1"/>
        <s v="SXVB1"/>
        <s v="TENB1"/>
        <s v="TRVB1"/>
        <s v="TRZB1"/>
        <s v="TSRB1"/>
        <s v="TUPT1"/>
        <s v="AWRB1"/>
        <s v="BHWB1"/>
        <s v="BNWB1"/>
        <s v="DELB1"/>
        <s v="DELB11"/>
        <s v="DELB2"/>
        <s v="DELB3"/>
        <s v="DELBC"/>
        <s v="DELBD"/>
        <s v="DELBF"/>
        <s v="DELBG"/>
        <s v="DELBJ"/>
        <s v="DELBO"/>
        <s v="DELBP"/>
        <s v="DELBW"/>
        <s v="DELT1"/>
        <s v="HSRB1"/>
        <s v="NMRB1"/>
        <s v="ROKB1"/>
        <s v="SNPB1"/>
        <s v="BNGB1"/>
        <s v="COHB1"/>
        <s v="GAUT1"/>
        <s v="GGKB1"/>
        <s v="JRHB1"/>
        <s v="NGAB1"/>
        <s v="NJPT1"/>
        <s v="TEZB1"/>
        <s v="ATPB1"/>
        <s v="CDPB1"/>
        <s v="HYDB7"/>
        <s v="HYDBB"/>
        <s v="HYDBC"/>
        <s v="HYDBE"/>
        <s v="HYDBS"/>
        <s v="HYDT1"/>
        <s v="KRMB1"/>
        <s v="KUNB1"/>
        <s v="MBRB1"/>
        <s v="NZBB1"/>
        <s v="PTRB1"/>
        <s v="RJAB1"/>
        <s v="SKMB1"/>
        <s v="VGAB1"/>
        <s v="VTZB1"/>
        <s v="WRLB1"/>
        <s v="BHOB1"/>
        <s v="BIAB1"/>
        <s v="CWAB1"/>
        <s v="DWXB1"/>
        <s v="GWLB1"/>
        <s v="IDRT1"/>
        <s v="JLRB1"/>
        <s v="NMHB1"/>
        <s v="PTMB1"/>
        <s v="REWB1"/>
        <s v="RPRB1"/>
        <s v="RTMB1"/>
        <s v="SGOB1"/>
        <s v="UJNB1"/>
        <s v="AIIB1"/>
        <s v="BHLB1"/>
        <s v="BKNB1"/>
        <s v="JAIT1"/>
        <s v="JDHB1"/>
        <s v="KTUB1"/>
        <s v="SIKB1"/>
        <s v="UDRB1"/>
        <s v="BAMB1"/>
        <s v="BGPB1"/>
        <s v="BKRB1"/>
        <s v="BLSB1"/>
        <s v="DBDB1"/>
        <s v="DBRB1"/>
        <s v="IXRB1"/>
        <s v="IXWT1"/>
        <s v="MZUB1"/>
        <s v="PATB1"/>
        <s v="ASNB1"/>
        <s v="BWNB1"/>
        <s v="CCUB5"/>
        <s v="CCUB6"/>
        <s v="CCUBB"/>
        <s v="CCUBD"/>
        <s v="CCUBT"/>
        <s v="CCUT1"/>
        <s v="CCUTN"/>
        <s v="DGRB1"/>
        <s v="LDAB1"/>
        <s v="MSBB1"/>
        <s v="STBB1"/>
        <s v="ADNB1"/>
        <s v="BBKB1"/>
        <s v="BOYB1"/>
        <s v="FZDB1"/>
        <s v="GONB1"/>
        <s v="GOPB1"/>
        <s v="IXDB1"/>
        <s v="JHSB1"/>
        <s v="KNUB1"/>
        <s v="LKOBD"/>
        <s v="LKOT1"/>
        <s v="MAUB1"/>
        <s v="RBLB1"/>
        <s v="SLNB1"/>
        <s v="VNSB1"/>
        <s v="BOMBA"/>
        <s v="BOMBB"/>
        <s v="BOMBG"/>
        <s v="BOMBM"/>
        <s v="BOMBN"/>
        <s v="BOMBV"/>
        <s v="BOMT1"/>
        <s v="BOMT2"/>
        <s v="PNVB1"/>
        <s v="TARB1"/>
        <s v="AKDB1"/>
        <s v="AMIB1"/>
        <s v="CDRB1"/>
        <s v="KRBB1"/>
        <s v="NAGT1"/>
        <s v="PABB1"/>
        <s v="AGRB1"/>
        <s v="BRYB1"/>
        <s v="DEDB1"/>
        <s v="DELBZ"/>
        <s v="HWB1"/>
        <s v="MBB1"/>
        <s v="MTJB1"/>
        <s v="NOIT1"/>
        <s v="RUPCB1"/>
        <s v="ALJB1"/>
        <s v="MZAB1"/>
        <s v="ANGB1"/>
        <s v="CHIB1"/>
        <s v="GOIB1"/>
        <s v="ISKB1"/>
        <s v="IXUB1"/>
        <s v="KLHB1"/>
        <s v="PNQB8"/>
        <s v="PNQB9"/>
        <s v="PNQBH"/>
        <s v="PNQBK"/>
        <s v="PNQBP"/>
        <s v="PNQBR"/>
        <s v="PNQBW"/>
        <s v="PNQT1"/>
        <s v="SLIB1"/>
        <s v="STRB1"/>
        <m/>
      </sharedItems>
    </cacheField>
    <cacheField name="Cluster" numFmtId="0">
      <sharedItems containsBlank="1" count="20">
        <s v="Ahmedabad"/>
        <s v="Ambala"/>
        <s v="Bangalore"/>
        <s v="Bhubaneswar"/>
        <s v="Chennai"/>
        <s v="Coimbatore"/>
        <s v="Delhi"/>
        <s v="Guwahati"/>
        <s v="Hyderabad"/>
        <s v="Indore"/>
        <s v="Jaipur"/>
        <s v="Jamshedpur"/>
        <s v="Kolkata"/>
        <s v="Lucknow"/>
        <s v="Mumbai"/>
        <s v="Nagpur"/>
        <s v="Noida"/>
        <s v="Noida PC"/>
        <s v="Pune"/>
        <m/>
      </sharedItems>
    </cacheField>
    <cacheField name="Total Payout" numFmtId="0">
      <sharedItems containsString="0" containsBlank="1" containsNumber="1" minValue="199.5" maxValue="1091377.9556110003"/>
    </cacheField>
    <cacheField name="Budgeted payout" numFmtId="0">
      <sharedItems containsString="0" containsBlank="1" containsNumber="1" minValue="186.03099995998926" maxValue="922250.78256583051"/>
    </cacheField>
    <cacheField name="Excess Payout" numFmtId="0">
      <sharedItems containsString="0" containsBlank="1" containsNumber="1" minValue="-84322.926887455862" maxValue="412309.75023000932"/>
    </cacheField>
    <cacheField name="% Excess Payout" numFmtId="0">
      <sharedItems containsString="0" containsBlank="1" containsNumber="1" minValue="-50.427529768307068" maxValue="1209.12813343828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111.920767129632" backgroundQuery="1" createdVersion="8" refreshedVersion="8" minRefreshableVersion="3" recordCount="0" supportSubquery="1" supportAdvancedDrill="1" xr:uid="{4D8F702A-99D2-4E7D-BF6E-897D4F700AF2}">
  <cacheSource type="external" connectionId="1"/>
  <cacheFields count="5">
    <cacheField name="[Measures].[Average of Total Payout]" caption="Average of Total Payout" numFmtId="0" hierarchy="24" level="32767"/>
    <cacheField name="[Measures].[Average of Budgeted payout]" caption="Average of Budgeted payout" numFmtId="0" hierarchy="26" level="32767"/>
    <cacheField name="[Measures].[Average of Excess Payout]" caption="Average of Excess Payout" numFmtId="0" hierarchy="27" level="32767"/>
    <cacheField name="[Measures].[Average of % Excess Payout]" caption="Average of % Excess Payout" numFmtId="0" hierarchy="28" level="32767"/>
    <cacheField name="[Payout].[Cluster].[Cluster]" caption="Cluster" numFmtId="0" hierarchy="3" level="1">
      <sharedItems containsSemiMixedTypes="0" containsNonDate="0" containsString="0"/>
    </cacheField>
  </cacheFields>
  <cacheHierarchies count="29">
    <cacheHierarchy uniqueName="[Payout].[BP Code]" caption="BP Code" attribute="1" defaultMemberUniqueName="[Payout].[BP Code].[All]" allUniqueName="[Payout].[BP Code].[All]" dimensionUniqueName="[Payout]" displayFolder="" count="0" memberValueDatatype="130" unbalanced="0"/>
    <cacheHierarchy uniqueName="[Payout].[BP]" caption="BP" attribute="1" defaultMemberUniqueName="[Payout].[BP].[All]" allUniqueName="[Payout].[BP].[All]" dimensionUniqueName="[Payout]" displayFolder="" count="0" memberValueDatatype="130" unbalanced="0"/>
    <cacheHierarchy uniqueName="[Payout].[OU]" caption="OU" attribute="1" defaultMemberUniqueName="[Payout].[OU].[All]" allUniqueName="[Payout].[OU].[All]" dimensionUniqueName="[Payout]" displayFolder="" count="0" memberValueDatatype="130" unbalanced="0"/>
    <cacheHierarchy uniqueName="[Payout].[Cluster]" caption="Cluster" attribute="1" defaultMemberUniqueName="[Payout].[Cluster].[All]" allUniqueName="[Payout].[Cluster].[All]" dimensionUniqueName="[Payout]" displayFolder="" count="2" memberValueDatatype="130" unbalanced="0">
      <fieldsUsage count="2">
        <fieldUsage x="-1"/>
        <fieldUsage x="4"/>
      </fieldsUsage>
    </cacheHierarchy>
    <cacheHierarchy uniqueName="[Payout].[Total Payout]" caption="Total Payout" attribute="1" defaultMemberUniqueName="[Payout].[Total Payout].[All]" allUniqueName="[Payout].[Total Payout].[All]" dimensionUniqueName="[Payout]" displayFolder="" count="0" memberValueDatatype="5" unbalanced="0"/>
    <cacheHierarchy uniqueName="[Payout].[Budgeted payout]" caption="Budgeted payout" attribute="1" defaultMemberUniqueName="[Payout].[Budgeted payout].[All]" allUniqueName="[Payout].[Budgeted payout].[All]" dimensionUniqueName="[Payout]" displayFolder="" count="0" memberValueDatatype="5" unbalanced="0"/>
    <cacheHierarchy uniqueName="[Payout].[Excess Payout]" caption="Excess Payout" attribute="1" defaultMemberUniqueName="[Payout].[Excess Payout].[All]" allUniqueName="[Payout].[Excess Payout].[All]" dimensionUniqueName="[Payout]" displayFolder="" count="0" memberValueDatatype="5" unbalanced="0"/>
    <cacheHierarchy uniqueName="[Payout].[% Excess Payout]" caption="% Excess Payout" attribute="1" defaultMemberUniqueName="[Payout].[% Excess Payout].[All]" allUniqueName="[Payout].[% Excess Payout].[All]" dimensionUniqueName="[Payout]" displayFolder="" count="0" memberValueDatatype="5" unbalanced="0"/>
    <cacheHierarchy uniqueName="[Range].[BP Code]" caption="BP Code" attribute="1" defaultMemberUniqueName="[Range].[BP Code].[All]" allUniqueName="[Range].[BP Code].[All]" dimensionUniqueName="[Range]" displayFolder="" count="0" memberValueDatatype="130" unbalanced="0"/>
    <cacheHierarchy uniqueName="[Range].[BP]" caption="BP" attribute="1" defaultMemberUniqueName="[Range].[BP].[All]" allUniqueName="[Range].[BP].[All]" dimensionUniqueName="[Range]" displayFolder="" count="0" memberValueDatatype="130" unbalanced="0"/>
    <cacheHierarchy uniqueName="[Range].[OU]" caption="OU" attribute="1" defaultMemberUniqueName="[Range].[OU].[All]" allUniqueName="[Range].[OU].[All]" dimensionUniqueName="[Range]" displayFolder="" count="0" memberValueDatatype="130" unbalanced="0"/>
    <cacheHierarchy uniqueName="[Range].[Cluster]" caption="Cluster" attribute="1" defaultMemberUniqueName="[Range].[Cluster].[All]" allUniqueName="[Range].[Cluster].[All]" dimensionUniqueName="[Range]" displayFolder="" count="0" memberValueDatatype="130" unbalanced="0"/>
    <cacheHierarchy uniqueName="[Range].[Total Payout]" caption="Total Payout" attribute="1" defaultMemberUniqueName="[Range].[Total Payout].[All]" allUniqueName="[Range].[Total Payout].[All]" dimensionUniqueName="[Range]" displayFolder="" count="0" memberValueDatatype="5" unbalanced="0"/>
    <cacheHierarchy uniqueName="[Range].[Budgeted payout]" caption="Budgeted payout" attribute="1" defaultMemberUniqueName="[Range].[Budgeted payout].[All]" allUniqueName="[Range].[Budgeted payout].[All]" dimensionUniqueName="[Range]" displayFolder="" count="0" memberValueDatatype="5" unbalanced="0"/>
    <cacheHierarchy uniqueName="[Range].[Excess Payout]" caption="Excess Payout" attribute="1" defaultMemberUniqueName="[Range].[Excess Payout].[All]" allUniqueName="[Range].[Excess Payout].[All]" dimensionUniqueName="[Range]" displayFolder="" count="0" memberValueDatatype="5" unbalanced="0"/>
    <cacheHierarchy uniqueName="[Range].[% Excess Payout]" caption="% Excess Payout" attribute="1" defaultMemberUniqueName="[Range].[% Excess Payout].[All]" allUniqueName="[Range].[% Excess Payout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Payout]" caption="__XL_Count Payout" measure="1" displayFolder="" measureGroup="Payout" count="0" hidden="1"/>
    <cacheHierarchy uniqueName="[Measures].[__No measures defined]" caption="__No measures defined" measure="1" displayFolder="" count="0" hidden="1"/>
    <cacheHierarchy uniqueName="[Measures].[Sum of Excess Payout]" caption="Sum of Excess Payout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otal Payout]" caption="Sum of Total Payout" measure="1" displayFolder="" measureGroup="Payou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udgeted payout]" caption="Sum of Budgeted payout" measure="1" displayFolder="" measureGroup="Payou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Excess Payout 2]" caption="Sum of Excess Payout 2" measure="1" displayFolder="" measureGroup="Payou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% Excess Payout]" caption="Sum of % Excess Payout" measure="1" displayFolder="" measureGroup="Payou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Total Payout]" caption="Average of Total Payout" measure="1" displayFolder="" measureGroup="Payou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luster]" caption="Count of Cluster" measure="1" displayFolder="" measureGroup="Payou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Budgeted payout]" caption="Average of Budgeted payout" measure="1" displayFolder="" measureGroup="Payou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Excess Payout]" caption="Average of Excess Payout" measure="1" displayFolder="" measureGroup="Payou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% Excess Payout]" caption="Average of % Excess Payout" measure="1" displayFolder="" measureGroup="Payou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Payout" uniqueName="[Payout]" caption="Payout"/>
    <dimension name="Range" uniqueName="[Range]" caption="Range"/>
  </dimensions>
  <measureGroups count="2">
    <measureGroup name="Payout" caption="Payout"/>
    <measureGroup name="Range" caption="Range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112.839230671299" backgroundQuery="1" createdVersion="8" refreshedVersion="8" minRefreshableVersion="3" recordCount="0" supportSubquery="1" supportAdvancedDrill="1" xr:uid="{3B7AB02A-69A7-4C69-A7B3-24E0B1824561}">
  <cacheSource type="external" connectionId="1"/>
  <cacheFields count="3">
    <cacheField name="[Payout].[Cluster].[Cluster]" caption="Cluster" numFmtId="0" hierarchy="3" level="1">
      <sharedItems containsSemiMixedTypes="0" containsNonDate="0" containsString="0"/>
    </cacheField>
    <cacheField name="[Measures].[Sum of Excess Payout 2]" caption="Sum of Excess Payout 2" numFmtId="0" hierarchy="22" level="32767"/>
    <cacheField name="[Payout].[BP].[BP]" caption="BP" numFmtId="0" hierarchy="1" level="1">
      <sharedItems count="63">
        <s v="AGARWAL SUGANDHA AMIT"/>
        <s v="Amit Ramesh Agarwal"/>
        <s v="ARTI JAYESHBHAI TARSARIA"/>
        <s v="Ashish saxena"/>
        <s v="Ashok Kumar_GNCB1"/>
        <s v="Bahadurbhai Prabhatbhai Jalu"/>
        <s v="BELIM RIYAZUDDIN MEHBOOBBHAI"/>
        <s v="Bharat madhusing lodha"/>
        <s v="Chauhan  navneet kumar"/>
        <s v="DENISH B. BAVARIYA"/>
        <s v="Devendar Vanga"/>
        <s v="Devendra r. mistry"/>
        <s v="Dharmendra Sharma"/>
        <s v="DINESHBHAI MOHANBHAI SOLANKI"/>
        <s v="EKTA AGARWAL"/>
        <s v="FAIZILA Theba"/>
        <s v="FARHANUDDIN KAZI"/>
        <s v="GAJRAJSINGH B RATHOD"/>
        <s v="GOHIL RAGHUVIRSINH R"/>
        <s v="Gulamhusen Mohamad Ghanchi"/>
        <s v="GULZAR F MEMON"/>
        <s v="Hardik Patel"/>
        <s v="Harun Abdul Bhai Theba"/>
        <s v="Inderkumar moolchand gupta"/>
        <s v="Kamleshbhai Muljibhai Rabari"/>
        <s v="Karan Mistry_Delivery"/>
        <s v="Karan Mistry_Pickup"/>
        <s v="LALAJI BHAI THAKOR"/>
        <s v="MAMATA PAL"/>
        <s v="MANISHA PRAVIN PATIL"/>
        <s v="Manishkumar Bhogilal Joshii"/>
        <s v="Meenakshi Gupta"/>
        <s v="mo. Farukh"/>
        <s v="MOINUDDIN R SHAIKH"/>
        <s v="MUKESHBHAI RAJABHAI BHARWAD"/>
        <s v="MULIYA TOFIKHUSEN HABIBBHAI"/>
        <s v="OD Maheshbhai Bhikhabhai"/>
        <s v="Parmar P K"/>
        <s v="Patani Salim Gafarbhai"/>
        <s v="PATHAN PARVEZBHAI"/>
        <s v="Pravin Patil"/>
        <s v="Pravin Thakor"/>
        <s v="RAJENDRASINH L CHAVDA"/>
        <s v="Rajesh Kumar Misra_Delivery"/>
        <s v="Rajesh Kumar Misra_Pickup"/>
        <s v="Rajnarayan Tiwari"/>
        <s v="RAKIB GULAMKADAR BLOCH"/>
        <s v="SADHU RAM KARGWAL"/>
        <s v="SAMIR SHAMSUDDIN SOLAPURI"/>
        <s v="SANDEEP KUMAR"/>
        <s v="SHEKH JENULABEDEEN BADRUDIN"/>
        <s v="Shekh Seemabanu Mohammad"/>
        <s v="SHREY JAYESHBHAI TARSARIA"/>
        <s v="Siddhant Subhash Borse"/>
        <s v="Sunder Srinivasan"/>
        <s v="SURESHBHAI RAJABHAI BHARWAD"/>
        <s v="SWAPNIL PANDEY_BP"/>
        <s v="V N PATEL"/>
        <s v="Vavadiya Bhaveshbhai Kalabhai"/>
        <s v="VIKAS AGARWAL"/>
        <s v="VIRENDRA SOLANKI"/>
        <s v="Visharad Chauhan"/>
        <s v="ZAINULSHA.M.DIWAN"/>
      </sharedItems>
    </cacheField>
  </cacheFields>
  <cacheHierarchies count="29">
    <cacheHierarchy uniqueName="[Payout].[BP Code]" caption="BP Code" attribute="1" defaultMemberUniqueName="[Payout].[BP Code].[All]" allUniqueName="[Payout].[BP Code].[All]" dimensionUniqueName="[Payout]" displayFolder="" count="2" memberValueDatatype="130" unbalanced="0"/>
    <cacheHierarchy uniqueName="[Payout].[BP]" caption="BP" attribute="1" defaultMemberUniqueName="[Payout].[BP].[All]" allUniqueName="[Payout].[BP].[All]" dimensionUniqueName="[Payout]" displayFolder="" count="2" memberValueDatatype="130" unbalanced="0">
      <fieldsUsage count="2">
        <fieldUsage x="-1"/>
        <fieldUsage x="2"/>
      </fieldsUsage>
    </cacheHierarchy>
    <cacheHierarchy uniqueName="[Payout].[OU]" caption="OU" attribute="1" defaultMemberUniqueName="[Payout].[OU].[All]" allUniqueName="[Payout].[OU].[All]" dimensionUniqueName="[Payout]" displayFolder="" count="0" memberValueDatatype="130" unbalanced="0"/>
    <cacheHierarchy uniqueName="[Payout].[Cluster]" caption="Cluster" attribute="1" defaultMemberUniqueName="[Payout].[Cluster].[All]" allUniqueName="[Payout].[Cluster].[All]" dimensionUniqueName="[Payout]" displayFolder="" count="2" memberValueDatatype="130" unbalanced="0">
      <fieldsUsage count="2">
        <fieldUsage x="-1"/>
        <fieldUsage x="0"/>
      </fieldsUsage>
    </cacheHierarchy>
    <cacheHierarchy uniqueName="[Payout].[Total Payout]" caption="Total Payout" attribute="1" defaultMemberUniqueName="[Payout].[Total Payout].[All]" allUniqueName="[Payout].[Total Payout].[All]" dimensionUniqueName="[Payout]" displayFolder="" count="0" memberValueDatatype="5" unbalanced="0"/>
    <cacheHierarchy uniqueName="[Payout].[Budgeted payout]" caption="Budgeted payout" attribute="1" defaultMemberUniqueName="[Payout].[Budgeted payout].[All]" allUniqueName="[Payout].[Budgeted payout].[All]" dimensionUniqueName="[Payout]" displayFolder="" count="0" memberValueDatatype="5" unbalanced="0"/>
    <cacheHierarchy uniqueName="[Payout].[Excess Payout]" caption="Excess Payout" attribute="1" defaultMemberUniqueName="[Payout].[Excess Payout].[All]" allUniqueName="[Payout].[Excess Payout].[All]" dimensionUniqueName="[Payout]" displayFolder="" count="0" memberValueDatatype="5" unbalanced="0"/>
    <cacheHierarchy uniqueName="[Payout].[% Excess Payout]" caption="% Excess Payout" attribute="1" defaultMemberUniqueName="[Payout].[% Excess Payout].[All]" allUniqueName="[Payout].[% Excess Payout].[All]" dimensionUniqueName="[Payout]" displayFolder="" count="0" memberValueDatatype="5" unbalanced="0"/>
    <cacheHierarchy uniqueName="[Range].[BP Code]" caption="BP Code" attribute="1" defaultMemberUniqueName="[Range].[BP Code].[All]" allUniqueName="[Range].[BP Code].[All]" dimensionUniqueName="[Range]" displayFolder="" count="0" memberValueDatatype="130" unbalanced="0"/>
    <cacheHierarchy uniqueName="[Range].[BP]" caption="BP" attribute="1" defaultMemberUniqueName="[Range].[BP].[All]" allUniqueName="[Range].[BP].[All]" dimensionUniqueName="[Range]" displayFolder="" count="0" memberValueDatatype="130" unbalanced="0"/>
    <cacheHierarchy uniqueName="[Range].[OU]" caption="OU" attribute="1" defaultMemberUniqueName="[Range].[OU].[All]" allUniqueName="[Range].[OU].[All]" dimensionUniqueName="[Range]" displayFolder="" count="0" memberValueDatatype="130" unbalanced="0"/>
    <cacheHierarchy uniqueName="[Range].[Cluster]" caption="Cluster" attribute="1" defaultMemberUniqueName="[Range].[Cluster].[All]" allUniqueName="[Range].[Cluster].[All]" dimensionUniqueName="[Range]" displayFolder="" count="0" memberValueDatatype="130" unbalanced="0"/>
    <cacheHierarchy uniqueName="[Range].[Total Payout]" caption="Total Payout" attribute="1" defaultMemberUniqueName="[Range].[Total Payout].[All]" allUniqueName="[Range].[Total Payout].[All]" dimensionUniqueName="[Range]" displayFolder="" count="0" memberValueDatatype="5" unbalanced="0"/>
    <cacheHierarchy uniqueName="[Range].[Budgeted payout]" caption="Budgeted payout" attribute="1" defaultMemberUniqueName="[Range].[Budgeted payout].[All]" allUniqueName="[Range].[Budgeted payout].[All]" dimensionUniqueName="[Range]" displayFolder="" count="0" memberValueDatatype="5" unbalanced="0"/>
    <cacheHierarchy uniqueName="[Range].[Excess Payout]" caption="Excess Payout" attribute="1" defaultMemberUniqueName="[Range].[Excess Payout].[All]" allUniqueName="[Range].[Excess Payout].[All]" dimensionUniqueName="[Range]" displayFolder="" count="0" memberValueDatatype="5" unbalanced="0"/>
    <cacheHierarchy uniqueName="[Range].[% Excess Payout]" caption="% Excess Payout" attribute="1" defaultMemberUniqueName="[Range].[% Excess Payout].[All]" allUniqueName="[Range].[% Excess Payout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Payout]" caption="__XL_Count Payout" measure="1" displayFolder="" measureGroup="Payout" count="0" hidden="1"/>
    <cacheHierarchy uniqueName="[Measures].[__No measures defined]" caption="__No measures defined" measure="1" displayFolder="" count="0" hidden="1"/>
    <cacheHierarchy uniqueName="[Measures].[Sum of Excess Payout]" caption="Sum of Excess Payout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otal Payout]" caption="Sum of Total Payout" measure="1" displayFolder="" measureGroup="Payou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udgeted payout]" caption="Sum of Budgeted payout" measure="1" displayFolder="" measureGroup="Payou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Excess Payout 2]" caption="Sum of Excess Payout 2" measure="1" displayFolder="" measureGroup="Payou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% Excess Payout]" caption="Sum of % Excess Payout" measure="1" displayFolder="" measureGroup="Payou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Total Payout]" caption="Average of Total Payout" measure="1" displayFolder="" measureGroup="Payou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luster]" caption="Count of Cluster" measure="1" displayFolder="" measureGroup="Payou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Budgeted payout]" caption="Average of Budgeted payout" measure="1" displayFolder="" measureGroup="Payou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Excess Payout]" caption="Average of Excess Payout" measure="1" displayFolder="" measureGroup="Payou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% Excess Payout]" caption="Average of % Excess Payout" measure="1" displayFolder="" measureGroup="Payou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Payout" uniqueName="[Payout]" caption="Payout"/>
    <dimension name="Range" uniqueName="[Range]" caption="Range"/>
  </dimensions>
  <measureGroups count="2">
    <measureGroup name="Payout" caption="Payout"/>
    <measureGroup name="Range" caption="Range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136.96961226852" backgroundQuery="1" createdVersion="8" refreshedVersion="8" minRefreshableVersion="3" recordCount="0" supportSubquery="1" supportAdvancedDrill="1" xr:uid="{C6ECF163-F4A6-44DD-9E96-7FF09A1CF646}">
  <cacheSource type="external" connectionId="1"/>
  <cacheFields count="4">
    <cacheField name="[Range].[BP].[BP]" caption="BP" numFmtId="0" hierarchy="9" level="1">
      <sharedItems count="5">
        <s v="Ashish saxena"/>
        <s v="Ashok Kumar_GNCB1"/>
        <s v="Gulamhusen Mohamad Ghanchi"/>
        <s v="Karan Mistry_Delivery"/>
        <s v="Pravin Patil"/>
      </sharedItems>
    </cacheField>
    <cacheField name="[Measures].[Sum of Excess Payout]" caption="Sum of Excess Payout" numFmtId="0" hierarchy="19" level="32767"/>
    <cacheField name="[Range].[Cluster].[Cluster]" caption="Cluster" numFmtId="0" hierarchy="11" level="1">
      <sharedItems containsSemiMixedTypes="0" containsNonDate="0" containsString="0"/>
    </cacheField>
    <cacheField name="[Range].[BP Code].[BP Code]" caption="BP Code" numFmtId="0" hierarchy="8" level="1">
      <sharedItems count="40">
        <s v="BP1061"/>
        <s v="BP1075"/>
        <s v="BP1143"/>
        <s v="BP1229"/>
        <s v="BP1363"/>
        <s v="BP1039" u="1"/>
        <s v="BP1167" u="1"/>
        <s v="BP1206" u="1"/>
        <s v="BP1207" u="1"/>
        <s v="BP1269" u="1"/>
        <s v="BP1024" u="1"/>
        <s v="BP1038" u="1"/>
        <s v="BP1065" u="1"/>
        <s v="BP1092" u="1"/>
        <s v="BP1110" u="1"/>
        <s v="BP1007" u="1"/>
        <s v="BP1008" u="1"/>
        <s v="BP1034" u="1"/>
        <s v="BP1055" u="1"/>
        <s v="BP1076" u="1"/>
        <s v="BP1082" u="1"/>
        <s v="BP1118" u="1"/>
        <s v="BP1134" u="1"/>
        <s v="BP1135" u="1"/>
        <s v="BP1145" u="1"/>
        <s v="BP1156" u="1"/>
        <s v="BP1177" u="1"/>
        <s v="BP1304" u="1"/>
        <s v="BP1341" u="1"/>
        <s v="BP1350" u="1"/>
        <s v="BP1375" u="1"/>
        <s v="BP1387" u="1"/>
        <s v="BP1392" u="1"/>
        <s v="BP1412" u="1"/>
        <s v="BP1469" u="1"/>
        <s v="BP1470" u="1"/>
        <s v="BP1481" u="1"/>
        <s v="BP1487" u="1"/>
        <s v="BP1507" u="1"/>
        <s v="BP1536" u="1"/>
      </sharedItems>
    </cacheField>
  </cacheFields>
  <cacheHierarchies count="29">
    <cacheHierarchy uniqueName="[Payout].[BP Code]" caption="BP Code" attribute="1" defaultMemberUniqueName="[Payout].[BP Code].[All]" allUniqueName="[Payout].[BP Code].[All]" dimensionUniqueName="[Payout]" displayFolder="" count="0" memberValueDatatype="130" unbalanced="0"/>
    <cacheHierarchy uniqueName="[Payout].[BP]" caption="BP" attribute="1" defaultMemberUniqueName="[Payout].[BP].[All]" allUniqueName="[Payout].[BP].[All]" dimensionUniqueName="[Payout]" displayFolder="" count="0" memberValueDatatype="130" unbalanced="0"/>
    <cacheHierarchy uniqueName="[Payout].[OU]" caption="OU" attribute="1" defaultMemberUniqueName="[Payout].[OU].[All]" allUniqueName="[Payout].[OU].[All]" dimensionUniqueName="[Payout]" displayFolder="" count="0" memberValueDatatype="130" unbalanced="0"/>
    <cacheHierarchy uniqueName="[Payout].[Cluster]" caption="Cluster" attribute="1" defaultMemberUniqueName="[Payout].[Cluster].[All]" allUniqueName="[Payout].[Cluster].[All]" dimensionUniqueName="[Payout]" displayFolder="" count="0" memberValueDatatype="130" unbalanced="0"/>
    <cacheHierarchy uniqueName="[Payout].[Total Payout]" caption="Total Payout" attribute="1" defaultMemberUniqueName="[Payout].[Total Payout].[All]" allUniqueName="[Payout].[Total Payout].[All]" dimensionUniqueName="[Payout]" displayFolder="" count="0" memberValueDatatype="5" unbalanced="0"/>
    <cacheHierarchy uniqueName="[Payout].[Budgeted payout]" caption="Budgeted payout" attribute="1" defaultMemberUniqueName="[Payout].[Budgeted payout].[All]" allUniqueName="[Payout].[Budgeted payout].[All]" dimensionUniqueName="[Payout]" displayFolder="" count="0" memberValueDatatype="5" unbalanced="0"/>
    <cacheHierarchy uniqueName="[Payout].[Excess Payout]" caption="Excess Payout" attribute="1" defaultMemberUniqueName="[Payout].[Excess Payout].[All]" allUniqueName="[Payout].[Excess Payout].[All]" dimensionUniqueName="[Payout]" displayFolder="" count="0" memberValueDatatype="5" unbalanced="0"/>
    <cacheHierarchy uniqueName="[Payout].[% Excess Payout]" caption="% Excess Payout" attribute="1" defaultMemberUniqueName="[Payout].[% Excess Payout].[All]" allUniqueName="[Payout].[% Excess Payout].[All]" dimensionUniqueName="[Payout]" displayFolder="" count="0" memberValueDatatype="5" unbalanced="0"/>
    <cacheHierarchy uniqueName="[Range].[BP Code]" caption="BP Code" attribute="1" defaultMemberUniqueName="[Range].[BP Code].[All]" allUniqueName="[Range].[BP Cod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BP]" caption="BP" attribute="1" defaultMemberUniqueName="[Range].[BP].[All]" allUniqueName="[Range].[BP].[All]" dimensionUniqueName="[Range]" displayFolder="" count="2" memberValueDatatype="130" unbalanced="0">
      <fieldsUsage count="2">
        <fieldUsage x="-1"/>
        <fieldUsage x="0"/>
      </fieldsUsage>
    </cacheHierarchy>
    <cacheHierarchy uniqueName="[Range].[OU]" caption="OU" attribute="1" defaultMemberUniqueName="[Range].[OU].[All]" allUniqueName="[Range].[OU].[All]" dimensionUniqueName="[Range]" displayFolder="" count="0" memberValueDatatype="130" unbalanced="0"/>
    <cacheHierarchy uniqueName="[Range].[Cluster]" caption="Cluster" attribute="1" defaultMemberUniqueName="[Range].[Cluster].[All]" allUniqueName="[Range].[Cluster].[All]" dimensionUniqueName="[Range]" displayFolder="" count="2" memberValueDatatype="130" unbalanced="0">
      <fieldsUsage count="2">
        <fieldUsage x="-1"/>
        <fieldUsage x="2"/>
      </fieldsUsage>
    </cacheHierarchy>
    <cacheHierarchy uniqueName="[Range].[Total Payout]" caption="Total Payout" attribute="1" defaultMemberUniqueName="[Range].[Total Payout].[All]" allUniqueName="[Range].[Total Payout].[All]" dimensionUniqueName="[Range]" displayFolder="" count="0" memberValueDatatype="5" unbalanced="0"/>
    <cacheHierarchy uniqueName="[Range].[Budgeted payout]" caption="Budgeted payout" attribute="1" defaultMemberUniqueName="[Range].[Budgeted payout].[All]" allUniqueName="[Range].[Budgeted payout].[All]" dimensionUniqueName="[Range]" displayFolder="" count="0" memberValueDatatype="5" unbalanced="0"/>
    <cacheHierarchy uniqueName="[Range].[Excess Payout]" caption="Excess Payout" attribute="1" defaultMemberUniqueName="[Range].[Excess Payout].[All]" allUniqueName="[Range].[Excess Payout].[All]" dimensionUniqueName="[Range]" displayFolder="" count="0" memberValueDatatype="5" unbalanced="0"/>
    <cacheHierarchy uniqueName="[Range].[% Excess Payout]" caption="% Excess Payout" attribute="1" defaultMemberUniqueName="[Range].[% Excess Payout].[All]" allUniqueName="[Range].[% Excess Payout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Payout]" caption="__XL_Count Payout" measure="1" displayFolder="" measureGroup="Payout" count="0" hidden="1"/>
    <cacheHierarchy uniqueName="[Measures].[__No measures defined]" caption="__No measures defined" measure="1" displayFolder="" count="0" hidden="1"/>
    <cacheHierarchy uniqueName="[Measures].[Sum of Excess Payout]" caption="Sum of Excess Payout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otal Payout]" caption="Sum of Total Payout" measure="1" displayFolder="" measureGroup="Payou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udgeted payout]" caption="Sum of Budgeted payout" measure="1" displayFolder="" measureGroup="Payou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Excess Payout 2]" caption="Sum of Excess Payout 2" measure="1" displayFolder="" measureGroup="Payou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% Excess Payout]" caption="Sum of % Excess Payout" measure="1" displayFolder="" measureGroup="Payou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Total Payout]" caption="Average of Total Payout" measure="1" displayFolder="" measureGroup="Payout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luster]" caption="Count of Cluster" measure="1" displayFolder="" measureGroup="Payout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Budgeted payout]" caption="Average of Budgeted payout" measure="1" displayFolder="" measureGroup="Payou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Excess Payout]" caption="Average of Excess Payout" measure="1" displayFolder="" measureGroup="Payout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% Excess Payout]" caption="Average of % Excess Payout" measure="1" displayFolder="" measureGroup="Payou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Payout" uniqueName="[Payout]" caption="Payout"/>
    <dimension name="Range" uniqueName="[Range]" caption="Range"/>
  </dimensions>
  <measureGroups count="2">
    <measureGroup name="Payout" caption="Payout"/>
    <measureGroup name="Range" caption="Range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8">
  <r>
    <s v="BP1298"/>
    <x v="0"/>
    <x v="0"/>
    <x v="0"/>
    <n v="63350.243199999997"/>
    <n v="23340.920231854023"/>
    <n v="40009.322968145978"/>
    <n v="171.41279165824878"/>
  </r>
  <r>
    <s v="BP1275"/>
    <x v="1"/>
    <x v="1"/>
    <x v="0"/>
    <n v="812.4"/>
    <n v="744.30830420710652"/>
    <n v="68.091695792893461"/>
    <n v="9.1483187018086394"/>
  </r>
  <r>
    <s v="BP1302"/>
    <x v="2"/>
    <x v="1"/>
    <x v="0"/>
    <n v="69132.501231999981"/>
    <n v="52203.104997488474"/>
    <n v="16929.396234511507"/>
    <n v="32.42986453646003"/>
  </r>
  <r>
    <s v="BP1171"/>
    <x v="3"/>
    <x v="1"/>
    <x v="0"/>
    <n v="26452"/>
    <n v="10107.177123675472"/>
    <n v="16344.822876324528"/>
    <n v="161.71501376024898"/>
  </r>
  <r>
    <s v="BP1057"/>
    <x v="4"/>
    <x v="2"/>
    <x v="0"/>
    <n v="104066.15040000004"/>
    <n v="91629.307316704435"/>
    <n v="12436.843083295607"/>
    <n v="13.572996945518016"/>
  </r>
  <r>
    <s v="BP1331"/>
    <x v="5"/>
    <x v="2"/>
    <x v="0"/>
    <n v="60525.494399999996"/>
    <n v="5138.849705816694"/>
    <n v="55386.644694183298"/>
    <n v="1077.8023850647128"/>
  </r>
  <r>
    <s v="BP1296"/>
    <x v="6"/>
    <x v="3"/>
    <x v="0"/>
    <n v="22979.535200000002"/>
    <n v="14574.070793404973"/>
    <n v="8405.4644065950288"/>
    <n v="57.674101668276862"/>
  </r>
  <r>
    <s v="BP1324"/>
    <x v="7"/>
    <x v="3"/>
    <x v="0"/>
    <n v="36620.83728"/>
    <n v="11610.612907422201"/>
    <n v="25010.224372577799"/>
    <n v="215.40830421268942"/>
  </r>
  <r>
    <s v="BP1335"/>
    <x v="8"/>
    <x v="3"/>
    <x v="0"/>
    <n v="85524.036800000002"/>
    <n v="57868.480364122479"/>
    <n v="27655.556435877523"/>
    <n v="47.790362321357101"/>
  </r>
  <r>
    <s v="BP1417"/>
    <x v="9"/>
    <x v="3"/>
    <x v="0"/>
    <n v="18423.816000000003"/>
    <n v="14115.360143831762"/>
    <n v="4308.4558561682406"/>
    <n v="30.523173424313814"/>
  </r>
  <r>
    <s v="BP1338"/>
    <x v="10"/>
    <x v="3"/>
    <x v="0"/>
    <n v="43101.428800000009"/>
    <n v="14793.643655087924"/>
    <n v="28307.785144912086"/>
    <n v="191.35100050335669"/>
  </r>
  <r>
    <s v="BP1330"/>
    <x v="11"/>
    <x v="3"/>
    <x v="0"/>
    <n v="101924.88160000001"/>
    <n v="68251.613256207391"/>
    <n v="33673.268343792617"/>
    <n v="49.336955915441429"/>
  </r>
  <r>
    <s v="BP1439"/>
    <x v="12"/>
    <x v="3"/>
    <x v="0"/>
    <n v="4817.9873200000002"/>
    <n v="692.78872385898842"/>
    <n v="4125.1985961410119"/>
    <n v="595.44828806720921"/>
  </r>
  <r>
    <s v="BP1061"/>
    <x v="13"/>
    <x v="4"/>
    <x v="0"/>
    <n v="146345.40696000005"/>
    <n v="27180.821150192936"/>
    <n v="119164.58580980712"/>
    <n v="438.41422284978046"/>
  </r>
  <r>
    <s v="BP1143"/>
    <x v="14"/>
    <x v="4"/>
    <x v="0"/>
    <n v="151837.35529599997"/>
    <n v="32793.876250880952"/>
    <n v="119043.47904511902"/>
    <n v="363.00520906527822"/>
  </r>
  <r>
    <s v="BP1259"/>
    <x v="15"/>
    <x v="4"/>
    <x v="0"/>
    <n v="44740.833599999998"/>
    <n v="7103.2057058461787"/>
    <n v="37637.627894153818"/>
    <n v="529.86819547090943"/>
  </r>
  <r>
    <s v="BP1319"/>
    <x v="16"/>
    <x v="4"/>
    <x v="0"/>
    <n v="152761"/>
    <n v="86832.960867592148"/>
    <n v="65928.039132407852"/>
    <n v="75.925130818628517"/>
  </r>
  <r>
    <s v="BP1289"/>
    <x v="17"/>
    <x v="4"/>
    <x v="0"/>
    <n v="129959.92400000003"/>
    <n v="75155.343453675232"/>
    <n v="54804.580546324796"/>
    <n v="72.92173520583485"/>
  </r>
  <r>
    <s v="BP1031"/>
    <x v="18"/>
    <x v="4"/>
    <x v="0"/>
    <n v="26171"/>
    <n v="13791.290165725788"/>
    <n v="12379.709834274212"/>
    <n v="89.764697033496944"/>
  </r>
  <r>
    <s v="BP1237"/>
    <x v="19"/>
    <x v="4"/>
    <x v="0"/>
    <n v="61786.355999999992"/>
    <n v="39833.290219168477"/>
    <n v="21953.065780831515"/>
    <n v="55.112358683007599"/>
  </r>
  <r>
    <s v="BP1017"/>
    <x v="20"/>
    <x v="4"/>
    <x v="0"/>
    <n v="110594.489"/>
    <n v="78240.964178053095"/>
    <n v="32353.524821946907"/>
    <n v="41.351132570810265"/>
  </r>
  <r>
    <s v="BP1104"/>
    <x v="21"/>
    <x v="4"/>
    <x v="0"/>
    <n v="27397.922015999997"/>
    <n v="9412.3100994900014"/>
    <n v="17985.611916509995"/>
    <n v="191.08605354475657"/>
  </r>
  <r>
    <s v="BP1203"/>
    <x v="22"/>
    <x v="5"/>
    <x v="0"/>
    <n v="38389.785944000003"/>
    <n v="19840.254595257782"/>
    <n v="18549.531348742221"/>
    <n v="93.494421957548525"/>
  </r>
  <r>
    <s v="BP1318"/>
    <x v="23"/>
    <x v="5"/>
    <x v="0"/>
    <n v="136284"/>
    <n v="61680.103608114805"/>
    <n v="74603.896391885195"/>
    <n v="120.95293624323631"/>
  </r>
  <r>
    <s v="BP1478"/>
    <x v="24"/>
    <x v="5"/>
    <x v="0"/>
    <n v="48446.298000000003"/>
    <n v="24236.884972116812"/>
    <n v="24209.413027883191"/>
    <n v="99.886652330671922"/>
  </r>
  <r>
    <s v="BP1223"/>
    <x v="25"/>
    <x v="5"/>
    <x v="0"/>
    <n v="187014.09524600004"/>
    <n v="92225.256194979564"/>
    <n v="94788.839051020477"/>
    <n v="102.77969719121309"/>
  </r>
  <r>
    <s v="BP1591"/>
    <x v="26"/>
    <x v="5"/>
    <x v="0"/>
    <n v="133389.65563999995"/>
    <n v="101355.83394335127"/>
    <n v="32033.82169664868"/>
    <n v="31.605306226923933"/>
  </r>
  <r>
    <s v="BP1075"/>
    <x v="27"/>
    <x v="5"/>
    <x v="0"/>
    <n v="178534"/>
    <n v="79369.259316286232"/>
    <n v="99164.740683713768"/>
    <n v="124.94099294607577"/>
  </r>
  <r>
    <s v="BP1074"/>
    <x v="28"/>
    <x v="5"/>
    <x v="0"/>
    <n v="124096"/>
    <n v="66505.479668462925"/>
    <n v="57590.520331537075"/>
    <n v="86.595150683270163"/>
  </r>
  <r>
    <s v="BP1342"/>
    <x v="29"/>
    <x v="5"/>
    <x v="0"/>
    <n v="28498"/>
    <n v="26302.187589666148"/>
    <n v="2195.8124103338523"/>
    <n v="8.3484022112159355"/>
  </r>
  <r>
    <s v="BP1327"/>
    <x v="30"/>
    <x v="5"/>
    <x v="0"/>
    <n v="21399"/>
    <n v="17570.84919894964"/>
    <n v="3828.1508010503603"/>
    <n v="21.786942439180468"/>
  </r>
  <r>
    <s v="BP1496"/>
    <x v="31"/>
    <x v="5"/>
    <x v="0"/>
    <n v="14871.614399999999"/>
    <n v="5924.0584813249043"/>
    <n v="8947.5559186750943"/>
    <n v="151.03760280020043"/>
  </r>
  <r>
    <s v="BP1328"/>
    <x v="32"/>
    <x v="5"/>
    <x v="0"/>
    <n v="156737"/>
    <n v="123213.64071313376"/>
    <n v="33523.359286866238"/>
    <n v="27.207506484542073"/>
  </r>
  <r>
    <s v="BP1329"/>
    <x v="33"/>
    <x v="5"/>
    <x v="0"/>
    <n v="97661"/>
    <n v="43395.029752507151"/>
    <n v="54265.970247492849"/>
    <n v="125.05111888846585"/>
  </r>
  <r>
    <s v="BP1367"/>
    <x v="34"/>
    <x v="5"/>
    <x v="0"/>
    <n v="44237"/>
    <n v="31992.051864244233"/>
    <n v="12244.948135755767"/>
    <n v="38.274969632195663"/>
  </r>
  <r>
    <s v="BP1151"/>
    <x v="35"/>
    <x v="5"/>
    <x v="0"/>
    <n v="35094"/>
    <n v="5041.5172774335551"/>
    <n v="30052.482722566445"/>
    <n v="596.09996492692812"/>
  </r>
  <r>
    <s v="BP1209"/>
    <x v="36"/>
    <x v="6"/>
    <x v="0"/>
    <n v="19176.379000000001"/>
    <n v="5958.8762529929299"/>
    <n v="13217.502747007071"/>
    <n v="221.81200256287238"/>
  </r>
  <r>
    <s v="BP1363"/>
    <x v="37"/>
    <x v="7"/>
    <x v="0"/>
    <n v="128071"/>
    <n v="23560.66190357352"/>
    <n v="104510.33809642648"/>
    <n v="443.57980486352579"/>
  </r>
  <r>
    <s v="BP1377"/>
    <x v="38"/>
    <x v="7"/>
    <x v="0"/>
    <n v="58899.704799999992"/>
    <n v="17011.759078401352"/>
    <n v="41887.94572159864"/>
    <n v="246.22936128210782"/>
  </r>
  <r>
    <s v="BP1364"/>
    <x v="39"/>
    <x v="7"/>
    <x v="0"/>
    <n v="25674"/>
    <n v="4075.4628127403316"/>
    <n v="21598.53718725967"/>
    <n v="529.96526234371061"/>
  </r>
  <r>
    <s v="BP1357"/>
    <x v="40"/>
    <x v="7"/>
    <x v="0"/>
    <n v="24867.994599999998"/>
    <n v="12643.490413589292"/>
    <n v="12224.504186410706"/>
    <n v="96.686150631883606"/>
  </r>
  <r>
    <s v="BP1506"/>
    <x v="41"/>
    <x v="8"/>
    <x v="0"/>
    <n v="21903.388799999997"/>
    <n v="8266.6418969461647"/>
    <n v="13636.746903053832"/>
    <n v="164.96114230001271"/>
  </r>
  <r>
    <s v="BP1336"/>
    <x v="42"/>
    <x v="9"/>
    <x v="0"/>
    <n v="121180"/>
    <n v="73367.308383054638"/>
    <n v="47812.691616945362"/>
    <n v="65.168932417845753"/>
  </r>
  <r>
    <s v="BP1022"/>
    <x v="43"/>
    <x v="9"/>
    <x v="0"/>
    <n v="265372.02880000015"/>
    <n v="171703.4978070069"/>
    <n v="93668.530992993241"/>
    <n v="54.552488556916749"/>
  </r>
  <r>
    <s v="BP1344"/>
    <x v="44"/>
    <x v="10"/>
    <x v="0"/>
    <n v="18188.14"/>
    <n v="5989.241978045161"/>
    <n v="12198.898021954839"/>
    <n v="203.68016631607958"/>
  </r>
  <r>
    <s v="BP1534"/>
    <x v="45"/>
    <x v="11"/>
    <x v="0"/>
    <n v="22777.536320000003"/>
    <n v="11314.962301134417"/>
    <n v="11462.574018865585"/>
    <n v="101.30457100786248"/>
  </r>
  <r>
    <s v="BP1240"/>
    <x v="46"/>
    <x v="11"/>
    <x v="0"/>
    <n v="11082.454"/>
    <n v="1041.6164535348087"/>
    <n v="10040.837546465191"/>
    <n v="963.96687210448783"/>
  </r>
  <r>
    <s v="BP1565"/>
    <x v="47"/>
    <x v="12"/>
    <x v="0"/>
    <n v="150504.42976000003"/>
    <n v="80845.758690981223"/>
    <n v="69658.671069018805"/>
    <n v="86.162431025326754"/>
  </r>
  <r>
    <s v="BP1334"/>
    <x v="48"/>
    <x v="12"/>
    <x v="0"/>
    <n v="28283.360000000001"/>
    <n v="6489.8369612275828"/>
    <n v="21793.523038772419"/>
    <n v="335.8100237182241"/>
  </r>
  <r>
    <s v="BP1217"/>
    <x v="49"/>
    <x v="12"/>
    <x v="0"/>
    <n v="78553.013183999996"/>
    <n v="11737.89370301184"/>
    <n v="66815.119480988156"/>
    <n v="569.22580125124148"/>
  </r>
  <r>
    <s v="BP1042"/>
    <x v="50"/>
    <x v="12"/>
    <x v="0"/>
    <n v="24587"/>
    <n v="6656.7476169818319"/>
    <n v="17930.252383018167"/>
    <n v="269.3545469153259"/>
  </r>
  <r>
    <s v="BP1571"/>
    <x v="51"/>
    <x v="12"/>
    <x v="0"/>
    <n v="60588.147255999997"/>
    <n v="8188.8772327977358"/>
    <n v="52399.270023202262"/>
    <n v="639.88344840895866"/>
  </r>
  <r>
    <s v="BP1618"/>
    <x v="52"/>
    <x v="13"/>
    <x v="0"/>
    <n v="12390.439999999999"/>
    <n v="2808.151979744011"/>
    <n v="9582.2880202559882"/>
    <n v="341.23110463307268"/>
  </r>
  <r>
    <s v="BP1107"/>
    <x v="53"/>
    <x v="13"/>
    <x v="0"/>
    <n v="74255.524200000014"/>
    <n v="44310.062860390266"/>
    <n v="29945.461339609748"/>
    <n v="67.581626850677864"/>
  </r>
  <r>
    <s v="BP1146"/>
    <x v="54"/>
    <x v="13"/>
    <x v="0"/>
    <n v="75287.279999999955"/>
    <n v="32247.584676247403"/>
    <n v="43039.695323752552"/>
    <n v="133.4664154101882"/>
  </r>
  <r>
    <s v="BP1317"/>
    <x v="55"/>
    <x v="13"/>
    <x v="0"/>
    <n v="22724"/>
    <n v="4466.0790200396841"/>
    <n v="18257.920979960316"/>
    <n v="408.81320948499661"/>
  </r>
  <r>
    <s v="BP1229"/>
    <x v="56"/>
    <x v="13"/>
    <x v="0"/>
    <n v="251545.7062500001"/>
    <n v="19214.75062867544"/>
    <n v="232330.95562132465"/>
    <n v="1209.1281334382859"/>
  </r>
  <r>
    <s v="BP1168"/>
    <x v="57"/>
    <x v="13"/>
    <x v="0"/>
    <n v="36371.480000000003"/>
    <n v="12662.191234540689"/>
    <n v="23709.288765459314"/>
    <n v="187.24475350509385"/>
  </r>
  <r>
    <s v="BP1299"/>
    <x v="58"/>
    <x v="13"/>
    <x v="0"/>
    <n v="47018.001600000003"/>
    <n v="36462.95362853499"/>
    <n v="10555.047971465014"/>
    <n v="28.947320282921073"/>
  </r>
  <r>
    <s v="BP1332"/>
    <x v="59"/>
    <x v="14"/>
    <x v="0"/>
    <n v="81737.72"/>
    <n v="67307.695444082405"/>
    <n v="14430.024555917596"/>
    <n v="21.438892626929576"/>
  </r>
  <r>
    <s v="BP1070"/>
    <x v="60"/>
    <x v="14"/>
    <x v="0"/>
    <n v="182068.2471119999"/>
    <n v="151594.20238356592"/>
    <n v="30474.044728433975"/>
    <n v="20.10238139010626"/>
  </r>
  <r>
    <s v="BP1339"/>
    <x v="61"/>
    <x v="14"/>
    <x v="0"/>
    <n v="30083.262999999999"/>
    <n v="6448.8527245637169"/>
    <n v="23634.410275436283"/>
    <n v="366.4901539061774"/>
  </r>
  <r>
    <s v="BP1105"/>
    <x v="62"/>
    <x v="14"/>
    <x v="0"/>
    <n v="60882.838983999995"/>
    <n v="60573.277525875877"/>
    <n v="309.56145812411705"/>
    <n v="0.51105284503034798"/>
  </r>
  <r>
    <s v="BP1476"/>
    <x v="63"/>
    <x v="15"/>
    <x v="1"/>
    <n v="63529.326000000001"/>
    <n v="40535.653202147223"/>
    <n v="22993.672797852778"/>
    <n v="56.72456462755305"/>
  </r>
  <r>
    <s v="BP1056"/>
    <x v="64"/>
    <x v="15"/>
    <x v="1"/>
    <n v="83785.708000000013"/>
    <n v="60476.297468779398"/>
    <n v="23309.410531220616"/>
    <n v="38.543051586870028"/>
  </r>
  <r>
    <s v="BP1376"/>
    <x v="65"/>
    <x v="16"/>
    <x v="1"/>
    <n v="109160.65"/>
    <n v="70389.602550253549"/>
    <n v="38771.047449746446"/>
    <n v="55.080645500259024"/>
  </r>
  <r>
    <s v="BP1370"/>
    <x v="66"/>
    <x v="16"/>
    <x v="1"/>
    <n v="136016.63000000003"/>
    <n v="78646.011974443958"/>
    <n v="57370.618025556076"/>
    <n v="72.947904903555283"/>
  </r>
  <r>
    <s v="BP1555"/>
    <x v="67"/>
    <x v="16"/>
    <x v="1"/>
    <n v="1396.3999999999999"/>
    <n v="1060.7659822674957"/>
    <n v="335.63401773250416"/>
    <n v="31.640722208592337"/>
  </r>
  <r>
    <s v="BP1371"/>
    <x v="68"/>
    <x v="17"/>
    <x v="1"/>
    <n v="75281.012159999998"/>
    <n v="70123.253710439923"/>
    <n v="5157.758449560075"/>
    <n v="7.3552754281169213"/>
  </r>
  <r>
    <s v="BP1111"/>
    <x v="69"/>
    <x v="17"/>
    <x v="1"/>
    <n v="24724.648400000005"/>
    <n v="13703.717748320787"/>
    <n v="11020.930651679218"/>
    <n v="80.422925034556343"/>
  </r>
  <r>
    <s v="BP1032"/>
    <x v="70"/>
    <x v="17"/>
    <x v="1"/>
    <n v="472110.80240000004"/>
    <n v="383793.73754244501"/>
    <n v="88317.064857555029"/>
    <n v="23.011596130535548"/>
  </r>
  <r>
    <s v="BP1216"/>
    <x v="71"/>
    <x v="17"/>
    <x v="1"/>
    <n v="24790.676800000001"/>
    <n v="18698.193900516155"/>
    <n v="6092.4828994838463"/>
    <n v="32.583269442486987"/>
  </r>
  <r>
    <s v="BP1242"/>
    <x v="72"/>
    <x v="18"/>
    <x v="1"/>
    <n v="51081.410400000008"/>
    <n v="30756.103263665522"/>
    <n v="20325.307136334486"/>
    <n v="66.085443146324351"/>
  </r>
  <r>
    <s v="BP1152"/>
    <x v="73"/>
    <x v="19"/>
    <x v="1"/>
    <n v="22722.177343999996"/>
    <n v="13396.110999148394"/>
    <n v="9326.0663448516025"/>
    <n v="69.617714763967484"/>
  </r>
  <r>
    <s v="BP1406"/>
    <x v="74"/>
    <x v="20"/>
    <x v="1"/>
    <n v="44748.619560000006"/>
    <n v="23520.045007862151"/>
    <n v="21228.574552137856"/>
    <n v="90.25737214806216"/>
  </r>
  <r>
    <s v="BP1015"/>
    <x v="75"/>
    <x v="20"/>
    <x v="1"/>
    <n v="518320.51119999989"/>
    <n v="271987.9122688605"/>
    <n v="246332.59893113939"/>
    <n v="90.567480325242997"/>
  </r>
  <r>
    <s v="BP1541"/>
    <x v="76"/>
    <x v="20"/>
    <x v="1"/>
    <n v="178134.96796799995"/>
    <n v="120717.40616277009"/>
    <n v="57417.561805229867"/>
    <n v="47.56361458579596"/>
  </r>
  <r>
    <s v="BP1243"/>
    <x v="77"/>
    <x v="20"/>
    <x v="1"/>
    <n v="1603.1"/>
    <n v="1267.9406973087725"/>
    <n v="335.15930269122737"/>
    <n v="26.43335791670771"/>
  </r>
  <r>
    <s v="BP1069"/>
    <x v="78"/>
    <x v="21"/>
    <x v="1"/>
    <n v="108419.88079999997"/>
    <n v="104675.11425995246"/>
    <n v="3744.7665400475089"/>
    <n v="3.5775136874918272"/>
  </r>
  <r>
    <s v="BP1198"/>
    <x v="79"/>
    <x v="21"/>
    <x v="1"/>
    <n v="78658.508975999997"/>
    <n v="63698.433267065695"/>
    <n v="14960.075708934302"/>
    <n v="23.485782838977894"/>
  </r>
  <r>
    <s v="BP1052"/>
    <x v="80"/>
    <x v="22"/>
    <x v="1"/>
    <n v="209401.56206400003"/>
    <n v="169157.16679367761"/>
    <n v="40244.39527032242"/>
    <n v="23.791126343117842"/>
  </r>
  <r>
    <s v="BP1500"/>
    <x v="81"/>
    <x v="22"/>
    <x v="1"/>
    <n v="10234.567999999999"/>
    <n v="5885.1235714185686"/>
    <n v="4349.4444285814307"/>
    <n v="73.905745152145158"/>
  </r>
  <r>
    <s v="BP1459"/>
    <x v="82"/>
    <x v="23"/>
    <x v="1"/>
    <n v="21889.714800000002"/>
    <n v="11757.565777181857"/>
    <n v="10132.149022818145"/>
    <n v="86.175567416189239"/>
  </r>
  <r>
    <s v="BP1199"/>
    <x v="83"/>
    <x v="23"/>
    <x v="1"/>
    <n v="78482.687279999998"/>
    <n v="48939.635317833956"/>
    <n v="29543.051962166042"/>
    <n v="60.366309986376912"/>
  </r>
  <r>
    <s v="BP1446"/>
    <x v="84"/>
    <x v="24"/>
    <x v="1"/>
    <n v="88509.479999999967"/>
    <n v="64150.604739119692"/>
    <n v="24358.875260880275"/>
    <n v="37.971388360156773"/>
  </r>
  <r>
    <s v="BP1014"/>
    <x v="85"/>
    <x v="24"/>
    <x v="1"/>
    <n v="233202.67819999994"/>
    <n v="206665.88252205087"/>
    <n v="26536.795677949063"/>
    <n v="12.840433725251016"/>
  </r>
  <r>
    <s v="BP1443"/>
    <x v="86"/>
    <x v="24"/>
    <x v="1"/>
    <n v="72315.708000000013"/>
    <n v="44224.249184426844"/>
    <n v="28091.458815573169"/>
    <n v="63.520487817496544"/>
  </r>
  <r>
    <s v="BP1106"/>
    <x v="87"/>
    <x v="24"/>
    <x v="1"/>
    <n v="81356.575000000012"/>
    <n v="49199.68577650292"/>
    <n v="32156.889223497092"/>
    <n v="65.359948373602762"/>
  </r>
  <r>
    <s v="BP1246"/>
    <x v="88"/>
    <x v="24"/>
    <x v="1"/>
    <n v="81818.302879999974"/>
    <n v="77591.359823686085"/>
    <n v="4226.9430563138885"/>
    <n v="5.4476981276252125"/>
  </r>
  <r>
    <s v="BP1241"/>
    <x v="89"/>
    <x v="25"/>
    <x v="1"/>
    <n v="16959.602199999998"/>
    <n v="15919.37167990446"/>
    <n v="1040.2305200955379"/>
    <n v="6.5343692013212733"/>
  </r>
  <r>
    <s v="BP1590"/>
    <x v="90"/>
    <x v="26"/>
    <x v="1"/>
    <n v="72346.635856000008"/>
    <n v="46150.459065560513"/>
    <n v="26196.176790439495"/>
    <n v="56.762548674165252"/>
  </r>
  <r>
    <s v="BP1515"/>
    <x v="91"/>
    <x v="27"/>
    <x v="1"/>
    <n v="1182.8800000000001"/>
    <n v="788.84478538899793"/>
    <n v="394.03521461100217"/>
    <n v="49.950918344055999"/>
  </r>
  <r>
    <s v="BP1464"/>
    <x v="92"/>
    <x v="28"/>
    <x v="1"/>
    <n v="21525.972599999997"/>
    <n v="17132.830039280794"/>
    <n v="4393.1425607192032"/>
    <n v="25.641663114890854"/>
  </r>
  <r>
    <s v="BP1225"/>
    <x v="93"/>
    <x v="29"/>
    <x v="1"/>
    <n v="68349.36"/>
    <n v="59801.306106102471"/>
    <n v="8548.0538938975296"/>
    <n v="14.29409230415661"/>
  </r>
  <r>
    <s v="BP1401"/>
    <x v="94"/>
    <x v="30"/>
    <x v="2"/>
    <n v="33062.908000000003"/>
    <n v="18119.317997176029"/>
    <n v="14943.590002823974"/>
    <n v="82.473247641842789"/>
  </r>
  <r>
    <s v="BP1297"/>
    <x v="95"/>
    <x v="31"/>
    <x v="2"/>
    <n v="55467.549199999987"/>
    <n v="43699.840109842356"/>
    <n v="11767.70909015763"/>
    <n v="26.928494613661602"/>
  </r>
  <r>
    <s v="BP1467"/>
    <x v="96"/>
    <x v="32"/>
    <x v="2"/>
    <n v="194022.03933200001"/>
    <n v="145842.31911415109"/>
    <n v="48179.720217848924"/>
    <n v="33.035486894677362"/>
  </r>
  <r>
    <s v="BP1188"/>
    <x v="97"/>
    <x v="32"/>
    <x v="2"/>
    <n v="344982.97739999997"/>
    <n v="212151.39555059056"/>
    <n v="132831.58184940941"/>
    <n v="62.611693646735311"/>
  </r>
  <r>
    <s v="BP1131"/>
    <x v="98"/>
    <x v="32"/>
    <x v="2"/>
    <n v="660034.49699999986"/>
    <n v="438073.60869300924"/>
    <n v="221960.88830699062"/>
    <n v="50.667486902306209"/>
  </r>
  <r>
    <s v="BP1616"/>
    <x v="99"/>
    <x v="32"/>
    <x v="2"/>
    <n v="128866.26952000002"/>
    <n v="102392.57420205684"/>
    <n v="26473.695317943173"/>
    <n v="25.855093032138431"/>
  </r>
  <r>
    <s v="BP1115"/>
    <x v="100"/>
    <x v="32"/>
    <x v="2"/>
    <n v="686151.15103999979"/>
    <n v="639669.08001044544"/>
    <n v="46482.071029554354"/>
    <n v="7.2665808747228064"/>
  </r>
  <r>
    <s v="BP1524"/>
    <x v="101"/>
    <x v="32"/>
    <x v="2"/>
    <n v="133298.44665000006"/>
    <n v="112160.279830132"/>
    <n v="21138.166819868056"/>
    <n v="18.846392726446517"/>
  </r>
  <r>
    <s v="BP1358"/>
    <x v="102"/>
    <x v="33"/>
    <x v="2"/>
    <n v="78898.866688000024"/>
    <n v="50726.18983792072"/>
    <n v="28172.676850079304"/>
    <n v="55.538720609799519"/>
  </r>
  <r>
    <s v="BP1372"/>
    <x v="103"/>
    <x v="33"/>
    <x v="2"/>
    <n v="302726.10640000005"/>
    <n v="254510.73541105355"/>
    <n v="48215.370988946495"/>
    <n v="18.944336831637031"/>
  </r>
  <r>
    <s v="BP1137"/>
    <x v="104"/>
    <x v="33"/>
    <x v="2"/>
    <n v="167559.58010000005"/>
    <n v="134942.83021626985"/>
    <n v="32616.749883730197"/>
    <n v="24.170791313222097"/>
  </r>
  <r>
    <s v="BP1083"/>
    <x v="105"/>
    <x v="33"/>
    <x v="2"/>
    <n v="713096.96200000029"/>
    <n v="468562.53552512318"/>
    <n v="244534.42647487711"/>
    <n v="52.188215645714116"/>
  </r>
  <r>
    <s v="BP1128"/>
    <x v="106"/>
    <x v="33"/>
    <x v="2"/>
    <n v="350124.93020000006"/>
    <n v="311872.92898930359"/>
    <n v="38252.001210696471"/>
    <n v="12.265252176474867"/>
  </r>
  <r>
    <s v="BP1181"/>
    <x v="107"/>
    <x v="33"/>
    <x v="2"/>
    <n v="4772.4888000000001"/>
    <n v="4280.1844849824229"/>
    <n v="492.30431501757721"/>
    <n v="11.501941487449667"/>
  </r>
  <r>
    <s v="BP1385"/>
    <x v="108"/>
    <x v="33"/>
    <x v="2"/>
    <n v="111222.08240000001"/>
    <n v="58292.063633398015"/>
    <n v="52930.018766601999"/>
    <n v="90.801415265518457"/>
  </r>
  <r>
    <s v="BP1530"/>
    <x v="109"/>
    <x v="33"/>
    <x v="2"/>
    <n v="228052.98319999978"/>
    <n v="177800.53009512112"/>
    <n v="50252.453104878659"/>
    <n v="28.263387672688157"/>
  </r>
  <r>
    <s v="BP1141"/>
    <x v="110"/>
    <x v="33"/>
    <x v="2"/>
    <n v="279112.89079999999"/>
    <n v="274506.81103785726"/>
    <n v="4606.0797621427337"/>
    <n v="1.6779473502781352"/>
  </r>
  <r>
    <s v="BP1261"/>
    <x v="111"/>
    <x v="34"/>
    <x v="2"/>
    <n v="65796.029999999984"/>
    <n v="56885.389289366554"/>
    <n v="8910.64071063343"/>
    <n v="15.664199229272171"/>
  </r>
  <r>
    <s v="BP1433"/>
    <x v="112"/>
    <x v="34"/>
    <x v="2"/>
    <n v="196389.15221999996"/>
    <n v="142756.75835792307"/>
    <n v="53632.393862076889"/>
    <n v="37.569075173035593"/>
  </r>
  <r>
    <s v="BP1301"/>
    <x v="113"/>
    <x v="34"/>
    <x v="2"/>
    <n v="54941.203959999999"/>
    <n v="53971.555947398352"/>
    <n v="969.64801260164677"/>
    <n v="1.7965908071034364"/>
  </r>
  <r>
    <s v="BP1139"/>
    <x v="114"/>
    <x v="35"/>
    <x v="2"/>
    <n v="153728.42127999998"/>
    <n v="146351.40225342702"/>
    <n v="7377.0190265729616"/>
    <n v="5.0406206657307369"/>
  </r>
  <r>
    <s v="BP1045"/>
    <x v="115"/>
    <x v="35"/>
    <x v="2"/>
    <n v="217381.6"/>
    <n v="147661.84188690508"/>
    <n v="69719.758113094926"/>
    <n v="47.215825850590178"/>
  </r>
  <r>
    <s v="BP1045"/>
    <x v="116"/>
    <x v="35"/>
    <x v="2"/>
    <n v="212929.24634400028"/>
    <n v="148067.00306407036"/>
    <n v="64862.243279929913"/>
    <n v="43.806008048844781"/>
  </r>
  <r>
    <s v="BP1068"/>
    <x v="117"/>
    <x v="35"/>
    <x v="2"/>
    <n v="132098.01760000011"/>
    <n v="124248.06498981222"/>
    <n v="7849.9526101878873"/>
    <n v="6.3179676969871101"/>
  </r>
  <r>
    <s v="BP1312"/>
    <x v="118"/>
    <x v="35"/>
    <x v="2"/>
    <n v="56550.14439999999"/>
    <n v="50195.567763726096"/>
    <n v="6354.5766362738941"/>
    <n v="12.659636934849132"/>
  </r>
  <r>
    <s v="BP1345"/>
    <x v="119"/>
    <x v="36"/>
    <x v="2"/>
    <n v="212097.34368000005"/>
    <n v="195126.29171952399"/>
    <n v="16971.051960476063"/>
    <n v="8.6974706539651674"/>
  </r>
  <r>
    <s v="BP1073"/>
    <x v="120"/>
    <x v="36"/>
    <x v="2"/>
    <n v="98254.372000000003"/>
    <n v="85850.214604634268"/>
    <n v="12404.157395365735"/>
    <n v="14.448603829927"/>
  </r>
  <r>
    <s v="BP1150"/>
    <x v="121"/>
    <x v="36"/>
    <x v="2"/>
    <n v="188191.84571999998"/>
    <n v="104911.18064191219"/>
    <n v="83280.665078087797"/>
    <n v="79.382068306280246"/>
  </r>
  <r>
    <s v="BP1293"/>
    <x v="122"/>
    <x v="36"/>
    <x v="2"/>
    <n v="915662.31726000027"/>
    <n v="694540.68598599499"/>
    <n v="221121.63127400528"/>
    <n v="31.8371026688081"/>
  </r>
  <r>
    <s v="BP1077"/>
    <x v="123"/>
    <x v="36"/>
    <x v="2"/>
    <n v="528658.50791999965"/>
    <n v="328827.58661405888"/>
    <n v="199830.92130594078"/>
    <n v="60.770728929285369"/>
  </r>
  <r>
    <s v="BP1094"/>
    <x v="124"/>
    <x v="36"/>
    <x v="2"/>
    <n v="164116.89199999999"/>
    <n v="125188.28401906318"/>
    <n v="38928.607980936809"/>
    <n v="31.096047274686594"/>
  </r>
  <r>
    <s v="BP1628"/>
    <x v="125"/>
    <x v="37"/>
    <x v="2"/>
    <n v="199.5"/>
    <n v="186.03099995998926"/>
    <n v="13.469000040010741"/>
    <n v="7.2401911740019651"/>
  </r>
  <r>
    <s v="BP1208"/>
    <x v="126"/>
    <x v="38"/>
    <x v="2"/>
    <n v="168378.4037"/>
    <n v="166751.74832859164"/>
    <n v="1626.6553714083566"/>
    <n v="0.97549524230652185"/>
  </r>
  <r>
    <s v="BP1529"/>
    <x v="127"/>
    <x v="39"/>
    <x v="2"/>
    <n v="1065.8375999999998"/>
    <n v="1041.3110586301614"/>
    <n v="24.526541369838469"/>
    <n v="2.3553520503376766"/>
  </r>
  <r>
    <s v="BP1353"/>
    <x v="128"/>
    <x v="40"/>
    <x v="2"/>
    <n v="86167.323000000004"/>
    <n v="44896.283284376179"/>
    <n v="41271.039715623825"/>
    <n v="91.925292466216391"/>
  </r>
  <r>
    <s v="BP1205"/>
    <x v="129"/>
    <x v="41"/>
    <x v="2"/>
    <n v="231090.092"/>
    <n v="154995.20675938917"/>
    <n v="76094.885240610834"/>
    <n v="49.094992568859702"/>
  </r>
  <r>
    <s v="BP1493"/>
    <x v="130"/>
    <x v="41"/>
    <x v="2"/>
    <n v="74055.895999999993"/>
    <n v="71543.359893040921"/>
    <n v="2512.5361069590726"/>
    <n v="3.5119067803292658"/>
  </r>
  <r>
    <s v="BP1494"/>
    <x v="131"/>
    <x v="41"/>
    <x v="2"/>
    <n v="4502.1409999999996"/>
    <n v="2782.8059974627895"/>
    <n v="1719.3350025372101"/>
    <n v="61.784220822608759"/>
  </r>
  <r>
    <s v="BP1231"/>
    <x v="132"/>
    <x v="42"/>
    <x v="2"/>
    <n v="47419.639600000002"/>
    <n v="28414.678634385073"/>
    <n v="19004.96096561493"/>
    <n v="66.88430726299579"/>
  </r>
  <r>
    <s v="BP1315"/>
    <x v="133"/>
    <x v="43"/>
    <x v="3"/>
    <n v="68944.754400000005"/>
    <n v="29250.454628354648"/>
    <n v="39694.299771645354"/>
    <n v="135.70489852546328"/>
  </r>
  <r>
    <s v="BP1559"/>
    <x v="134"/>
    <x v="44"/>
    <x v="4"/>
    <n v="25845.002"/>
    <n v="14494.343828351162"/>
    <n v="11350.658171648838"/>
    <n v="78.310948781598327"/>
  </r>
  <r>
    <s v="BP1492"/>
    <x v="135"/>
    <x v="45"/>
    <x v="4"/>
    <n v="313217.74218"/>
    <n v="228864.91208217098"/>
    <n v="84352.830097829021"/>
    <n v="36.857039084935501"/>
  </r>
  <r>
    <s v="BP1543"/>
    <x v="136"/>
    <x v="46"/>
    <x v="4"/>
    <n v="135370.84500000003"/>
    <n v="117086.75296729394"/>
    <n v="18284.092032706089"/>
    <n v="15.615850272842922"/>
  </r>
  <r>
    <s v="BP1294"/>
    <x v="137"/>
    <x v="47"/>
    <x v="4"/>
    <n v="88792.604800000016"/>
    <n v="53977.951828729478"/>
    <n v="34814.652971270538"/>
    <n v="64.497914040414969"/>
  </r>
  <r>
    <s v="BP1254"/>
    <x v="138"/>
    <x v="47"/>
    <x v="4"/>
    <n v="126922.50080000007"/>
    <n v="73258.973941094722"/>
    <n v="53663.526858905345"/>
    <n v="73.251813357438678"/>
  </r>
  <r>
    <s v="BP1085"/>
    <x v="139"/>
    <x v="47"/>
    <x v="4"/>
    <n v="43193.299200000009"/>
    <n v="30224.802060142785"/>
    <n v="12968.497139857223"/>
    <n v="42.906805854516016"/>
  </r>
  <r>
    <s v="BP1037"/>
    <x v="140"/>
    <x v="47"/>
    <x v="4"/>
    <n v="358477.25760000007"/>
    <n v="299322.08457904385"/>
    <n v="59155.173020956223"/>
    <n v="19.763049928023182"/>
  </r>
  <r>
    <s v="BP1047"/>
    <x v="141"/>
    <x v="47"/>
    <x v="4"/>
    <n v="232567.28399999996"/>
    <n v="168272.00756301126"/>
    <n v="64295.276436988701"/>
    <n v="38.209133752036948"/>
  </r>
  <r>
    <s v="BP1601"/>
    <x v="142"/>
    <x v="47"/>
    <x v="4"/>
    <n v="133594.66432000001"/>
    <n v="70624.213594291374"/>
    <n v="62970.450725708637"/>
    <n v="89.162692964553742"/>
  </r>
  <r>
    <s v="BP1080"/>
    <x v="143"/>
    <x v="47"/>
    <x v="4"/>
    <n v="489602.60640000022"/>
    <n v="312423.44012943213"/>
    <n v="177179.16627056809"/>
    <n v="56.711226980013265"/>
  </r>
  <r>
    <s v="BP1166"/>
    <x v="144"/>
    <x v="47"/>
    <x v="4"/>
    <n v="166091.16528799999"/>
    <n v="123137.03432657701"/>
    <n v="42954.130961422983"/>
    <n v="34.883194317886925"/>
  </r>
  <r>
    <s v="BP1162"/>
    <x v="145"/>
    <x v="47"/>
    <x v="4"/>
    <n v="219156.81839999999"/>
    <n v="208720.1452668159"/>
    <n v="10436.673133184086"/>
    <n v="5.0003190251915735"/>
  </r>
  <r>
    <s v="BP1097"/>
    <x v="146"/>
    <x v="47"/>
    <x v="4"/>
    <n v="429725.07599999988"/>
    <n v="328037.68450341962"/>
    <n v="101687.39149658027"/>
    <n v="30.998692010191967"/>
  </r>
  <r>
    <s v="BP1071"/>
    <x v="147"/>
    <x v="47"/>
    <x v="4"/>
    <n v="256730.80100000004"/>
    <n v="239707.22269284367"/>
    <n v="17023.578307156364"/>
    <n v="7.1018211783172074"/>
  </r>
  <r>
    <s v="BP1234"/>
    <x v="148"/>
    <x v="47"/>
    <x v="4"/>
    <n v="35199.85409999999"/>
    <n v="29470.014153020431"/>
    <n v="5729.8399469795586"/>
    <n v="19.442949423871582"/>
  </r>
  <r>
    <s v="BP1036"/>
    <x v="149"/>
    <x v="47"/>
    <x v="4"/>
    <n v="302399.20839999994"/>
    <n v="188814.39148884628"/>
    <n v="113584.81691115367"/>
    <n v="60.15686411163388"/>
  </r>
  <r>
    <s v="BP1095"/>
    <x v="150"/>
    <x v="47"/>
    <x v="4"/>
    <n v="135013.81360000002"/>
    <n v="112869.19905830943"/>
    <n v="22144.614541690593"/>
    <n v="19.61971443622139"/>
  </r>
  <r>
    <s v="BP1060"/>
    <x v="151"/>
    <x v="47"/>
    <x v="4"/>
    <n v="219168.80959999998"/>
    <n v="185383.83704908498"/>
    <n v="33784.972550915001"/>
    <n v="18.224335567058951"/>
  </r>
  <r>
    <s v="BP1119"/>
    <x v="152"/>
    <x v="47"/>
    <x v="4"/>
    <n v="199231.07516000001"/>
    <n v="129463.64060758504"/>
    <n v="69767.434552414968"/>
    <n v="53.88959728383184"/>
  </r>
  <r>
    <s v="BP1086"/>
    <x v="153"/>
    <x v="47"/>
    <x v="4"/>
    <n v="285571.62179999996"/>
    <n v="157040.48353313527"/>
    <n v="128531.1382668647"/>
    <n v="81.84586252865482"/>
  </r>
  <r>
    <s v="BP1288"/>
    <x v="154"/>
    <x v="47"/>
    <x v="4"/>
    <n v="2877.056"/>
    <n v="2126.629203811327"/>
    <n v="750.42679618867305"/>
    <n v="35.287148076578859"/>
  </r>
  <r>
    <s v="BP1117"/>
    <x v="155"/>
    <x v="47"/>
    <x v="4"/>
    <n v="193877.41034999987"/>
    <n v="126865.45204659762"/>
    <n v="67011.958303402251"/>
    <n v="52.821282092455547"/>
  </r>
  <r>
    <s v="BP1596"/>
    <x v="156"/>
    <x v="48"/>
    <x v="4"/>
    <n v="173081.30800000002"/>
    <n v="151600.26494323972"/>
    <n v="21481.043056760303"/>
    <n v="14.16952870418991"/>
  </r>
  <r>
    <s v="BP1310"/>
    <x v="157"/>
    <x v="49"/>
    <x v="4"/>
    <n v="31590.162575999995"/>
    <n v="16692.370608054152"/>
    <n v="14897.791967945843"/>
    <n v="89.249108576331182"/>
  </r>
  <r>
    <s v="BP1028"/>
    <x v="158"/>
    <x v="50"/>
    <x v="4"/>
    <n v="181034.04373999996"/>
    <n v="134334.17231515035"/>
    <n v="46699.871424849611"/>
    <n v="34.763955157508903"/>
  </r>
  <r>
    <s v="BP1566"/>
    <x v="159"/>
    <x v="51"/>
    <x v="4"/>
    <n v="39461.198880000004"/>
    <n v="21239.683211329091"/>
    <n v="18221.515668670912"/>
    <n v="85.789959705951219"/>
  </r>
  <r>
    <s v="BP1585"/>
    <x v="160"/>
    <x v="52"/>
    <x v="4"/>
    <n v="74861.881000000008"/>
    <n v="68449.48659352008"/>
    <n v="6412.3944064799289"/>
    <n v="9.3680679368119204"/>
  </r>
  <r>
    <s v="BP1154"/>
    <x v="161"/>
    <x v="53"/>
    <x v="4"/>
    <n v="37275.392959999997"/>
    <n v="27881.062023371309"/>
    <n v="9394.3309366286885"/>
    <n v="33.694308088959765"/>
  </r>
  <r>
    <s v="BP1206"/>
    <x v="162"/>
    <x v="54"/>
    <x v="5"/>
    <n v="224720.69764000003"/>
    <n v="114045.3095529358"/>
    <n v="110675.38808706423"/>
    <n v="97.045102969090223"/>
  </r>
  <r>
    <s v="BP1207"/>
    <x v="163"/>
    <x v="55"/>
    <x v="5"/>
    <n v="383230.70559999993"/>
    <n v="244087.56941880734"/>
    <n v="139143.13618119259"/>
    <n v="57.005416749613218"/>
  </r>
  <r>
    <s v="BP1551"/>
    <x v="164"/>
    <x v="55"/>
    <x v="5"/>
    <n v="224159.67239999998"/>
    <n v="181179.65117800137"/>
    <n v="42980.021221998613"/>
    <n v="23.722322535974282"/>
  </r>
  <r>
    <s v="BP1554"/>
    <x v="165"/>
    <x v="55"/>
    <x v="5"/>
    <n v="199927.84759999995"/>
    <n v="192421.22055870079"/>
    <n v="7506.627041299158"/>
    <n v="3.9011430337586681"/>
  </r>
  <r>
    <s v="BP1167"/>
    <x v="166"/>
    <x v="55"/>
    <x v="5"/>
    <n v="477305.8322"/>
    <n v="251853.11190264099"/>
    <n v="225452.72029735902"/>
    <n v="89.517544013715579"/>
  </r>
  <r>
    <s v="BP1123"/>
    <x v="167"/>
    <x v="55"/>
    <x v="5"/>
    <n v="97090.363869999972"/>
    <n v="58526.153828566283"/>
    <n v="38564.210041433689"/>
    <n v="65.892267847286277"/>
  </r>
  <r>
    <s v="BP1039"/>
    <x v="168"/>
    <x v="56"/>
    <x v="5"/>
    <n v="1091377.9556110003"/>
    <n v="679068.20538099098"/>
    <n v="412309.75023000932"/>
    <n v="60.71698644743396"/>
  </r>
  <r>
    <s v="BP1269"/>
    <x v="169"/>
    <x v="56"/>
    <x v="5"/>
    <n v="256461.20373000001"/>
    <n v="131821.24577780243"/>
    <n v="124639.95795219758"/>
    <n v="94.552253103638847"/>
  </r>
  <r>
    <s v="BP1595"/>
    <x v="170"/>
    <x v="57"/>
    <x v="5"/>
    <n v="97597.837055999989"/>
    <n v="81972.503876495088"/>
    <n v="15625.333179504902"/>
    <n v="19.061676099399143"/>
  </r>
  <r>
    <s v="BP1046"/>
    <x v="171"/>
    <x v="57"/>
    <x v="5"/>
    <n v="201449.92681700006"/>
    <n v="133819.13727376392"/>
    <n v="67630.78954323614"/>
    <n v="50.538951992254084"/>
  </r>
  <r>
    <s v="BP1613"/>
    <x v="172"/>
    <x v="58"/>
    <x v="5"/>
    <n v="47524.304999999993"/>
    <n v="43729.715622867123"/>
    <n v="3794.5893771328701"/>
    <n v="8.6773703489363765"/>
  </r>
  <r>
    <s v="BP1281"/>
    <x v="173"/>
    <x v="59"/>
    <x v="5"/>
    <n v="32454.938999999995"/>
    <n v="19141.361735278362"/>
    <n v="13313.577264721633"/>
    <n v="69.553971388483461"/>
  </r>
  <r>
    <s v="BP1187"/>
    <x v="174"/>
    <x v="60"/>
    <x v="5"/>
    <n v="110036.94799999999"/>
    <n v="84257.765034447177"/>
    <n v="25779.182965552813"/>
    <n v="30.595616860966448"/>
  </r>
  <r>
    <s v="BP1064"/>
    <x v="175"/>
    <x v="60"/>
    <x v="5"/>
    <n v="71959.671495000002"/>
    <n v="63132.644712831279"/>
    <n v="8827.026782168723"/>
    <n v="13.981715517098699"/>
  </r>
  <r>
    <s v="BP1460"/>
    <x v="176"/>
    <x v="61"/>
    <x v="5"/>
    <n v="58982.020999999993"/>
    <n v="46581.00307469684"/>
    <n v="12401.017925303153"/>
    <n v="26.622479351543806"/>
  </r>
  <r>
    <s v="BP1174"/>
    <x v="177"/>
    <x v="62"/>
    <x v="5"/>
    <n v="228664.89236000006"/>
    <n v="178205.00079483012"/>
    <n v="50459.891565169935"/>
    <n v="28.315642849588212"/>
  </r>
  <r>
    <s v="BP1040"/>
    <x v="178"/>
    <x v="63"/>
    <x v="5"/>
    <n v="124766.98139999999"/>
    <n v="122719.35095215803"/>
    <n v="2047.6304478419625"/>
    <n v="1.6685473252219436"/>
  </r>
  <r>
    <s v="BP1511"/>
    <x v="179"/>
    <x v="64"/>
    <x v="5"/>
    <n v="175850.21233999997"/>
    <n v="128828.78635798907"/>
    <n v="47021.4259820109"/>
    <n v="36.499160871816258"/>
  </r>
  <r>
    <s v="BP1029"/>
    <x v="180"/>
    <x v="65"/>
    <x v="5"/>
    <n v="302077.11253699992"/>
    <n v="299214.55049354507"/>
    <n v="2862.5620434548473"/>
    <n v="0.95669212567809303"/>
  </r>
  <r>
    <s v="BP1290"/>
    <x v="181"/>
    <x v="65"/>
    <x v="5"/>
    <n v="104035.81416800001"/>
    <n v="88846.817998696788"/>
    <n v="15188.996169303224"/>
    <n v="17.095712048490039"/>
  </r>
  <r>
    <s v="BP1033"/>
    <x v="182"/>
    <x v="66"/>
    <x v="6"/>
    <n v="129825.49103999999"/>
    <n v="116722.09984935288"/>
    <n v="13103.391190647118"/>
    <n v="11.226144155698863"/>
  </r>
  <r>
    <s v="BP1023"/>
    <x v="183"/>
    <x v="67"/>
    <x v="6"/>
    <n v="379028.75964"/>
    <n v="250456.51278692993"/>
    <n v="128572.24685307007"/>
    <n v="51.335158116830421"/>
  </r>
  <r>
    <s v="BP1220"/>
    <x v="184"/>
    <x v="68"/>
    <x v="6"/>
    <n v="10675.511999999999"/>
    <n v="9004.2186173461523"/>
    <n v="1671.2933826538465"/>
    <n v="18.561226172742941"/>
  </r>
  <r>
    <s v="BP1012"/>
    <x v="185"/>
    <x v="69"/>
    <x v="6"/>
    <n v="435153.64087999985"/>
    <n v="294345.8119470657"/>
    <n v="140807.82893293415"/>
    <n v="47.837551348702938"/>
  </r>
  <r>
    <s v="BP1396"/>
    <x v="186"/>
    <x v="70"/>
    <x v="6"/>
    <n v="254743.07920000001"/>
    <n v="189418.16059678671"/>
    <n v="65324.9186032133"/>
    <n v="34.487146531989644"/>
  </r>
  <r>
    <s v="BP1013"/>
    <x v="187"/>
    <x v="71"/>
    <x v="6"/>
    <n v="455678.118632"/>
    <n v="358029.56929384539"/>
    <n v="97648.549338154611"/>
    <n v="27.273878392432881"/>
  </r>
  <r>
    <s v="BP1419"/>
    <x v="188"/>
    <x v="71"/>
    <x v="6"/>
    <n v="9179.003200000001"/>
    <n v="7398.3948433777077"/>
    <n v="1780.6083566222933"/>
    <n v="24.067495643546426"/>
  </r>
  <r>
    <s v="BP1190"/>
    <x v="189"/>
    <x v="71"/>
    <x v="6"/>
    <n v="356757.29363999999"/>
    <n v="328013.40908278618"/>
    <n v="28743.884557213809"/>
    <n v="8.7630211940388207"/>
  </r>
  <r>
    <s v="BP1458"/>
    <x v="190"/>
    <x v="72"/>
    <x v="6"/>
    <n v="237964.58704000001"/>
    <n v="223632.27732051196"/>
    <n v="14332.309719488054"/>
    <n v="6.4088734824923534"/>
  </r>
  <r>
    <s v="BP1192"/>
    <x v="191"/>
    <x v="72"/>
    <x v="6"/>
    <n v="10877.0808"/>
    <n v="6997.0961377039339"/>
    <n v="3879.9846622960658"/>
    <n v="55.451355618636185"/>
  </r>
  <r>
    <s v="BP1456"/>
    <x v="192"/>
    <x v="73"/>
    <x v="6"/>
    <n v="12297.647200000001"/>
    <n v="10196.345529401904"/>
    <n v="2101.3016705980972"/>
    <n v="20.608380370583177"/>
  </r>
  <r>
    <s v="BP1562"/>
    <x v="193"/>
    <x v="73"/>
    <x v="6"/>
    <n v="526160.31000000006"/>
    <n v="352053.10895296512"/>
    <n v="174107.20104703493"/>
    <n v="49.454811396168054"/>
  </r>
  <r>
    <s v="BP1172"/>
    <x v="194"/>
    <x v="74"/>
    <x v="6"/>
    <n v="55846.942900000009"/>
    <n v="32851.073658888919"/>
    <n v="22995.86924111109"/>
    <n v="70.000358222352389"/>
  </r>
  <r>
    <s v="BP1003"/>
    <x v="195"/>
    <x v="74"/>
    <x v="6"/>
    <n v="415570.33059999999"/>
    <n v="243446.71169614088"/>
    <n v="172123.61890385911"/>
    <n v="70.702790645492883"/>
  </r>
  <r>
    <s v="BP1163"/>
    <x v="196"/>
    <x v="75"/>
    <x v="6"/>
    <n v="104071.55600000001"/>
    <n v="96436.533729961302"/>
    <n v="7635.0222700387094"/>
    <n v="7.9171471378451566"/>
  </r>
  <r>
    <s v="BP1610"/>
    <x v="197"/>
    <x v="75"/>
    <x v="6"/>
    <n v="7254.3480000000009"/>
    <n v="3916.8564974082296"/>
    <n v="3337.4915025917712"/>
    <n v="85.208419169815841"/>
  </r>
  <r>
    <s v="BP1548"/>
    <x v="198"/>
    <x v="75"/>
    <x v="6"/>
    <n v="34238.543999999994"/>
    <n v="31160.647916815898"/>
    <n v="3077.8960831840959"/>
    <n v="9.8775099009513987"/>
  </r>
  <r>
    <s v="BP1393"/>
    <x v="199"/>
    <x v="75"/>
    <x v="6"/>
    <n v="88629.416799999948"/>
    <n v="53841.634805694113"/>
    <n v="34787.781994305835"/>
    <n v="64.611303352599535"/>
  </r>
  <r>
    <s v="BP1347"/>
    <x v="200"/>
    <x v="75"/>
    <x v="6"/>
    <n v="15446.662200000001"/>
    <n v="14838.898656696385"/>
    <n v="607.76354330361573"/>
    <n v="4.095745630214604"/>
  </r>
  <r>
    <s v="BP1084"/>
    <x v="201"/>
    <x v="75"/>
    <x v="6"/>
    <n v="85829.345184000005"/>
    <n v="139582.94960995906"/>
    <n v="-53753.604425959056"/>
    <n v="-38.510150828711105"/>
  </r>
  <r>
    <s v="BP1001"/>
    <x v="202"/>
    <x v="76"/>
    <x v="6"/>
    <n v="311107.99755999999"/>
    <n v="299952.18202096928"/>
    <n v="11155.815539030707"/>
    <n v="3.7191979947826543"/>
  </r>
  <r>
    <s v="BP1277"/>
    <x v="203"/>
    <x v="76"/>
    <x v="6"/>
    <n v="92315.859763999993"/>
    <n v="62477.338109583805"/>
    <n v="29838.521654416189"/>
    <n v="47.758951577098422"/>
  </r>
  <r>
    <s v="BP1427"/>
    <x v="204"/>
    <x v="76"/>
    <x v="6"/>
    <n v="100315.1920800001"/>
    <n v="79853.319256114235"/>
    <n v="20461.87282388586"/>
    <n v="25.624323465200391"/>
  </r>
  <r>
    <s v="BP1394"/>
    <x v="205"/>
    <x v="76"/>
    <x v="6"/>
    <n v="209570.068"/>
    <n v="239927.40773712823"/>
    <n v="-30357.339737128234"/>
    <n v="-12.652718596613463"/>
  </r>
  <r>
    <s v="BP1002"/>
    <x v="206"/>
    <x v="77"/>
    <x v="6"/>
    <n v="635373.73892000201"/>
    <n v="719696.66580745787"/>
    <n v="-84322.926887455862"/>
    <n v="-11.716453735804158"/>
  </r>
  <r>
    <s v="BP1455"/>
    <x v="207"/>
    <x v="78"/>
    <x v="6"/>
    <n v="18441.606400000001"/>
    <n v="14800.304375402906"/>
    <n v="3641.3020245970947"/>
    <n v="24.602886077455878"/>
  </r>
  <r>
    <s v="BP1247"/>
    <x v="208"/>
    <x v="78"/>
    <x v="6"/>
    <n v="257055.33892000007"/>
    <n v="209163.60637167341"/>
    <n v="47891.732548326661"/>
    <n v="22.896780840174184"/>
  </r>
  <r>
    <s v="BP1440"/>
    <x v="209"/>
    <x v="78"/>
    <x v="6"/>
    <n v="147837.19080000001"/>
    <n v="192966.90960390755"/>
    <n v="-45129.718803907541"/>
    <n v="-23.387283807644952"/>
  </r>
  <r>
    <s v="BP1359"/>
    <x v="210"/>
    <x v="79"/>
    <x v="6"/>
    <n v="181698.8492"/>
    <n v="117103.09112964336"/>
    <n v="64595.758070356635"/>
    <n v="55.161445737451523"/>
  </r>
  <r>
    <s v="BP1583"/>
    <x v="211"/>
    <x v="79"/>
    <x v="6"/>
    <n v="139642.89240000001"/>
    <n v="120980.29611708915"/>
    <n v="18662.596282910861"/>
    <n v="15.426145316133562"/>
  </r>
  <r>
    <s v="BP1063"/>
    <x v="212"/>
    <x v="80"/>
    <x v="6"/>
    <n v="389163.93731199997"/>
    <n v="356263.77207754587"/>
    <n v="32900.165234454093"/>
    <n v="9.2347770986079674"/>
  </r>
  <r>
    <s v="BP1400"/>
    <x v="213"/>
    <x v="81"/>
    <x v="6"/>
    <n v="263086.84227999998"/>
    <n v="310334.84007218661"/>
    <n v="-47247.997792186623"/>
    <n v="-15.224844809946678"/>
  </r>
  <r>
    <s v="BP1230"/>
    <x v="214"/>
    <x v="81"/>
    <x v="6"/>
    <n v="234418.5362"/>
    <n v="233275.22666756937"/>
    <n v="1143.3095324306341"/>
    <n v="0.49011185146544345"/>
  </r>
  <r>
    <s v="BP1581"/>
    <x v="215"/>
    <x v="81"/>
    <x v="6"/>
    <n v="77775.617399999988"/>
    <n v="48665.145126619092"/>
    <n v="29110.472273380896"/>
    <n v="59.817909096212503"/>
  </r>
  <r>
    <s v="BP1072"/>
    <x v="216"/>
    <x v="82"/>
    <x v="6"/>
    <n v="53388.256199999996"/>
    <n v="41865.099182436636"/>
    <n v="11523.157017563361"/>
    <n v="27.524494728529362"/>
  </r>
  <r>
    <s v="BP1129"/>
    <x v="217"/>
    <x v="83"/>
    <x v="6"/>
    <n v="77792.227100000004"/>
    <n v="155210.51143269005"/>
    <n v="-77418.284332690047"/>
    <n v="-49.879536906405939"/>
  </r>
  <r>
    <s v="BP1009"/>
    <x v="218"/>
    <x v="84"/>
    <x v="6"/>
    <n v="177808.21299999999"/>
    <n v="139129.59664392925"/>
    <n v="38678.616356070735"/>
    <n v="27.800422979058805"/>
  </r>
  <r>
    <s v="BP1482"/>
    <x v="219"/>
    <x v="85"/>
    <x v="6"/>
    <n v="194582.93350400002"/>
    <n v="129521.69943241143"/>
    <n v="65061.23407158858"/>
    <n v="50.231918170236497"/>
  </r>
  <r>
    <s v="BP1164"/>
    <x v="220"/>
    <x v="85"/>
    <x v="6"/>
    <n v="350610.23560000001"/>
    <n v="207635.00406493116"/>
    <n v="142975.23153506886"/>
    <n v="68.858924909577368"/>
  </r>
  <r>
    <s v="BP1270"/>
    <x v="221"/>
    <x v="86"/>
    <x v="7"/>
    <n v="58732.144000000008"/>
    <n v="35505.950795076744"/>
    <n v="23226.193204923264"/>
    <n v="65.414930975862802"/>
  </r>
  <r>
    <s v="BP1399"/>
    <x v="222"/>
    <x v="86"/>
    <x v="7"/>
    <n v="562.79999999999995"/>
    <n v="445.05324141456362"/>
    <n v="117.74675858543634"/>
    <n v="26.456780364342109"/>
  </r>
  <r>
    <s v="BP1251"/>
    <x v="223"/>
    <x v="87"/>
    <x v="7"/>
    <n v="11030.603000000001"/>
    <n v="7886.326543996337"/>
    <n v="3144.276456003664"/>
    <n v="39.869975437389449"/>
  </r>
  <r>
    <s v="BP1122"/>
    <x v="224"/>
    <x v="88"/>
    <x v="7"/>
    <n v="25458.301000000003"/>
    <n v="22973.67812956162"/>
    <n v="2484.622870438383"/>
    <n v="10.815085231133574"/>
  </r>
  <r>
    <s v="BP1552"/>
    <x v="225"/>
    <x v="88"/>
    <x v="7"/>
    <n v="19727.802856000002"/>
    <n v="16261.341575081653"/>
    <n v="3466.4612809183491"/>
    <n v="21.317191234887044"/>
  </r>
  <r>
    <s v="BP1059"/>
    <x v="226"/>
    <x v="88"/>
    <x v="7"/>
    <n v="89055.219600000026"/>
    <n v="50202.211446671477"/>
    <n v="38853.008153328548"/>
    <n v="77.393021211029918"/>
  </r>
  <r>
    <s v="BP1091"/>
    <x v="227"/>
    <x v="88"/>
    <x v="7"/>
    <n v="505893.54219999997"/>
    <n v="436961.27806894208"/>
    <n v="68932.264131057891"/>
    <n v="15.775371317955095"/>
  </r>
  <r>
    <s v="BP1625"/>
    <x v="228"/>
    <x v="88"/>
    <x v="7"/>
    <n v="8684.9359999999997"/>
    <n v="6988.1097094752577"/>
    <n v="1696.826290524742"/>
    <n v="24.281620653779889"/>
  </r>
  <r>
    <s v="BP1185"/>
    <x v="229"/>
    <x v="88"/>
    <x v="7"/>
    <n v="90417.079583999992"/>
    <n v="85049.326041180117"/>
    <n v="5367.7535428198753"/>
    <n v="6.3113416562770377"/>
  </r>
  <r>
    <s v="BP1572"/>
    <x v="230"/>
    <x v="88"/>
    <x v="7"/>
    <n v="36599.628799999991"/>
    <n v="23358.610110389294"/>
    <n v="13241.018689610697"/>
    <n v="56.685815752887805"/>
  </r>
  <r>
    <s v="BP1569"/>
    <x v="231"/>
    <x v="88"/>
    <x v="7"/>
    <n v="25416.128799999999"/>
    <n v="19717.438011934111"/>
    <n v="5698.6907880658873"/>
    <n v="28.901781177740826"/>
  </r>
  <r>
    <s v="BP1239"/>
    <x v="232"/>
    <x v="88"/>
    <x v="7"/>
    <n v="30696.902500000004"/>
    <n v="20024.608387466706"/>
    <n v="10672.294112533298"/>
    <n v="53.295894261847486"/>
  </r>
  <r>
    <s v="BP1624"/>
    <x v="233"/>
    <x v="88"/>
    <x v="7"/>
    <n v="16994.239999999998"/>
    <n v="12136.227813951271"/>
    <n v="4858.012186048727"/>
    <n v="40.029012807951503"/>
  </r>
  <r>
    <s v="BP1627"/>
    <x v="234"/>
    <x v="88"/>
    <x v="7"/>
    <n v="1209.2"/>
    <n v="1201.8855175696976"/>
    <n v="7.3144824303024052"/>
    <n v="0.60858395607368954"/>
  </r>
  <r>
    <s v="BP1580"/>
    <x v="235"/>
    <x v="88"/>
    <x v="7"/>
    <n v="9773.24"/>
    <n v="9202.3650238461541"/>
    <n v="570.87497615384564"/>
    <n v="6.203568046632939"/>
  </r>
  <r>
    <s v="BP1444"/>
    <x v="236"/>
    <x v="88"/>
    <x v="7"/>
    <n v="106318.52624000001"/>
    <n v="82073.556248401321"/>
    <n v="24244.969991598686"/>
    <n v="29.540537902634075"/>
  </r>
  <r>
    <s v="BP1576"/>
    <x v="237"/>
    <x v="88"/>
    <x v="7"/>
    <n v="21156.313600000001"/>
    <n v="13299.184185497579"/>
    <n v="7857.1294145024222"/>
    <n v="59.079784931999221"/>
  </r>
  <r>
    <s v="BP1210"/>
    <x v="238"/>
    <x v="89"/>
    <x v="7"/>
    <n v="5288"/>
    <n v="4298.7700928628046"/>
    <n v="989.22990713719537"/>
    <n v="23.011928662563317"/>
  </r>
  <r>
    <s v="BP1630"/>
    <x v="239"/>
    <x v="90"/>
    <x v="7"/>
    <n v="454.99999999999994"/>
    <n v="304.29717440586973"/>
    <n v="150.70282559413022"/>
    <n v="49.524884970875121"/>
  </r>
  <r>
    <s v="BP1267"/>
    <x v="240"/>
    <x v="91"/>
    <x v="7"/>
    <n v="177556.45197600007"/>
    <n v="128651.28849598562"/>
    <n v="48905.163480014453"/>
    <n v="38.013737795980546"/>
  </r>
  <r>
    <s v="BP1148"/>
    <x v="241"/>
    <x v="92"/>
    <x v="7"/>
    <n v="185393.45658400003"/>
    <n v="109497.12753330036"/>
    <n v="75896.329050699671"/>
    <n v="69.313534300356892"/>
  </r>
  <r>
    <s v="BP1532"/>
    <x v="242"/>
    <x v="92"/>
    <x v="7"/>
    <n v="8890.1696000000011"/>
    <n v="7876.7652276199333"/>
    <n v="1013.4043723800678"/>
    <n v="12.865743018803686"/>
  </r>
  <r>
    <s v="BP1603"/>
    <x v="243"/>
    <x v="92"/>
    <x v="7"/>
    <n v="41121.522800000006"/>
    <n v="28966.539146269679"/>
    <n v="12154.983653730327"/>
    <n v="41.962153615771697"/>
  </r>
  <r>
    <s v="BP1525"/>
    <x v="244"/>
    <x v="93"/>
    <x v="7"/>
    <n v="11547.8568"/>
    <n v="8439.6926286228372"/>
    <n v="3108.1641713771623"/>
    <n v="36.827930922933895"/>
  </r>
  <r>
    <s v="BP1333"/>
    <x v="245"/>
    <x v="94"/>
    <x v="8"/>
    <n v="30123.931999999993"/>
    <n v="24414.176973295562"/>
    <n v="5709.7550267044317"/>
    <n v="23.387046931583281"/>
  </r>
  <r>
    <s v="BP1604"/>
    <x v="246"/>
    <x v="95"/>
    <x v="8"/>
    <n v="26587.276239999999"/>
    <n v="15195.693383818831"/>
    <n v="11391.582856181169"/>
    <n v="74.965864133001801"/>
  </r>
  <r>
    <s v="BP1432"/>
    <x v="247"/>
    <x v="96"/>
    <x v="8"/>
    <n v="152375.52720000001"/>
    <n v="115093.04409752171"/>
    <n v="37282.483102478305"/>
    <n v="32.393341747819065"/>
  </r>
  <r>
    <s v="BP1378"/>
    <x v="248"/>
    <x v="97"/>
    <x v="8"/>
    <n v="188355.95884800001"/>
    <n v="138365.84635776113"/>
    <n v="49990.112490238884"/>
    <n v="36.128939189938237"/>
  </r>
  <r>
    <s v="BP1608"/>
    <x v="249"/>
    <x v="98"/>
    <x v="8"/>
    <n v="17445.2624"/>
    <n v="8889.2397557355107"/>
    <n v="8556.0226442644889"/>
    <n v="96.251455460451226"/>
  </r>
  <r>
    <s v="BP1020"/>
    <x v="250"/>
    <x v="99"/>
    <x v="8"/>
    <n v="247751.01675999997"/>
    <n v="176870.38702765526"/>
    <n v="70880.629732344707"/>
    <n v="40.074899435405143"/>
  </r>
  <r>
    <s v="BP1593"/>
    <x v="251"/>
    <x v="99"/>
    <x v="8"/>
    <n v="42226.273440000004"/>
    <n v="39124.253285223582"/>
    <n v="3102.0201547764227"/>
    <n v="7.9286373395092795"/>
  </r>
  <r>
    <s v="BP1081"/>
    <x v="252"/>
    <x v="99"/>
    <x v="8"/>
    <n v="5912.5039999999999"/>
    <n v="4777.2199691434025"/>
    <n v="1135.2840308565974"/>
    <n v="23.764533309948543"/>
  </r>
  <r>
    <s v="BP1442"/>
    <x v="253"/>
    <x v="99"/>
    <x v="8"/>
    <n v="17379.603599999999"/>
    <n v="11804.773454599797"/>
    <n v="5574.8301454002012"/>
    <n v="47.225219245761444"/>
  </r>
  <r>
    <s v="BP1607"/>
    <x v="254"/>
    <x v="99"/>
    <x v="8"/>
    <n v="88824.978400000007"/>
    <n v="76641.411390491863"/>
    <n v="12183.567009508144"/>
    <n v="15.89684582846766"/>
  </r>
  <r>
    <s v="BP1441"/>
    <x v="255"/>
    <x v="99"/>
    <x v="8"/>
    <n v="35032.186400000006"/>
    <n v="29713.705830555322"/>
    <n v="5318.4805694446841"/>
    <n v="17.89908199190544"/>
  </r>
  <r>
    <s v="BP1140"/>
    <x v="256"/>
    <x v="100"/>
    <x v="8"/>
    <n v="303287.88899999997"/>
    <n v="286502.19587881851"/>
    <n v="16785.693121181452"/>
    <n v="5.8588357655315413"/>
  </r>
  <r>
    <s v="BP1195"/>
    <x v="257"/>
    <x v="100"/>
    <x v="8"/>
    <n v="527104.06336000015"/>
    <n v="486581.43415228912"/>
    <n v="40522.629207711027"/>
    <n v="8.3280261768122354"/>
  </r>
  <r>
    <s v="BP1307"/>
    <x v="258"/>
    <x v="100"/>
    <x v="8"/>
    <n v="208659.79108000002"/>
    <n v="136515.80386805924"/>
    <n v="72143.987211940781"/>
    <n v="52.84661934208512"/>
  </r>
  <r>
    <s v="BP1268"/>
    <x v="259"/>
    <x v="101"/>
    <x v="8"/>
    <n v="148055.26620000001"/>
    <n v="136714.54773222501"/>
    <n v="11340.718467775005"/>
    <n v="8.2951804733958703"/>
  </r>
  <r>
    <s v="BP1360"/>
    <x v="260"/>
    <x v="101"/>
    <x v="8"/>
    <n v="174052.40560000122"/>
    <n v="159707.41577659897"/>
    <n v="14344.989823402255"/>
    <n v="8.9820436663180576"/>
  </r>
  <r>
    <s v="BP1066"/>
    <x v="261"/>
    <x v="101"/>
    <x v="8"/>
    <n v="236409.28759999998"/>
    <n v="121823.23467530844"/>
    <n v="114586.05292469154"/>
    <n v="94.059276319574067"/>
  </r>
  <r>
    <s v="BP1078"/>
    <x v="262"/>
    <x v="101"/>
    <x v="8"/>
    <n v="300919.30819999974"/>
    <n v="244978.16569016036"/>
    <n v="55941.142509839381"/>
    <n v="22.835154452332599"/>
  </r>
  <r>
    <s v="BP1263"/>
    <x v="263"/>
    <x v="102"/>
    <x v="8"/>
    <n v="29146.302479999998"/>
    <n v="28789.310097278914"/>
    <n v="356.99238272108414"/>
    <n v="1.2400171505145796"/>
  </r>
  <r>
    <s v="BP1273"/>
    <x v="264"/>
    <x v="103"/>
    <x v="8"/>
    <n v="32495.743999999995"/>
    <n v="24567.271522209143"/>
    <n v="7928.4724777908523"/>
    <n v="32.272499087346375"/>
  </r>
  <r>
    <s v="BP1260"/>
    <x v="265"/>
    <x v="104"/>
    <x v="8"/>
    <n v="27334.87"/>
    <n v="20276.65572831258"/>
    <n v="7058.2142716874187"/>
    <n v="34.809558174980175"/>
  </r>
  <r>
    <s v="BP1410"/>
    <x v="266"/>
    <x v="105"/>
    <x v="8"/>
    <n v="7914.2"/>
    <n v="4329.8388937788377"/>
    <n v="3584.3611062211621"/>
    <n v="82.782782319481058"/>
  </r>
  <r>
    <s v="BP1605"/>
    <x v="267"/>
    <x v="105"/>
    <x v="8"/>
    <n v="2515.9364999999998"/>
    <n v="2186.4292293891917"/>
    <n v="329.50727061080806"/>
    <n v="15.07056648263252"/>
  </r>
  <r>
    <s v="BP1550"/>
    <x v="268"/>
    <x v="106"/>
    <x v="8"/>
    <n v="93564.338080000016"/>
    <n v="77736.571612818181"/>
    <n v="15827.766467181835"/>
    <n v="20.360772463718934"/>
  </r>
  <r>
    <s v="BP1219"/>
    <x v="269"/>
    <x v="107"/>
    <x v="8"/>
    <n v="52615.448999999986"/>
    <n v="39938.076432417685"/>
    <n v="12677.372567582301"/>
    <n v="31.742571751132445"/>
  </r>
  <r>
    <s v="BP1313"/>
    <x v="270"/>
    <x v="108"/>
    <x v="8"/>
    <n v="72467.542320000008"/>
    <n v="62496.884834003205"/>
    <n v="9970.6574859968023"/>
    <n v="15.953847159709923"/>
  </r>
  <r>
    <s v="BP1100"/>
    <x v="271"/>
    <x v="109"/>
    <x v="8"/>
    <n v="499850.68177600007"/>
    <n v="460117.26422210381"/>
    <n v="39733.417553896259"/>
    <n v="8.6354980878779823"/>
  </r>
  <r>
    <s v="BP1178"/>
    <x v="272"/>
    <x v="110"/>
    <x v="8"/>
    <n v="207761.56425999996"/>
    <n v="129900.52034575536"/>
    <n v="77861.043914244598"/>
    <n v="59.938977693855549"/>
  </r>
  <r>
    <s v="BP1048"/>
    <x v="273"/>
    <x v="110"/>
    <x v="8"/>
    <n v="66932.781000000003"/>
    <n v="42472.63846393914"/>
    <n v="24460.142536060863"/>
    <n v="57.590353273739844"/>
  </r>
  <r>
    <s v="BP1262"/>
    <x v="274"/>
    <x v="111"/>
    <x v="8"/>
    <n v="38589.278400000003"/>
    <n v="25118.01790999456"/>
    <n v="13471.260490005443"/>
    <n v="53.631861153523481"/>
  </r>
  <r>
    <s v="BP1522"/>
    <x v="275"/>
    <x v="112"/>
    <x v="9"/>
    <n v="75807.17"/>
    <n v="76659.788409434521"/>
    <n v="-852.61840943452262"/>
    <n v="-1.1122107523709144"/>
  </r>
  <r>
    <s v="BP1018"/>
    <x v="276"/>
    <x v="112"/>
    <x v="9"/>
    <n v="135764.96"/>
    <n v="116739.31775076888"/>
    <n v="19025.64224923111"/>
    <n v="16.297544491265285"/>
  </r>
  <r>
    <s v="BP1472"/>
    <x v="277"/>
    <x v="112"/>
    <x v="9"/>
    <n v="2547.4810000000002"/>
    <n v="1527.9093783324754"/>
    <n v="1019.5716216675248"/>
    <n v="66.729849042504185"/>
  </r>
  <r>
    <s v="BP1519"/>
    <x v="278"/>
    <x v="112"/>
    <x v="9"/>
    <n v="100441.84299999999"/>
    <n v="111713.54374384877"/>
    <n v="-11271.700743848778"/>
    <n v="-10.08982471247532"/>
  </r>
  <r>
    <s v="BP1103"/>
    <x v="279"/>
    <x v="112"/>
    <x v="9"/>
    <n v="109357.89810000001"/>
    <n v="103864.49769010948"/>
    <n v="5493.400409890528"/>
    <n v="5.2890068618833146"/>
  </r>
  <r>
    <s v="BP1314"/>
    <x v="280"/>
    <x v="112"/>
    <x v="9"/>
    <n v="28540.421999999999"/>
    <n v="24873.966579198859"/>
    <n v="3666.4554208011396"/>
    <n v="14.74013165181003"/>
  </r>
  <r>
    <s v="BP1253"/>
    <x v="281"/>
    <x v="113"/>
    <x v="9"/>
    <n v="30598.070184"/>
    <n v="24426.316168683334"/>
    <n v="6171.7540153166665"/>
    <n v="25.266822768917535"/>
  </r>
  <r>
    <s v="BP1553"/>
    <x v="282"/>
    <x v="114"/>
    <x v="9"/>
    <n v="5005.0559999999996"/>
    <n v="3746.3873791002566"/>
    <n v="1258.668620899743"/>
    <n v="33.596862618142509"/>
  </r>
  <r>
    <s v="BP1138"/>
    <x v="283"/>
    <x v="115"/>
    <x v="9"/>
    <n v="48623.728799999997"/>
    <n v="41506.924832533005"/>
    <n v="7116.8039674669926"/>
    <n v="17.14606417165567"/>
  </r>
  <r>
    <s v="BP1256"/>
    <x v="284"/>
    <x v="116"/>
    <x v="9"/>
    <n v="73429.289119999987"/>
    <n v="71854.145940255577"/>
    <n v="1575.1431797444093"/>
    <n v="2.1921395893482476"/>
  </r>
  <r>
    <s v="BP1373"/>
    <x v="285"/>
    <x v="117"/>
    <x v="9"/>
    <n v="72761.729000000007"/>
    <n v="82462.8260942583"/>
    <n v="-9701.0970942582935"/>
    <n v="-11.76420643547864"/>
  </r>
  <r>
    <s v="BP1561"/>
    <x v="286"/>
    <x v="117"/>
    <x v="9"/>
    <n v="31214.39904"/>
    <n v="32984.869570735238"/>
    <n v="-1770.4705307352378"/>
    <n v="-5.3675232122367733"/>
  </r>
  <r>
    <s v="BP1245"/>
    <x v="287"/>
    <x v="117"/>
    <x v="9"/>
    <n v="84243.656499999997"/>
    <n v="130756.18200106433"/>
    <n v="-46512.52550106433"/>
    <n v="-35.571951390172686"/>
  </r>
  <r>
    <s v="BP1383"/>
    <x v="288"/>
    <x v="117"/>
    <x v="9"/>
    <n v="164359.3688"/>
    <n v="245696.20288108461"/>
    <n v="-81336.834081084613"/>
    <n v="-33.104636183755403"/>
  </r>
  <r>
    <s v="BP1390"/>
    <x v="289"/>
    <x v="117"/>
    <x v="9"/>
    <n v="108153.5196"/>
    <n v="101146.39732736572"/>
    <n v="7007.1222726342821"/>
    <n v="6.9277032675275194"/>
  </r>
  <r>
    <s v="BP1051"/>
    <x v="290"/>
    <x v="117"/>
    <x v="9"/>
    <n v="77919.524640000003"/>
    <n v="81245.659040627987"/>
    <n v="-3326.1344006279833"/>
    <n v="-4.0939226044861119"/>
  </r>
  <r>
    <s v="BP1521"/>
    <x v="291"/>
    <x v="118"/>
    <x v="9"/>
    <n v="43924.110911999996"/>
    <n v="42326.934786809194"/>
    <n v="1597.1761251908028"/>
    <n v="3.7734273299859842"/>
  </r>
  <r>
    <s v="BP1249"/>
    <x v="292"/>
    <x v="118"/>
    <x v="9"/>
    <n v="66471.293015999996"/>
    <n v="84057.400431210102"/>
    <n v="-17586.107415210106"/>
    <n v="-20.921545664027544"/>
  </r>
  <r>
    <s v="BP1502"/>
    <x v="293"/>
    <x v="119"/>
    <x v="9"/>
    <n v="7561.4211999999989"/>
    <n v="6649.9522757688928"/>
    <n v="911.46892423110603"/>
    <n v="13.706397977506064"/>
  </r>
  <r>
    <s v="BP1147"/>
    <x v="294"/>
    <x v="120"/>
    <x v="9"/>
    <n v="150700.367"/>
    <n v="152799.58214175285"/>
    <n v="-2099.2151417528512"/>
    <n v="-1.3738356560461009"/>
  </r>
  <r>
    <s v="BP1504"/>
    <x v="295"/>
    <x v="121"/>
    <x v="9"/>
    <n v="8570.148000000001"/>
    <n v="5512.8265252120236"/>
    <n v="3057.3214747879774"/>
    <n v="55.458329058710817"/>
  </r>
  <r>
    <s v="BP1089"/>
    <x v="296"/>
    <x v="122"/>
    <x v="9"/>
    <n v="80069.017000000007"/>
    <n v="161519.11862727767"/>
    <n v="-81450.101627277661"/>
    <n v="-50.427529768307068"/>
  </r>
  <r>
    <s v="BP1508"/>
    <x v="297"/>
    <x v="123"/>
    <x v="9"/>
    <n v="8680.8864000000012"/>
    <n v="4729.9348490645043"/>
    <n v="3950.9515509354969"/>
    <n v="83.530781649496163"/>
  </r>
  <r>
    <s v="BP1403"/>
    <x v="298"/>
    <x v="124"/>
    <x v="9"/>
    <n v="7159.7940000000008"/>
    <n v="5302.8289420757883"/>
    <n v="1856.9650579242125"/>
    <n v="35.018385058396866"/>
  </r>
  <r>
    <s v="BP1622"/>
    <x v="299"/>
    <x v="125"/>
    <x v="9"/>
    <n v="8870.4432000000015"/>
    <n v="5361.7401337184356"/>
    <n v="3508.703066281566"/>
    <n v="65.439633006761099"/>
  </r>
  <r>
    <s v="BP1305"/>
    <x v="300"/>
    <x v="125"/>
    <x v="9"/>
    <n v="10815.735500000001"/>
    <n v="6247.0606368726494"/>
    <n v="4568.6748631273513"/>
    <n v="73.133192211409082"/>
  </r>
  <r>
    <s v="BP1274"/>
    <x v="301"/>
    <x v="126"/>
    <x v="10"/>
    <n v="37059.839980000012"/>
    <n v="28697.987956037632"/>
    <n v="8361.8520239623795"/>
    <n v="29.137415615240613"/>
  </r>
  <r>
    <s v="BP1499"/>
    <x v="302"/>
    <x v="127"/>
    <x v="10"/>
    <n v="7559.3599999999988"/>
    <n v="5370.0849537575987"/>
    <n v="2189.2750462424001"/>
    <n v="40.767977882929081"/>
  </r>
  <r>
    <s v="BP1226"/>
    <x v="303"/>
    <x v="128"/>
    <x v="10"/>
    <n v="56813.166499999999"/>
    <n v="50148.293024195162"/>
    <n v="6664.8734758048377"/>
    <n v="13.290329687970079"/>
  </r>
  <r>
    <s v="BP1224"/>
    <x v="304"/>
    <x v="129"/>
    <x v="10"/>
    <n v="256006.57760000002"/>
    <n v="156134.50301061635"/>
    <n v="99872.074589383672"/>
    <n v="63.965409735600133"/>
  </r>
  <r>
    <s v="BP1619"/>
    <x v="305"/>
    <x v="129"/>
    <x v="10"/>
    <n v="26727.352799999993"/>
    <n v="14766.067163885069"/>
    <n v="11961.285636114924"/>
    <n v="81.005223011377765"/>
  </r>
  <r>
    <s v="BP1617"/>
    <x v="306"/>
    <x v="129"/>
    <x v="10"/>
    <n v="44669.868000000002"/>
    <n v="34243.291827068817"/>
    <n v="10426.576172931185"/>
    <n v="30.448521788110131"/>
  </r>
  <r>
    <s v="BP1004"/>
    <x v="307"/>
    <x v="129"/>
    <x v="10"/>
    <n v="179891.02660000001"/>
    <n v="170555.16113835917"/>
    <n v="9335.8654616408458"/>
    <n v="5.4738099974983037"/>
  </r>
  <r>
    <s v="BP1600"/>
    <x v="308"/>
    <x v="130"/>
    <x v="10"/>
    <n v="19153.303240000001"/>
    <n v="11425.552408931993"/>
    <n v="7727.7508310680078"/>
    <n v="67.635686700161585"/>
  </r>
  <r>
    <s v="BP1175"/>
    <x v="309"/>
    <x v="130"/>
    <x v="10"/>
    <n v="62156.816968000021"/>
    <n v="32824.083095950467"/>
    <n v="29332.733872049554"/>
    <n v="89.363452396537326"/>
  </r>
  <r>
    <s v="BP1228"/>
    <x v="310"/>
    <x v="131"/>
    <x v="10"/>
    <n v="63570.173000000003"/>
    <n v="40124.416687195582"/>
    <n v="23445.75631280442"/>
    <n v="58.432640891914531"/>
  </r>
  <r>
    <s v="BP1258"/>
    <x v="311"/>
    <x v="132"/>
    <x v="10"/>
    <n v="19895.952799999999"/>
    <n v="13951.626403049817"/>
    <n v="5944.3263969501822"/>
    <n v="42.60669132919697"/>
  </r>
  <r>
    <s v="BP1113"/>
    <x v="312"/>
    <x v="133"/>
    <x v="10"/>
    <n v="33385.483999999997"/>
    <n v="18651.225738186116"/>
    <n v="14734.25826181388"/>
    <n v="78.998873686072429"/>
  </r>
  <r>
    <s v="BP1599"/>
    <x v="313"/>
    <x v="133"/>
    <x v="10"/>
    <n v="129969.768"/>
    <n v="106080.05225669383"/>
    <n v="23889.715743306166"/>
    <n v="22.520460006465246"/>
  </r>
  <r>
    <s v="BP1578"/>
    <x v="314"/>
    <x v="134"/>
    <x v="11"/>
    <n v="43412.750399999997"/>
    <n v="31193.442173874857"/>
    <n v="12219.30822612514"/>
    <n v="39.172683021045557"/>
  </r>
  <r>
    <s v="BP1272"/>
    <x v="315"/>
    <x v="43"/>
    <x v="11"/>
    <n v="32771.3024"/>
    <n v="57828.704065994207"/>
    <n v="-25057.401665994206"/>
    <n v="-43.330387686707731"/>
  </r>
  <r>
    <s v="BP1126"/>
    <x v="316"/>
    <x v="43"/>
    <x v="11"/>
    <n v="104999.87880000001"/>
    <n v="107598.90999759031"/>
    <n v="-2599.0311975903023"/>
    <n v="-2.4154809724824422"/>
  </r>
  <r>
    <s v="BP1044"/>
    <x v="317"/>
    <x v="43"/>
    <x v="11"/>
    <n v="245656.47639999996"/>
    <n v="203392.81774555543"/>
    <n v="42263.658654444531"/>
    <n v="20.779326980619544"/>
  </r>
  <r>
    <s v="BP1575"/>
    <x v="318"/>
    <x v="43"/>
    <x v="11"/>
    <n v="43880.925999999999"/>
    <n v="41577.667519469323"/>
    <n v="2303.258480530676"/>
    <n v="5.5396529385688673"/>
  </r>
  <r>
    <s v="BP1474"/>
    <x v="319"/>
    <x v="135"/>
    <x v="11"/>
    <n v="31692.119999999992"/>
    <n v="19123.211722677865"/>
    <n v="12568.908277322127"/>
    <n v="65.725927525118024"/>
  </r>
  <r>
    <s v="BP1266"/>
    <x v="320"/>
    <x v="136"/>
    <x v="11"/>
    <n v="18048.858"/>
    <n v="14329.317993474273"/>
    <n v="3719.5400065257272"/>
    <n v="25.957550863339385"/>
  </r>
  <r>
    <s v="BP1584"/>
    <x v="321"/>
    <x v="137"/>
    <x v="11"/>
    <n v="8437.1440000000002"/>
    <n v="4916.9508613628204"/>
    <n v="3520.1931386371798"/>
    <n v="71.593010340996074"/>
  </r>
  <r>
    <s v="BP1279"/>
    <x v="322"/>
    <x v="138"/>
    <x v="11"/>
    <n v="16756.694"/>
    <n v="14565.559464126303"/>
    <n v="2191.1345358736962"/>
    <n v="15.04325694643085"/>
  </r>
  <r>
    <s v="BP1475"/>
    <x v="323"/>
    <x v="139"/>
    <x v="11"/>
    <n v="11186.63"/>
    <n v="6266.9188215923277"/>
    <n v="4919.7111784076715"/>
    <n v="78.502870684347698"/>
  </r>
  <r>
    <s v="BP1414"/>
    <x v="324"/>
    <x v="140"/>
    <x v="11"/>
    <n v="79568.526400000002"/>
    <n v="72209.563272378"/>
    <n v="7358.9631276220025"/>
    <n v="10.191119838051968"/>
  </r>
  <r>
    <s v="BP1527"/>
    <x v="325"/>
    <x v="140"/>
    <x v="11"/>
    <n v="74111.252999999997"/>
    <n v="70471.57627148513"/>
    <n v="3639.6767285148671"/>
    <n v="5.1647443140669287"/>
  </r>
  <r>
    <s v="BP1579"/>
    <x v="326"/>
    <x v="140"/>
    <x v="11"/>
    <n v="35376.755519999999"/>
    <n v="25527.33502085603"/>
    <n v="9849.4204991439692"/>
    <n v="38.583818056592733"/>
  </r>
  <r>
    <s v="BP1093"/>
    <x v="327"/>
    <x v="140"/>
    <x v="11"/>
    <n v="149746.00240000003"/>
    <n v="139315.45577047596"/>
    <n v="10430.546629524062"/>
    <n v="7.4869988917155927"/>
  </r>
  <r>
    <s v="BP1462"/>
    <x v="328"/>
    <x v="141"/>
    <x v="11"/>
    <n v="41443.206100000003"/>
    <n v="44515.472937896418"/>
    <n v="-3072.2668378964154"/>
    <n v="-6.9015707014559586"/>
  </r>
  <r>
    <s v="BP1179"/>
    <x v="329"/>
    <x v="141"/>
    <x v="11"/>
    <n v="70192.520400000009"/>
    <n v="36418.590156524559"/>
    <n v="33773.93024347545"/>
    <n v="92.738159545214288"/>
  </r>
  <r>
    <s v="BP1546"/>
    <x v="330"/>
    <x v="141"/>
    <x v="11"/>
    <n v="20733.011999999999"/>
    <n v="22207.607102200491"/>
    <n v="-1474.595102200492"/>
    <n v="-6.640044987352006"/>
  </r>
  <r>
    <s v="BP1413"/>
    <x v="331"/>
    <x v="141"/>
    <x v="11"/>
    <n v="65208.082399999999"/>
    <n v="68469.093375867873"/>
    <n v="-3261.0109758678736"/>
    <n v="-4.7627488770243103"/>
  </r>
  <r>
    <s v="BP1448"/>
    <x v="332"/>
    <x v="141"/>
    <x v="11"/>
    <n v="10314"/>
    <n v="9290.7403717080451"/>
    <n v="1023.2596282919549"/>
    <n v="11.013757648507349"/>
  </r>
  <r>
    <s v="BP1531"/>
    <x v="333"/>
    <x v="142"/>
    <x v="11"/>
    <n v="24649.593999999997"/>
    <n v="23143.450602271012"/>
    <n v="1506.1433977289853"/>
    <n v="6.5078601441618691"/>
  </r>
  <r>
    <s v="BP1248"/>
    <x v="334"/>
    <x v="143"/>
    <x v="11"/>
    <n v="108663.59781200001"/>
    <n v="117079.7318367877"/>
    <n v="-8416.1340247876942"/>
    <n v="-7.1883782895232553"/>
  </r>
  <r>
    <s v="BP1041"/>
    <x v="335"/>
    <x v="143"/>
    <x v="11"/>
    <n v="248405.95768799999"/>
    <n v="256827.46553023352"/>
    <n v="-8421.5078422335209"/>
    <n v="-3.2790526608386235"/>
  </r>
  <r>
    <s v="BP1501"/>
    <x v="336"/>
    <x v="143"/>
    <x v="11"/>
    <n v="34043.659"/>
    <n v="36355.982242088416"/>
    <n v="-2312.323242088416"/>
    <n v="-6.3602276695236606"/>
  </r>
  <r>
    <s v="BP1109"/>
    <x v="337"/>
    <x v="143"/>
    <x v="11"/>
    <n v="114035.083424"/>
    <n v="128477.08009087815"/>
    <n v="-14441.996666878156"/>
    <n v="-11.24091289797575"/>
  </r>
  <r>
    <s v="BP1322"/>
    <x v="338"/>
    <x v="144"/>
    <x v="12"/>
    <n v="35991.846000000005"/>
    <n v="30207.914641453117"/>
    <n v="5783.9313585468881"/>
    <n v="19.147072637082434"/>
  </r>
  <r>
    <s v="BP1285"/>
    <x v="339"/>
    <x v="145"/>
    <x v="12"/>
    <n v="47947.354751999999"/>
    <n v="31181.544292709408"/>
    <n v="16765.810459290591"/>
    <n v="53.768377543797996"/>
  </r>
  <r>
    <s v="BP1484"/>
    <x v="340"/>
    <x v="146"/>
    <x v="12"/>
    <n v="102494.516"/>
    <n v="52669.159071507209"/>
    <n v="49825.356928492794"/>
    <n v="94.600631198319533"/>
  </r>
  <r>
    <s v="BP1491"/>
    <x v="341"/>
    <x v="146"/>
    <x v="12"/>
    <n v="39868.769"/>
    <n v="33787.241088509858"/>
    <n v="6081.5279114901423"/>
    <n v="17.999480619204238"/>
  </r>
  <r>
    <s v="BP1213"/>
    <x v="342"/>
    <x v="147"/>
    <x v="12"/>
    <n v="87154.37372399999"/>
    <n v="58967.371934119852"/>
    <n v="28187.001789880138"/>
    <n v="47.80101412925697"/>
  </r>
  <r>
    <s v="BP1235"/>
    <x v="343"/>
    <x v="147"/>
    <x v="12"/>
    <n v="97962.862183999998"/>
    <n v="56975.990529470371"/>
    <n v="40986.871654529627"/>
    <n v="71.93709363127175"/>
  </r>
  <r>
    <s v="BP1539"/>
    <x v="344"/>
    <x v="147"/>
    <x v="12"/>
    <n v="15496.752000000002"/>
    <n v="7839.3120548575671"/>
    <n v="7657.4399451424351"/>
    <n v="97.679999106523184"/>
  </r>
  <r>
    <s v="BP1098"/>
    <x v="345"/>
    <x v="148"/>
    <x v="12"/>
    <n v="561201.03700000001"/>
    <n v="510056.07871131494"/>
    <n v="51144.958288685069"/>
    <n v="10.027320607158657"/>
  </r>
  <r>
    <s v="BP1079"/>
    <x v="346"/>
    <x v="149"/>
    <x v="12"/>
    <n v="216357.0295"/>
    <n v="212327.78792003266"/>
    <n v="4029.2415799673472"/>
    <n v="1.897651560089181"/>
  </r>
  <r>
    <s v="BP1356"/>
    <x v="347"/>
    <x v="149"/>
    <x v="12"/>
    <n v="992"/>
    <n v="822.19737580427818"/>
    <n v="169.80262419572182"/>
    <n v="20.652294594058986"/>
  </r>
  <r>
    <s v="BP1588"/>
    <x v="348"/>
    <x v="150"/>
    <x v="12"/>
    <n v="237.99999999999997"/>
    <n v="222.53893185982719"/>
    <n v="15.461068140172785"/>
    <n v="6.947579019526974"/>
  </r>
  <r>
    <s v="BP1489"/>
    <x v="349"/>
    <x v="150"/>
    <x v="12"/>
    <n v="65243.898000000001"/>
    <n v="63206.319754959972"/>
    <n v="2037.5782450400293"/>
    <n v="3.2236938536199697"/>
  </r>
  <r>
    <s v="BP1186"/>
    <x v="350"/>
    <x v="150"/>
    <x v="12"/>
    <n v="212832.17322"/>
    <n v="160051.99824359527"/>
    <n v="52780.174976404727"/>
    <n v="32.976892232282275"/>
  </r>
  <r>
    <s v="BP1189"/>
    <x v="351"/>
    <x v="150"/>
    <x v="12"/>
    <n v="10724.507000000001"/>
    <n v="6186.1810866888591"/>
    <n v="4538.3259133111424"/>
    <n v="73.362319170974544"/>
  </r>
  <r>
    <s v="BP1523"/>
    <x v="352"/>
    <x v="150"/>
    <x v="12"/>
    <n v="47076.860740000004"/>
    <n v="45966.027962282213"/>
    <n v="1110.832777717791"/>
    <n v="2.4166386067321146"/>
  </r>
  <r>
    <s v="BP1592"/>
    <x v="353"/>
    <x v="150"/>
    <x v="12"/>
    <n v="17719.207775999999"/>
    <n v="17225.028982687571"/>
    <n v="494.17879331242875"/>
    <n v="2.8689576883099299"/>
  </r>
  <r>
    <s v="BP1132"/>
    <x v="354"/>
    <x v="150"/>
    <x v="12"/>
    <n v="91425.02800000002"/>
    <n v="78862.803376736148"/>
    <n v="12562.224623263872"/>
    <n v="15.929213882053832"/>
  </r>
  <r>
    <s v="BP1282"/>
    <x v="355"/>
    <x v="150"/>
    <x v="12"/>
    <n v="97320.778000000006"/>
    <n v="64466.372763452157"/>
    <n v="32854.405236547849"/>
    <n v="50.963632399640701"/>
  </r>
  <r>
    <s v="BP1537"/>
    <x v="356"/>
    <x v="151"/>
    <x v="12"/>
    <n v="42084.695999999996"/>
    <n v="35639.669586813026"/>
    <n v="6445.0264131869699"/>
    <n v="18.083855680782413"/>
  </r>
  <r>
    <s v="BP1291"/>
    <x v="357"/>
    <x v="151"/>
    <x v="12"/>
    <n v="60115.520399999994"/>
    <n v="44559.937315534502"/>
    <n v="15555.583084465492"/>
    <n v="34.909346874333458"/>
  </r>
  <r>
    <s v="BP1030"/>
    <x v="358"/>
    <x v="151"/>
    <x v="12"/>
    <n v="628856.63440000033"/>
    <n v="384925.19158707111"/>
    <n v="243931.44281292922"/>
    <n v="63.371129805036752"/>
  </r>
  <r>
    <s v="BP1102"/>
    <x v="359"/>
    <x v="151"/>
    <x v="12"/>
    <n v="327592.45199999993"/>
    <n v="215745.89142048018"/>
    <n v="111846.56057951975"/>
    <n v="51.84180326360665"/>
  </r>
  <r>
    <s v="BP1114"/>
    <x v="360"/>
    <x v="151"/>
    <x v="12"/>
    <n v="697543.22159999982"/>
    <n v="648256.2307895394"/>
    <n v="49286.990810460411"/>
    <n v="7.6030107339549433"/>
  </r>
  <r>
    <s v="BP1155"/>
    <x v="361"/>
    <x v="151"/>
    <x v="12"/>
    <n v="4635.0015999999996"/>
    <n v="3127.4403290149367"/>
    <n v="1507.5612709850629"/>
    <n v="48.204317665108128"/>
  </r>
  <r>
    <s v="BP1099"/>
    <x v="362"/>
    <x v="152"/>
    <x v="12"/>
    <n v="51507.368000000002"/>
    <n v="35547.232135585131"/>
    <n v="15960.135864414871"/>
    <n v="44.898392661176338"/>
  </r>
  <r>
    <s v="BP1144"/>
    <x v="363"/>
    <x v="152"/>
    <x v="12"/>
    <n v="190341.32696999999"/>
    <n v="135442.04409338965"/>
    <n v="54899.282876610348"/>
    <n v="40.533412829148041"/>
  </r>
  <r>
    <s v="BP1005"/>
    <x v="364"/>
    <x v="152"/>
    <x v="12"/>
    <n v="278879.44345000002"/>
    <n v="207947.03246995984"/>
    <n v="70932.410980040178"/>
    <n v="34.110807034616911"/>
  </r>
  <r>
    <s v="BP1130"/>
    <x v="365"/>
    <x v="152"/>
    <x v="12"/>
    <n v="141934.80599999998"/>
    <n v="86242.459446649242"/>
    <n v="55692.346553350741"/>
    <n v="64.576482292695729"/>
  </r>
  <r>
    <s v="BP1488"/>
    <x v="366"/>
    <x v="152"/>
    <x v="12"/>
    <n v="110828.95042000002"/>
    <n v="62139.212468248166"/>
    <n v="48689.737951751857"/>
    <n v="78.355898019517525"/>
  </r>
  <r>
    <s v="BP1420"/>
    <x v="367"/>
    <x v="152"/>
    <x v="12"/>
    <n v="57679.062240000021"/>
    <n v="50277.416761565088"/>
    <n v="7401.6454784349335"/>
    <n v="14.721610526524049"/>
  </r>
  <r>
    <s v="BP1320"/>
    <x v="368"/>
    <x v="153"/>
    <x v="12"/>
    <n v="35753.831999999995"/>
    <n v="34257.278507969153"/>
    <n v="1496.5534920308419"/>
    <n v="4.3685708766465607"/>
  </r>
  <r>
    <s v="BP1485"/>
    <x v="369"/>
    <x v="154"/>
    <x v="12"/>
    <n v="82095.515567999988"/>
    <n v="50212.713922583644"/>
    <n v="31882.801645416344"/>
    <n v="63.495475856119285"/>
  </r>
  <r>
    <s v="BP1184"/>
    <x v="370"/>
    <x v="155"/>
    <x v="12"/>
    <n v="56525.480479999998"/>
    <n v="31093.586437041115"/>
    <n v="25431.894042958884"/>
    <n v="81.791446266431393"/>
  </r>
  <r>
    <s v="BP1211"/>
    <x v="371"/>
    <x v="156"/>
    <x v="12"/>
    <n v="64811.462119999997"/>
    <n v="52289.142324498716"/>
    <n v="12522.31979550128"/>
    <n v="23.94822182737213"/>
  </r>
  <r>
    <s v="BP1395"/>
    <x v="372"/>
    <x v="157"/>
    <x v="13"/>
    <n v="4182.1900000000005"/>
    <n v="2411.821136270572"/>
    <n v="1770.3688637294285"/>
    <n v="73.403820752104821"/>
  </r>
  <r>
    <s v="BP1284"/>
    <x v="373"/>
    <x v="158"/>
    <x v="13"/>
    <n v="40390.749199999998"/>
    <n v="34190.264495685544"/>
    <n v="6200.4847043144546"/>
    <n v="18.13523468090424"/>
  </r>
  <r>
    <s v="BP1612"/>
    <x v="374"/>
    <x v="159"/>
    <x v="13"/>
    <n v="2362.6529599999999"/>
    <n v="2265.7938081594007"/>
    <n v="96.859151840599225"/>
    <n v="4.2748440520844202"/>
  </r>
  <r>
    <s v="BP1614"/>
    <x v="375"/>
    <x v="160"/>
    <x v="13"/>
    <n v="12697.089999999998"/>
    <n v="7794.4042707552671"/>
    <n v="4902.6857292447312"/>
    <n v="62.900069831374907"/>
  </r>
  <r>
    <s v="BP1411"/>
    <x v="376"/>
    <x v="161"/>
    <x v="13"/>
    <n v="9810.0020000000004"/>
    <n v="9528.9601741072038"/>
    <n v="281.04182589279662"/>
    <n v="2.9493441126605218"/>
  </r>
  <r>
    <s v="BP1606"/>
    <x v="377"/>
    <x v="162"/>
    <x v="13"/>
    <n v="50654.130759999993"/>
    <n v="43421.944246805804"/>
    <n v="7232.1865131941886"/>
    <n v="16.655602688095204"/>
  </r>
  <r>
    <s v="BP1513"/>
    <x v="378"/>
    <x v="163"/>
    <x v="13"/>
    <n v="93220.609000000026"/>
    <n v="82819.033664519855"/>
    <n v="10401.575335480171"/>
    <n v="12.559401957784813"/>
  </r>
  <r>
    <s v="BP1535"/>
    <x v="379"/>
    <x v="164"/>
    <x v="13"/>
    <n v="13703.22"/>
    <n v="10427.785128160369"/>
    <n v="3275.4348718396304"/>
    <n v="31.410647914045299"/>
  </r>
  <r>
    <s v="BP1361"/>
    <x v="380"/>
    <x v="165"/>
    <x v="13"/>
    <n v="75613.1774"/>
    <n v="73803.790096546465"/>
    <n v="1809.3873034535354"/>
    <n v="2.4516184075188883"/>
  </r>
  <r>
    <s v="BP1528"/>
    <x v="381"/>
    <x v="165"/>
    <x v="13"/>
    <n v="19971.811999999998"/>
    <n v="10929.152192125683"/>
    <n v="9042.6598078743154"/>
    <n v="82.738895468849265"/>
  </r>
  <r>
    <s v="BP1054"/>
    <x v="382"/>
    <x v="165"/>
    <x v="13"/>
    <n v="153115.41800000001"/>
    <n v="78209.726224762868"/>
    <n v="74905.691775237137"/>
    <n v="95.775417446123726"/>
  </r>
  <r>
    <s v="BP1250"/>
    <x v="383"/>
    <x v="166"/>
    <x v="13"/>
    <n v="174786.85313600002"/>
    <n v="142446.47315274758"/>
    <n v="32340.379983252438"/>
    <n v="22.703531556427755"/>
  </r>
  <r>
    <s v="BP1386"/>
    <x v="384"/>
    <x v="167"/>
    <x v="13"/>
    <n v="127834.68328"/>
    <n v="78664.942768521476"/>
    <n v="49169.740511478522"/>
    <n v="62.505277167956272"/>
  </r>
  <r>
    <s v="BP1545"/>
    <x v="385"/>
    <x v="167"/>
    <x v="13"/>
    <n v="31197.282999999996"/>
    <n v="26096.795895112631"/>
    <n v="5100.4871048873647"/>
    <n v="19.544495521163103"/>
  </r>
  <r>
    <s v="BP1011"/>
    <x v="386"/>
    <x v="167"/>
    <x v="13"/>
    <n v="280907.9192"/>
    <n v="216361.69195755234"/>
    <n v="64546.227242447669"/>
    <n v="29.832557999736338"/>
  </r>
  <r>
    <s v="BP1127"/>
    <x v="387"/>
    <x v="167"/>
    <x v="13"/>
    <n v="223563.97059999997"/>
    <n v="191263.15687124105"/>
    <n v="32300.81372875892"/>
    <n v="16.888152562756208"/>
  </r>
  <r>
    <s v="BP1505"/>
    <x v="388"/>
    <x v="167"/>
    <x v="13"/>
    <n v="53783.403000000006"/>
    <n v="33703.693513585626"/>
    <n v="20079.70948641438"/>
    <n v="59.577178027448085"/>
  </r>
  <r>
    <s v="BP1602"/>
    <x v="389"/>
    <x v="167"/>
    <x v="13"/>
    <n v="5979.2434000000003"/>
    <n v="5415.9802125483093"/>
    <n v="563.26318745169101"/>
    <n v="10.40002299392941"/>
  </r>
  <r>
    <s v="BP1384"/>
    <x v="390"/>
    <x v="168"/>
    <x v="13"/>
    <n v="17024.246768000001"/>
    <n v="8752.2345551872895"/>
    <n v="8272.0122128127114"/>
    <n v="94.513145878957758"/>
  </r>
  <r>
    <s v="BP1340"/>
    <x v="391"/>
    <x v="169"/>
    <x v="13"/>
    <n v="4774.866"/>
    <n v="2596.6290419285569"/>
    <n v="2178.236958071443"/>
    <n v="83.887106047833171"/>
  </r>
  <r>
    <s v="BP1365"/>
    <x v="392"/>
    <x v="170"/>
    <x v="13"/>
    <n v="15190.0034"/>
    <n v="11980.655646770481"/>
    <n v="3209.3477532295183"/>
    <n v="26.787747247327268"/>
  </r>
  <r>
    <s v="BP1577"/>
    <x v="393"/>
    <x v="171"/>
    <x v="13"/>
    <n v="1973.0599999999997"/>
    <n v="1577.0328680824352"/>
    <n v="396.02713191756447"/>
    <n v="25.112167281529558"/>
  </r>
  <r>
    <s v="BP1542"/>
    <x v="394"/>
    <x v="171"/>
    <x v="13"/>
    <n v="55271.091839999979"/>
    <n v="53568.458084832746"/>
    <n v="1702.6337551672332"/>
    <n v="3.1784259171150442"/>
  </r>
  <r>
    <s v="BP1611"/>
    <x v="395"/>
    <x v="171"/>
    <x v="13"/>
    <n v="17841.439999999999"/>
    <n v="9653.0945370668469"/>
    <n v="8188.3454629331518"/>
    <n v="84.826119038726745"/>
  </r>
  <r>
    <s v="BP1116"/>
    <x v="396"/>
    <x v="171"/>
    <x v="13"/>
    <n v="149618.39903199996"/>
    <n v="148217.34103176187"/>
    <n v="1401.0580002380884"/>
    <n v="0.94527265870857324"/>
  </r>
  <r>
    <s v="BP1065"/>
    <x v="397"/>
    <x v="172"/>
    <x v="14"/>
    <n v="560006.3208000001"/>
    <n v="308008.97337013035"/>
    <n v="251997.34742986975"/>
    <n v="81.814936971673177"/>
  </r>
  <r>
    <s v="BP1118"/>
    <x v="398"/>
    <x v="173"/>
    <x v="14"/>
    <n v="69099.745180000013"/>
    <n v="63331.396069238675"/>
    <n v="5768.3491107613372"/>
    <n v="9.1081982536038542"/>
  </r>
  <r>
    <s v="BP1007"/>
    <x v="399"/>
    <x v="173"/>
    <x v="14"/>
    <n v="297108.8456"/>
    <n v="251627.43719344356"/>
    <n v="45481.408406556438"/>
    <n v="18.074900302542009"/>
  </r>
  <r>
    <s v="BP1507"/>
    <x v="400"/>
    <x v="173"/>
    <x v="14"/>
    <n v="11512.613299999999"/>
    <n v="10993.184836452303"/>
    <n v="519.42846354769608"/>
    <n v="4.7250043665719437"/>
  </r>
  <r>
    <s v="BP1156"/>
    <x v="401"/>
    <x v="174"/>
    <x v="14"/>
    <n v="157733.24960000001"/>
    <n v="96518.828505675003"/>
    <n v="61214.421094325007"/>
    <n v="63.422258684714343"/>
  </r>
  <r>
    <s v="BP1350"/>
    <x v="402"/>
    <x v="174"/>
    <x v="14"/>
    <n v="988.46715999999992"/>
    <n v="802.11503448134351"/>
    <n v="186.35212551865641"/>
    <n v="23.232593519351468"/>
  </r>
  <r>
    <s v="BP1092"/>
    <x v="403"/>
    <x v="174"/>
    <x v="14"/>
    <n v="275440.864"/>
    <n v="161102.04923123587"/>
    <n v="114338.81476876413"/>
    <n v="70.972911464738289"/>
  </r>
  <r>
    <s v="BP1392"/>
    <x v="404"/>
    <x v="175"/>
    <x v="14"/>
    <n v="24180.088959999997"/>
    <n v="17657.675162675252"/>
    <n v="6522.4137973247452"/>
    <n v="36.938123151748805"/>
  </r>
  <r>
    <s v="BP1412"/>
    <x v="405"/>
    <x v="175"/>
    <x v="14"/>
    <n v="10097.011199999999"/>
    <n v="7546.5708023826273"/>
    <n v="2550.4403976173717"/>
    <n v="33.796017613882832"/>
  </r>
  <r>
    <s v="BP1076"/>
    <x v="406"/>
    <x v="175"/>
    <x v="14"/>
    <n v="260889.96064999999"/>
    <n v="182964.05692336464"/>
    <n v="77925.903726635355"/>
    <n v="42.59082632785902"/>
  </r>
  <r>
    <s v="BP1134"/>
    <x v="407"/>
    <x v="175"/>
    <x v="14"/>
    <n v="221011.42679999996"/>
    <n v="199875.15215454798"/>
    <n v="21136.27464545198"/>
    <n v="10.574738489309032"/>
  </r>
  <r>
    <s v="BP1038"/>
    <x v="408"/>
    <x v="176"/>
    <x v="14"/>
    <n v="368515.20959199982"/>
    <n v="258714.20529323063"/>
    <n v="109801.0042987692"/>
    <n v="42.441041911215919"/>
  </r>
  <r>
    <s v="BP1177"/>
    <x v="409"/>
    <x v="176"/>
    <x v="14"/>
    <n v="114302.47372800006"/>
    <n v="81905.59637017698"/>
    <n v="32396.877357823076"/>
    <n v="39.553924021752501"/>
  </r>
  <r>
    <s v="BP1135"/>
    <x v="410"/>
    <x v="176"/>
    <x v="14"/>
    <n v="473437.46479999996"/>
    <n v="417530.40174714715"/>
    <n v="55907.063052852813"/>
    <n v="13.389938270102222"/>
  </r>
  <r>
    <s v="BP1008"/>
    <x v="411"/>
    <x v="177"/>
    <x v="14"/>
    <n v="117322.58480000004"/>
    <n v="106007.3276090193"/>
    <n v="11315.257190980745"/>
    <n v="10.674033056199807"/>
  </r>
  <r>
    <s v="BP1387"/>
    <x v="412"/>
    <x v="177"/>
    <x v="14"/>
    <n v="136677.71803000008"/>
    <n v="100089.18841141539"/>
    <n v="36588.529618584682"/>
    <n v="36.555925968934801"/>
  </r>
  <r>
    <s v="BP1145"/>
    <x v="413"/>
    <x v="178"/>
    <x v="14"/>
    <n v="12022.1631"/>
    <n v="8649.6351154394943"/>
    <n v="3372.5279845605055"/>
    <n v="38.990407566910932"/>
  </r>
  <r>
    <s v="BP1055"/>
    <x v="414"/>
    <x v="178"/>
    <x v="14"/>
    <n v="410391.90960000001"/>
    <n v="395648.50225659338"/>
    <n v="14743.407343406638"/>
    <n v="3.7263902831218014"/>
  </r>
  <r>
    <s v="BP1006"/>
    <x v="415"/>
    <x v="178"/>
    <x v="14"/>
    <n v="990180.31640000071"/>
    <n v="922250.78256583051"/>
    <n v="67929.533834170201"/>
    <n v="7.3656249599681276"/>
  </r>
  <r>
    <s v="BP1470"/>
    <x v="416"/>
    <x v="178"/>
    <x v="14"/>
    <n v="123307.79000000007"/>
    <n v="115983.03613713509"/>
    <n v="7324.7538628649781"/>
    <n v="6.3153665456768993"/>
  </r>
  <r>
    <s v="BP1487"/>
    <x v="417"/>
    <x v="178"/>
    <x v="14"/>
    <n v="126539.10869999998"/>
    <n v="101617.29156384384"/>
    <n v="24921.81713615614"/>
    <n v="24.525173572942876"/>
  </r>
  <r>
    <s v="BP1304"/>
    <x v="418"/>
    <x v="178"/>
    <x v="14"/>
    <n v="80669.376799999853"/>
    <n v="45479.422041063881"/>
    <n v="35189.954758935972"/>
    <n v="77.375553997063918"/>
  </r>
  <r>
    <s v="BP1110"/>
    <x v="419"/>
    <x v="178"/>
    <x v="14"/>
    <n v="489140.63843999995"/>
    <n v="349028.39863314922"/>
    <n v="140112.23980685073"/>
    <n v="40.143507048581888"/>
  </r>
  <r>
    <s v="BP1024"/>
    <x v="420"/>
    <x v="178"/>
    <x v="14"/>
    <n v="472887.98360000027"/>
    <n v="374630.43174045492"/>
    <n v="98257.551859545347"/>
    <n v="26.227861789834115"/>
  </r>
  <r>
    <s v="BP1341"/>
    <x v="421"/>
    <x v="178"/>
    <x v="14"/>
    <n v="155916.67039999994"/>
    <n v="141047.92448249474"/>
    <n v="14868.745917505206"/>
    <n v="10.541626877572769"/>
  </r>
  <r>
    <s v="BP1082"/>
    <x v="422"/>
    <x v="178"/>
    <x v="14"/>
    <n v="339915.17239999998"/>
    <n v="268754.80555925536"/>
    <n v="71160.366840744624"/>
    <n v="26.477802580186832"/>
  </r>
  <r>
    <s v="BP1469"/>
    <x v="423"/>
    <x v="178"/>
    <x v="14"/>
    <n v="329756.60399999982"/>
    <n v="323615.18895742303"/>
    <n v="6141.4150425767875"/>
    <n v="1.8977524084584279"/>
  </r>
  <r>
    <s v="BP1536"/>
    <x v="424"/>
    <x v="178"/>
    <x v="14"/>
    <n v="29102.239000000001"/>
    <n v="15706.01457925019"/>
    <n v="13396.224420749812"/>
    <n v="85.293594712741893"/>
  </r>
  <r>
    <s v="BP1481"/>
    <x v="425"/>
    <x v="179"/>
    <x v="14"/>
    <n v="225982.28239999997"/>
    <n v="166621.42410692206"/>
    <n v="59360.858293077908"/>
    <n v="35.626185894909682"/>
  </r>
  <r>
    <s v="BP1375"/>
    <x v="426"/>
    <x v="180"/>
    <x v="14"/>
    <n v="6475.3150000000005"/>
    <n v="4763.7853450350649"/>
    <n v="1711.5296549649356"/>
    <n v="35.927934006277887"/>
  </r>
  <r>
    <s v="BP1034"/>
    <x v="427"/>
    <x v="181"/>
    <x v="14"/>
    <n v="145988.54680000007"/>
    <n v="86998.756370956311"/>
    <n v="58989.790429043758"/>
    <n v="67.805326064105586"/>
  </r>
  <r>
    <s v="BP1271"/>
    <x v="428"/>
    <x v="182"/>
    <x v="15"/>
    <n v="20316.043280000002"/>
    <n v="15290.830425560967"/>
    <n v="5025.2128544390343"/>
    <n v="32.864224601161098"/>
  </r>
  <r>
    <s v="BP1520"/>
    <x v="429"/>
    <x v="183"/>
    <x v="15"/>
    <n v="19185.016328000002"/>
    <n v="15898.143358464475"/>
    <n v="3286.8729695355269"/>
    <n v="20.674571208879765"/>
  </r>
  <r>
    <s v="BP1343"/>
    <x v="430"/>
    <x v="184"/>
    <x v="15"/>
    <n v="8453.2919999999995"/>
    <n v="7116.4408615289431"/>
    <n v="1336.8511384710564"/>
    <n v="18.785389557552488"/>
  </r>
  <r>
    <s v="BP1473"/>
    <x v="431"/>
    <x v="185"/>
    <x v="15"/>
    <n v="2491.9800000000005"/>
    <n v="1987.7444456608682"/>
    <n v="504.23555433913225"/>
    <n v="25.367222403254573"/>
  </r>
  <r>
    <s v="BP1498"/>
    <x v="432"/>
    <x v="186"/>
    <x v="15"/>
    <n v="645.79999999999995"/>
    <n v="325.64894893132021"/>
    <n v="320.15105106867975"/>
    <n v="98.311710238684057"/>
  </r>
  <r>
    <s v="BP1142"/>
    <x v="433"/>
    <x v="186"/>
    <x v="15"/>
    <n v="196394.69873599996"/>
    <n v="129296.7943640874"/>
    <n v="67097.904371912562"/>
    <n v="51.894484083628001"/>
  </r>
  <r>
    <s v="BP1453"/>
    <x v="434"/>
    <x v="186"/>
    <x v="15"/>
    <n v="277764.2378"/>
    <n v="230718.82912378825"/>
    <n v="47045.408676211751"/>
    <n v="20.390797255203797"/>
  </r>
  <r>
    <s v="BP1169"/>
    <x v="435"/>
    <x v="186"/>
    <x v="15"/>
    <n v="108693.48759999999"/>
    <n v="57517.992239337073"/>
    <n v="51175.495360662921"/>
    <n v="88.973021081329634"/>
  </r>
  <r>
    <s v="BP1159"/>
    <x v="436"/>
    <x v="186"/>
    <x v="15"/>
    <n v="99020.821850000008"/>
    <n v="65410.852728145401"/>
    <n v="33609.969121854607"/>
    <n v="51.382863424119058"/>
  </r>
  <r>
    <s v="BP1276"/>
    <x v="437"/>
    <x v="186"/>
    <x v="15"/>
    <n v="93772.114391999989"/>
    <n v="50474.599370218704"/>
    <n v="43297.515021781284"/>
    <n v="85.780799772584075"/>
  </r>
  <r>
    <s v="BP1252"/>
    <x v="438"/>
    <x v="187"/>
    <x v="15"/>
    <n v="37825.353800000012"/>
    <n v="35580.389888192498"/>
    <n v="2244.9639118075138"/>
    <n v="6.3095539955072679"/>
  </r>
  <r>
    <s v="BP1573"/>
    <x v="439"/>
    <x v="122"/>
    <x v="15"/>
    <n v="112344.93380000003"/>
    <n v="67394.346460868866"/>
    <n v="44950.587339131162"/>
    <n v="66.6978607252031"/>
  </r>
  <r>
    <s v="BP1477"/>
    <x v="440"/>
    <x v="122"/>
    <x v="15"/>
    <n v="77310.795200000008"/>
    <n v="75517.369631614376"/>
    <n v="1793.4255683856318"/>
    <n v="2.3748517422339313"/>
  </r>
  <r>
    <s v="BP1510"/>
    <x v="441"/>
    <x v="188"/>
    <x v="16"/>
    <n v="95762.4712"/>
    <n v="53412.94244692233"/>
    <n v="42349.52875307767"/>
    <n v="79.287016990613026"/>
  </r>
  <r>
    <s v="BP1021"/>
    <x v="442"/>
    <x v="188"/>
    <x v="16"/>
    <n v="134235.48535800001"/>
    <n v="78169.674803625239"/>
    <n v="56065.810554374766"/>
    <n v="71.723223481767164"/>
  </r>
  <r>
    <s v="BP1512"/>
    <x v="443"/>
    <x v="189"/>
    <x v="16"/>
    <n v="52890.186256000001"/>
    <n v="49350.432543375449"/>
    <n v="3539.7537126245516"/>
    <n v="7.1726903498026378"/>
  </r>
  <r>
    <s v="BP1025"/>
    <x v="444"/>
    <x v="190"/>
    <x v="16"/>
    <n v="121962.58896000001"/>
    <n v="68058.515964377395"/>
    <n v="53904.072995622613"/>
    <n v="79.202539508555589"/>
  </r>
  <r>
    <s v="BP1526"/>
    <x v="445"/>
    <x v="191"/>
    <x v="16"/>
    <n v="184834.75400000002"/>
    <n v="121624.39499612052"/>
    <n v="63210.359003879494"/>
    <n v="51.971776719543584"/>
  </r>
  <r>
    <s v="BP1509"/>
    <x v="446"/>
    <x v="191"/>
    <x v="16"/>
    <n v="147189.70360000001"/>
    <n v="122869.96678249893"/>
    <n v="24319.736817501078"/>
    <n v="19.79306860280284"/>
  </r>
  <r>
    <s v="BP1035"/>
    <x v="447"/>
    <x v="191"/>
    <x v="16"/>
    <n v="24089.796000000006"/>
    <n v="14696.344309882246"/>
    <n v="9393.4516901177594"/>
    <n v="63.916927176245672"/>
  </r>
  <r>
    <s v="BP1422"/>
    <x v="448"/>
    <x v="191"/>
    <x v="16"/>
    <n v="226591.89121600005"/>
    <n v="192567.10468269431"/>
    <n v="34024.786533305742"/>
    <n v="17.669054426180764"/>
  </r>
  <r>
    <s v="BP1451"/>
    <x v="449"/>
    <x v="191"/>
    <x v="16"/>
    <n v="117947.0123"/>
    <n v="101812.95897605437"/>
    <n v="16134.053323945627"/>
    <n v="15.846758100548115"/>
  </r>
  <r>
    <s v="BP1053"/>
    <x v="450"/>
    <x v="192"/>
    <x v="16"/>
    <n v="351474.02238400001"/>
    <n v="314771.38450132147"/>
    <n v="36702.637882678537"/>
    <n v="11.660093544025585"/>
  </r>
  <r>
    <s v="BP1058"/>
    <x v="451"/>
    <x v="193"/>
    <x v="16"/>
    <n v="49969.776871999995"/>
    <n v="46550.266546272869"/>
    <n v="3419.5103257271257"/>
    <n v="7.3458447812065533"/>
  </r>
  <r>
    <s v="BP1397"/>
    <x v="452"/>
    <x v="194"/>
    <x v="16"/>
    <n v="14308.3732"/>
    <n v="10376.474756271997"/>
    <n v="3931.8984437280033"/>
    <n v="37.892430098684443"/>
  </r>
  <r>
    <s v="BP1582"/>
    <x v="453"/>
    <x v="195"/>
    <x v="16"/>
    <n v="137584.864"/>
    <n v="76039.533183800057"/>
    <n v="61545.330816199945"/>
    <n v="80.93859633177226"/>
  </r>
  <r>
    <s v="BP1620"/>
    <x v="454"/>
    <x v="195"/>
    <x v="16"/>
    <n v="3174.4"/>
    <n v="3121.4554673409857"/>
    <n v="52.944532659014385"/>
    <n v="1.6961489027461676"/>
  </r>
  <r>
    <s v="BP1404"/>
    <x v="455"/>
    <x v="195"/>
    <x v="16"/>
    <n v="58994.794399999999"/>
    <n v="34850.123815175066"/>
    <n v="24144.670584824933"/>
    <n v="69.281448504671957"/>
  </r>
  <r>
    <s v="BP1436"/>
    <x v="456"/>
    <x v="195"/>
    <x v="16"/>
    <n v="233360.91520000002"/>
    <n v="126391.2294828013"/>
    <n v="106969.68571719872"/>
    <n v="84.633788400448012"/>
  </r>
  <r>
    <s v="BP1157"/>
    <x v="457"/>
    <x v="195"/>
    <x v="16"/>
    <n v="276531.12419999996"/>
    <n v="210000.25450989837"/>
    <n v="66530.869690101594"/>
    <n v="31.681328122850278"/>
  </r>
  <r>
    <s v="BP1160"/>
    <x v="458"/>
    <x v="195"/>
    <x v="16"/>
    <n v="298905.18700000003"/>
    <n v="183456.10105544742"/>
    <n v="115449.08594455261"/>
    <n v="62.930088059409641"/>
  </r>
  <r>
    <s v="BP1346"/>
    <x v="459"/>
    <x v="195"/>
    <x v="16"/>
    <n v="102510.704"/>
    <n v="100066.75872567765"/>
    <n v="2443.9452743223519"/>
    <n v="2.4423148160741044"/>
  </r>
  <r>
    <s v="BP1563"/>
    <x v="460"/>
    <x v="196"/>
    <x v="16"/>
    <n v="31113.8"/>
    <n v="15840.108500164786"/>
    <n v="15273.691499835213"/>
    <n v="96.424159592570462"/>
  </r>
  <r>
    <s v="BP1112"/>
    <x v="461"/>
    <x v="196"/>
    <x v="16"/>
    <n v="61151.609799999991"/>
    <n v="31147.882512041586"/>
    <n v="30003.727287958405"/>
    <n v="96.326699820956179"/>
  </r>
  <r>
    <s v="BP1300"/>
    <x v="462"/>
    <x v="197"/>
    <x v="17"/>
    <n v="26776.117600000001"/>
    <n v="15768.48482731679"/>
    <n v="11007.632772683211"/>
    <n v="69.807802672416329"/>
  </r>
  <r>
    <s v="BP1264"/>
    <x v="463"/>
    <x v="191"/>
    <x v="17"/>
    <n v="146474.83259999999"/>
    <n v="88793.039520117847"/>
    <n v="57681.793079882147"/>
    <n v="64.962066161518408"/>
  </r>
  <r>
    <s v="BP1287"/>
    <x v="464"/>
    <x v="192"/>
    <x v="17"/>
    <n v="313287.61360000004"/>
    <n v="170285.18973581961"/>
    <n v="143002.42386418043"/>
    <n v="83.978192164588322"/>
  </r>
  <r>
    <s v="BP1309"/>
    <x v="465"/>
    <x v="198"/>
    <x v="17"/>
    <n v="24895.047600000002"/>
    <n v="24563.003960359652"/>
    <n v="332.04363964034928"/>
    <n v="1.3518038761716973"/>
  </r>
  <r>
    <s v="BP1218"/>
    <x v="466"/>
    <x v="195"/>
    <x v="17"/>
    <n v="208553.6784"/>
    <n v="161758.19501519529"/>
    <n v="46795.483384804713"/>
    <n v="28.929281376074226"/>
  </r>
  <r>
    <s v="BP1265"/>
    <x v="467"/>
    <x v="196"/>
    <x v="17"/>
    <n v="133276.95120000001"/>
    <n v="114189.47485917859"/>
    <n v="19087.47634082142"/>
    <n v="16.715617936206982"/>
  </r>
  <r>
    <s v="BP1212"/>
    <x v="468"/>
    <x v="199"/>
    <x v="18"/>
    <n v="53369.011399999974"/>
    <n v="37783.453834135908"/>
    <n v="15585.557565864066"/>
    <n v="41.24968996821331"/>
  </r>
  <r>
    <s v="BP1587"/>
    <x v="469"/>
    <x v="200"/>
    <x v="18"/>
    <n v="15762.214"/>
    <n v="15616.59021960051"/>
    <n v="145.62378039948999"/>
    <n v="0.93249408706848436"/>
  </r>
  <r>
    <s v="BP1426"/>
    <x v="470"/>
    <x v="201"/>
    <x v="18"/>
    <n v="55725.488000000005"/>
    <n v="39903.891120565633"/>
    <n v="15821.596879434372"/>
    <n v="39.649258343330459"/>
  </r>
  <r>
    <s v="BP1597"/>
    <x v="471"/>
    <x v="201"/>
    <x v="18"/>
    <n v="27807.706799999996"/>
    <n v="22429.513980498992"/>
    <n v="5378.1928195010041"/>
    <n v="23.978195979533904"/>
  </r>
  <r>
    <s v="BP1598"/>
    <x v="472"/>
    <x v="201"/>
    <x v="18"/>
    <n v="98133.403199999986"/>
    <n v="65067.235219078873"/>
    <n v="33066.167980921113"/>
    <n v="50.81846165675951"/>
  </r>
  <r>
    <s v="BP1424"/>
    <x v="473"/>
    <x v="201"/>
    <x v="18"/>
    <n v="10574.821920000002"/>
    <n v="7139.4944566891663"/>
    <n v="3435.3274633108358"/>
    <n v="48.117236929740784"/>
  </r>
  <r>
    <s v="BP1423"/>
    <x v="474"/>
    <x v="201"/>
    <x v="18"/>
    <n v="10915.963999999998"/>
    <n v="6128.8888496442323"/>
    <n v="4787.0751503557658"/>
    <n v="78.106737906229853"/>
  </r>
  <r>
    <s v="BP1589"/>
    <x v="475"/>
    <x v="201"/>
    <x v="18"/>
    <n v="13651.5952"/>
    <n v="8565.2016991255132"/>
    <n v="5086.3935008744866"/>
    <n v="59.384398401193465"/>
  </r>
  <r>
    <s v="BP1564"/>
    <x v="476"/>
    <x v="202"/>
    <x v="18"/>
    <n v="12685.944"/>
    <n v="10859.839898653508"/>
    <n v="1826.104101346491"/>
    <n v="16.815202787408555"/>
  </r>
  <r>
    <s v="BP1133"/>
    <x v="477"/>
    <x v="202"/>
    <x v="18"/>
    <n v="85929.143279999989"/>
    <n v="78885.62464088593"/>
    <n v="7043.5186391140596"/>
    <n v="8.9287733616594149"/>
  </r>
  <r>
    <s v="BP1416"/>
    <x v="478"/>
    <x v="202"/>
    <x v="18"/>
    <n v="78585.644"/>
    <n v="40592.162386800162"/>
    <n v="37993.481613199838"/>
    <n v="93.598072581505605"/>
  </r>
  <r>
    <s v="BP1368"/>
    <x v="479"/>
    <x v="203"/>
    <x v="18"/>
    <n v="36029.847999999998"/>
    <n v="22249.25065895357"/>
    <n v="13780.597341046428"/>
    <n v="61.937354890200872"/>
  </r>
  <r>
    <s v="BP1108"/>
    <x v="480"/>
    <x v="203"/>
    <x v="18"/>
    <n v="267079.25936000294"/>
    <n v="185757.80435956927"/>
    <n v="81321.455000433663"/>
    <n v="43.778217168749819"/>
  </r>
  <r>
    <s v="BP1016"/>
    <x v="481"/>
    <x v="203"/>
    <x v="18"/>
    <n v="208186.56940799995"/>
    <n v="129107.98104610515"/>
    <n v="79078.588361894799"/>
    <n v="61.249961250385759"/>
  </r>
  <r>
    <s v="BP1586"/>
    <x v="482"/>
    <x v="204"/>
    <x v="18"/>
    <n v="11669.73144"/>
    <n v="7272.4971349398766"/>
    <n v="4397.234305060123"/>
    <n v="60.463885010474819"/>
  </r>
  <r>
    <s v="BP1362"/>
    <x v="483"/>
    <x v="204"/>
    <x v="18"/>
    <n v="4777.1779999999999"/>
    <n v="4350.5015096113329"/>
    <n v="426.67649038866693"/>
    <n v="9.807524246251452"/>
  </r>
  <r>
    <s v="BP1215"/>
    <x v="484"/>
    <x v="204"/>
    <x v="18"/>
    <n v="51433.274999999994"/>
    <n v="38693.25633799658"/>
    <n v="12740.018662003415"/>
    <n v="32.92568232230375"/>
  </r>
  <r>
    <s v="BP1483"/>
    <x v="485"/>
    <x v="205"/>
    <x v="18"/>
    <n v="62914.986976000007"/>
    <n v="45336.32873604662"/>
    <n v="17578.658239953387"/>
    <n v="38.773890012793892"/>
  </r>
  <r>
    <s v="BP1540"/>
    <x v="486"/>
    <x v="206"/>
    <x v="18"/>
    <n v="10647.160000000002"/>
    <n v="8088.2879055041885"/>
    <n v="2558.8720944958131"/>
    <n v="31.636758290397481"/>
  </r>
  <r>
    <s v="BP1480"/>
    <x v="487"/>
    <x v="206"/>
    <x v="18"/>
    <n v="55774.548464000007"/>
    <n v="45318.172753311344"/>
    <n v="10456.375710688662"/>
    <n v="23.07325091770084"/>
  </r>
  <r>
    <s v="BP1558"/>
    <x v="488"/>
    <x v="206"/>
    <x v="18"/>
    <n v="91451.520000000004"/>
    <n v="87603.575831334354"/>
    <n v="3847.9441686656501"/>
    <n v="4.392451029709342"/>
  </r>
  <r>
    <s v="BP1435"/>
    <x v="489"/>
    <x v="207"/>
    <x v="18"/>
    <n v="11586.945199999998"/>
    <n v="8981.0461011515545"/>
    <n v="2605.8990988484438"/>
    <n v="29.015540834539465"/>
  </r>
  <r>
    <s v="BP1173"/>
    <x v="490"/>
    <x v="207"/>
    <x v="18"/>
    <n v="66780.123200000002"/>
    <n v="57912.716048887778"/>
    <n v="8867.4071511122238"/>
    <n v="15.311675493904803"/>
  </r>
  <r>
    <s v="BP1495"/>
    <x v="491"/>
    <x v="208"/>
    <x v="18"/>
    <n v="58042.718479999989"/>
    <n v="44721.181084989017"/>
    <n v="13321.537395010972"/>
    <n v="29.787982051937448"/>
  </r>
  <r>
    <s v="BP1295"/>
    <x v="492"/>
    <x v="209"/>
    <x v="18"/>
    <n v="160577.41225599998"/>
    <n v="140809.74995576887"/>
    <n v="19767.66230023111"/>
    <n v="14.038560757646771"/>
  </r>
  <r>
    <s v="BP1594"/>
    <x v="493"/>
    <x v="209"/>
    <x v="18"/>
    <n v="41922.825680000002"/>
    <n v="31040.363214253928"/>
    <n v="10882.462465746074"/>
    <n v="35.059069349899808"/>
  </r>
  <r>
    <s v="BP1369"/>
    <x v="494"/>
    <x v="210"/>
    <x v="18"/>
    <n v="15318.569000000001"/>
    <n v="8354.7783180489751"/>
    <n v="6963.7906819510263"/>
    <n v="83.350992891182116"/>
  </r>
  <r>
    <s v="BP1049"/>
    <x v="495"/>
    <x v="211"/>
    <x v="18"/>
    <n v="163340.18000000002"/>
    <n v="116799.85245312282"/>
    <n v="46540.327546877204"/>
    <n v="39.846221180421438"/>
  </r>
  <r>
    <s v="BP1050"/>
    <x v="496"/>
    <x v="211"/>
    <x v="18"/>
    <n v="484930.80560000008"/>
    <n v="478826.31951177656"/>
    <n v="6104.4860882235225"/>
    <n v="1.2748852432438993"/>
  </r>
  <r>
    <s v="BP1196"/>
    <x v="497"/>
    <x v="211"/>
    <x v="18"/>
    <n v="64371.169440000005"/>
    <n v="45189.945077956319"/>
    <n v="19181.224362043686"/>
    <n v="42.445779318727908"/>
  </r>
  <r>
    <s v="BP1087"/>
    <x v="498"/>
    <x v="211"/>
    <x v="18"/>
    <n v="100539.03519999998"/>
    <n v="97476.468369628885"/>
    <n v="3062.5668303710991"/>
    <n v="3.141852471263018"/>
  </r>
  <r>
    <s v="BP1193"/>
    <x v="499"/>
    <x v="211"/>
    <x v="18"/>
    <n v="74704.494815999991"/>
    <n v="59948.299416667396"/>
    <n v="14756.195399332595"/>
    <n v="24.614869050363652"/>
  </r>
  <r>
    <s v="BP1067"/>
    <x v="500"/>
    <x v="212"/>
    <x v="18"/>
    <n v="120426.47399999999"/>
    <n v="104548.78422973622"/>
    <n v="15877.689770263765"/>
    <n v="15.186871743409295"/>
  </r>
  <r>
    <s v="BP1088"/>
    <x v="501"/>
    <x v="212"/>
    <x v="18"/>
    <n v="193824.20144000067"/>
    <n v="178781.496504323"/>
    <n v="15042.70493567767"/>
    <n v="8.4140166794688014"/>
  </r>
  <r>
    <s v="BP1200"/>
    <x v="502"/>
    <x v="212"/>
    <x v="18"/>
    <n v="62618.914336000002"/>
    <n v="40540.26478250324"/>
    <n v="22078.649553496762"/>
    <n v="54.461039344335219"/>
  </r>
  <r>
    <s v="BP1010"/>
    <x v="503"/>
    <x v="212"/>
    <x v="18"/>
    <n v="109711.66784000001"/>
    <n v="103382.05747238145"/>
    <n v="6329.6103676185594"/>
    <n v="6.1225424627571536"/>
  </r>
  <r>
    <s v="BP1461"/>
    <x v="504"/>
    <x v="212"/>
    <x v="18"/>
    <n v="21942.911999999997"/>
    <n v="17348.873453192311"/>
    <n v="4594.0385468076856"/>
    <n v="26.480327723886596"/>
  </r>
  <r>
    <s v="BP1549"/>
    <x v="505"/>
    <x v="212"/>
    <x v="18"/>
    <n v="38743.512000000002"/>
    <n v="20945.26029418303"/>
    <n v="17798.251705816972"/>
    <n v="84.975080069833012"/>
  </r>
  <r>
    <s v="BP1570"/>
    <x v="506"/>
    <x v="212"/>
    <x v="18"/>
    <n v="36668.841480000003"/>
    <n v="32885.686455117793"/>
    <n v="3783.1550248822095"/>
    <n v="11.503956379458396"/>
  </r>
  <r>
    <s v="BP1236"/>
    <x v="507"/>
    <x v="213"/>
    <x v="18"/>
    <n v="29351.427199999998"/>
    <n v="28203.868861133597"/>
    <n v="1147.5583388664018"/>
    <n v="4.0687975983599793"/>
  </r>
  <r>
    <s v="BP1490"/>
    <x v="508"/>
    <x v="214"/>
    <x v="18"/>
    <n v="2812.6"/>
    <n v="2771.2092122980257"/>
    <n v="41.390787701974205"/>
    <n v="1.493600249244657"/>
  </r>
  <r>
    <m/>
    <x v="509"/>
    <x v="215"/>
    <x v="19"/>
    <m/>
    <m/>
    <m/>
    <n v="57.713456812243798"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  <r>
    <m/>
    <x v="509"/>
    <x v="215"/>
    <x v="19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AB99E1-4476-412E-83C4-86EB55576A38}" name="PivotTable2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3">
  <location ref="A35:B55" firstHeaderRow="1" firstDataRow="1" firstDataCol="1"/>
  <pivotFields count="8">
    <pivotField showAll="0"/>
    <pivotField showAll="0"/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Items count="1">
    <i/>
  </colItems>
  <dataFields count="1">
    <dataField name="Average of % Excess Payout" fld="7" subtotal="average" baseField="3" baseItem="0"/>
  </dataFields>
  <chartFormats count="44"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6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66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67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68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69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70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7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72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73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74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75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76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77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1" format="78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1" format="79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1" format="80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1" format="8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1" format="82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1" format="83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5" format="10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0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10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10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110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11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" format="112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5" format="113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5" format="114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5" format="115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5" format="116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5" format="117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5" format="1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5" format="119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5" format="120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5" format="12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5" format="122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5" format="123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5" format="124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5" format="125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956F4-1A69-457C-B90A-E4DA6C3FD7E0}" name="PivotTable7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6:B230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</items>
    </pivotField>
  </pivotFields>
  <rowFields count="1">
    <field x="2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Items count="1">
    <i/>
  </colItems>
  <pageFields count="1">
    <pageField fld="0" hier="3" name="[Payout].[Cluster].&amp;[Ahmedabad]" cap="Ahmedabad"/>
  </pageFields>
  <dataFields count="1">
    <dataField name="Sum of Excess Payout" fld="1" baseField="0" baseItem="0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ayou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2A3B14-0C25-4F89-9E84-FF91ABD295AE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145:B151" firstHeaderRow="1" firstDataRow="1" firstDataCol="1"/>
  <pivotFields count="8">
    <pivotField showAll="0"/>
    <pivotField showAll="0"/>
    <pivotField showAll="0"/>
    <pivotField axis="axisRow" showAll="0" measureFilter="1" sortType="ascending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</pivotFields>
  <rowFields count="1">
    <field x="3"/>
  </rowFields>
  <rowItems count="6">
    <i>
      <x v="4"/>
    </i>
    <i>
      <x v="5"/>
    </i>
    <i>
      <x v="14"/>
    </i>
    <i>
      <x v="2"/>
    </i>
    <i>
      <x/>
    </i>
    <i t="grand">
      <x/>
    </i>
  </rowItems>
  <colItems count="1">
    <i/>
  </colItems>
  <dataFields count="1">
    <dataField name="Sum of Excess Payout" fld="6" baseField="0" baseItem="0"/>
  </dataFields>
  <chartFormats count="8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2" format="36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2" format="37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2" format="38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2" format="40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2" format="4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3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4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4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4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7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48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49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50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5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3" format="52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3" format="5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3" format="54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3" format="55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3" format="56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3" format="57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3" format="58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3" format="59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3" format="60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3" format="6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3" format="62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5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4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4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4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47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48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" format="49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5" format="50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5" format="5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5" format="52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5" format="5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5" format="54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5" format="55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5" format="56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5" format="57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5" format="58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5" format="59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5" format="60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5" format="6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5" format="62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E5A84D-B8A1-4421-98AA-F4C313267960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121:B136" firstHeaderRow="1" firstDataRow="1" firstDataCol="1" rowPageCount="1" colPageCount="1"/>
  <pivotFields count="8">
    <pivotField showAll="0"/>
    <pivotField showAll="0"/>
    <pivotField axis="axisRow" showAll="0">
      <items count="217">
        <item x="157"/>
        <item x="188"/>
        <item x="126"/>
        <item x="182"/>
        <item x="0"/>
        <item x="197"/>
        <item x="15"/>
        <item x="1"/>
        <item x="2"/>
        <item x="3"/>
        <item x="4"/>
        <item x="183"/>
        <item x="199"/>
        <item x="144"/>
        <item x="94"/>
        <item x="16"/>
        <item x="66"/>
        <item x="134"/>
        <item x="30"/>
        <item x="43"/>
        <item x="158"/>
        <item x="17"/>
        <item x="5"/>
        <item x="31"/>
        <item x="135"/>
        <item x="127"/>
        <item x="112"/>
        <item x="67"/>
        <item x="113"/>
        <item x="128"/>
        <item x="136"/>
        <item x="32"/>
        <item x="33"/>
        <item x="34"/>
        <item x="35"/>
        <item x="36"/>
        <item x="137"/>
        <item x="86"/>
        <item x="68"/>
        <item x="172"/>
        <item x="173"/>
        <item x="174"/>
        <item x="175"/>
        <item x="176"/>
        <item x="177"/>
        <item x="178"/>
        <item x="179"/>
        <item x="159"/>
        <item x="189"/>
        <item x="18"/>
        <item x="6"/>
        <item x="145"/>
        <item x="54"/>
        <item x="146"/>
        <item x="147"/>
        <item x="148"/>
        <item x="149"/>
        <item x="150"/>
        <item x="151"/>
        <item x="152"/>
        <item x="95"/>
        <item x="184"/>
        <item x="200"/>
        <item x="55"/>
        <item x="87"/>
        <item x="56"/>
        <item x="114"/>
        <item x="138"/>
        <item x="139"/>
        <item x="190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191"/>
        <item x="81"/>
        <item x="153"/>
        <item x="37"/>
        <item x="115"/>
        <item x="160"/>
        <item x="88"/>
        <item x="89"/>
        <item x="7"/>
        <item x="201"/>
        <item x="161"/>
        <item x="162"/>
        <item x="116"/>
        <item x="38"/>
        <item x="82"/>
        <item x="19"/>
        <item x="192"/>
        <item x="96"/>
        <item x="97"/>
        <item x="98"/>
        <item x="99"/>
        <item x="100"/>
        <item x="101"/>
        <item x="117"/>
        <item x="202"/>
        <item x="20"/>
        <item x="163"/>
        <item x="39"/>
        <item x="21"/>
        <item x="57"/>
        <item x="140"/>
        <item x="203"/>
        <item x="141"/>
        <item x="8"/>
        <item x="129"/>
        <item x="130"/>
        <item x="9"/>
        <item x="164"/>
        <item x="118"/>
        <item x="10"/>
        <item x="90"/>
        <item x="22"/>
        <item x="204"/>
        <item x="165"/>
        <item x="44"/>
        <item x="185"/>
        <item x="102"/>
        <item x="23"/>
        <item x="131"/>
        <item x="58"/>
        <item x="103"/>
        <item x="154"/>
        <item x="166"/>
        <item x="167"/>
        <item x="24"/>
        <item x="45"/>
        <item x="46"/>
        <item x="47"/>
        <item x="48"/>
        <item x="168"/>
        <item x="193"/>
        <item x="104"/>
        <item x="25"/>
        <item x="26"/>
        <item x="40"/>
        <item x="155"/>
        <item x="11"/>
        <item x="194"/>
        <item x="41"/>
        <item x="198"/>
        <item x="142"/>
        <item x="186"/>
        <item x="91"/>
        <item x="92"/>
        <item x="49"/>
        <item x="119"/>
        <item x="83"/>
        <item x="195"/>
        <item x="105"/>
        <item x="187"/>
        <item x="143"/>
        <item x="59"/>
        <item x="205"/>
        <item x="206"/>
        <item x="207"/>
        <item x="208"/>
        <item x="209"/>
        <item x="210"/>
        <item x="211"/>
        <item x="212"/>
        <item x="180"/>
        <item x="50"/>
        <item x="27"/>
        <item x="120"/>
        <item x="106"/>
        <item x="12"/>
        <item x="169"/>
        <item x="121"/>
        <item x="107"/>
        <item x="84"/>
        <item x="122"/>
        <item x="123"/>
        <item x="196"/>
        <item x="124"/>
        <item x="132"/>
        <item x="108"/>
        <item x="213"/>
        <item x="170"/>
        <item x="42"/>
        <item x="85"/>
        <item x="51"/>
        <item x="156"/>
        <item x="214"/>
        <item x="13"/>
        <item x="28"/>
        <item x="60"/>
        <item x="181"/>
        <item x="61"/>
        <item x="93"/>
        <item x="52"/>
        <item x="62"/>
        <item x="63"/>
        <item x="64"/>
        <item x="65"/>
        <item x="133"/>
        <item x="29"/>
        <item x="125"/>
        <item x="14"/>
        <item x="109"/>
        <item x="53"/>
        <item x="171"/>
        <item x="110"/>
        <item x="111"/>
        <item x="215"/>
        <item t="default"/>
      </items>
    </pivotField>
    <pivotField axis="axisPage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15">
    <i>
      <x v="26"/>
    </i>
    <i>
      <x v="28"/>
    </i>
    <i>
      <x v="66"/>
    </i>
    <i>
      <x v="86"/>
    </i>
    <i>
      <x v="94"/>
    </i>
    <i>
      <x v="105"/>
    </i>
    <i>
      <x v="120"/>
    </i>
    <i>
      <x v="157"/>
    </i>
    <i>
      <x v="175"/>
    </i>
    <i>
      <x v="179"/>
    </i>
    <i>
      <x v="182"/>
    </i>
    <i>
      <x v="183"/>
    </i>
    <i>
      <x v="185"/>
    </i>
    <i>
      <x v="208"/>
    </i>
    <i t="grand">
      <x/>
    </i>
  </rowItems>
  <colItems count="1">
    <i/>
  </colItems>
  <pageFields count="1">
    <pageField fld="3" item="9" hier="-1"/>
  </pageFields>
  <dataFields count="1">
    <dataField name="Sum of Excess Payout" fld="6" baseField="0" baseItem="0"/>
  </dataFields>
  <chartFormats count="1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86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9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5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57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75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9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82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83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85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20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58EABB-B39F-43E9-8405-5896C94AE81A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65:B86" firstHeaderRow="1" firstDataRow="1" firstDataCol="1"/>
  <pivotFields count="8">
    <pivotField showAll="0"/>
    <pivotField showAll="0"/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Average of % Excess Payout" fld="7" subtotal="average" baseField="3" baseItem="1"/>
  </dataFields>
  <chartFormats count="2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A59F5C-7E5C-4B0D-9425-C9F68B370EA5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95:B111" firstHeaderRow="1" firstDataRow="1" firstDataCol="1" rowPageCount="1" colPageCount="1"/>
  <pivotFields count="8">
    <pivotField showAll="0"/>
    <pivotField showAll="0"/>
    <pivotField axis="axisRow" showAll="0">
      <items count="217">
        <item x="157"/>
        <item x="188"/>
        <item x="126"/>
        <item x="182"/>
        <item x="0"/>
        <item x="197"/>
        <item x="15"/>
        <item x="1"/>
        <item x="2"/>
        <item x="3"/>
        <item x="4"/>
        <item x="183"/>
        <item x="199"/>
        <item x="144"/>
        <item x="94"/>
        <item x="16"/>
        <item x="66"/>
        <item x="134"/>
        <item x="30"/>
        <item x="43"/>
        <item x="158"/>
        <item x="17"/>
        <item x="5"/>
        <item x="31"/>
        <item x="135"/>
        <item x="127"/>
        <item x="112"/>
        <item x="67"/>
        <item x="113"/>
        <item x="128"/>
        <item x="136"/>
        <item x="32"/>
        <item x="33"/>
        <item x="34"/>
        <item x="35"/>
        <item x="36"/>
        <item x="137"/>
        <item x="86"/>
        <item x="68"/>
        <item x="172"/>
        <item x="173"/>
        <item x="174"/>
        <item x="175"/>
        <item x="176"/>
        <item x="177"/>
        <item x="178"/>
        <item x="179"/>
        <item x="159"/>
        <item x="189"/>
        <item x="18"/>
        <item x="6"/>
        <item x="145"/>
        <item x="54"/>
        <item x="146"/>
        <item x="147"/>
        <item x="148"/>
        <item x="149"/>
        <item x="150"/>
        <item x="151"/>
        <item x="152"/>
        <item x="95"/>
        <item x="184"/>
        <item x="200"/>
        <item x="55"/>
        <item x="87"/>
        <item x="56"/>
        <item x="114"/>
        <item x="138"/>
        <item x="139"/>
        <item x="190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191"/>
        <item x="81"/>
        <item x="153"/>
        <item x="37"/>
        <item x="115"/>
        <item x="160"/>
        <item x="88"/>
        <item x="89"/>
        <item x="7"/>
        <item x="201"/>
        <item x="161"/>
        <item x="162"/>
        <item x="116"/>
        <item x="38"/>
        <item x="82"/>
        <item x="19"/>
        <item x="192"/>
        <item x="96"/>
        <item x="97"/>
        <item x="98"/>
        <item x="99"/>
        <item x="100"/>
        <item x="101"/>
        <item x="117"/>
        <item x="202"/>
        <item x="20"/>
        <item x="163"/>
        <item x="39"/>
        <item x="21"/>
        <item x="57"/>
        <item x="140"/>
        <item x="203"/>
        <item x="141"/>
        <item x="8"/>
        <item x="129"/>
        <item x="130"/>
        <item x="9"/>
        <item x="164"/>
        <item x="118"/>
        <item x="10"/>
        <item x="90"/>
        <item x="22"/>
        <item x="204"/>
        <item x="165"/>
        <item x="44"/>
        <item x="185"/>
        <item x="102"/>
        <item x="23"/>
        <item x="131"/>
        <item x="58"/>
        <item x="103"/>
        <item x="154"/>
        <item x="166"/>
        <item x="167"/>
        <item x="24"/>
        <item x="45"/>
        <item x="46"/>
        <item x="47"/>
        <item x="48"/>
        <item x="168"/>
        <item x="193"/>
        <item x="104"/>
        <item x="25"/>
        <item x="26"/>
        <item x="40"/>
        <item x="155"/>
        <item x="11"/>
        <item x="194"/>
        <item x="41"/>
        <item x="198"/>
        <item x="142"/>
        <item x="186"/>
        <item x="91"/>
        <item x="92"/>
        <item x="49"/>
        <item x="119"/>
        <item x="83"/>
        <item x="195"/>
        <item x="105"/>
        <item x="187"/>
        <item x="143"/>
        <item x="59"/>
        <item x="205"/>
        <item x="206"/>
        <item x="207"/>
        <item x="208"/>
        <item x="209"/>
        <item x="210"/>
        <item x="211"/>
        <item x="212"/>
        <item x="180"/>
        <item x="50"/>
        <item x="27"/>
        <item x="120"/>
        <item x="106"/>
        <item x="12"/>
        <item x="169"/>
        <item x="121"/>
        <item x="107"/>
        <item x="84"/>
        <item x="122"/>
        <item x="123"/>
        <item x="196"/>
        <item x="124"/>
        <item x="132"/>
        <item x="108"/>
        <item x="213"/>
        <item x="170"/>
        <item x="42"/>
        <item x="85"/>
        <item x="51"/>
        <item x="156"/>
        <item x="214"/>
        <item x="13"/>
        <item x="28"/>
        <item x="60"/>
        <item x="181"/>
        <item x="61"/>
        <item x="93"/>
        <item x="52"/>
        <item x="62"/>
        <item x="63"/>
        <item x="64"/>
        <item x="65"/>
        <item x="133"/>
        <item x="29"/>
        <item x="125"/>
        <item x="14"/>
        <item x="109"/>
        <item x="53"/>
        <item x="171"/>
        <item x="110"/>
        <item x="111"/>
        <item x="215"/>
        <item t="default"/>
      </items>
    </pivotField>
    <pivotField axis="axisPage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16">
    <i>
      <x v="4"/>
    </i>
    <i>
      <x v="7"/>
    </i>
    <i>
      <x v="8"/>
    </i>
    <i>
      <x v="9"/>
    </i>
    <i>
      <x v="10"/>
    </i>
    <i>
      <x v="22"/>
    </i>
    <i>
      <x v="50"/>
    </i>
    <i>
      <x v="90"/>
    </i>
    <i>
      <x v="115"/>
    </i>
    <i>
      <x v="118"/>
    </i>
    <i>
      <x v="121"/>
    </i>
    <i>
      <x v="148"/>
    </i>
    <i>
      <x v="177"/>
    </i>
    <i>
      <x v="195"/>
    </i>
    <i>
      <x v="209"/>
    </i>
    <i t="grand">
      <x/>
    </i>
  </rowItems>
  <colItems count="1">
    <i/>
  </colItems>
  <pageFields count="1">
    <pageField fld="3" item="0" hier="-1"/>
  </pageFields>
  <dataFields count="1">
    <dataField name="Sum of Excess Payout" fld="6" baseField="0" baseItem="0"/>
  </dataFields>
  <chartFormats count="10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9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15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18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48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77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95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209"/>
          </reference>
        </references>
      </pivotArea>
    </chartFormat>
    <chartFormat chart="9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9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9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9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9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9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9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9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90"/>
          </reference>
        </references>
      </pivotArea>
    </chartFormat>
    <chartFormat chart="9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115"/>
          </reference>
        </references>
      </pivotArea>
    </chartFormat>
    <chartFormat chart="9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8"/>
          </reference>
        </references>
      </pivotArea>
    </chartFormat>
    <chartFormat chart="9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21"/>
          </reference>
        </references>
      </pivotArea>
    </chartFormat>
    <chartFormat chart="9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148"/>
          </reference>
        </references>
      </pivotArea>
    </chartFormat>
    <chartFormat chart="9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177"/>
          </reference>
        </references>
      </pivotArea>
    </chartFormat>
    <chartFormat chart="9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195"/>
          </reference>
        </references>
      </pivotArea>
    </chartFormat>
    <chartFormat chart="9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9"/>
          </reference>
        </references>
      </pivotArea>
    </chartFormat>
    <chartFormat chart="10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0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0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0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0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0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0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10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90"/>
          </reference>
        </references>
      </pivotArea>
    </chartFormat>
    <chartFormat chart="10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5"/>
          </reference>
        </references>
      </pivotArea>
    </chartFormat>
    <chartFormat chart="10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8"/>
          </reference>
        </references>
      </pivotArea>
    </chartFormat>
    <chartFormat chart="10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121"/>
          </reference>
        </references>
      </pivotArea>
    </chartFormat>
    <chartFormat chart="10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148"/>
          </reference>
        </references>
      </pivotArea>
    </chartFormat>
    <chartFormat chart="10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177"/>
          </reference>
        </references>
      </pivotArea>
    </chartFormat>
    <chartFormat chart="10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195"/>
          </reference>
        </references>
      </pivotArea>
    </chartFormat>
    <chartFormat chart="10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209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97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7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0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123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129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136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44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45"/>
          </reference>
        </references>
      </pivotArea>
    </chartFormat>
    <chartFormat chart="3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174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196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207"/>
          </reference>
        </references>
      </pivotArea>
    </chartFormat>
    <chartFormat chart="10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0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97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2" count="1" selected="0">
            <x v="107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2" count="1" selected="0">
            <x v="110"/>
          </reference>
        </references>
      </pivotArea>
    </chartFormat>
    <chartFormat chart="10" format="55">
      <pivotArea type="data" outline="0" fieldPosition="0">
        <references count="2">
          <reference field="4294967294" count="1" selected="0">
            <x v="0"/>
          </reference>
          <reference field="2" count="1" selected="0">
            <x v="123"/>
          </reference>
        </references>
      </pivotArea>
    </chartFormat>
    <chartFormat chart="10" format="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29"/>
          </reference>
        </references>
      </pivotArea>
    </chartFormat>
    <chartFormat chart="10" format="57">
      <pivotArea type="data" outline="0" fieldPosition="0">
        <references count="2">
          <reference field="4294967294" count="1" selected="0">
            <x v="0"/>
          </reference>
          <reference field="2" count="1" selected="0">
            <x v="136"/>
          </reference>
        </references>
      </pivotArea>
    </chartFormat>
    <chartFormat chart="10" format="58">
      <pivotArea type="data" outline="0" fieldPosition="0">
        <references count="2">
          <reference field="4294967294" count="1" selected="0">
            <x v="0"/>
          </reference>
          <reference field="2" count="1" selected="0">
            <x v="144"/>
          </reference>
        </references>
      </pivotArea>
    </chartFormat>
    <chartFormat chart="10" format="5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5"/>
          </reference>
        </references>
      </pivotArea>
    </chartFormat>
    <chartFormat chart="10" format="60">
      <pivotArea type="data" outline="0" fieldPosition="0">
        <references count="2">
          <reference field="4294967294" count="1" selected="0">
            <x v="0"/>
          </reference>
          <reference field="2" count="1" selected="0">
            <x v="174"/>
          </reference>
        </references>
      </pivotArea>
    </chartFormat>
    <chartFormat chart="10" format="6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6"/>
          </reference>
        </references>
      </pivotArea>
    </chartFormat>
    <chartFormat chart="10" format="62">
      <pivotArea type="data" outline="0" fieldPosition="0">
        <references count="2">
          <reference field="4294967294" count="1" selected="0">
            <x v="0"/>
          </reference>
          <reference field="2" count="1" selected="0">
            <x v="207"/>
          </reference>
        </references>
      </pivotArea>
    </chartFormat>
    <chartFormat chart="10" format="63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10" format="64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10" format="65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10" format="6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1"/>
          </reference>
        </references>
      </pivotArea>
    </chartFormat>
    <chartFormat chart="10" format="67">
      <pivotArea type="data" outline="0" fieldPosition="0">
        <references count="2">
          <reference field="4294967294" count="1" selected="0">
            <x v="0"/>
          </reference>
          <reference field="2" count="1" selected="0">
            <x v="131"/>
          </reference>
        </references>
      </pivotArea>
    </chartFormat>
    <chartFormat chart="10" format="68">
      <pivotArea type="data" outline="0" fieldPosition="0">
        <references count="2">
          <reference field="4294967294" count="1" selected="0">
            <x v="0"/>
          </reference>
          <reference field="2" count="1" selected="0">
            <x v="163"/>
          </reference>
        </references>
      </pivotArea>
    </chartFormat>
    <chartFormat chart="10" format="69">
      <pivotArea type="data" outline="0" fieldPosition="0">
        <references count="2">
          <reference field="4294967294" count="1" selected="0">
            <x v="0"/>
          </reference>
          <reference field="2" count="1" selected="0">
            <x v="197"/>
          </reference>
        </references>
      </pivotArea>
    </chartFormat>
    <chartFormat chart="10" format="70">
      <pivotArea type="data" outline="0" fieldPosition="0">
        <references count="2">
          <reference field="4294967294" count="1" selected="0">
            <x v="0"/>
          </reference>
          <reference field="2" count="1" selected="0">
            <x v="199"/>
          </reference>
        </references>
      </pivotArea>
    </chartFormat>
    <chartFormat chart="10" format="7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2"/>
          </reference>
        </references>
      </pivotArea>
    </chartFormat>
    <chartFormat chart="10" format="72">
      <pivotArea type="data" outline="0" fieldPosition="0">
        <references count="2">
          <reference field="4294967294" count="1" selected="0">
            <x v="0"/>
          </reference>
          <reference field="2" count="1" selected="0">
            <x v="203"/>
          </reference>
        </references>
      </pivotArea>
    </chartFormat>
    <chartFormat chart="10" format="73">
      <pivotArea type="data" outline="0" fieldPosition="0">
        <references count="2">
          <reference field="4294967294" count="1" selected="0">
            <x v="0"/>
          </reference>
          <reference field="2" count="1" selected="0">
            <x v="204"/>
          </reference>
        </references>
      </pivotArea>
    </chartFormat>
    <chartFormat chart="10" format="74">
      <pivotArea type="data" outline="0" fieldPosition="0">
        <references count="2">
          <reference field="4294967294" count="1" selected="0">
            <x v="0"/>
          </reference>
          <reference field="2" count="1" selected="0">
            <x v="205"/>
          </reference>
        </references>
      </pivotArea>
    </chartFormat>
    <chartFormat chart="3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3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3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3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111"/>
          </reference>
        </references>
      </pivotArea>
    </chartFormat>
    <chartFormat chart="3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131"/>
          </reference>
        </references>
      </pivotArea>
    </chartFormat>
    <chartFormat chart="3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163"/>
          </reference>
        </references>
      </pivotArea>
    </chartFormat>
    <chartFormat chart="3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197"/>
          </reference>
        </references>
      </pivotArea>
    </chartFormat>
    <chartFormat chart="3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99"/>
          </reference>
        </references>
      </pivotArea>
    </chartFormat>
    <chartFormat chart="3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202"/>
          </reference>
        </references>
      </pivotArea>
    </chartFormat>
    <chartFormat chart="3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203"/>
          </reference>
        </references>
      </pivotArea>
    </chartFormat>
    <chartFormat chart="3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4"/>
          </reference>
        </references>
      </pivotArea>
    </chartFormat>
    <chartFormat chart="3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20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1006C2-5F3E-4C56-8F2E-7BB4874195DB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2">
  <location ref="A3:B24" firstHeaderRow="1" firstDataRow="1" firstDataCol="1"/>
  <pivotFields count="8">
    <pivotField showAll="0"/>
    <pivotField showAll="0"/>
    <pivotField showAll="0">
      <items count="217">
        <item x="157"/>
        <item x="188"/>
        <item x="126"/>
        <item x="182"/>
        <item x="0"/>
        <item x="197"/>
        <item x="15"/>
        <item x="1"/>
        <item x="2"/>
        <item x="3"/>
        <item x="4"/>
        <item x="183"/>
        <item x="199"/>
        <item x="144"/>
        <item x="94"/>
        <item x="16"/>
        <item x="66"/>
        <item x="134"/>
        <item x="30"/>
        <item x="43"/>
        <item x="158"/>
        <item x="17"/>
        <item x="5"/>
        <item x="31"/>
        <item x="135"/>
        <item x="127"/>
        <item x="112"/>
        <item x="67"/>
        <item x="113"/>
        <item x="128"/>
        <item x="136"/>
        <item x="32"/>
        <item x="33"/>
        <item x="34"/>
        <item x="35"/>
        <item x="36"/>
        <item x="137"/>
        <item x="86"/>
        <item x="68"/>
        <item x="172"/>
        <item x="173"/>
        <item x="174"/>
        <item x="175"/>
        <item x="176"/>
        <item x="177"/>
        <item x="178"/>
        <item x="179"/>
        <item x="159"/>
        <item x="189"/>
        <item x="18"/>
        <item x="6"/>
        <item x="145"/>
        <item x="54"/>
        <item x="146"/>
        <item x="147"/>
        <item x="148"/>
        <item x="149"/>
        <item x="150"/>
        <item x="151"/>
        <item x="152"/>
        <item x="95"/>
        <item x="184"/>
        <item x="200"/>
        <item x="55"/>
        <item x="87"/>
        <item x="56"/>
        <item x="114"/>
        <item x="138"/>
        <item x="139"/>
        <item x="190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191"/>
        <item x="81"/>
        <item x="153"/>
        <item x="37"/>
        <item x="115"/>
        <item x="160"/>
        <item x="88"/>
        <item x="89"/>
        <item x="7"/>
        <item x="201"/>
        <item x="161"/>
        <item x="162"/>
        <item x="116"/>
        <item x="38"/>
        <item x="82"/>
        <item x="19"/>
        <item x="192"/>
        <item x="96"/>
        <item x="97"/>
        <item x="98"/>
        <item x="99"/>
        <item x="100"/>
        <item x="101"/>
        <item x="117"/>
        <item x="202"/>
        <item x="20"/>
        <item x="163"/>
        <item x="39"/>
        <item x="21"/>
        <item x="57"/>
        <item x="140"/>
        <item x="203"/>
        <item x="141"/>
        <item x="8"/>
        <item x="129"/>
        <item x="130"/>
        <item x="9"/>
        <item x="164"/>
        <item x="118"/>
        <item x="10"/>
        <item x="90"/>
        <item x="22"/>
        <item x="204"/>
        <item x="165"/>
        <item x="44"/>
        <item x="185"/>
        <item x="102"/>
        <item x="23"/>
        <item x="131"/>
        <item x="58"/>
        <item x="103"/>
        <item x="154"/>
        <item x="166"/>
        <item x="167"/>
        <item x="24"/>
        <item x="45"/>
        <item x="46"/>
        <item x="47"/>
        <item x="48"/>
        <item x="168"/>
        <item x="193"/>
        <item x="104"/>
        <item x="25"/>
        <item x="26"/>
        <item x="40"/>
        <item x="155"/>
        <item x="11"/>
        <item x="194"/>
        <item x="41"/>
        <item x="198"/>
        <item x="142"/>
        <item x="186"/>
        <item x="91"/>
        <item x="92"/>
        <item x="49"/>
        <item x="119"/>
        <item x="83"/>
        <item x="195"/>
        <item x="105"/>
        <item x="187"/>
        <item x="143"/>
        <item x="59"/>
        <item x="205"/>
        <item x="206"/>
        <item x="207"/>
        <item x="208"/>
        <item x="209"/>
        <item x="210"/>
        <item x="211"/>
        <item x="212"/>
        <item x="180"/>
        <item x="50"/>
        <item x="27"/>
        <item x="120"/>
        <item x="106"/>
        <item x="12"/>
        <item x="169"/>
        <item x="121"/>
        <item x="107"/>
        <item x="84"/>
        <item x="122"/>
        <item x="123"/>
        <item x="196"/>
        <item x="124"/>
        <item x="132"/>
        <item x="108"/>
        <item x="213"/>
        <item x="170"/>
        <item x="42"/>
        <item x="85"/>
        <item x="51"/>
        <item x="156"/>
        <item x="214"/>
        <item x="13"/>
        <item x="28"/>
        <item x="60"/>
        <item x="181"/>
        <item x="61"/>
        <item x="93"/>
        <item x="52"/>
        <item x="62"/>
        <item x="63"/>
        <item x="64"/>
        <item x="65"/>
        <item x="133"/>
        <item x="29"/>
        <item x="125"/>
        <item x="14"/>
        <item x="109"/>
        <item x="53"/>
        <item x="171"/>
        <item x="110"/>
        <item x="111"/>
        <item x="215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Excess Payout" fld="6" subtotal="count" baseField="3" baseItem="2"/>
  </dataFields>
  <chartFormats count="15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5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5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5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5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5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5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55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55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55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55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55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55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55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55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55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55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55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55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55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57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7" format="4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7" format="4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7" format="4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7" format="4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7" format="47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7" format="48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7" format="49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57" format="50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57" format="5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57" format="52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57" format="5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57" format="54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57" format="55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57" format="56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57" format="57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57" format="58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57" format="59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57" format="60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57" format="6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57" format="62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58" format="6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8" format="6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8" format="6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8" format="66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8" format="67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8" format="68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8" format="69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8" format="70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58" format="7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58" format="72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58" format="73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58" format="74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58" format="75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58" format="76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58" format="77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58" format="78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58" format="79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58" format="80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58" format="8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58" format="82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58" format="83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59" format="8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9" format="8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9" format="8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9" format="8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9" format="88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9" format="89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9" format="90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9" format="9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59" format="92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59" format="93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59" format="94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59" format="95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59" format="96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59" format="97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59" format="98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59" format="99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59" format="100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59" format="10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59" format="102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59" format="103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59" format="104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7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ED6DD6-74BA-4FA0-94DA-57932C34897E}" name="PivotTable8" cacheId="1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6">
  <location ref="A3:G10" firstHeaderRow="1" firstDataRow="2" firstDataCol="1" rowPageCount="1" colPageCount="1"/>
  <pivotFields count="4">
    <pivotField axis="axisRow" allDrilled="1" subtotalTop="0" showAll="0" measureFilter="1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Page" allDrilled="1" subtotalTop="0" showAll="0" dataSourceSort="1" defaultSubtotal="0" defaultAttributeDrillState="1"/>
    <pivotField axis="axisCol" allDrilled="1" subtotalTop="0" showAll="0" measureFilter="1" sortType="descending" defaultSubtotal="0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">
    <i>
      <x v="3"/>
    </i>
    <i>
      <x v="1"/>
    </i>
    <i>
      <x v="2"/>
    </i>
    <i>
      <x/>
    </i>
    <i>
      <x v="4"/>
    </i>
    <i t="grand">
      <x/>
    </i>
  </rowItems>
  <colFields count="1">
    <field x="3"/>
  </colFields>
  <colItems count="6">
    <i>
      <x v="3"/>
    </i>
    <i>
      <x/>
    </i>
    <i>
      <x v="2"/>
    </i>
    <i>
      <x v="4"/>
    </i>
    <i>
      <x v="1"/>
    </i>
    <i t="grand">
      <x/>
    </i>
  </colItems>
  <pageFields count="1">
    <pageField fld="2" hier="11" name="[Range].[Cluster].&amp;[Ahmedabad]" cap="Ahmedabad"/>
  </pageFields>
  <dataFields count="1">
    <dataField name="Sum of Excess Payout" fld="1" baseField="0" baseItem="0"/>
  </dataFields>
  <chartFormats count="12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5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5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5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5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5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5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5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5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5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5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5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5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5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5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5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5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5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5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5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5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5" format="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5" format="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5" format="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5" format="5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5" format="5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5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5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5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6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6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5" format="6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5" format="6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5" format="6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3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3" type="count" id="2" iMeasureHier="19">
      <autoFilter ref="A1">
        <filterColumn colId="0">
          <top10 val="5" filterVal="5"/>
        </filterColumn>
      </autoFilter>
    </filter>
    <filter fld="0" type="count" evalOrder="1" id="1" iMeasureHier="19">
      <autoFilter ref="A1">
        <filterColumn colId="0">
          <top10 val="5" filterVal="5"/>
        </filterColumn>
      </autoFilter>
    </filter>
  </filters>
  <rowHierarchiesUsage count="1">
    <rowHierarchyUsage hierarchyUsage="9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yout!$A:$H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BEC362-8F85-4A41-AF2A-97E891808A3F}" name="PivotTable9" cacheId="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D4" firstHeaderRow="0" firstDataRow="1" firstDataCol="0" rowPageCount="1" colPageCount="1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4" hier="3" name="[Payout].[Cluster].&amp;[Bhubaneswar]" cap="Bhubaneswar"/>
  </pageFields>
  <dataFields count="4">
    <dataField name="Average of Total Payout" fld="0" subtotal="average" baseField="0" baseItem="0"/>
    <dataField name="Average of Budgeted payout" fld="1" subtotal="average" baseField="0" baseItem="0"/>
    <dataField name="Average of Excess Payout" fld="2" subtotal="average" baseField="0" baseItem="0"/>
    <dataField name="Average of % Excess Payout" fld="3" subtotal="average" baseField="0" baseItem="0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verage of Total Payout"/>
    <pivotHierarchy dragToData="1"/>
    <pivotHierarchy dragToData="1" caption="Average of Budgeted payout"/>
    <pivotHierarchy dragToData="1" caption="Average of Excess Payout"/>
    <pivotHierarchy dragToData="1" caption="Average of % Excess Payout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1.xlsx!Payout">
        <x15:activeTabTopLevelEntity name="[Payou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9C9997-92D0-4FB4-8960-AEEE1894EA2E}" name="Payout" displayName="Payout" ref="A1:H510" totalsRowShown="0" headerRowDxfId="15">
  <autoFilter ref="A1:H510" xr:uid="{E49C9997-92D0-4FB4-8960-AEEE1894EA2E}"/>
  <tableColumns count="8">
    <tableColumn id="1" xr3:uid="{76BC8D58-AB09-4D5B-B616-F9F42F13DC9B}" name="BP Code" dataDxfId="14"/>
    <tableColumn id="2" xr3:uid="{33AD1957-66F3-45E3-B4A1-26BBAA6224A9}" name="BP" dataDxfId="13"/>
    <tableColumn id="3" xr3:uid="{63337E6E-4912-4604-B93A-63C7E6831872}" name="OU " dataDxfId="12"/>
    <tableColumn id="4" xr3:uid="{070BDAF9-72A2-4C89-9C02-AFBB6A3AC504}" name="Cluster" dataDxfId="11"/>
    <tableColumn id="5" xr3:uid="{A7AD0316-9E28-4872-A90B-025123854FFC}" name="Total Payout" dataDxfId="10"/>
    <tableColumn id="6" xr3:uid="{914081AC-C4BD-41E4-A504-47A6A3CB0729}" name="Budgeted payout" dataDxfId="9"/>
    <tableColumn id="7" xr3:uid="{1E058535-7FC2-4BDE-9B75-A85538B8839D}" name="Excess Payout" dataDxfId="8">
      <calculatedColumnFormula>E2-F2</calculatedColumnFormula>
    </tableColumn>
    <tableColumn id="8" xr3:uid="{B71CFD1B-9901-42D3-85C0-475858078E1A}" name="% Excess Payout">
      <calculatedColumnFormula>G2*100/F2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F3FA8F-0CE2-4B15-9093-479CCE510C93}" name="Focus_area" displayName="Focus_area" ref="A1:H64" totalsRowShown="0" headerRowDxfId="7">
  <autoFilter ref="A1:H64" xr:uid="{7DF3FA8F-0CE2-4B15-9093-479CCE510C93}"/>
  <sortState xmlns:xlrd2="http://schemas.microsoft.com/office/spreadsheetml/2017/richdata2" ref="A2:H64">
    <sortCondition ref="B1:B64"/>
  </sortState>
  <tableColumns count="8">
    <tableColumn id="1" xr3:uid="{291645AE-C960-4B76-B4B2-9F8CE18FDB9D}" name="BP Code" dataDxfId="6"/>
    <tableColumn id="2" xr3:uid="{0FCC83DE-E886-419A-B676-7D30AB69FF1F}" name="BP" dataDxfId="5"/>
    <tableColumn id="3" xr3:uid="{6C73CF27-0D9E-4B4E-B4DD-2E2B26111D83}" name="OU " dataDxfId="4"/>
    <tableColumn id="4" xr3:uid="{F2AE0081-D646-4FB6-B342-898ADC4DD341}" name="Cluster" dataDxfId="3"/>
    <tableColumn id="5" xr3:uid="{5E3D75A5-9F7C-4368-BBCC-75F9B2F80477}" name="Total Payout" dataDxfId="2"/>
    <tableColumn id="6" xr3:uid="{A821E879-35AF-4B8C-A85A-256597C1201F}" name="Budgeted payout" dataDxfId="1"/>
    <tableColumn id="7" xr3:uid="{5FEEF4A6-8B21-48E7-B6B0-A1E04D194D4E}" name="Excess Payout" dataDxfId="0">
      <calculatedColumnFormula>E2-F2</calculatedColumnFormula>
    </tableColumn>
    <tableColumn id="8" xr3:uid="{AC604A55-1D32-4003-9226-ED93093ECE4C}" name="% Excess Payout">
      <calculatedColumnFormula>G2*100/F2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8B350-C316-4428-A69D-8221F669D4F7}">
  <sheetPr codeName="Sheet4"/>
  <dimension ref="A3:E230"/>
  <sheetViews>
    <sheetView showGridLines="0" topLeftCell="J140" zoomScale="85" zoomScaleNormal="85" workbookViewId="0">
      <selection activeCell="L171" sqref="L170:L171"/>
    </sheetView>
  </sheetViews>
  <sheetFormatPr defaultRowHeight="13.8" x14ac:dyDescent="0.3"/>
  <cols>
    <col min="1" max="1" width="12.109375" bestFit="1" customWidth="1"/>
    <col min="2" max="2" width="18.109375" bestFit="1" customWidth="1"/>
    <col min="3" max="5" width="23" bestFit="1" customWidth="1"/>
    <col min="6" max="12" width="12" bestFit="1" customWidth="1"/>
    <col min="13" max="13" width="11" bestFit="1" customWidth="1"/>
    <col min="14" max="19" width="12" bestFit="1" customWidth="1"/>
    <col min="20" max="20" width="9" bestFit="1" customWidth="1"/>
    <col min="21" max="36" width="12" bestFit="1" customWidth="1"/>
    <col min="37" max="37" width="11" bestFit="1" customWidth="1"/>
    <col min="38" max="42" width="12" bestFit="1" customWidth="1"/>
    <col min="43" max="43" width="11" bestFit="1" customWidth="1"/>
    <col min="44" max="59" width="12" bestFit="1" customWidth="1"/>
    <col min="60" max="60" width="11" bestFit="1" customWidth="1"/>
    <col min="61" max="70" width="12" bestFit="1" customWidth="1"/>
    <col min="71" max="71" width="10" bestFit="1" customWidth="1"/>
    <col min="72" max="72" width="12" bestFit="1" customWidth="1"/>
    <col min="73" max="73" width="11" bestFit="1" customWidth="1"/>
    <col min="74" max="77" width="12" bestFit="1" customWidth="1"/>
    <col min="78" max="78" width="12.5546875" bestFit="1" customWidth="1"/>
    <col min="79" max="79" width="12" bestFit="1" customWidth="1"/>
    <col min="80" max="80" width="12.5546875" bestFit="1" customWidth="1"/>
    <col min="81" max="84" width="12" bestFit="1" customWidth="1"/>
    <col min="85" max="85" width="12.5546875" bestFit="1" customWidth="1"/>
    <col min="86" max="95" width="12" bestFit="1" customWidth="1"/>
    <col min="96" max="96" width="11" bestFit="1" customWidth="1"/>
    <col min="97" max="100" width="12" bestFit="1" customWidth="1"/>
    <col min="101" max="101" width="11" bestFit="1" customWidth="1"/>
    <col min="102" max="106" width="12" bestFit="1" customWidth="1"/>
    <col min="107" max="107" width="12.5546875" bestFit="1" customWidth="1"/>
    <col min="108" max="116" width="12" bestFit="1" customWidth="1"/>
    <col min="117" max="117" width="11" bestFit="1" customWidth="1"/>
    <col min="118" max="118" width="12" bestFit="1" customWidth="1"/>
    <col min="119" max="119" width="11" bestFit="1" customWidth="1"/>
    <col min="120" max="121" width="12" bestFit="1" customWidth="1"/>
    <col min="122" max="122" width="12.5546875" bestFit="1" customWidth="1"/>
    <col min="123" max="124" width="12" bestFit="1" customWidth="1"/>
    <col min="125" max="125" width="11" bestFit="1" customWidth="1"/>
    <col min="126" max="137" width="12" bestFit="1" customWidth="1"/>
    <col min="138" max="139" width="11" bestFit="1" customWidth="1"/>
    <col min="140" max="145" width="12" bestFit="1" customWidth="1"/>
    <col min="146" max="146" width="11" bestFit="1" customWidth="1"/>
    <col min="147" max="159" width="12" bestFit="1" customWidth="1"/>
    <col min="160" max="160" width="12.5546875" bestFit="1" customWidth="1"/>
    <col min="161" max="163" width="12" bestFit="1" customWidth="1"/>
    <col min="164" max="164" width="12.5546875" bestFit="1" customWidth="1"/>
    <col min="165" max="168" width="12" bestFit="1" customWidth="1"/>
    <col min="169" max="169" width="11" bestFit="1" customWidth="1"/>
    <col min="170" max="172" width="12" bestFit="1" customWidth="1"/>
    <col min="173" max="173" width="11" bestFit="1" customWidth="1"/>
    <col min="174" max="176" width="12" bestFit="1" customWidth="1"/>
    <col min="177" max="177" width="12.5546875" bestFit="1" customWidth="1"/>
    <col min="178" max="178" width="12" bestFit="1" customWidth="1"/>
    <col min="179" max="179" width="11" bestFit="1" customWidth="1"/>
    <col min="180" max="183" width="12" bestFit="1" customWidth="1"/>
    <col min="184" max="184" width="12.5546875" bestFit="1" customWidth="1"/>
    <col min="185" max="194" width="12" bestFit="1" customWidth="1"/>
    <col min="195" max="197" width="11" bestFit="1" customWidth="1"/>
    <col min="198" max="216" width="12" bestFit="1" customWidth="1"/>
    <col min="217" max="217" width="6.33203125" bestFit="1" customWidth="1"/>
    <col min="218" max="218" width="12.5546875" bestFit="1" customWidth="1"/>
  </cols>
  <sheetData>
    <row r="3" spans="1:2" x14ac:dyDescent="0.3">
      <c r="A3" s="8" t="s">
        <v>1260</v>
      </c>
      <c r="B3" t="s">
        <v>1263</v>
      </c>
    </row>
    <row r="4" spans="1:2" x14ac:dyDescent="0.3">
      <c r="A4" s="9" t="s">
        <v>119</v>
      </c>
      <c r="B4">
        <v>63</v>
      </c>
    </row>
    <row r="5" spans="1:2" x14ac:dyDescent="0.3">
      <c r="A5" s="9" t="s">
        <v>108</v>
      </c>
      <c r="B5">
        <v>31</v>
      </c>
    </row>
    <row r="6" spans="1:2" x14ac:dyDescent="0.3">
      <c r="A6" s="9" t="s">
        <v>176</v>
      </c>
      <c r="B6">
        <v>39</v>
      </c>
    </row>
    <row r="7" spans="1:2" x14ac:dyDescent="0.3">
      <c r="A7" s="9" t="s">
        <v>717</v>
      </c>
      <c r="B7">
        <v>1</v>
      </c>
    </row>
    <row r="8" spans="1:2" x14ac:dyDescent="0.3">
      <c r="A8" s="9" t="s">
        <v>139</v>
      </c>
      <c r="B8">
        <v>28</v>
      </c>
    </row>
    <row r="9" spans="1:2" x14ac:dyDescent="0.3">
      <c r="A9" s="9" t="s">
        <v>151</v>
      </c>
      <c r="B9">
        <v>20</v>
      </c>
    </row>
    <row r="10" spans="1:2" x14ac:dyDescent="0.3">
      <c r="A10" s="9" t="s">
        <v>9</v>
      </c>
      <c r="B10">
        <v>39</v>
      </c>
    </row>
    <row r="11" spans="1:2" x14ac:dyDescent="0.3">
      <c r="A11" s="9" t="s">
        <v>59</v>
      </c>
      <c r="B11">
        <v>24</v>
      </c>
    </row>
    <row r="12" spans="1:2" x14ac:dyDescent="0.3">
      <c r="A12" s="9" t="s">
        <v>129</v>
      </c>
      <c r="B12">
        <v>30</v>
      </c>
    </row>
    <row r="13" spans="1:2" x14ac:dyDescent="0.3">
      <c r="A13" s="9" t="s">
        <v>33</v>
      </c>
      <c r="B13">
        <v>26</v>
      </c>
    </row>
    <row r="14" spans="1:2" x14ac:dyDescent="0.3">
      <c r="A14" s="9" t="s">
        <v>82</v>
      </c>
      <c r="B14">
        <v>13</v>
      </c>
    </row>
    <row r="15" spans="1:2" x14ac:dyDescent="0.3">
      <c r="A15" s="9" t="s">
        <v>169</v>
      </c>
      <c r="B15">
        <v>24</v>
      </c>
    </row>
    <row r="16" spans="1:2" x14ac:dyDescent="0.3">
      <c r="A16" s="9" t="s">
        <v>112</v>
      </c>
      <c r="B16">
        <v>34</v>
      </c>
    </row>
    <row r="17" spans="1:2" x14ac:dyDescent="0.3">
      <c r="A17" s="9" t="s">
        <v>90</v>
      </c>
      <c r="B17">
        <v>25</v>
      </c>
    </row>
    <row r="18" spans="1:2" x14ac:dyDescent="0.3">
      <c r="A18" s="9" t="s">
        <v>13</v>
      </c>
      <c r="B18">
        <v>31</v>
      </c>
    </row>
    <row r="19" spans="1:2" x14ac:dyDescent="0.3">
      <c r="A19" s="9" t="s">
        <v>383</v>
      </c>
      <c r="B19">
        <v>13</v>
      </c>
    </row>
    <row r="20" spans="1:2" x14ac:dyDescent="0.3">
      <c r="A20" s="9" t="s">
        <v>39</v>
      </c>
      <c r="B20">
        <v>21</v>
      </c>
    </row>
    <row r="21" spans="1:2" x14ac:dyDescent="0.3">
      <c r="A21" s="9" t="s">
        <v>519</v>
      </c>
      <c r="B21">
        <v>6</v>
      </c>
    </row>
    <row r="22" spans="1:2" x14ac:dyDescent="0.3">
      <c r="A22" s="9" t="s">
        <v>27</v>
      </c>
      <c r="B22">
        <v>41</v>
      </c>
    </row>
    <row r="23" spans="1:2" x14ac:dyDescent="0.3">
      <c r="A23" s="9" t="s">
        <v>1261</v>
      </c>
    </row>
    <row r="24" spans="1:2" x14ac:dyDescent="0.3">
      <c r="A24" s="9" t="s">
        <v>1262</v>
      </c>
      <c r="B24">
        <v>509</v>
      </c>
    </row>
    <row r="35" spans="1:2" x14ac:dyDescent="0.3">
      <c r="A35" s="8" t="s">
        <v>1260</v>
      </c>
      <c r="B35" t="s">
        <v>1264</v>
      </c>
    </row>
    <row r="36" spans="1:2" x14ac:dyDescent="0.3">
      <c r="A36" s="9" t="s">
        <v>119</v>
      </c>
      <c r="B36">
        <v>220.89558741370902</v>
      </c>
    </row>
    <row r="37" spans="1:2" x14ac:dyDescent="0.3">
      <c r="A37" s="9" t="s">
        <v>108</v>
      </c>
      <c r="B37">
        <v>45.111630039214425</v>
      </c>
    </row>
    <row r="38" spans="1:2" x14ac:dyDescent="0.3">
      <c r="A38" s="9" t="s">
        <v>176</v>
      </c>
      <c r="B38">
        <v>32.900261259547058</v>
      </c>
    </row>
    <row r="39" spans="1:2" x14ac:dyDescent="0.3">
      <c r="A39" s="9" t="s">
        <v>717</v>
      </c>
      <c r="B39">
        <v>135.70489852546328</v>
      </c>
    </row>
    <row r="40" spans="1:2" x14ac:dyDescent="0.3">
      <c r="A40" s="9" t="s">
        <v>139</v>
      </c>
      <c r="B40">
        <v>42.91404225850075</v>
      </c>
    </row>
    <row r="41" spans="1:2" x14ac:dyDescent="0.3">
      <c r="A41" s="9" t="s">
        <v>151</v>
      </c>
      <c r="B41">
        <v>39.796028673999373</v>
      </c>
    </row>
    <row r="42" spans="1:2" x14ac:dyDescent="0.3">
      <c r="A42" s="9" t="s">
        <v>9</v>
      </c>
      <c r="B42">
        <v>24.504246606153664</v>
      </c>
    </row>
    <row r="43" spans="1:2" x14ac:dyDescent="0.3">
      <c r="A43" s="9" t="s">
        <v>59</v>
      </c>
      <c r="B43">
        <v>34.729175425321237</v>
      </c>
    </row>
    <row r="44" spans="1:2" x14ac:dyDescent="0.3">
      <c r="A44" s="9" t="s">
        <v>129</v>
      </c>
      <c r="B44">
        <v>34.371676853611788</v>
      </c>
    </row>
    <row r="45" spans="1:2" x14ac:dyDescent="0.3">
      <c r="A45" s="9" t="s">
        <v>33</v>
      </c>
      <c r="B45">
        <v>13.246887860613992</v>
      </c>
    </row>
    <row r="46" spans="1:2" x14ac:dyDescent="0.3">
      <c r="A46" s="9" t="s">
        <v>82</v>
      </c>
      <c r="B46">
        <v>47.972807133005709</v>
      </c>
    </row>
    <row r="47" spans="1:2" x14ac:dyDescent="0.3">
      <c r="A47" s="9" t="s">
        <v>169</v>
      </c>
      <c r="B47">
        <v>16.745080541495543</v>
      </c>
    </row>
    <row r="48" spans="1:2" x14ac:dyDescent="0.3">
      <c r="A48" s="9" t="s">
        <v>112</v>
      </c>
      <c r="B48">
        <v>38.206283667440402</v>
      </c>
    </row>
    <row r="49" spans="1:5" x14ac:dyDescent="0.3">
      <c r="A49" s="9" t="s">
        <v>90</v>
      </c>
      <c r="B49">
        <v>37.758243888446451</v>
      </c>
    </row>
    <row r="50" spans="1:5" x14ac:dyDescent="0.3">
      <c r="A50" s="9" t="s">
        <v>13</v>
      </c>
      <c r="B50">
        <v>33.1001767962114</v>
      </c>
    </row>
    <row r="51" spans="1:5" x14ac:dyDescent="0.3">
      <c r="A51" s="9" t="s">
        <v>383</v>
      </c>
      <c r="B51">
        <v>43.831334622256989</v>
      </c>
    </row>
    <row r="52" spans="1:5" x14ac:dyDescent="0.3">
      <c r="A52" s="9" t="s">
        <v>39</v>
      </c>
      <c r="B52">
        <v>47.135047444355955</v>
      </c>
    </row>
    <row r="53" spans="1:5" x14ac:dyDescent="0.3">
      <c r="A53" s="9" t="s">
        <v>519</v>
      </c>
      <c r="B53">
        <v>44.290794031162655</v>
      </c>
    </row>
    <row r="54" spans="1:5" x14ac:dyDescent="0.3">
      <c r="A54" s="9" t="s">
        <v>27</v>
      </c>
      <c r="B54">
        <v>33.175881903304763</v>
      </c>
    </row>
    <row r="55" spans="1:5" x14ac:dyDescent="0.3">
      <c r="A55" s="9" t="s">
        <v>1261</v>
      </c>
      <c r="B55">
        <v>57.713456812243798</v>
      </c>
    </row>
    <row r="57" spans="1:5" x14ac:dyDescent="0.3">
      <c r="B57">
        <f>SUM(B36:B54)</f>
        <v>966.3900849438146</v>
      </c>
      <c r="C57">
        <f t="shared" ref="C57:D57" si="0">SUM(C36:C54)</f>
        <v>0</v>
      </c>
      <c r="D57">
        <f t="shared" si="0"/>
        <v>0</v>
      </c>
      <c r="E57" t="e">
        <f>AVERAGE(E36:E54)</f>
        <v>#DIV/0!</v>
      </c>
    </row>
    <row r="65" spans="1:2" x14ac:dyDescent="0.3">
      <c r="A65" s="8" t="s">
        <v>1260</v>
      </c>
      <c r="B65" t="s">
        <v>1264</v>
      </c>
    </row>
    <row r="66" spans="1:2" x14ac:dyDescent="0.3">
      <c r="A66" s="9" t="s">
        <v>119</v>
      </c>
      <c r="B66">
        <v>220.89558741370902</v>
      </c>
    </row>
    <row r="67" spans="1:2" x14ac:dyDescent="0.3">
      <c r="A67" s="9" t="s">
        <v>108</v>
      </c>
      <c r="B67">
        <v>45.111630039214425</v>
      </c>
    </row>
    <row r="68" spans="1:2" x14ac:dyDescent="0.3">
      <c r="A68" s="9" t="s">
        <v>176</v>
      </c>
      <c r="B68">
        <v>32.900261259547058</v>
      </c>
    </row>
    <row r="69" spans="1:2" x14ac:dyDescent="0.3">
      <c r="A69" s="9" t="s">
        <v>717</v>
      </c>
      <c r="B69">
        <v>135.70489852546328</v>
      </c>
    </row>
    <row r="70" spans="1:2" x14ac:dyDescent="0.3">
      <c r="A70" s="9" t="s">
        <v>139</v>
      </c>
      <c r="B70">
        <v>42.91404225850075</v>
      </c>
    </row>
    <row r="71" spans="1:2" x14ac:dyDescent="0.3">
      <c r="A71" s="9" t="s">
        <v>151</v>
      </c>
      <c r="B71">
        <v>39.796028673999373</v>
      </c>
    </row>
    <row r="72" spans="1:2" x14ac:dyDescent="0.3">
      <c r="A72" s="9" t="s">
        <v>9</v>
      </c>
      <c r="B72">
        <v>24.504246606153664</v>
      </c>
    </row>
    <row r="73" spans="1:2" x14ac:dyDescent="0.3">
      <c r="A73" s="9" t="s">
        <v>59</v>
      </c>
      <c r="B73">
        <v>34.729175425321237</v>
      </c>
    </row>
    <row r="74" spans="1:2" x14ac:dyDescent="0.3">
      <c r="A74" s="9" t="s">
        <v>129</v>
      </c>
      <c r="B74">
        <v>34.371676853611788</v>
      </c>
    </row>
    <row r="75" spans="1:2" x14ac:dyDescent="0.3">
      <c r="A75" s="9" t="s">
        <v>33</v>
      </c>
      <c r="B75">
        <v>13.246887860613992</v>
      </c>
    </row>
    <row r="76" spans="1:2" x14ac:dyDescent="0.3">
      <c r="A76" s="9" t="s">
        <v>82</v>
      </c>
      <c r="B76">
        <v>47.972807133005709</v>
      </c>
    </row>
    <row r="77" spans="1:2" x14ac:dyDescent="0.3">
      <c r="A77" s="9" t="s">
        <v>169</v>
      </c>
      <c r="B77">
        <v>16.745080541495543</v>
      </c>
    </row>
    <row r="78" spans="1:2" x14ac:dyDescent="0.3">
      <c r="A78" s="9" t="s">
        <v>112</v>
      </c>
      <c r="B78">
        <v>38.206283667440402</v>
      </c>
    </row>
    <row r="79" spans="1:2" x14ac:dyDescent="0.3">
      <c r="A79" s="9" t="s">
        <v>90</v>
      </c>
      <c r="B79">
        <v>37.758243888446451</v>
      </c>
    </row>
    <row r="80" spans="1:2" x14ac:dyDescent="0.3">
      <c r="A80" s="9" t="s">
        <v>13</v>
      </c>
      <c r="B80">
        <v>33.1001767962114</v>
      </c>
    </row>
    <row r="81" spans="1:2" x14ac:dyDescent="0.3">
      <c r="A81" s="9" t="s">
        <v>383</v>
      </c>
      <c r="B81">
        <v>43.831334622256989</v>
      </c>
    </row>
    <row r="82" spans="1:2" x14ac:dyDescent="0.3">
      <c r="A82" s="9" t="s">
        <v>39</v>
      </c>
      <c r="B82">
        <v>47.135047444355955</v>
      </c>
    </row>
    <row r="83" spans="1:2" x14ac:dyDescent="0.3">
      <c r="A83" s="9" t="s">
        <v>519</v>
      </c>
      <c r="B83">
        <v>44.290794031162655</v>
      </c>
    </row>
    <row r="84" spans="1:2" x14ac:dyDescent="0.3">
      <c r="A84" s="9" t="s">
        <v>27</v>
      </c>
      <c r="B84">
        <v>33.175881903304763</v>
      </c>
    </row>
    <row r="85" spans="1:2" x14ac:dyDescent="0.3">
      <c r="A85" s="9" t="s">
        <v>1261</v>
      </c>
      <c r="B85">
        <v>57.713456812243798</v>
      </c>
    </row>
    <row r="86" spans="1:2" x14ac:dyDescent="0.3">
      <c r="A86" s="9" t="s">
        <v>1262</v>
      </c>
      <c r="B86">
        <v>57.713456812243798</v>
      </c>
    </row>
    <row r="93" spans="1:2" x14ac:dyDescent="0.3">
      <c r="A93" s="8" t="s">
        <v>3</v>
      </c>
      <c r="B93" t="s">
        <v>119</v>
      </c>
    </row>
    <row r="95" spans="1:2" x14ac:dyDescent="0.3">
      <c r="A95" s="8" t="s">
        <v>1260</v>
      </c>
      <c r="B95" t="s">
        <v>1259</v>
      </c>
    </row>
    <row r="96" spans="1:2" x14ac:dyDescent="0.3">
      <c r="A96" s="9" t="s">
        <v>703</v>
      </c>
      <c r="B96" s="11">
        <v>40009.322968145978</v>
      </c>
    </row>
    <row r="97" spans="1:2" x14ac:dyDescent="0.3">
      <c r="A97" s="9" t="s">
        <v>645</v>
      </c>
      <c r="B97" s="11">
        <v>33342.310806628928</v>
      </c>
    </row>
    <row r="98" spans="1:2" x14ac:dyDescent="0.3">
      <c r="A98" s="9" t="s">
        <v>208</v>
      </c>
      <c r="B98" s="11">
        <v>67823.487777478906</v>
      </c>
    </row>
    <row r="99" spans="1:2" x14ac:dyDescent="0.3">
      <c r="A99" s="9" t="s">
        <v>692</v>
      </c>
      <c r="B99" s="11">
        <v>131485.95315606432</v>
      </c>
    </row>
    <row r="100" spans="1:2" x14ac:dyDescent="0.3">
      <c r="A100" s="9" t="s">
        <v>118</v>
      </c>
      <c r="B100" s="11">
        <v>481250.2247813752</v>
      </c>
    </row>
    <row r="101" spans="1:2" x14ac:dyDescent="0.3">
      <c r="A101" s="9" t="s">
        <v>494</v>
      </c>
      <c r="B101" s="11">
        <v>545999.04205417121</v>
      </c>
    </row>
    <row r="102" spans="1:2" x14ac:dyDescent="0.3">
      <c r="A102" s="9" t="s">
        <v>535</v>
      </c>
      <c r="B102" s="11">
        <v>13217.502747007071</v>
      </c>
    </row>
    <row r="103" spans="1:2" x14ac:dyDescent="0.3">
      <c r="A103" s="9" t="s">
        <v>778</v>
      </c>
      <c r="B103" s="11">
        <v>180221.32519169551</v>
      </c>
    </row>
    <row r="104" spans="1:2" x14ac:dyDescent="0.3">
      <c r="A104" s="9" t="s">
        <v>997</v>
      </c>
      <c r="B104" s="11">
        <v>13636.746903053832</v>
      </c>
    </row>
    <row r="105" spans="1:2" x14ac:dyDescent="0.3">
      <c r="A105" s="9" t="s">
        <v>147</v>
      </c>
      <c r="B105" s="11">
        <v>141481.22260993859</v>
      </c>
    </row>
    <row r="106" spans="1:2" x14ac:dyDescent="0.3">
      <c r="A106" s="9" t="s">
        <v>775</v>
      </c>
      <c r="B106" s="11">
        <v>12198.898021954839</v>
      </c>
    </row>
    <row r="107" spans="1:2" x14ac:dyDescent="0.3">
      <c r="A107" s="9" t="s">
        <v>566</v>
      </c>
      <c r="B107" s="11">
        <v>21503.411565330774</v>
      </c>
    </row>
    <row r="108" spans="1:2" x14ac:dyDescent="0.3">
      <c r="A108" s="9" t="s">
        <v>513</v>
      </c>
      <c r="B108" s="11">
        <v>228596.8359949998</v>
      </c>
    </row>
    <row r="109" spans="1:2" x14ac:dyDescent="0.3">
      <c r="A109" s="9" t="s">
        <v>289</v>
      </c>
      <c r="B109" s="11">
        <v>367420.65802182758</v>
      </c>
    </row>
    <row r="110" spans="1:2" x14ac:dyDescent="0.3">
      <c r="A110" s="9" t="s">
        <v>231</v>
      </c>
      <c r="B110" s="11">
        <v>68848.041017911979</v>
      </c>
    </row>
    <row r="111" spans="1:2" x14ac:dyDescent="0.3">
      <c r="A111" s="9" t="s">
        <v>1262</v>
      </c>
      <c r="B111" s="11">
        <v>2347034.9836175842</v>
      </c>
    </row>
    <row r="119" spans="1:2" x14ac:dyDescent="0.3">
      <c r="A119" s="8" t="s">
        <v>3</v>
      </c>
      <c r="B119" t="s">
        <v>33</v>
      </c>
    </row>
    <row r="121" spans="1:2" x14ac:dyDescent="0.3">
      <c r="A121" s="8" t="s">
        <v>1260</v>
      </c>
      <c r="B121" t="s">
        <v>1259</v>
      </c>
    </row>
    <row r="122" spans="1:2" x14ac:dyDescent="0.3">
      <c r="A122" s="9" t="s">
        <v>32</v>
      </c>
      <c r="B122">
        <v>17080.750548307002</v>
      </c>
    </row>
    <row r="123" spans="1:2" x14ac:dyDescent="0.3">
      <c r="A123" s="9" t="s">
        <v>585</v>
      </c>
      <c r="B123">
        <v>6171.7540153166665</v>
      </c>
    </row>
    <row r="124" spans="1:2" x14ac:dyDescent="0.3">
      <c r="A124" s="9" t="s">
        <v>1069</v>
      </c>
      <c r="B124">
        <v>1258.668620899743</v>
      </c>
    </row>
    <row r="125" spans="1:2" x14ac:dyDescent="0.3">
      <c r="A125" s="9" t="s">
        <v>313</v>
      </c>
      <c r="B125">
        <v>7116.8039674669926</v>
      </c>
    </row>
    <row r="126" spans="1:2" x14ac:dyDescent="0.3">
      <c r="A126" s="9" t="s">
        <v>592</v>
      </c>
      <c r="B126">
        <v>1575.1431797444093</v>
      </c>
    </row>
    <row r="127" spans="1:2" x14ac:dyDescent="0.3">
      <c r="A127" s="9" t="s">
        <v>199</v>
      </c>
      <c r="B127">
        <v>-135639.93933513618</v>
      </c>
    </row>
    <row r="128" spans="1:2" x14ac:dyDescent="0.3">
      <c r="A128" s="9" t="s">
        <v>576</v>
      </c>
      <c r="B128">
        <v>-15988.931290019304</v>
      </c>
    </row>
    <row r="129" spans="1:2" x14ac:dyDescent="0.3">
      <c r="A129" s="9" t="s">
        <v>984</v>
      </c>
      <c r="B129">
        <v>911.46892423110603</v>
      </c>
    </row>
    <row r="130" spans="1:2" x14ac:dyDescent="0.3">
      <c r="A130" s="9" t="s">
        <v>379</v>
      </c>
      <c r="B130">
        <v>-2099.2151417528512</v>
      </c>
    </row>
    <row r="131" spans="1:2" x14ac:dyDescent="0.3">
      <c r="A131" s="9" t="s">
        <v>981</v>
      </c>
      <c r="B131">
        <v>3057.3214747879774</v>
      </c>
    </row>
    <row r="132" spans="1:2" x14ac:dyDescent="0.3">
      <c r="A132" s="9" t="s">
        <v>260</v>
      </c>
      <c r="B132">
        <v>-81450.101627277661</v>
      </c>
    </row>
    <row r="133" spans="1:2" x14ac:dyDescent="0.3">
      <c r="A133" s="9" t="s">
        <v>992</v>
      </c>
      <c r="B133">
        <v>3950.9515509354969</v>
      </c>
    </row>
    <row r="134" spans="1:2" x14ac:dyDescent="0.3">
      <c r="A134" s="9" t="s">
        <v>839</v>
      </c>
      <c r="B134">
        <v>1856.9650579242125</v>
      </c>
    </row>
    <row r="135" spans="1:2" x14ac:dyDescent="0.3">
      <c r="A135" s="9" t="s">
        <v>712</v>
      </c>
      <c r="B135">
        <v>8077.3779294089172</v>
      </c>
    </row>
    <row r="136" spans="1:2" x14ac:dyDescent="0.3">
      <c r="A136" s="9" t="s">
        <v>1262</v>
      </c>
      <c r="B136">
        <v>-184120.98212516349</v>
      </c>
    </row>
    <row r="145" spans="1:2" x14ac:dyDescent="0.3">
      <c r="A145" s="8" t="s">
        <v>1260</v>
      </c>
      <c r="B145" t="s">
        <v>1259</v>
      </c>
    </row>
    <row r="146" spans="1:2" x14ac:dyDescent="0.3">
      <c r="A146" s="9" t="s">
        <v>139</v>
      </c>
      <c r="B146">
        <v>1309548.2469557268</v>
      </c>
    </row>
    <row r="147" spans="1:2" x14ac:dyDescent="0.3">
      <c r="A147" s="9" t="s">
        <v>151</v>
      </c>
      <c r="B147">
        <v>1366223.8342979557</v>
      </c>
    </row>
    <row r="148" spans="1:2" x14ac:dyDescent="0.3">
      <c r="A148" s="9" t="s">
        <v>13</v>
      </c>
      <c r="B148">
        <v>1451130.6026705366</v>
      </c>
    </row>
    <row r="149" spans="1:2" x14ac:dyDescent="0.3">
      <c r="A149" s="9" t="s">
        <v>176</v>
      </c>
      <c r="B149">
        <v>1958330.1791819143</v>
      </c>
    </row>
    <row r="150" spans="1:2" x14ac:dyDescent="0.3">
      <c r="A150" s="9" t="s">
        <v>119</v>
      </c>
      <c r="B150">
        <v>2347034.9836175856</v>
      </c>
    </row>
    <row r="151" spans="1:2" x14ac:dyDescent="0.3">
      <c r="A151" s="9" t="s">
        <v>1262</v>
      </c>
      <c r="B151">
        <v>8432267.8467237186</v>
      </c>
    </row>
    <row r="164" spans="1:2" x14ac:dyDescent="0.3">
      <c r="A164" s="8" t="s">
        <v>3</v>
      </c>
      <c r="B164" t="s" vm="2">
        <v>119</v>
      </c>
    </row>
    <row r="166" spans="1:2" x14ac:dyDescent="0.3">
      <c r="A166" s="8" t="s">
        <v>1260</v>
      </c>
      <c r="B166" t="s">
        <v>1259</v>
      </c>
    </row>
    <row r="167" spans="1:2" x14ac:dyDescent="0.3">
      <c r="A167" s="9" t="s">
        <v>749</v>
      </c>
      <c r="B167">
        <v>14430.024555917596</v>
      </c>
    </row>
    <row r="168" spans="1:2" x14ac:dyDescent="0.3">
      <c r="A168" s="9" t="s">
        <v>230</v>
      </c>
      <c r="B168">
        <v>30474.044728433975</v>
      </c>
    </row>
    <row r="169" spans="1:2" x14ac:dyDescent="0.3">
      <c r="A169" s="9" t="s">
        <v>428</v>
      </c>
      <c r="B169">
        <v>9582.2880202559882</v>
      </c>
    </row>
    <row r="170" spans="1:2" x14ac:dyDescent="0.3">
      <c r="A170" s="9" t="s">
        <v>215</v>
      </c>
      <c r="B170">
        <v>119164.58580980712</v>
      </c>
    </row>
    <row r="171" spans="1:2" x14ac:dyDescent="0.3">
      <c r="A171" s="9" t="s">
        <v>18</v>
      </c>
      <c r="B171">
        <v>104510.33809642648</v>
      </c>
    </row>
    <row r="172" spans="1:2" x14ac:dyDescent="0.3">
      <c r="A172" s="9" t="s">
        <v>1106</v>
      </c>
      <c r="B172">
        <v>69658.671069018805</v>
      </c>
    </row>
    <row r="173" spans="1:2" x14ac:dyDescent="0.3">
      <c r="A173" s="9" t="s">
        <v>691</v>
      </c>
      <c r="B173">
        <v>8405.4644065950288</v>
      </c>
    </row>
    <row r="174" spans="1:2" x14ac:dyDescent="0.3">
      <c r="A174" s="9" t="s">
        <v>730</v>
      </c>
      <c r="B174">
        <v>25010.224372577799</v>
      </c>
    </row>
    <row r="175" spans="1:2" x14ac:dyDescent="0.3">
      <c r="A175" s="9" t="s">
        <v>493</v>
      </c>
      <c r="B175">
        <v>18549.531348742221</v>
      </c>
    </row>
    <row r="176" spans="1:2" x14ac:dyDescent="0.3">
      <c r="A176" s="9" t="s">
        <v>23</v>
      </c>
      <c r="B176">
        <v>47812.691616945362</v>
      </c>
    </row>
    <row r="177" spans="1:2" x14ac:dyDescent="0.3">
      <c r="A177" s="9" t="s">
        <v>288</v>
      </c>
      <c r="B177">
        <v>29945.461339609748</v>
      </c>
    </row>
    <row r="178" spans="1:2" x14ac:dyDescent="0.3">
      <c r="A178" s="9" t="s">
        <v>29</v>
      </c>
      <c r="B178">
        <v>74603.896391885195</v>
      </c>
    </row>
    <row r="179" spans="1:2" x14ac:dyDescent="0.3">
      <c r="A179" s="9" t="s">
        <v>207</v>
      </c>
      <c r="B179">
        <v>12436.843083295607</v>
      </c>
    </row>
    <row r="180" spans="1:2" x14ac:dyDescent="0.3">
      <c r="A180" s="9" t="s">
        <v>644</v>
      </c>
      <c r="B180">
        <v>68.091695792893461</v>
      </c>
    </row>
    <row r="181" spans="1:2" x14ac:dyDescent="0.3">
      <c r="A181" s="9" t="s">
        <v>753</v>
      </c>
      <c r="B181">
        <v>23634.410275436283</v>
      </c>
    </row>
    <row r="182" spans="1:2" x14ac:dyDescent="0.3">
      <c r="A182" s="9" t="s">
        <v>1227</v>
      </c>
      <c r="B182">
        <v>21793.523038772419</v>
      </c>
    </row>
    <row r="183" spans="1:2" x14ac:dyDescent="0.3">
      <c r="A183" s="9" t="s">
        <v>942</v>
      </c>
      <c r="B183">
        <v>24209.413027883191</v>
      </c>
    </row>
    <row r="184" spans="1:2" x14ac:dyDescent="0.3">
      <c r="A184" s="9" t="s">
        <v>785</v>
      </c>
      <c r="B184">
        <v>41887.94572159864</v>
      </c>
    </row>
    <row r="185" spans="1:2" x14ac:dyDescent="0.3">
      <c r="A185" s="9" t="s">
        <v>534</v>
      </c>
      <c r="B185">
        <v>13217.502747007071</v>
      </c>
    </row>
    <row r="186" spans="1:2" x14ac:dyDescent="0.3">
      <c r="A186" s="9" t="s">
        <v>387</v>
      </c>
      <c r="B186">
        <v>119043.47904511902</v>
      </c>
    </row>
    <row r="187" spans="1:2" x14ac:dyDescent="0.3">
      <c r="A187" s="9" t="s">
        <v>599</v>
      </c>
      <c r="B187">
        <v>37637.627894153818</v>
      </c>
    </row>
    <row r="188" spans="1:2" x14ac:dyDescent="0.3">
      <c r="A188" s="9" t="s">
        <v>146</v>
      </c>
      <c r="B188">
        <v>93668.530992993241</v>
      </c>
    </row>
    <row r="189" spans="1:2" x14ac:dyDescent="0.3">
      <c r="A189" s="9" t="s">
        <v>512</v>
      </c>
      <c r="B189">
        <v>66815.119480988156</v>
      </c>
    </row>
    <row r="190" spans="1:2" x14ac:dyDescent="0.3">
      <c r="A190" s="9" t="s">
        <v>526</v>
      </c>
      <c r="B190">
        <v>94788.839051020477</v>
      </c>
    </row>
    <row r="191" spans="1:2" x14ac:dyDescent="0.3">
      <c r="A191" s="9" t="s">
        <v>1144</v>
      </c>
      <c r="B191">
        <v>32033.82169664868</v>
      </c>
    </row>
    <row r="192" spans="1:2" x14ac:dyDescent="0.3">
      <c r="A192" s="9" t="s">
        <v>35</v>
      </c>
      <c r="B192">
        <v>99164.740683713768</v>
      </c>
    </row>
    <row r="193" spans="1:2" x14ac:dyDescent="0.3">
      <c r="A193" s="9" t="s">
        <v>41</v>
      </c>
      <c r="B193">
        <v>57590.520331537075</v>
      </c>
    </row>
    <row r="194" spans="1:2" x14ac:dyDescent="0.3">
      <c r="A194" s="9" t="s">
        <v>43</v>
      </c>
      <c r="B194">
        <v>65928.039132407852</v>
      </c>
    </row>
    <row r="195" spans="1:2" x14ac:dyDescent="0.3">
      <c r="A195" s="9" t="s">
        <v>702</v>
      </c>
      <c r="B195">
        <v>40009.322968145978</v>
      </c>
    </row>
    <row r="196" spans="1:2" x14ac:dyDescent="0.3">
      <c r="A196" s="9" t="s">
        <v>389</v>
      </c>
      <c r="B196">
        <v>43039.695323752552</v>
      </c>
    </row>
    <row r="197" spans="1:2" x14ac:dyDescent="0.3">
      <c r="A197" s="9" t="s">
        <v>1046</v>
      </c>
      <c r="B197">
        <v>11462.574018865585</v>
      </c>
    </row>
    <row r="198" spans="1:2" x14ac:dyDescent="0.3">
      <c r="A198" s="9" t="s">
        <v>45</v>
      </c>
      <c r="B198">
        <v>2195.8124103338523</v>
      </c>
    </row>
    <row r="199" spans="1:2" x14ac:dyDescent="0.3">
      <c r="A199" s="9" t="s">
        <v>50</v>
      </c>
      <c r="B199">
        <v>18257.920979960316</v>
      </c>
    </row>
    <row r="200" spans="1:2" x14ac:dyDescent="0.3">
      <c r="A200" s="9" t="s">
        <v>55</v>
      </c>
      <c r="B200">
        <v>21598.53718725967</v>
      </c>
    </row>
    <row r="201" spans="1:2" x14ac:dyDescent="0.3">
      <c r="A201" s="9" t="s">
        <v>751</v>
      </c>
      <c r="B201">
        <v>27655.556435877523</v>
      </c>
    </row>
    <row r="202" spans="1:2" x14ac:dyDescent="0.3">
      <c r="A202" s="9" t="s">
        <v>667</v>
      </c>
      <c r="B202">
        <v>54804.580546324796</v>
      </c>
    </row>
    <row r="203" spans="1:2" x14ac:dyDescent="0.3">
      <c r="A203" s="9" t="s">
        <v>61</v>
      </c>
      <c r="B203">
        <v>3828.1508010503603</v>
      </c>
    </row>
    <row r="204" spans="1:2" x14ac:dyDescent="0.3">
      <c r="A204" s="9" t="s">
        <v>972</v>
      </c>
      <c r="B204">
        <v>8947.5559186750943</v>
      </c>
    </row>
    <row r="205" spans="1:2" x14ac:dyDescent="0.3">
      <c r="A205" s="9" t="s">
        <v>66</v>
      </c>
      <c r="B205">
        <v>17930.252383018167</v>
      </c>
    </row>
    <row r="206" spans="1:2" x14ac:dyDescent="0.3">
      <c r="A206" s="9" t="s">
        <v>689</v>
      </c>
      <c r="B206">
        <v>16929.396234511507</v>
      </c>
    </row>
    <row r="207" spans="1:2" x14ac:dyDescent="0.3">
      <c r="A207" s="9" t="s">
        <v>508</v>
      </c>
      <c r="B207">
        <v>232330.95562132465</v>
      </c>
    </row>
    <row r="208" spans="1:2" x14ac:dyDescent="0.3">
      <c r="A208" s="9" t="s">
        <v>71</v>
      </c>
      <c r="B208">
        <v>12379.709834274212</v>
      </c>
    </row>
    <row r="209" spans="1:2" x14ac:dyDescent="0.3">
      <c r="A209" s="9" t="s">
        <v>777</v>
      </c>
      <c r="B209">
        <v>12224.504186410706</v>
      </c>
    </row>
    <row r="210" spans="1:2" x14ac:dyDescent="0.3">
      <c r="A210" s="9" t="s">
        <v>73</v>
      </c>
      <c r="B210">
        <v>33523.359286866238</v>
      </c>
    </row>
    <row r="211" spans="1:2" x14ac:dyDescent="0.3">
      <c r="A211" s="9" t="s">
        <v>78</v>
      </c>
      <c r="B211">
        <v>54265.970247492849</v>
      </c>
    </row>
    <row r="212" spans="1:2" x14ac:dyDescent="0.3">
      <c r="A212" s="9" t="s">
        <v>996</v>
      </c>
      <c r="B212">
        <v>13636.746903053832</v>
      </c>
    </row>
    <row r="213" spans="1:2" x14ac:dyDescent="0.3">
      <c r="A213" s="9" t="s">
        <v>774</v>
      </c>
      <c r="B213">
        <v>12198.898021954839</v>
      </c>
    </row>
    <row r="214" spans="1:2" x14ac:dyDescent="0.3">
      <c r="A214" s="9" t="s">
        <v>565</v>
      </c>
      <c r="B214">
        <v>10040.837546465191</v>
      </c>
    </row>
    <row r="215" spans="1:2" x14ac:dyDescent="0.3">
      <c r="A215" s="9" t="s">
        <v>853</v>
      </c>
      <c r="B215">
        <v>4308.4558561682406</v>
      </c>
    </row>
    <row r="216" spans="1:2" x14ac:dyDescent="0.3">
      <c r="A216" s="9" t="s">
        <v>560</v>
      </c>
      <c r="B216">
        <v>21953.065780831515</v>
      </c>
    </row>
    <row r="217" spans="1:2" x14ac:dyDescent="0.3">
      <c r="A217" s="9" t="s">
        <v>761</v>
      </c>
      <c r="B217">
        <v>28307.785144912086</v>
      </c>
    </row>
    <row r="218" spans="1:2" x14ac:dyDescent="0.3">
      <c r="A218" s="9" t="s">
        <v>84</v>
      </c>
      <c r="B218">
        <v>12244.948135755767</v>
      </c>
    </row>
    <row r="219" spans="1:2" x14ac:dyDescent="0.3">
      <c r="A219" s="9" t="s">
        <v>426</v>
      </c>
      <c r="B219">
        <v>23709.288765459314</v>
      </c>
    </row>
    <row r="220" spans="1:2" x14ac:dyDescent="0.3">
      <c r="A220" s="9" t="s">
        <v>687</v>
      </c>
      <c r="B220">
        <v>10555.047971465014</v>
      </c>
    </row>
    <row r="221" spans="1:2" x14ac:dyDescent="0.3">
      <c r="A221" s="9" t="s">
        <v>117</v>
      </c>
      <c r="B221">
        <v>32353.524821946907</v>
      </c>
    </row>
    <row r="222" spans="1:2" x14ac:dyDescent="0.3">
      <c r="A222" s="9" t="s">
        <v>747</v>
      </c>
      <c r="B222">
        <v>33673.268343792617</v>
      </c>
    </row>
    <row r="223" spans="1:2" x14ac:dyDescent="0.3">
      <c r="A223" s="9" t="s">
        <v>745</v>
      </c>
      <c r="B223">
        <v>55386.644694183298</v>
      </c>
    </row>
    <row r="224" spans="1:2" x14ac:dyDescent="0.3">
      <c r="A224" s="9" t="s">
        <v>897</v>
      </c>
      <c r="B224">
        <v>4125.1985961410119</v>
      </c>
    </row>
    <row r="225" spans="1:2" x14ac:dyDescent="0.3">
      <c r="A225" s="9" t="s">
        <v>1108</v>
      </c>
      <c r="B225">
        <v>52399.270023202262</v>
      </c>
    </row>
    <row r="226" spans="1:2" x14ac:dyDescent="0.3">
      <c r="A226" s="9" t="s">
        <v>308</v>
      </c>
      <c r="B226">
        <v>309.56145812411705</v>
      </c>
    </row>
    <row r="227" spans="1:2" x14ac:dyDescent="0.3">
      <c r="A227" s="9" t="s">
        <v>303</v>
      </c>
      <c r="B227">
        <v>17985.611916509995</v>
      </c>
    </row>
    <row r="228" spans="1:2" x14ac:dyDescent="0.3">
      <c r="A228" s="9" t="s">
        <v>86</v>
      </c>
      <c r="B228">
        <v>16344.822876324528</v>
      </c>
    </row>
    <row r="229" spans="1:2" x14ac:dyDescent="0.3">
      <c r="A229" s="9" t="s">
        <v>92</v>
      </c>
      <c r="B229">
        <v>30052.482722566445</v>
      </c>
    </row>
    <row r="230" spans="1:2" x14ac:dyDescent="0.3">
      <c r="A230" s="9" t="s">
        <v>1262</v>
      </c>
      <c r="B230">
        <v>2347034.9836175856</v>
      </c>
    </row>
  </sheetData>
  <pageMargins left="0.7" right="0.7" top="0.75" bottom="0.75" header="0.3" footer="0.3"/>
  <pageSetup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46612-61DC-4E09-AC86-4273BD1234F6}">
  <dimension ref="AJ2:AL16"/>
  <sheetViews>
    <sheetView showGridLines="0" tabSelected="1" zoomScaleNormal="100" workbookViewId="0">
      <selection activeCell="AM87" sqref="AM87"/>
    </sheetView>
  </sheetViews>
  <sheetFormatPr defaultRowHeight="13.8" x14ac:dyDescent="0.3"/>
  <cols>
    <col min="1" max="1" width="6.21875" customWidth="1"/>
    <col min="36" max="36" width="13.21875" hidden="1" customWidth="1"/>
    <col min="37" max="37" width="10.21875" hidden="1" customWidth="1"/>
    <col min="38" max="38" width="11.77734375" hidden="1" customWidth="1"/>
  </cols>
  <sheetData>
    <row r="2" spans="36:38" x14ac:dyDescent="0.3">
      <c r="AJ2" t="s">
        <v>1269</v>
      </c>
      <c r="AK2" t="str">
        <f>VLOOKUP(Sheet4!$B$4,bp_details!$A$2:$B$510,2,FALSE)</f>
        <v>Pravin Patil</v>
      </c>
    </row>
    <row r="3" spans="36:38" x14ac:dyDescent="0.3">
      <c r="AJ3" t="s">
        <v>1270</v>
      </c>
      <c r="AK3" t="str">
        <f>VLOOKUP(Sheet4!$B$4,bp_details!$A$2:$H$510,3,FALSE)</f>
        <v>STVT1</v>
      </c>
    </row>
    <row r="4" spans="36:38" x14ac:dyDescent="0.3">
      <c r="AJ4" t="s">
        <v>1271</v>
      </c>
      <c r="AK4">
        <f>VLOOKUP(Sheet4!$B$4,bp_details!$A$2:$F$510,6,FALSE)</f>
        <v>19214.75062867544</v>
      </c>
    </row>
    <row r="5" spans="36:38" x14ac:dyDescent="0.3">
      <c r="AJ5" t="s">
        <v>1272</v>
      </c>
      <c r="AK5">
        <f>VLOOKUP(Sheet4!$B$4,bp_details!$A$2:$E$510,5,FALSE)</f>
        <v>251545.7062500001</v>
      </c>
    </row>
    <row r="6" spans="36:38" x14ac:dyDescent="0.3">
      <c r="AJ6" t="s">
        <v>1273</v>
      </c>
      <c r="AK6">
        <f>VLOOKUP(Sheet4!$B$4,bp_details!$A$2:$G$510,7,FALSE)</f>
        <v>232330.95562132465</v>
      </c>
    </row>
    <row r="7" spans="36:38" x14ac:dyDescent="0.3">
      <c r="AJ7" t="s">
        <v>1274</v>
      </c>
      <c r="AK7">
        <f>VLOOKUP(Sheet4!$B$4,bp_details!$A$2:$H$510,8,FALSE)</f>
        <v>1209.1281334382859</v>
      </c>
    </row>
    <row r="13" spans="36:38" x14ac:dyDescent="0.3">
      <c r="AJ13" t="s">
        <v>1277</v>
      </c>
      <c r="AL13" s="6">
        <f>bp_details!E511</f>
        <v>63533140.831911989</v>
      </c>
    </row>
    <row r="14" spans="36:38" x14ac:dyDescent="0.3">
      <c r="AJ14" t="s">
        <v>1276</v>
      </c>
      <c r="AL14" s="6">
        <f>bp_details!F511</f>
        <v>48475194.925788283</v>
      </c>
    </row>
    <row r="15" spans="36:38" x14ac:dyDescent="0.3">
      <c r="AJ15" t="s">
        <v>1275</v>
      </c>
      <c r="AL15" s="6">
        <f>bp_details!G511</f>
        <v>15057945.906123655</v>
      </c>
    </row>
    <row r="16" spans="36:38" x14ac:dyDescent="0.3">
      <c r="AJ16" t="s">
        <v>1278</v>
      </c>
      <c r="AL16">
        <f>bp_details!H511</f>
        <v>57.713456812243798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AE06A-CCF3-4CEE-9D1F-CE81E9B252C6}">
  <dimension ref="A1:H511"/>
  <sheetViews>
    <sheetView workbookViewId="0">
      <pane ySplit="1" topLeftCell="A492" activePane="bottomLeft" state="frozen"/>
      <selection pane="bottomLeft" activeCell="H512" sqref="H512"/>
    </sheetView>
  </sheetViews>
  <sheetFormatPr defaultRowHeight="13.8" x14ac:dyDescent="0.3"/>
  <cols>
    <col min="1" max="1" width="8" bestFit="1" customWidth="1"/>
    <col min="2" max="2" width="38" bestFit="1" customWidth="1"/>
    <col min="3" max="3" width="7.88671875" bestFit="1" customWidth="1"/>
    <col min="4" max="4" width="12" bestFit="1" customWidth="1"/>
    <col min="5" max="5" width="11.6640625" bestFit="1" customWidth="1"/>
    <col min="6" max="6" width="15.6640625" bestFit="1" customWidth="1"/>
    <col min="7" max="7" width="12.77734375" bestFit="1" customWidth="1"/>
    <col min="8" max="8" width="14.77734375" bestFit="1" customWidth="1"/>
  </cols>
  <sheetData>
    <row r="1" spans="1:8" ht="14.4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1257</v>
      </c>
      <c r="H1" s="10" t="s">
        <v>1258</v>
      </c>
    </row>
    <row r="2" spans="1:8" ht="14.4" x14ac:dyDescent="0.3">
      <c r="A2" s="3" t="s">
        <v>701</v>
      </c>
      <c r="B2" s="3" t="s">
        <v>702</v>
      </c>
      <c r="C2" s="3" t="s">
        <v>703</v>
      </c>
      <c r="D2" s="3" t="s">
        <v>119</v>
      </c>
      <c r="E2" s="4">
        <v>63350.243199999997</v>
      </c>
      <c r="F2" s="4">
        <v>23340.920231854023</v>
      </c>
      <c r="G2" s="6">
        <f t="shared" ref="G2:G65" si="0">E2-F2</f>
        <v>40009.322968145978</v>
      </c>
      <c r="H2">
        <f t="shared" ref="H2:H65" si="1">G2*100/F2</f>
        <v>171.41279165824878</v>
      </c>
    </row>
    <row r="3" spans="1:8" ht="14.4" x14ac:dyDescent="0.3">
      <c r="A3" s="3" t="s">
        <v>643</v>
      </c>
      <c r="B3" s="3" t="s">
        <v>644</v>
      </c>
      <c r="C3" s="3" t="s">
        <v>645</v>
      </c>
      <c r="D3" s="3" t="s">
        <v>119</v>
      </c>
      <c r="E3" s="4">
        <v>812.4</v>
      </c>
      <c r="F3" s="4">
        <v>744.30830420710652</v>
      </c>
      <c r="G3" s="6">
        <f t="shared" si="0"/>
        <v>68.091695792893461</v>
      </c>
      <c r="H3">
        <f t="shared" si="1"/>
        <v>9.1483187018086394</v>
      </c>
    </row>
    <row r="4" spans="1:8" ht="14.4" x14ac:dyDescent="0.3">
      <c r="A4" s="3" t="s">
        <v>688</v>
      </c>
      <c r="B4" s="3" t="s">
        <v>689</v>
      </c>
      <c r="C4" s="3" t="s">
        <v>645</v>
      </c>
      <c r="D4" s="3" t="s">
        <v>119</v>
      </c>
      <c r="E4" s="4">
        <v>69132.501231999981</v>
      </c>
      <c r="F4" s="4">
        <v>52203.104997488474</v>
      </c>
      <c r="G4" s="6">
        <f t="shared" si="0"/>
        <v>16929.396234511507</v>
      </c>
      <c r="H4">
        <f t="shared" si="1"/>
        <v>32.42986453646003</v>
      </c>
    </row>
    <row r="5" spans="1:8" ht="14.4" x14ac:dyDescent="0.3">
      <c r="A5" s="3" t="s">
        <v>85</v>
      </c>
      <c r="B5" s="3" t="s">
        <v>86</v>
      </c>
      <c r="C5" s="3" t="s">
        <v>645</v>
      </c>
      <c r="D5" s="3" t="s">
        <v>119</v>
      </c>
      <c r="E5" s="4">
        <v>26452</v>
      </c>
      <c r="F5" s="4">
        <v>10107.177123675472</v>
      </c>
      <c r="G5" s="6">
        <f t="shared" si="0"/>
        <v>16344.822876324528</v>
      </c>
      <c r="H5">
        <f t="shared" si="1"/>
        <v>161.71501376024898</v>
      </c>
    </row>
    <row r="6" spans="1:8" ht="14.4" x14ac:dyDescent="0.3">
      <c r="A6" s="3" t="s">
        <v>206</v>
      </c>
      <c r="B6" s="3" t="s">
        <v>207</v>
      </c>
      <c r="C6" s="3" t="s">
        <v>208</v>
      </c>
      <c r="D6" s="3" t="s">
        <v>119</v>
      </c>
      <c r="E6" s="4">
        <v>104066.15040000004</v>
      </c>
      <c r="F6" s="4">
        <v>91629.307316704435</v>
      </c>
      <c r="G6" s="6">
        <f t="shared" si="0"/>
        <v>12436.843083295607</v>
      </c>
      <c r="H6">
        <f t="shared" si="1"/>
        <v>13.572996945518016</v>
      </c>
    </row>
    <row r="7" spans="1:8" ht="14.4" x14ac:dyDescent="0.3">
      <c r="A7" s="3" t="s">
        <v>744</v>
      </c>
      <c r="B7" s="3" t="s">
        <v>745</v>
      </c>
      <c r="C7" s="3" t="s">
        <v>208</v>
      </c>
      <c r="D7" s="3" t="s">
        <v>119</v>
      </c>
      <c r="E7" s="4">
        <v>60525.494399999996</v>
      </c>
      <c r="F7" s="4">
        <v>5138.849705816694</v>
      </c>
      <c r="G7" s="6">
        <f t="shared" si="0"/>
        <v>55386.644694183298</v>
      </c>
      <c r="H7">
        <f t="shared" si="1"/>
        <v>1077.8023850647128</v>
      </c>
    </row>
    <row r="8" spans="1:8" ht="14.4" x14ac:dyDescent="0.3">
      <c r="A8" s="3" t="s">
        <v>690</v>
      </c>
      <c r="B8" s="3" t="s">
        <v>691</v>
      </c>
      <c r="C8" s="3" t="s">
        <v>692</v>
      </c>
      <c r="D8" s="3" t="s">
        <v>119</v>
      </c>
      <c r="E8" s="4">
        <v>22979.535200000002</v>
      </c>
      <c r="F8" s="4">
        <v>14574.070793404973</v>
      </c>
      <c r="G8" s="6">
        <f t="shared" si="0"/>
        <v>8405.4644065950288</v>
      </c>
      <c r="H8">
        <f t="shared" si="1"/>
        <v>57.674101668276862</v>
      </c>
    </row>
    <row r="9" spans="1:8" ht="14.4" x14ac:dyDescent="0.3">
      <c r="A9" s="3" t="s">
        <v>729</v>
      </c>
      <c r="B9" s="3" t="s">
        <v>730</v>
      </c>
      <c r="C9" s="3" t="s">
        <v>692</v>
      </c>
      <c r="D9" s="3" t="s">
        <v>119</v>
      </c>
      <c r="E9" s="4">
        <v>36620.83728</v>
      </c>
      <c r="F9" s="4">
        <v>11610.612907422201</v>
      </c>
      <c r="G9" s="6">
        <f t="shared" si="0"/>
        <v>25010.224372577799</v>
      </c>
      <c r="H9">
        <f t="shared" si="1"/>
        <v>215.40830421268942</v>
      </c>
    </row>
    <row r="10" spans="1:8" ht="14.4" x14ac:dyDescent="0.3">
      <c r="A10" s="3" t="s">
        <v>750</v>
      </c>
      <c r="B10" s="3" t="s">
        <v>751</v>
      </c>
      <c r="C10" s="3" t="s">
        <v>692</v>
      </c>
      <c r="D10" s="3" t="s">
        <v>119</v>
      </c>
      <c r="E10" s="4">
        <v>85524.036800000002</v>
      </c>
      <c r="F10" s="4">
        <v>57868.480364122479</v>
      </c>
      <c r="G10" s="6">
        <f t="shared" si="0"/>
        <v>27655.556435877523</v>
      </c>
      <c r="H10">
        <f t="shared" si="1"/>
        <v>47.790362321357101</v>
      </c>
    </row>
    <row r="11" spans="1:8" ht="14.4" x14ac:dyDescent="0.3">
      <c r="A11" s="3" t="s">
        <v>852</v>
      </c>
      <c r="B11" s="3" t="s">
        <v>853</v>
      </c>
      <c r="C11" s="3" t="s">
        <v>692</v>
      </c>
      <c r="D11" s="3" t="s">
        <v>119</v>
      </c>
      <c r="E11" s="4">
        <v>18423.816000000003</v>
      </c>
      <c r="F11" s="4">
        <v>14115.360143831762</v>
      </c>
      <c r="G11" s="6">
        <f t="shared" si="0"/>
        <v>4308.4558561682406</v>
      </c>
      <c r="H11">
        <f t="shared" si="1"/>
        <v>30.523173424313814</v>
      </c>
    </row>
    <row r="12" spans="1:8" ht="14.4" x14ac:dyDescent="0.3">
      <c r="A12" s="3" t="s">
        <v>760</v>
      </c>
      <c r="B12" s="3" t="s">
        <v>761</v>
      </c>
      <c r="C12" s="3" t="s">
        <v>692</v>
      </c>
      <c r="D12" s="3" t="s">
        <v>119</v>
      </c>
      <c r="E12" s="4">
        <v>43101.428800000009</v>
      </c>
      <c r="F12" s="4">
        <v>14793.643655087924</v>
      </c>
      <c r="G12" s="6">
        <f t="shared" si="0"/>
        <v>28307.785144912086</v>
      </c>
      <c r="H12">
        <f t="shared" si="1"/>
        <v>191.35100050335669</v>
      </c>
    </row>
    <row r="13" spans="1:8" ht="14.4" x14ac:dyDescent="0.3">
      <c r="A13" s="3" t="s">
        <v>746</v>
      </c>
      <c r="B13" s="3" t="s">
        <v>747</v>
      </c>
      <c r="C13" s="3" t="s">
        <v>692</v>
      </c>
      <c r="D13" s="3" t="s">
        <v>119</v>
      </c>
      <c r="E13" s="4">
        <v>101924.88160000001</v>
      </c>
      <c r="F13" s="4">
        <v>68251.613256207391</v>
      </c>
      <c r="G13" s="6">
        <f t="shared" si="0"/>
        <v>33673.268343792617</v>
      </c>
      <c r="H13">
        <f t="shared" si="1"/>
        <v>49.336955915441429</v>
      </c>
    </row>
    <row r="14" spans="1:8" ht="14.4" x14ac:dyDescent="0.3">
      <c r="A14" s="3" t="s">
        <v>896</v>
      </c>
      <c r="B14" s="3" t="s">
        <v>897</v>
      </c>
      <c r="C14" s="3" t="s">
        <v>692</v>
      </c>
      <c r="D14" s="3" t="s">
        <v>119</v>
      </c>
      <c r="E14" s="4">
        <v>4817.9873200000002</v>
      </c>
      <c r="F14" s="4">
        <v>692.78872385898842</v>
      </c>
      <c r="G14" s="6">
        <f t="shared" si="0"/>
        <v>4125.1985961410119</v>
      </c>
      <c r="H14">
        <f t="shared" si="1"/>
        <v>595.44828806720921</v>
      </c>
    </row>
    <row r="15" spans="1:8" ht="14.4" x14ac:dyDescent="0.3">
      <c r="A15" s="3" t="s">
        <v>214</v>
      </c>
      <c r="B15" s="3" t="s">
        <v>215</v>
      </c>
      <c r="C15" s="3" t="s">
        <v>118</v>
      </c>
      <c r="D15" s="3" t="s">
        <v>119</v>
      </c>
      <c r="E15" s="4">
        <v>146345.40696000005</v>
      </c>
      <c r="F15" s="4">
        <v>27180.821150192936</v>
      </c>
      <c r="G15" s="6">
        <f t="shared" si="0"/>
        <v>119164.58580980712</v>
      </c>
      <c r="H15">
        <f t="shared" si="1"/>
        <v>438.41422284978046</v>
      </c>
    </row>
    <row r="16" spans="1:8" ht="14.4" x14ac:dyDescent="0.3">
      <c r="A16" s="3" t="s">
        <v>386</v>
      </c>
      <c r="B16" s="3" t="s">
        <v>387</v>
      </c>
      <c r="C16" s="3" t="s">
        <v>118</v>
      </c>
      <c r="D16" s="3" t="s">
        <v>119</v>
      </c>
      <c r="E16" s="4">
        <v>151837.35529599997</v>
      </c>
      <c r="F16" s="4">
        <v>32793.876250880952</v>
      </c>
      <c r="G16" s="6">
        <f t="shared" si="0"/>
        <v>119043.47904511902</v>
      </c>
      <c r="H16">
        <f t="shared" si="1"/>
        <v>363.00520906527822</v>
      </c>
    </row>
    <row r="17" spans="1:8" ht="14.4" x14ac:dyDescent="0.3">
      <c r="A17" s="3" t="s">
        <v>598</v>
      </c>
      <c r="B17" s="3" t="s">
        <v>599</v>
      </c>
      <c r="C17" s="3" t="s">
        <v>118</v>
      </c>
      <c r="D17" s="3" t="s">
        <v>119</v>
      </c>
      <c r="E17" s="4">
        <v>44740.833599999998</v>
      </c>
      <c r="F17" s="4">
        <v>7103.2057058461787</v>
      </c>
      <c r="G17" s="6">
        <f t="shared" si="0"/>
        <v>37637.627894153818</v>
      </c>
      <c r="H17">
        <f t="shared" si="1"/>
        <v>529.86819547090943</v>
      </c>
    </row>
    <row r="18" spans="1:8" ht="14.4" x14ac:dyDescent="0.3">
      <c r="A18" s="3" t="s">
        <v>42</v>
      </c>
      <c r="B18" s="3" t="s">
        <v>43</v>
      </c>
      <c r="C18" s="3" t="s">
        <v>118</v>
      </c>
      <c r="D18" s="3" t="s">
        <v>119</v>
      </c>
      <c r="E18" s="4">
        <v>152761</v>
      </c>
      <c r="F18" s="4">
        <v>86832.960867592148</v>
      </c>
      <c r="G18" s="6">
        <f t="shared" si="0"/>
        <v>65928.039132407852</v>
      </c>
      <c r="H18">
        <f t="shared" si="1"/>
        <v>75.925130818628517</v>
      </c>
    </row>
    <row r="19" spans="1:8" ht="14.4" x14ac:dyDescent="0.3">
      <c r="A19" s="3" t="s">
        <v>666</v>
      </c>
      <c r="B19" s="3" t="s">
        <v>667</v>
      </c>
      <c r="C19" s="3" t="s">
        <v>118</v>
      </c>
      <c r="D19" s="3" t="s">
        <v>119</v>
      </c>
      <c r="E19" s="4">
        <v>129959.92400000003</v>
      </c>
      <c r="F19" s="4">
        <v>75155.343453675232</v>
      </c>
      <c r="G19" s="6">
        <f t="shared" si="0"/>
        <v>54804.580546324796</v>
      </c>
      <c r="H19">
        <f t="shared" si="1"/>
        <v>72.92173520583485</v>
      </c>
    </row>
    <row r="20" spans="1:8" ht="14.4" x14ac:dyDescent="0.3">
      <c r="A20" s="3" t="s">
        <v>70</v>
      </c>
      <c r="B20" s="3" t="s">
        <v>71</v>
      </c>
      <c r="C20" s="3" t="s">
        <v>118</v>
      </c>
      <c r="D20" s="3" t="s">
        <v>119</v>
      </c>
      <c r="E20" s="4">
        <v>26171</v>
      </c>
      <c r="F20" s="4">
        <v>13791.290165725788</v>
      </c>
      <c r="G20" s="6">
        <f t="shared" si="0"/>
        <v>12379.709834274212</v>
      </c>
      <c r="H20">
        <f t="shared" si="1"/>
        <v>89.764697033496944</v>
      </c>
    </row>
    <row r="21" spans="1:8" ht="14.4" x14ac:dyDescent="0.3">
      <c r="A21" s="3" t="s">
        <v>559</v>
      </c>
      <c r="B21" s="3" t="s">
        <v>560</v>
      </c>
      <c r="C21" s="3" t="s">
        <v>118</v>
      </c>
      <c r="D21" s="3" t="s">
        <v>119</v>
      </c>
      <c r="E21" s="4">
        <v>61786.355999999992</v>
      </c>
      <c r="F21" s="4">
        <v>39833.290219168477</v>
      </c>
      <c r="G21" s="6">
        <f t="shared" si="0"/>
        <v>21953.065780831515</v>
      </c>
      <c r="H21">
        <f t="shared" si="1"/>
        <v>55.112358683007599</v>
      </c>
    </row>
    <row r="22" spans="1:8" ht="14.4" x14ac:dyDescent="0.3">
      <c r="A22" s="3" t="s">
        <v>116</v>
      </c>
      <c r="B22" s="3" t="s">
        <v>117</v>
      </c>
      <c r="C22" s="3" t="s">
        <v>118</v>
      </c>
      <c r="D22" s="3" t="s">
        <v>119</v>
      </c>
      <c r="E22" s="4">
        <v>110594.489</v>
      </c>
      <c r="F22" s="4">
        <v>78240.964178053095</v>
      </c>
      <c r="G22" s="6">
        <f t="shared" si="0"/>
        <v>32353.524821946907</v>
      </c>
      <c r="H22">
        <f t="shared" si="1"/>
        <v>41.351132570810265</v>
      </c>
    </row>
    <row r="23" spans="1:8" ht="14.4" x14ac:dyDescent="0.3">
      <c r="A23" s="3" t="s">
        <v>302</v>
      </c>
      <c r="B23" s="3" t="s">
        <v>303</v>
      </c>
      <c r="C23" s="3" t="s">
        <v>118</v>
      </c>
      <c r="D23" s="3" t="s">
        <v>119</v>
      </c>
      <c r="E23" s="4">
        <v>27397.922015999997</v>
      </c>
      <c r="F23" s="4">
        <v>9412.3100994900014</v>
      </c>
      <c r="G23" s="6">
        <f t="shared" si="0"/>
        <v>17985.611916509995</v>
      </c>
      <c r="H23">
        <f t="shared" si="1"/>
        <v>191.08605354475657</v>
      </c>
    </row>
    <row r="24" spans="1:8" ht="14.4" x14ac:dyDescent="0.3">
      <c r="A24" s="3" t="s">
        <v>492</v>
      </c>
      <c r="B24" s="3" t="s">
        <v>493</v>
      </c>
      <c r="C24" s="3" t="s">
        <v>494</v>
      </c>
      <c r="D24" s="3" t="s">
        <v>119</v>
      </c>
      <c r="E24" s="4">
        <v>38389.785944000003</v>
      </c>
      <c r="F24" s="4">
        <v>19840.254595257782</v>
      </c>
      <c r="G24" s="6">
        <f t="shared" si="0"/>
        <v>18549.531348742221</v>
      </c>
      <c r="H24">
        <f t="shared" si="1"/>
        <v>93.494421957548525</v>
      </c>
    </row>
    <row r="25" spans="1:8" ht="14.4" x14ac:dyDescent="0.3">
      <c r="A25" s="3" t="s">
        <v>28</v>
      </c>
      <c r="B25" s="3" t="s">
        <v>29</v>
      </c>
      <c r="C25" s="3" t="s">
        <v>494</v>
      </c>
      <c r="D25" s="3" t="s">
        <v>119</v>
      </c>
      <c r="E25" s="4">
        <v>136284</v>
      </c>
      <c r="F25" s="4">
        <v>61680.103608114805</v>
      </c>
      <c r="G25" s="6">
        <f t="shared" si="0"/>
        <v>74603.896391885195</v>
      </c>
      <c r="H25">
        <f t="shared" si="1"/>
        <v>120.95293624323631</v>
      </c>
    </row>
    <row r="26" spans="1:8" ht="14.4" x14ac:dyDescent="0.3">
      <c r="A26" s="3" t="s">
        <v>941</v>
      </c>
      <c r="B26" s="3" t="s">
        <v>942</v>
      </c>
      <c r="C26" s="3" t="s">
        <v>494</v>
      </c>
      <c r="D26" s="3" t="s">
        <v>119</v>
      </c>
      <c r="E26" s="4">
        <v>48446.298000000003</v>
      </c>
      <c r="F26" s="4">
        <v>24236.884972116812</v>
      </c>
      <c r="G26" s="6">
        <f t="shared" si="0"/>
        <v>24209.413027883191</v>
      </c>
      <c r="H26">
        <f t="shared" si="1"/>
        <v>99.886652330671922</v>
      </c>
    </row>
    <row r="27" spans="1:8" ht="14.4" x14ac:dyDescent="0.3">
      <c r="A27" s="3" t="s">
        <v>525</v>
      </c>
      <c r="B27" s="3" t="s">
        <v>526</v>
      </c>
      <c r="C27" s="3" t="s">
        <v>494</v>
      </c>
      <c r="D27" s="3" t="s">
        <v>119</v>
      </c>
      <c r="E27" s="4">
        <v>187014.09524600004</v>
      </c>
      <c r="F27" s="4">
        <v>92225.256194979564</v>
      </c>
      <c r="G27" s="6">
        <f t="shared" si="0"/>
        <v>94788.839051020477</v>
      </c>
      <c r="H27">
        <f t="shared" si="1"/>
        <v>102.77969719121309</v>
      </c>
    </row>
    <row r="28" spans="1:8" ht="14.4" x14ac:dyDescent="0.3">
      <c r="A28" s="3" t="s">
        <v>1143</v>
      </c>
      <c r="B28" s="3" t="s">
        <v>1144</v>
      </c>
      <c r="C28" s="3" t="s">
        <v>494</v>
      </c>
      <c r="D28" s="3" t="s">
        <v>119</v>
      </c>
      <c r="E28" s="4">
        <v>133389.65563999995</v>
      </c>
      <c r="F28" s="4">
        <v>101355.83394335127</v>
      </c>
      <c r="G28" s="6">
        <f t="shared" si="0"/>
        <v>32033.82169664868</v>
      </c>
      <c r="H28">
        <f t="shared" si="1"/>
        <v>31.605306226923933</v>
      </c>
    </row>
    <row r="29" spans="1:8" ht="14.4" x14ac:dyDescent="0.3">
      <c r="A29" s="3" t="s">
        <v>34</v>
      </c>
      <c r="B29" s="3" t="s">
        <v>35</v>
      </c>
      <c r="C29" s="3" t="s">
        <v>494</v>
      </c>
      <c r="D29" s="3" t="s">
        <v>119</v>
      </c>
      <c r="E29" s="4">
        <v>178534</v>
      </c>
      <c r="F29" s="4">
        <v>79369.259316286232</v>
      </c>
      <c r="G29" s="6">
        <f t="shared" si="0"/>
        <v>99164.740683713768</v>
      </c>
      <c r="H29">
        <f t="shared" si="1"/>
        <v>124.94099294607577</v>
      </c>
    </row>
    <row r="30" spans="1:8" ht="14.4" x14ac:dyDescent="0.3">
      <c r="A30" s="3" t="s">
        <v>40</v>
      </c>
      <c r="B30" s="3" t="s">
        <v>41</v>
      </c>
      <c r="C30" s="3" t="s">
        <v>494</v>
      </c>
      <c r="D30" s="3" t="s">
        <v>119</v>
      </c>
      <c r="E30" s="4">
        <v>124096</v>
      </c>
      <c r="F30" s="4">
        <v>66505.479668462925</v>
      </c>
      <c r="G30" s="6">
        <f t="shared" si="0"/>
        <v>57590.520331537075</v>
      </c>
      <c r="H30">
        <f t="shared" si="1"/>
        <v>86.595150683270163</v>
      </c>
    </row>
    <row r="31" spans="1:8" ht="14.4" x14ac:dyDescent="0.3">
      <c r="A31" s="3" t="s">
        <v>44</v>
      </c>
      <c r="B31" s="3" t="s">
        <v>45</v>
      </c>
      <c r="C31" s="3" t="s">
        <v>494</v>
      </c>
      <c r="D31" s="3" t="s">
        <v>119</v>
      </c>
      <c r="E31" s="4">
        <v>28498</v>
      </c>
      <c r="F31" s="4">
        <v>26302.187589666148</v>
      </c>
      <c r="G31" s="6">
        <f t="shared" si="0"/>
        <v>2195.8124103338523</v>
      </c>
      <c r="H31">
        <f t="shared" si="1"/>
        <v>8.3484022112159355</v>
      </c>
    </row>
    <row r="32" spans="1:8" ht="14.4" x14ac:dyDescent="0.3">
      <c r="A32" s="3" t="s">
        <v>60</v>
      </c>
      <c r="B32" s="3" t="s">
        <v>61</v>
      </c>
      <c r="C32" s="3" t="s">
        <v>494</v>
      </c>
      <c r="D32" s="3" t="s">
        <v>119</v>
      </c>
      <c r="E32" s="4">
        <v>21399</v>
      </c>
      <c r="F32" s="4">
        <v>17570.84919894964</v>
      </c>
      <c r="G32" s="6">
        <f t="shared" si="0"/>
        <v>3828.1508010503603</v>
      </c>
      <c r="H32">
        <f t="shared" si="1"/>
        <v>21.786942439180468</v>
      </c>
    </row>
    <row r="33" spans="1:8" ht="14.4" x14ac:dyDescent="0.3">
      <c r="A33" s="3" t="s">
        <v>971</v>
      </c>
      <c r="B33" s="3" t="s">
        <v>972</v>
      </c>
      <c r="C33" s="3" t="s">
        <v>494</v>
      </c>
      <c r="D33" s="3" t="s">
        <v>119</v>
      </c>
      <c r="E33" s="4">
        <v>14871.614399999999</v>
      </c>
      <c r="F33" s="4">
        <v>5924.0584813249043</v>
      </c>
      <c r="G33" s="6">
        <f t="shared" si="0"/>
        <v>8947.5559186750943</v>
      </c>
      <c r="H33">
        <f t="shared" si="1"/>
        <v>151.03760280020043</v>
      </c>
    </row>
    <row r="34" spans="1:8" ht="14.4" x14ac:dyDescent="0.3">
      <c r="A34" s="3" t="s">
        <v>72</v>
      </c>
      <c r="B34" s="3" t="s">
        <v>73</v>
      </c>
      <c r="C34" s="3" t="s">
        <v>494</v>
      </c>
      <c r="D34" s="3" t="s">
        <v>119</v>
      </c>
      <c r="E34" s="4">
        <v>156737</v>
      </c>
      <c r="F34" s="4">
        <v>123213.64071313376</v>
      </c>
      <c r="G34" s="6">
        <f t="shared" si="0"/>
        <v>33523.359286866238</v>
      </c>
      <c r="H34">
        <f t="shared" si="1"/>
        <v>27.207506484542073</v>
      </c>
    </row>
    <row r="35" spans="1:8" ht="14.4" x14ac:dyDescent="0.3">
      <c r="A35" s="3" t="s">
        <v>77</v>
      </c>
      <c r="B35" s="3" t="s">
        <v>78</v>
      </c>
      <c r="C35" s="3" t="s">
        <v>494</v>
      </c>
      <c r="D35" s="3" t="s">
        <v>119</v>
      </c>
      <c r="E35" s="4">
        <v>97661</v>
      </c>
      <c r="F35" s="4">
        <v>43395.029752507151</v>
      </c>
      <c r="G35" s="6">
        <f t="shared" si="0"/>
        <v>54265.970247492849</v>
      </c>
      <c r="H35">
        <f t="shared" si="1"/>
        <v>125.05111888846585</v>
      </c>
    </row>
    <row r="36" spans="1:8" ht="14.4" x14ac:dyDescent="0.3">
      <c r="A36" s="3" t="s">
        <v>83</v>
      </c>
      <c r="B36" s="3" t="s">
        <v>84</v>
      </c>
      <c r="C36" s="3" t="s">
        <v>494</v>
      </c>
      <c r="D36" s="3" t="s">
        <v>119</v>
      </c>
      <c r="E36" s="4">
        <v>44237</v>
      </c>
      <c r="F36" s="4">
        <v>31992.051864244233</v>
      </c>
      <c r="G36" s="6">
        <f t="shared" si="0"/>
        <v>12244.948135755767</v>
      </c>
      <c r="H36">
        <f t="shared" si="1"/>
        <v>38.274969632195663</v>
      </c>
    </row>
    <row r="37" spans="1:8" ht="14.4" x14ac:dyDescent="0.3">
      <c r="A37" s="3" t="s">
        <v>91</v>
      </c>
      <c r="B37" s="3" t="s">
        <v>92</v>
      </c>
      <c r="C37" s="3" t="s">
        <v>494</v>
      </c>
      <c r="D37" s="3" t="s">
        <v>119</v>
      </c>
      <c r="E37" s="4">
        <v>35094</v>
      </c>
      <c r="F37" s="4">
        <v>5041.5172774335551</v>
      </c>
      <c r="G37" s="6">
        <f t="shared" si="0"/>
        <v>30052.482722566445</v>
      </c>
      <c r="H37">
        <f t="shared" si="1"/>
        <v>596.09996492692812</v>
      </c>
    </row>
    <row r="38" spans="1:8" ht="14.4" x14ac:dyDescent="0.3">
      <c r="A38" s="3" t="s">
        <v>533</v>
      </c>
      <c r="B38" s="3" t="s">
        <v>534</v>
      </c>
      <c r="C38" s="3" t="s">
        <v>535</v>
      </c>
      <c r="D38" s="3" t="s">
        <v>119</v>
      </c>
      <c r="E38" s="4">
        <v>19176.379000000001</v>
      </c>
      <c r="F38" s="4">
        <v>5958.8762529929299</v>
      </c>
      <c r="G38" s="6">
        <f t="shared" si="0"/>
        <v>13217.502747007071</v>
      </c>
      <c r="H38">
        <f t="shared" si="1"/>
        <v>221.81200256287238</v>
      </c>
    </row>
    <row r="39" spans="1:8" ht="14.4" x14ac:dyDescent="0.3">
      <c r="A39" s="3" t="s">
        <v>17</v>
      </c>
      <c r="B39" s="3" t="s">
        <v>18</v>
      </c>
      <c r="C39" s="3" t="s">
        <v>778</v>
      </c>
      <c r="D39" s="3" t="s">
        <v>119</v>
      </c>
      <c r="E39" s="4">
        <v>128071</v>
      </c>
      <c r="F39" s="4">
        <v>23560.66190357352</v>
      </c>
      <c r="G39" s="6">
        <f t="shared" si="0"/>
        <v>104510.33809642648</v>
      </c>
      <c r="H39">
        <f t="shared" si="1"/>
        <v>443.57980486352579</v>
      </c>
    </row>
    <row r="40" spans="1:8" ht="14.4" x14ac:dyDescent="0.3">
      <c r="A40" s="3" t="s">
        <v>784</v>
      </c>
      <c r="B40" s="3" t="s">
        <v>785</v>
      </c>
      <c r="C40" s="3" t="s">
        <v>778</v>
      </c>
      <c r="D40" s="3" t="s">
        <v>119</v>
      </c>
      <c r="E40" s="4">
        <v>58899.704799999992</v>
      </c>
      <c r="F40" s="4">
        <v>17011.759078401352</v>
      </c>
      <c r="G40" s="6">
        <f t="shared" si="0"/>
        <v>41887.94572159864</v>
      </c>
      <c r="H40">
        <f t="shared" si="1"/>
        <v>246.22936128210782</v>
      </c>
    </row>
    <row r="41" spans="1:8" ht="14.4" x14ac:dyDescent="0.3">
      <c r="A41" s="3" t="s">
        <v>54</v>
      </c>
      <c r="B41" s="3" t="s">
        <v>55</v>
      </c>
      <c r="C41" s="3" t="s">
        <v>778</v>
      </c>
      <c r="D41" s="3" t="s">
        <v>119</v>
      </c>
      <c r="E41" s="4">
        <v>25674</v>
      </c>
      <c r="F41" s="4">
        <v>4075.4628127403316</v>
      </c>
      <c r="G41" s="6">
        <f t="shared" si="0"/>
        <v>21598.53718725967</v>
      </c>
      <c r="H41">
        <f t="shared" si="1"/>
        <v>529.96526234371061</v>
      </c>
    </row>
    <row r="42" spans="1:8" ht="14.4" x14ac:dyDescent="0.3">
      <c r="A42" s="3" t="s">
        <v>776</v>
      </c>
      <c r="B42" s="3" t="s">
        <v>777</v>
      </c>
      <c r="C42" s="3" t="s">
        <v>778</v>
      </c>
      <c r="D42" s="3" t="s">
        <v>119</v>
      </c>
      <c r="E42" s="4">
        <v>24867.994599999998</v>
      </c>
      <c r="F42" s="4">
        <v>12643.490413589292</v>
      </c>
      <c r="G42" s="6">
        <f t="shared" si="0"/>
        <v>12224.504186410706</v>
      </c>
      <c r="H42">
        <f t="shared" si="1"/>
        <v>96.686150631883606</v>
      </c>
    </row>
    <row r="43" spans="1:8" ht="14.4" x14ac:dyDescent="0.3">
      <c r="A43" s="3" t="s">
        <v>995</v>
      </c>
      <c r="B43" s="3" t="s">
        <v>996</v>
      </c>
      <c r="C43" s="3" t="s">
        <v>997</v>
      </c>
      <c r="D43" s="3" t="s">
        <v>119</v>
      </c>
      <c r="E43" s="4">
        <v>21903.388799999997</v>
      </c>
      <c r="F43" s="4">
        <v>8266.6418969461647</v>
      </c>
      <c r="G43" s="6">
        <f t="shared" si="0"/>
        <v>13636.746903053832</v>
      </c>
      <c r="H43">
        <f t="shared" si="1"/>
        <v>164.96114230001271</v>
      </c>
    </row>
    <row r="44" spans="1:8" ht="14.4" x14ac:dyDescent="0.3">
      <c r="A44" s="3" t="s">
        <v>22</v>
      </c>
      <c r="B44" s="3" t="s">
        <v>23</v>
      </c>
      <c r="C44" s="3" t="s">
        <v>147</v>
      </c>
      <c r="D44" s="3" t="s">
        <v>119</v>
      </c>
      <c r="E44" s="4">
        <v>121180</v>
      </c>
      <c r="F44" s="4">
        <v>73367.308383054638</v>
      </c>
      <c r="G44" s="6">
        <f t="shared" si="0"/>
        <v>47812.691616945362</v>
      </c>
      <c r="H44">
        <f t="shared" si="1"/>
        <v>65.168932417845753</v>
      </c>
    </row>
    <row r="45" spans="1:8" ht="14.4" x14ac:dyDescent="0.3">
      <c r="A45" s="3" t="s">
        <v>145</v>
      </c>
      <c r="B45" s="3" t="s">
        <v>146</v>
      </c>
      <c r="C45" s="3" t="s">
        <v>147</v>
      </c>
      <c r="D45" s="3" t="s">
        <v>119</v>
      </c>
      <c r="E45" s="4">
        <v>265372.02880000015</v>
      </c>
      <c r="F45" s="4">
        <v>171703.4978070069</v>
      </c>
      <c r="G45" s="6">
        <f t="shared" si="0"/>
        <v>93668.530992993241</v>
      </c>
      <c r="H45">
        <f t="shared" si="1"/>
        <v>54.552488556916749</v>
      </c>
    </row>
    <row r="46" spans="1:8" ht="14.4" x14ac:dyDescent="0.3">
      <c r="A46" s="3" t="s">
        <v>773</v>
      </c>
      <c r="B46" s="3" t="s">
        <v>774</v>
      </c>
      <c r="C46" s="3" t="s">
        <v>775</v>
      </c>
      <c r="D46" s="3" t="s">
        <v>119</v>
      </c>
      <c r="E46" s="4">
        <v>18188.14</v>
      </c>
      <c r="F46" s="4">
        <v>5989.241978045161</v>
      </c>
      <c r="G46" s="6">
        <f t="shared" si="0"/>
        <v>12198.898021954839</v>
      </c>
      <c r="H46">
        <f t="shared" si="1"/>
        <v>203.68016631607958</v>
      </c>
    </row>
    <row r="47" spans="1:8" ht="14.4" x14ac:dyDescent="0.3">
      <c r="A47" s="3" t="s">
        <v>1045</v>
      </c>
      <c r="B47" s="3" t="s">
        <v>1046</v>
      </c>
      <c r="C47" s="3" t="s">
        <v>566</v>
      </c>
      <c r="D47" s="3" t="s">
        <v>119</v>
      </c>
      <c r="E47" s="4">
        <v>22777.536320000003</v>
      </c>
      <c r="F47" s="4">
        <v>11314.962301134417</v>
      </c>
      <c r="G47" s="6">
        <f t="shared" si="0"/>
        <v>11462.574018865585</v>
      </c>
      <c r="H47">
        <f t="shared" si="1"/>
        <v>101.30457100786248</v>
      </c>
    </row>
    <row r="48" spans="1:8" ht="14.4" x14ac:dyDescent="0.3">
      <c r="A48" s="3" t="s">
        <v>564</v>
      </c>
      <c r="B48" s="3" t="s">
        <v>565</v>
      </c>
      <c r="C48" s="3" t="s">
        <v>566</v>
      </c>
      <c r="D48" s="3" t="s">
        <v>119</v>
      </c>
      <c r="E48" s="4">
        <v>11082.454</v>
      </c>
      <c r="F48" s="4">
        <v>1041.6164535348087</v>
      </c>
      <c r="G48" s="6">
        <f t="shared" si="0"/>
        <v>10040.837546465191</v>
      </c>
      <c r="H48">
        <f t="shared" si="1"/>
        <v>963.96687210448783</v>
      </c>
    </row>
    <row r="49" spans="1:8" ht="14.4" x14ac:dyDescent="0.3">
      <c r="A49" s="3" t="s">
        <v>1105</v>
      </c>
      <c r="B49" s="3" t="s">
        <v>1106</v>
      </c>
      <c r="C49" s="3" t="s">
        <v>513</v>
      </c>
      <c r="D49" s="3" t="s">
        <v>119</v>
      </c>
      <c r="E49" s="4">
        <v>150504.42976000003</v>
      </c>
      <c r="F49" s="4">
        <v>80845.758690981223</v>
      </c>
      <c r="G49" s="6">
        <f t="shared" si="0"/>
        <v>69658.671069018805</v>
      </c>
      <c r="H49">
        <f t="shared" si="1"/>
        <v>86.162431025326754</v>
      </c>
    </row>
    <row r="50" spans="1:8" ht="14.4" x14ac:dyDescent="0.3">
      <c r="A50" s="3" t="s">
        <v>1226</v>
      </c>
      <c r="B50" s="3" t="s">
        <v>1227</v>
      </c>
      <c r="C50" s="3" t="s">
        <v>513</v>
      </c>
      <c r="D50" s="3" t="s">
        <v>119</v>
      </c>
      <c r="E50" s="4">
        <v>28283.360000000001</v>
      </c>
      <c r="F50" s="4">
        <v>6489.8369612275828</v>
      </c>
      <c r="G50" s="6">
        <f t="shared" si="0"/>
        <v>21793.523038772419</v>
      </c>
      <c r="H50">
        <f t="shared" si="1"/>
        <v>335.8100237182241</v>
      </c>
    </row>
    <row r="51" spans="1:8" ht="14.4" x14ac:dyDescent="0.3">
      <c r="A51" s="3" t="s">
        <v>511</v>
      </c>
      <c r="B51" s="3" t="s">
        <v>512</v>
      </c>
      <c r="C51" s="3" t="s">
        <v>513</v>
      </c>
      <c r="D51" s="3" t="s">
        <v>119</v>
      </c>
      <c r="E51" s="4">
        <v>78553.013183999996</v>
      </c>
      <c r="F51" s="4">
        <v>11737.89370301184</v>
      </c>
      <c r="G51" s="6">
        <f t="shared" si="0"/>
        <v>66815.119480988156</v>
      </c>
      <c r="H51">
        <f t="shared" si="1"/>
        <v>569.22580125124148</v>
      </c>
    </row>
    <row r="52" spans="1:8" ht="14.4" x14ac:dyDescent="0.3">
      <c r="A52" s="3" t="s">
        <v>65</v>
      </c>
      <c r="B52" s="3" t="s">
        <v>66</v>
      </c>
      <c r="C52" s="3" t="s">
        <v>513</v>
      </c>
      <c r="D52" s="3" t="s">
        <v>119</v>
      </c>
      <c r="E52" s="4">
        <v>24587</v>
      </c>
      <c r="F52" s="4">
        <v>6656.7476169818319</v>
      </c>
      <c r="G52" s="6">
        <f t="shared" si="0"/>
        <v>17930.252383018167</v>
      </c>
      <c r="H52">
        <f t="shared" si="1"/>
        <v>269.3545469153259</v>
      </c>
    </row>
    <row r="53" spans="1:8" ht="14.4" x14ac:dyDescent="0.3">
      <c r="A53" s="3" t="s">
        <v>1107</v>
      </c>
      <c r="B53" s="3" t="s">
        <v>1108</v>
      </c>
      <c r="C53" s="3" t="s">
        <v>513</v>
      </c>
      <c r="D53" s="3" t="s">
        <v>119</v>
      </c>
      <c r="E53" s="4">
        <v>60588.147255999997</v>
      </c>
      <c r="F53" s="4">
        <v>8188.8772327977358</v>
      </c>
      <c r="G53" s="6">
        <f t="shared" si="0"/>
        <v>52399.270023202262</v>
      </c>
      <c r="H53">
        <f t="shared" si="1"/>
        <v>639.88344840895866</v>
      </c>
    </row>
    <row r="54" spans="1:8" ht="14.4" x14ac:dyDescent="0.3">
      <c r="A54" s="3" t="s">
        <v>427</v>
      </c>
      <c r="B54" s="3" t="s">
        <v>428</v>
      </c>
      <c r="C54" s="3" t="s">
        <v>289</v>
      </c>
      <c r="D54" s="3" t="s">
        <v>119</v>
      </c>
      <c r="E54" s="4">
        <v>12390.439999999999</v>
      </c>
      <c r="F54" s="4">
        <v>2808.151979744011</v>
      </c>
      <c r="G54" s="6">
        <f t="shared" si="0"/>
        <v>9582.2880202559882</v>
      </c>
      <c r="H54">
        <f t="shared" si="1"/>
        <v>341.23110463307268</v>
      </c>
    </row>
    <row r="55" spans="1:8" ht="14.4" x14ac:dyDescent="0.3">
      <c r="A55" s="3" t="s">
        <v>287</v>
      </c>
      <c r="B55" s="3" t="s">
        <v>288</v>
      </c>
      <c r="C55" s="3" t="s">
        <v>289</v>
      </c>
      <c r="D55" s="3" t="s">
        <v>119</v>
      </c>
      <c r="E55" s="4">
        <v>74255.524200000014</v>
      </c>
      <c r="F55" s="4">
        <v>44310.062860390266</v>
      </c>
      <c r="G55" s="6">
        <f t="shared" si="0"/>
        <v>29945.461339609748</v>
      </c>
      <c r="H55">
        <f t="shared" si="1"/>
        <v>67.581626850677864</v>
      </c>
    </row>
    <row r="56" spans="1:8" ht="14.4" x14ac:dyDescent="0.3">
      <c r="A56" s="3" t="s">
        <v>388</v>
      </c>
      <c r="B56" s="3" t="s">
        <v>389</v>
      </c>
      <c r="C56" s="3" t="s">
        <v>289</v>
      </c>
      <c r="D56" s="3" t="s">
        <v>119</v>
      </c>
      <c r="E56" s="4">
        <v>75287.279999999955</v>
      </c>
      <c r="F56" s="4">
        <v>32247.584676247403</v>
      </c>
      <c r="G56" s="6">
        <f t="shared" si="0"/>
        <v>43039.695323752552</v>
      </c>
      <c r="H56">
        <f t="shared" si="1"/>
        <v>133.4664154101882</v>
      </c>
    </row>
    <row r="57" spans="1:8" ht="14.4" x14ac:dyDescent="0.3">
      <c r="A57" s="3" t="s">
        <v>49</v>
      </c>
      <c r="B57" s="3" t="s">
        <v>50</v>
      </c>
      <c r="C57" s="3" t="s">
        <v>289</v>
      </c>
      <c r="D57" s="3" t="s">
        <v>119</v>
      </c>
      <c r="E57" s="4">
        <v>22724</v>
      </c>
      <c r="F57" s="4">
        <v>4466.0790200396841</v>
      </c>
      <c r="G57" s="6">
        <f t="shared" si="0"/>
        <v>18257.920979960316</v>
      </c>
      <c r="H57">
        <f t="shared" si="1"/>
        <v>408.81320948499661</v>
      </c>
    </row>
    <row r="58" spans="1:8" ht="14.4" x14ac:dyDescent="0.3">
      <c r="A58" s="3" t="s">
        <v>507</v>
      </c>
      <c r="B58" s="3" t="s">
        <v>508</v>
      </c>
      <c r="C58" s="3" t="s">
        <v>289</v>
      </c>
      <c r="D58" s="3" t="s">
        <v>119</v>
      </c>
      <c r="E58" s="4">
        <v>251545.7062500001</v>
      </c>
      <c r="F58" s="4">
        <v>19214.75062867544</v>
      </c>
      <c r="G58" s="6">
        <f t="shared" si="0"/>
        <v>232330.95562132465</v>
      </c>
      <c r="H58">
        <f t="shared" si="1"/>
        <v>1209.1281334382859</v>
      </c>
    </row>
    <row r="59" spans="1:8" ht="14.4" x14ac:dyDescent="0.3">
      <c r="A59" s="3" t="s">
        <v>425</v>
      </c>
      <c r="B59" s="3" t="s">
        <v>426</v>
      </c>
      <c r="C59" s="3" t="s">
        <v>289</v>
      </c>
      <c r="D59" s="3" t="s">
        <v>119</v>
      </c>
      <c r="E59" s="4">
        <v>36371.480000000003</v>
      </c>
      <c r="F59" s="4">
        <v>12662.191234540689</v>
      </c>
      <c r="G59" s="6">
        <f t="shared" si="0"/>
        <v>23709.288765459314</v>
      </c>
      <c r="H59">
        <f t="shared" si="1"/>
        <v>187.24475350509385</v>
      </c>
    </row>
    <row r="60" spans="1:8" ht="14.4" x14ac:dyDescent="0.3">
      <c r="A60" s="3" t="s">
        <v>686</v>
      </c>
      <c r="B60" s="3" t="s">
        <v>687</v>
      </c>
      <c r="C60" s="3" t="s">
        <v>289</v>
      </c>
      <c r="D60" s="3" t="s">
        <v>119</v>
      </c>
      <c r="E60" s="4">
        <v>47018.001600000003</v>
      </c>
      <c r="F60" s="4">
        <v>36462.95362853499</v>
      </c>
      <c r="G60" s="6">
        <f t="shared" si="0"/>
        <v>10555.047971465014</v>
      </c>
      <c r="H60">
        <f t="shared" si="1"/>
        <v>28.947320282921073</v>
      </c>
    </row>
    <row r="61" spans="1:8" ht="14.4" x14ac:dyDescent="0.3">
      <c r="A61" s="3" t="s">
        <v>748</v>
      </c>
      <c r="B61" s="3" t="s">
        <v>749</v>
      </c>
      <c r="C61" s="3" t="s">
        <v>231</v>
      </c>
      <c r="D61" s="3" t="s">
        <v>119</v>
      </c>
      <c r="E61" s="4">
        <v>81737.72</v>
      </c>
      <c r="F61" s="4">
        <v>67307.695444082405</v>
      </c>
      <c r="G61" s="6">
        <f t="shared" si="0"/>
        <v>14430.024555917596</v>
      </c>
      <c r="H61">
        <f t="shared" si="1"/>
        <v>21.438892626929576</v>
      </c>
    </row>
    <row r="62" spans="1:8" ht="14.4" x14ac:dyDescent="0.3">
      <c r="A62" s="3" t="s">
        <v>229</v>
      </c>
      <c r="B62" s="3" t="s">
        <v>230</v>
      </c>
      <c r="C62" s="3" t="s">
        <v>231</v>
      </c>
      <c r="D62" s="3" t="s">
        <v>119</v>
      </c>
      <c r="E62" s="4">
        <v>182068.2471119999</v>
      </c>
      <c r="F62" s="4">
        <v>151594.20238356592</v>
      </c>
      <c r="G62" s="6">
        <f t="shared" si="0"/>
        <v>30474.044728433975</v>
      </c>
      <c r="H62">
        <f t="shared" si="1"/>
        <v>20.10238139010626</v>
      </c>
    </row>
    <row r="63" spans="1:8" ht="14.4" x14ac:dyDescent="0.3">
      <c r="A63" s="3" t="s">
        <v>752</v>
      </c>
      <c r="B63" s="3" t="s">
        <v>753</v>
      </c>
      <c r="C63" s="3" t="s">
        <v>231</v>
      </c>
      <c r="D63" s="3" t="s">
        <v>119</v>
      </c>
      <c r="E63" s="4">
        <v>30083.262999999999</v>
      </c>
      <c r="F63" s="4">
        <v>6448.8527245637169</v>
      </c>
      <c r="G63" s="6">
        <f t="shared" si="0"/>
        <v>23634.410275436283</v>
      </c>
      <c r="H63">
        <f t="shared" si="1"/>
        <v>366.4901539061774</v>
      </c>
    </row>
    <row r="64" spans="1:8" ht="14.4" x14ac:dyDescent="0.3">
      <c r="A64" s="3" t="s">
        <v>307</v>
      </c>
      <c r="B64" s="3" t="s">
        <v>308</v>
      </c>
      <c r="C64" s="3" t="s">
        <v>231</v>
      </c>
      <c r="D64" s="3" t="s">
        <v>119</v>
      </c>
      <c r="E64" s="4">
        <v>60882.838983999995</v>
      </c>
      <c r="F64" s="4">
        <v>60573.277525875877</v>
      </c>
      <c r="G64" s="6">
        <f t="shared" si="0"/>
        <v>309.56145812411705</v>
      </c>
      <c r="H64">
        <f t="shared" si="1"/>
        <v>0.51105284503034798</v>
      </c>
    </row>
    <row r="65" spans="1:8" ht="14.4" x14ac:dyDescent="0.3">
      <c r="A65" s="3" t="s">
        <v>946</v>
      </c>
      <c r="B65" s="3" t="s">
        <v>947</v>
      </c>
      <c r="C65" s="3" t="s">
        <v>211</v>
      </c>
      <c r="D65" s="3" t="s">
        <v>108</v>
      </c>
      <c r="E65" s="4">
        <v>63529.326000000001</v>
      </c>
      <c r="F65" s="4">
        <v>40535.653202147223</v>
      </c>
      <c r="G65" s="6">
        <f t="shared" si="0"/>
        <v>22993.672797852778</v>
      </c>
      <c r="H65">
        <f t="shared" si="1"/>
        <v>56.72456462755305</v>
      </c>
    </row>
    <row r="66" spans="1:8" ht="14.4" x14ac:dyDescent="0.3">
      <c r="A66" s="3" t="s">
        <v>209</v>
      </c>
      <c r="B66" s="3" t="s">
        <v>210</v>
      </c>
      <c r="C66" s="3" t="s">
        <v>211</v>
      </c>
      <c r="D66" s="3" t="s">
        <v>108</v>
      </c>
      <c r="E66" s="4">
        <v>83785.708000000013</v>
      </c>
      <c r="F66" s="4">
        <v>60476.297468779398</v>
      </c>
      <c r="G66" s="6">
        <f t="shared" ref="G66:G129" si="2">E66-F66</f>
        <v>23309.410531220616</v>
      </c>
      <c r="H66">
        <f t="shared" ref="H66:H129" si="3">G66*100/F66</f>
        <v>38.543051586870028</v>
      </c>
    </row>
    <row r="67" spans="1:8" ht="14.4" x14ac:dyDescent="0.3">
      <c r="A67" s="3" t="s">
        <v>793</v>
      </c>
      <c r="B67" s="3" t="s">
        <v>794</v>
      </c>
      <c r="C67" s="3" t="s">
        <v>790</v>
      </c>
      <c r="D67" s="3" t="s">
        <v>108</v>
      </c>
      <c r="E67" s="4">
        <v>109160.65</v>
      </c>
      <c r="F67" s="4">
        <v>70389.602550253549</v>
      </c>
      <c r="G67" s="6">
        <f t="shared" si="2"/>
        <v>38771.047449746446</v>
      </c>
      <c r="H67">
        <f t="shared" si="3"/>
        <v>55.080645500259024</v>
      </c>
    </row>
    <row r="68" spans="1:8" ht="14.4" x14ac:dyDescent="0.3">
      <c r="A68" s="3" t="s">
        <v>788</v>
      </c>
      <c r="B68" s="3" t="s">
        <v>789</v>
      </c>
      <c r="C68" s="3" t="s">
        <v>790</v>
      </c>
      <c r="D68" s="3" t="s">
        <v>108</v>
      </c>
      <c r="E68" s="4">
        <v>136016.63000000003</v>
      </c>
      <c r="F68" s="4">
        <v>78646.011974443958</v>
      </c>
      <c r="G68" s="6">
        <f t="shared" si="2"/>
        <v>57370.618025556076</v>
      </c>
      <c r="H68">
        <f t="shared" si="3"/>
        <v>72.947904903555283</v>
      </c>
    </row>
    <row r="69" spans="1:8" ht="14.4" x14ac:dyDescent="0.3">
      <c r="A69" s="3" t="s">
        <v>1074</v>
      </c>
      <c r="B69" s="3" t="s">
        <v>1075</v>
      </c>
      <c r="C69" s="3" t="s">
        <v>790</v>
      </c>
      <c r="D69" s="3" t="s">
        <v>108</v>
      </c>
      <c r="E69" s="4">
        <v>1396.3999999999999</v>
      </c>
      <c r="F69" s="4">
        <v>1060.7659822674957</v>
      </c>
      <c r="G69" s="6">
        <f t="shared" si="2"/>
        <v>335.63401773250416</v>
      </c>
      <c r="H69">
        <f t="shared" si="3"/>
        <v>31.640722208592337</v>
      </c>
    </row>
    <row r="70" spans="1:8" ht="14.4" x14ac:dyDescent="0.3">
      <c r="A70" s="3" t="s">
        <v>835</v>
      </c>
      <c r="B70" s="3" t="s">
        <v>836</v>
      </c>
      <c r="C70" s="3" t="s">
        <v>125</v>
      </c>
      <c r="D70" s="3" t="s">
        <v>108</v>
      </c>
      <c r="E70" s="4">
        <v>75281.012159999998</v>
      </c>
      <c r="F70" s="4">
        <v>70123.253710439923</v>
      </c>
      <c r="G70" s="6">
        <f t="shared" si="2"/>
        <v>5157.758449560075</v>
      </c>
      <c r="H70">
        <f t="shared" si="3"/>
        <v>7.3552754281169213</v>
      </c>
    </row>
    <row r="71" spans="1:8" ht="14.4" x14ac:dyDescent="0.3">
      <c r="A71" s="3" t="s">
        <v>319</v>
      </c>
      <c r="B71" s="3" t="s">
        <v>320</v>
      </c>
      <c r="C71" s="3" t="s">
        <v>125</v>
      </c>
      <c r="D71" s="3" t="s">
        <v>108</v>
      </c>
      <c r="E71" s="4">
        <v>24724.648400000005</v>
      </c>
      <c r="F71" s="4">
        <v>13703.717748320787</v>
      </c>
      <c r="G71" s="6">
        <f t="shared" si="2"/>
        <v>11020.930651679218</v>
      </c>
      <c r="H71">
        <f t="shared" si="3"/>
        <v>80.422925034556343</v>
      </c>
    </row>
    <row r="72" spans="1:8" ht="14.4" x14ac:dyDescent="0.3">
      <c r="A72" s="3" t="s">
        <v>123</v>
      </c>
      <c r="B72" s="3" t="s">
        <v>124</v>
      </c>
      <c r="C72" s="3" t="s">
        <v>125</v>
      </c>
      <c r="D72" s="3" t="s">
        <v>108</v>
      </c>
      <c r="E72" s="4">
        <v>472110.80240000004</v>
      </c>
      <c r="F72" s="4">
        <v>383793.73754244501</v>
      </c>
      <c r="G72" s="6">
        <f t="shared" si="2"/>
        <v>88317.064857555029</v>
      </c>
      <c r="H72">
        <f t="shared" si="3"/>
        <v>23.011596130535548</v>
      </c>
    </row>
    <row r="73" spans="1:8" ht="14.4" x14ac:dyDescent="0.3">
      <c r="A73" s="3" t="s">
        <v>557</v>
      </c>
      <c r="B73" s="3" t="s">
        <v>558</v>
      </c>
      <c r="C73" s="3" t="s">
        <v>125</v>
      </c>
      <c r="D73" s="3" t="s">
        <v>108</v>
      </c>
      <c r="E73" s="4">
        <v>24790.676800000001</v>
      </c>
      <c r="F73" s="4">
        <v>18698.193900516155</v>
      </c>
      <c r="G73" s="6">
        <f t="shared" si="2"/>
        <v>6092.4828994838463</v>
      </c>
      <c r="H73">
        <f t="shared" si="3"/>
        <v>32.583269442486987</v>
      </c>
    </row>
    <row r="74" spans="1:8" ht="14.4" x14ac:dyDescent="0.3">
      <c r="A74" s="3" t="s">
        <v>554</v>
      </c>
      <c r="B74" s="3" t="s">
        <v>555</v>
      </c>
      <c r="C74" s="3" t="s">
        <v>556</v>
      </c>
      <c r="D74" s="3" t="s">
        <v>108</v>
      </c>
      <c r="E74" s="4">
        <v>51081.410400000008</v>
      </c>
      <c r="F74" s="4">
        <v>30756.103263665522</v>
      </c>
      <c r="G74" s="6">
        <f t="shared" si="2"/>
        <v>20325.307136334486</v>
      </c>
      <c r="H74">
        <f t="shared" si="3"/>
        <v>66.085443146324351</v>
      </c>
    </row>
    <row r="75" spans="1:8" ht="14.4" x14ac:dyDescent="0.3">
      <c r="A75" s="3" t="s">
        <v>395</v>
      </c>
      <c r="B75" s="3" t="s">
        <v>396</v>
      </c>
      <c r="C75" s="3" t="s">
        <v>397</v>
      </c>
      <c r="D75" s="3" t="s">
        <v>108</v>
      </c>
      <c r="E75" s="4">
        <v>22722.177343999996</v>
      </c>
      <c r="F75" s="4">
        <v>13396.110999148394</v>
      </c>
      <c r="G75" s="6">
        <f t="shared" si="2"/>
        <v>9326.0663448516025</v>
      </c>
      <c r="H75">
        <f t="shared" si="3"/>
        <v>69.617714763967484</v>
      </c>
    </row>
    <row r="76" spans="1:8" ht="14.4" x14ac:dyDescent="0.3">
      <c r="A76" s="3" t="s">
        <v>842</v>
      </c>
      <c r="B76" s="3" t="s">
        <v>843</v>
      </c>
      <c r="C76" s="3" t="s">
        <v>183</v>
      </c>
      <c r="D76" s="3" t="s">
        <v>108</v>
      </c>
      <c r="E76" s="4">
        <v>44748.619560000006</v>
      </c>
      <c r="F76" s="4">
        <v>23520.045007862151</v>
      </c>
      <c r="G76" s="6">
        <f t="shared" si="2"/>
        <v>21228.574552137856</v>
      </c>
      <c r="H76">
        <f t="shared" si="3"/>
        <v>90.25737214806216</v>
      </c>
    </row>
    <row r="77" spans="1:8" ht="14.4" x14ac:dyDescent="0.3">
      <c r="A77" s="3" t="s">
        <v>181</v>
      </c>
      <c r="B77" s="3" t="s">
        <v>182</v>
      </c>
      <c r="C77" s="3" t="s">
        <v>183</v>
      </c>
      <c r="D77" s="3" t="s">
        <v>108</v>
      </c>
      <c r="E77" s="4">
        <v>518320.51119999989</v>
      </c>
      <c r="F77" s="4">
        <v>271987.9122688605</v>
      </c>
      <c r="G77" s="6">
        <f t="shared" si="2"/>
        <v>246332.59893113939</v>
      </c>
      <c r="H77">
        <f t="shared" si="3"/>
        <v>90.567480325242997</v>
      </c>
    </row>
    <row r="78" spans="1:8" ht="14.4" x14ac:dyDescent="0.3">
      <c r="A78" s="3" t="s">
        <v>1063</v>
      </c>
      <c r="B78" s="3" t="s">
        <v>1064</v>
      </c>
      <c r="C78" s="3" t="s">
        <v>183</v>
      </c>
      <c r="D78" s="3" t="s">
        <v>108</v>
      </c>
      <c r="E78" s="4">
        <v>178134.96796799995</v>
      </c>
      <c r="F78" s="4">
        <v>120717.40616277009</v>
      </c>
      <c r="G78" s="6">
        <f t="shared" si="2"/>
        <v>57417.561805229867</v>
      </c>
      <c r="H78">
        <f t="shared" si="3"/>
        <v>47.56361458579596</v>
      </c>
    </row>
    <row r="79" spans="1:8" ht="14.4" x14ac:dyDescent="0.3">
      <c r="A79" s="3" t="s">
        <v>567</v>
      </c>
      <c r="B79" s="3" t="s">
        <v>568</v>
      </c>
      <c r="C79" s="3" t="s">
        <v>183</v>
      </c>
      <c r="D79" s="3" t="s">
        <v>108</v>
      </c>
      <c r="E79" s="4">
        <v>1603.1</v>
      </c>
      <c r="F79" s="4">
        <v>1267.9406973087725</v>
      </c>
      <c r="G79" s="6">
        <f t="shared" si="2"/>
        <v>335.15930269122737</v>
      </c>
      <c r="H79">
        <f t="shared" si="3"/>
        <v>26.43335791670771</v>
      </c>
    </row>
    <row r="80" spans="1:8" ht="14.4" x14ac:dyDescent="0.3">
      <c r="A80" s="3" t="s">
        <v>236</v>
      </c>
      <c r="B80" s="3" t="s">
        <v>237</v>
      </c>
      <c r="C80" s="3" t="s">
        <v>238</v>
      </c>
      <c r="D80" s="3" t="s">
        <v>108</v>
      </c>
      <c r="E80" s="4">
        <v>108419.88079999997</v>
      </c>
      <c r="F80" s="4">
        <v>104675.11425995246</v>
      </c>
      <c r="G80" s="6">
        <f t="shared" si="2"/>
        <v>3744.7665400475089</v>
      </c>
      <c r="H80">
        <f t="shared" si="3"/>
        <v>3.5775136874918272</v>
      </c>
    </row>
    <row r="81" spans="1:8" ht="14.4" x14ac:dyDescent="0.3">
      <c r="A81" s="3" t="s">
        <v>490</v>
      </c>
      <c r="B81" s="3" t="s">
        <v>491</v>
      </c>
      <c r="C81" s="3" t="s">
        <v>238</v>
      </c>
      <c r="D81" s="3" t="s">
        <v>108</v>
      </c>
      <c r="E81" s="4">
        <v>78658.508975999997</v>
      </c>
      <c r="F81" s="4">
        <v>63698.433267065695</v>
      </c>
      <c r="G81" s="6">
        <f t="shared" si="2"/>
        <v>14960.075708934302</v>
      </c>
      <c r="H81">
        <f t="shared" si="3"/>
        <v>23.485782838977894</v>
      </c>
    </row>
    <row r="82" spans="1:8" ht="14.4" x14ac:dyDescent="0.3">
      <c r="A82" s="3" t="s">
        <v>194</v>
      </c>
      <c r="B82" s="3" t="s">
        <v>195</v>
      </c>
      <c r="C82" s="3" t="s">
        <v>196</v>
      </c>
      <c r="D82" s="3" t="s">
        <v>108</v>
      </c>
      <c r="E82" s="4">
        <v>209401.56206400003</v>
      </c>
      <c r="F82" s="4">
        <v>169157.16679367761</v>
      </c>
      <c r="G82" s="6">
        <f t="shared" si="2"/>
        <v>40244.39527032242</v>
      </c>
      <c r="H82">
        <f t="shared" si="3"/>
        <v>23.791126343117842</v>
      </c>
    </row>
    <row r="83" spans="1:8" ht="14.4" x14ac:dyDescent="0.3">
      <c r="A83" s="3" t="s">
        <v>973</v>
      </c>
      <c r="B83" s="3" t="s">
        <v>974</v>
      </c>
      <c r="C83" s="3" t="s">
        <v>196</v>
      </c>
      <c r="D83" s="3" t="s">
        <v>108</v>
      </c>
      <c r="E83" s="4">
        <v>10234.567999999999</v>
      </c>
      <c r="F83" s="4">
        <v>5885.1235714185686</v>
      </c>
      <c r="G83" s="6">
        <f t="shared" si="2"/>
        <v>4349.4444285814307</v>
      </c>
      <c r="H83">
        <f t="shared" si="3"/>
        <v>73.905745152145158</v>
      </c>
    </row>
    <row r="84" spans="1:8" ht="14.4" x14ac:dyDescent="0.3">
      <c r="A84" s="3" t="s">
        <v>1232</v>
      </c>
      <c r="B84" s="3" t="s">
        <v>1233</v>
      </c>
      <c r="C84" s="3" t="s">
        <v>476</v>
      </c>
      <c r="D84" s="3" t="s">
        <v>108</v>
      </c>
      <c r="E84" s="4">
        <v>21889.714800000002</v>
      </c>
      <c r="F84" s="4">
        <v>11757.565777181857</v>
      </c>
      <c r="G84" s="6">
        <f t="shared" si="2"/>
        <v>10132.149022818145</v>
      </c>
      <c r="H84">
        <f t="shared" si="3"/>
        <v>86.175567416189239</v>
      </c>
    </row>
    <row r="85" spans="1:8" ht="14.4" x14ac:dyDescent="0.3">
      <c r="A85" s="3" t="s">
        <v>474</v>
      </c>
      <c r="B85" s="3" t="s">
        <v>475</v>
      </c>
      <c r="C85" s="3" t="s">
        <v>476</v>
      </c>
      <c r="D85" s="3" t="s">
        <v>108</v>
      </c>
      <c r="E85" s="4">
        <v>78482.687279999998</v>
      </c>
      <c r="F85" s="4">
        <v>48939.635317833956</v>
      </c>
      <c r="G85" s="6">
        <f t="shared" si="2"/>
        <v>29543.051962166042</v>
      </c>
      <c r="H85">
        <f t="shared" si="3"/>
        <v>60.366309986376912</v>
      </c>
    </row>
    <row r="86" spans="1:8" ht="14.4" x14ac:dyDescent="0.3">
      <c r="A86" s="3" t="s">
        <v>888</v>
      </c>
      <c r="B86" s="3" t="s">
        <v>889</v>
      </c>
      <c r="C86" s="3" t="s">
        <v>107</v>
      </c>
      <c r="D86" s="3" t="s">
        <v>108</v>
      </c>
      <c r="E86" s="4">
        <v>88509.479999999967</v>
      </c>
      <c r="F86" s="4">
        <v>64150.604739119692</v>
      </c>
      <c r="G86" s="6">
        <f t="shared" si="2"/>
        <v>24358.875260880275</v>
      </c>
      <c r="H86">
        <f t="shared" si="3"/>
        <v>37.971388360156773</v>
      </c>
    </row>
    <row r="87" spans="1:8" ht="14.4" x14ac:dyDescent="0.3">
      <c r="A87" s="3" t="s">
        <v>105</v>
      </c>
      <c r="B87" s="3" t="s">
        <v>106</v>
      </c>
      <c r="C87" s="3" t="s">
        <v>107</v>
      </c>
      <c r="D87" s="3" t="s">
        <v>108</v>
      </c>
      <c r="E87" s="4">
        <v>233202.67819999994</v>
      </c>
      <c r="F87" s="4">
        <v>206665.88252205087</v>
      </c>
      <c r="G87" s="6">
        <f t="shared" si="2"/>
        <v>26536.795677949063</v>
      </c>
      <c r="H87">
        <f t="shared" si="3"/>
        <v>12.840433725251016</v>
      </c>
    </row>
    <row r="88" spans="1:8" ht="14.4" x14ac:dyDescent="0.3">
      <c r="A88" s="3" t="s">
        <v>886</v>
      </c>
      <c r="B88" s="3" t="s">
        <v>887</v>
      </c>
      <c r="C88" s="3" t="s">
        <v>107</v>
      </c>
      <c r="D88" s="3" t="s">
        <v>108</v>
      </c>
      <c r="E88" s="4">
        <v>72315.708000000013</v>
      </c>
      <c r="F88" s="4">
        <v>44224.249184426844</v>
      </c>
      <c r="G88" s="6">
        <f t="shared" si="2"/>
        <v>28091.458815573169</v>
      </c>
      <c r="H88">
        <f t="shared" si="3"/>
        <v>63.520487817496544</v>
      </c>
    </row>
    <row r="89" spans="1:8" ht="14.4" x14ac:dyDescent="0.3">
      <c r="A89" s="3" t="s">
        <v>294</v>
      </c>
      <c r="B89" s="3" t="s">
        <v>295</v>
      </c>
      <c r="C89" s="3" t="s">
        <v>107</v>
      </c>
      <c r="D89" s="3" t="s">
        <v>108</v>
      </c>
      <c r="E89" s="4">
        <v>81356.575000000012</v>
      </c>
      <c r="F89" s="4">
        <v>49199.68577650292</v>
      </c>
      <c r="G89" s="6">
        <f t="shared" si="2"/>
        <v>32156.889223497092</v>
      </c>
      <c r="H89">
        <f t="shared" si="3"/>
        <v>65.359948373602762</v>
      </c>
    </row>
    <row r="90" spans="1:8" ht="14.4" x14ac:dyDescent="0.3">
      <c r="A90" s="3" t="s">
        <v>588</v>
      </c>
      <c r="B90" s="3" t="s">
        <v>589</v>
      </c>
      <c r="C90" s="3" t="s">
        <v>107</v>
      </c>
      <c r="D90" s="3" t="s">
        <v>108</v>
      </c>
      <c r="E90" s="4">
        <v>81818.302879999974</v>
      </c>
      <c r="F90" s="4">
        <v>77591.359823686085</v>
      </c>
      <c r="G90" s="6">
        <f t="shared" si="2"/>
        <v>4226.9430563138885</v>
      </c>
      <c r="H90">
        <f t="shared" si="3"/>
        <v>5.4476981276252125</v>
      </c>
    </row>
    <row r="91" spans="1:8" ht="14.4" x14ac:dyDescent="0.3">
      <c r="A91" s="3" t="s">
        <v>561</v>
      </c>
      <c r="B91" s="3" t="s">
        <v>562</v>
      </c>
      <c r="C91" s="3" t="s">
        <v>563</v>
      </c>
      <c r="D91" s="3" t="s">
        <v>108</v>
      </c>
      <c r="E91" s="4">
        <v>16959.602199999998</v>
      </c>
      <c r="F91" s="4">
        <v>15919.37167990446</v>
      </c>
      <c r="G91" s="6">
        <f t="shared" si="2"/>
        <v>1040.2305200955379</v>
      </c>
      <c r="H91">
        <f t="shared" si="3"/>
        <v>6.5343692013212733</v>
      </c>
    </row>
    <row r="92" spans="1:8" ht="14.4" x14ac:dyDescent="0.3">
      <c r="A92" s="3" t="s">
        <v>1145</v>
      </c>
      <c r="B92" s="3" t="s">
        <v>1146</v>
      </c>
      <c r="C92" s="3" t="s">
        <v>1147</v>
      </c>
      <c r="D92" s="3" t="s">
        <v>108</v>
      </c>
      <c r="E92" s="4">
        <v>72346.635856000008</v>
      </c>
      <c r="F92" s="4">
        <v>46150.459065560513</v>
      </c>
      <c r="G92" s="6">
        <f t="shared" si="2"/>
        <v>26196.176790439495</v>
      </c>
      <c r="H92">
        <f t="shared" si="3"/>
        <v>56.762548674165252</v>
      </c>
    </row>
    <row r="93" spans="1:8" ht="14.4" x14ac:dyDescent="0.3">
      <c r="A93" s="3" t="s">
        <v>1010</v>
      </c>
      <c r="B93" s="3" t="s">
        <v>1011</v>
      </c>
      <c r="C93" s="3" t="s">
        <v>1012</v>
      </c>
      <c r="D93" s="3" t="s">
        <v>108</v>
      </c>
      <c r="E93" s="4">
        <v>1182.8800000000001</v>
      </c>
      <c r="F93" s="4">
        <v>788.84478538899793</v>
      </c>
      <c r="G93" s="6">
        <f t="shared" si="2"/>
        <v>394.03521461100217</v>
      </c>
      <c r="H93">
        <f t="shared" si="3"/>
        <v>49.950918344055999</v>
      </c>
    </row>
    <row r="94" spans="1:8" ht="14.4" x14ac:dyDescent="0.3">
      <c r="A94" s="3" t="s">
        <v>900</v>
      </c>
      <c r="B94" s="3" t="s">
        <v>901</v>
      </c>
      <c r="C94" s="3" t="s">
        <v>902</v>
      </c>
      <c r="D94" s="3" t="s">
        <v>108</v>
      </c>
      <c r="E94" s="4">
        <v>21525.972599999997</v>
      </c>
      <c r="F94" s="4">
        <v>17132.830039280794</v>
      </c>
      <c r="G94" s="6">
        <f t="shared" si="2"/>
        <v>4393.1425607192032</v>
      </c>
      <c r="H94">
        <f t="shared" si="3"/>
        <v>25.641663114890854</v>
      </c>
    </row>
    <row r="95" spans="1:8" ht="14.4" x14ac:dyDescent="0.3">
      <c r="A95" s="3" t="s">
        <v>514</v>
      </c>
      <c r="B95" s="3" t="s">
        <v>515</v>
      </c>
      <c r="C95" s="3" t="s">
        <v>516</v>
      </c>
      <c r="D95" s="3" t="s">
        <v>108</v>
      </c>
      <c r="E95" s="4">
        <v>68349.36</v>
      </c>
      <c r="F95" s="4">
        <v>59801.306106102471</v>
      </c>
      <c r="G95" s="6">
        <f t="shared" si="2"/>
        <v>8548.0538938975296</v>
      </c>
      <c r="H95">
        <f t="shared" si="3"/>
        <v>14.29409230415661</v>
      </c>
    </row>
    <row r="96" spans="1:8" ht="14.4" x14ac:dyDescent="0.3">
      <c r="A96" s="3" t="s">
        <v>846</v>
      </c>
      <c r="B96" s="3" t="s">
        <v>847</v>
      </c>
      <c r="C96" s="3" t="s">
        <v>848</v>
      </c>
      <c r="D96" s="3" t="s">
        <v>176</v>
      </c>
      <c r="E96" s="4">
        <v>33062.908000000003</v>
      </c>
      <c r="F96" s="4">
        <v>18119.317997176029</v>
      </c>
      <c r="G96" s="6">
        <f t="shared" si="2"/>
        <v>14943.590002823974</v>
      </c>
      <c r="H96">
        <f t="shared" si="3"/>
        <v>82.473247641842789</v>
      </c>
    </row>
    <row r="97" spans="1:8" ht="14.4" x14ac:dyDescent="0.3">
      <c r="A97" s="3" t="s">
        <v>695</v>
      </c>
      <c r="B97" s="3" t="s">
        <v>696</v>
      </c>
      <c r="C97" s="3" t="s">
        <v>697</v>
      </c>
      <c r="D97" s="3" t="s">
        <v>176</v>
      </c>
      <c r="E97" s="4">
        <v>55467.549199999987</v>
      </c>
      <c r="F97" s="4">
        <v>43699.840109842356</v>
      </c>
      <c r="G97" s="6">
        <f t="shared" si="2"/>
        <v>11767.70909015763</v>
      </c>
      <c r="H97">
        <f t="shared" si="3"/>
        <v>26.928494613661602</v>
      </c>
    </row>
    <row r="98" spans="1:8" ht="14.4" x14ac:dyDescent="0.3">
      <c r="A98" s="3" t="s">
        <v>917</v>
      </c>
      <c r="B98" s="3" t="s">
        <v>918</v>
      </c>
      <c r="C98" s="3" t="s">
        <v>328</v>
      </c>
      <c r="D98" s="3" t="s">
        <v>176</v>
      </c>
      <c r="E98" s="4">
        <v>194022.03933200001</v>
      </c>
      <c r="F98" s="4">
        <v>145842.31911415109</v>
      </c>
      <c r="G98" s="6">
        <f t="shared" si="2"/>
        <v>48179.720217848924</v>
      </c>
      <c r="H98">
        <f t="shared" si="3"/>
        <v>33.035486894677362</v>
      </c>
    </row>
    <row r="99" spans="1:8" ht="14.4" x14ac:dyDescent="0.3">
      <c r="A99" s="3" t="s">
        <v>446</v>
      </c>
      <c r="B99" s="3" t="s">
        <v>447</v>
      </c>
      <c r="C99" s="3" t="s">
        <v>328</v>
      </c>
      <c r="D99" s="3" t="s">
        <v>176</v>
      </c>
      <c r="E99" s="4">
        <v>344982.97739999997</v>
      </c>
      <c r="F99" s="4">
        <v>212151.39555059056</v>
      </c>
      <c r="G99" s="6">
        <f t="shared" si="2"/>
        <v>132831.58184940941</v>
      </c>
      <c r="H99">
        <f t="shared" si="3"/>
        <v>62.611693646735311</v>
      </c>
    </row>
    <row r="100" spans="1:8" ht="14.4" x14ac:dyDescent="0.3">
      <c r="A100" s="3" t="s">
        <v>353</v>
      </c>
      <c r="B100" s="3" t="s">
        <v>354</v>
      </c>
      <c r="C100" s="3" t="s">
        <v>328</v>
      </c>
      <c r="D100" s="3" t="s">
        <v>176</v>
      </c>
      <c r="E100" s="4">
        <v>660034.49699999986</v>
      </c>
      <c r="F100" s="4">
        <v>438073.60869300924</v>
      </c>
      <c r="G100" s="6">
        <f t="shared" si="2"/>
        <v>221960.88830699062</v>
      </c>
      <c r="H100">
        <f t="shared" si="3"/>
        <v>50.667486902306209</v>
      </c>
    </row>
    <row r="101" spans="1:8" ht="14.4" x14ac:dyDescent="0.3">
      <c r="A101" s="3" t="s">
        <v>1202</v>
      </c>
      <c r="B101" s="3" t="s">
        <v>1203</v>
      </c>
      <c r="C101" s="3" t="s">
        <v>328</v>
      </c>
      <c r="D101" s="3" t="s">
        <v>176</v>
      </c>
      <c r="E101" s="4">
        <v>128866.26952000002</v>
      </c>
      <c r="F101" s="4">
        <v>102392.57420205684</v>
      </c>
      <c r="G101" s="6">
        <f t="shared" si="2"/>
        <v>26473.695317943173</v>
      </c>
      <c r="H101">
        <f t="shared" si="3"/>
        <v>25.855093032138431</v>
      </c>
    </row>
    <row r="102" spans="1:8" ht="14.4" x14ac:dyDescent="0.3">
      <c r="A102" s="3" t="s">
        <v>326</v>
      </c>
      <c r="B102" s="3" t="s">
        <v>327</v>
      </c>
      <c r="C102" s="3" t="s">
        <v>328</v>
      </c>
      <c r="D102" s="3" t="s">
        <v>176</v>
      </c>
      <c r="E102" s="4">
        <v>686151.15103999979</v>
      </c>
      <c r="F102" s="4">
        <v>639669.08001044544</v>
      </c>
      <c r="G102" s="6">
        <f t="shared" si="2"/>
        <v>46482.071029554354</v>
      </c>
      <c r="H102">
        <f t="shared" si="3"/>
        <v>7.2665808747228064</v>
      </c>
    </row>
    <row r="103" spans="1:8" ht="14.4" x14ac:dyDescent="0.3">
      <c r="A103" s="3" t="s">
        <v>1002</v>
      </c>
      <c r="B103" s="3" t="s">
        <v>1003</v>
      </c>
      <c r="C103" s="3" t="s">
        <v>328</v>
      </c>
      <c r="D103" s="3" t="s">
        <v>176</v>
      </c>
      <c r="E103" s="4">
        <v>133298.44665000006</v>
      </c>
      <c r="F103" s="4">
        <v>112160.279830132</v>
      </c>
      <c r="G103" s="6">
        <f t="shared" si="2"/>
        <v>21138.166819868056</v>
      </c>
      <c r="H103">
        <f t="shared" si="3"/>
        <v>18.846392726446517</v>
      </c>
    </row>
    <row r="104" spans="1:8" ht="14.4" x14ac:dyDescent="0.3">
      <c r="A104" s="3" t="s">
        <v>797</v>
      </c>
      <c r="B104" s="3" t="s">
        <v>798</v>
      </c>
      <c r="C104" s="3" t="s">
        <v>251</v>
      </c>
      <c r="D104" s="3" t="s">
        <v>176</v>
      </c>
      <c r="E104" s="4">
        <v>78898.866688000024</v>
      </c>
      <c r="F104" s="4">
        <v>50726.18983792072</v>
      </c>
      <c r="G104" s="6">
        <f t="shared" si="2"/>
        <v>28172.676850079304</v>
      </c>
      <c r="H104">
        <f t="shared" si="3"/>
        <v>55.538720609799519</v>
      </c>
    </row>
    <row r="105" spans="1:8" ht="14.4" x14ac:dyDescent="0.3">
      <c r="A105" s="3" t="s">
        <v>791</v>
      </c>
      <c r="B105" s="3" t="s">
        <v>792</v>
      </c>
      <c r="C105" s="3" t="s">
        <v>251</v>
      </c>
      <c r="D105" s="3" t="s">
        <v>176</v>
      </c>
      <c r="E105" s="4">
        <v>302726.10640000005</v>
      </c>
      <c r="F105" s="4">
        <v>254510.73541105355</v>
      </c>
      <c r="G105" s="6">
        <f t="shared" si="2"/>
        <v>48215.370988946495</v>
      </c>
      <c r="H105">
        <f t="shared" si="3"/>
        <v>18.944336831637031</v>
      </c>
    </row>
    <row r="106" spans="1:8" ht="14.4" x14ac:dyDescent="0.3">
      <c r="A106" s="3" t="s">
        <v>359</v>
      </c>
      <c r="B106" s="3" t="s">
        <v>360</v>
      </c>
      <c r="C106" s="3" t="s">
        <v>251</v>
      </c>
      <c r="D106" s="3" t="s">
        <v>176</v>
      </c>
      <c r="E106" s="4">
        <v>167559.58010000005</v>
      </c>
      <c r="F106" s="4">
        <v>134942.83021626985</v>
      </c>
      <c r="G106" s="6">
        <f t="shared" si="2"/>
        <v>32616.749883730197</v>
      </c>
      <c r="H106">
        <f t="shared" si="3"/>
        <v>24.170791313222097</v>
      </c>
    </row>
    <row r="107" spans="1:8" ht="14.4" x14ac:dyDescent="0.3">
      <c r="A107" s="3" t="s">
        <v>249</v>
      </c>
      <c r="B107" s="3" t="s">
        <v>250</v>
      </c>
      <c r="C107" s="3" t="s">
        <v>251</v>
      </c>
      <c r="D107" s="3" t="s">
        <v>176</v>
      </c>
      <c r="E107" s="4">
        <v>713096.96200000029</v>
      </c>
      <c r="F107" s="4">
        <v>468562.53552512318</v>
      </c>
      <c r="G107" s="6">
        <f t="shared" si="2"/>
        <v>244534.42647487711</v>
      </c>
      <c r="H107">
        <f t="shared" si="3"/>
        <v>52.188215645714116</v>
      </c>
    </row>
    <row r="108" spans="1:8" ht="14.4" x14ac:dyDescent="0.3">
      <c r="A108" s="3" t="s">
        <v>369</v>
      </c>
      <c r="B108" s="3" t="s">
        <v>370</v>
      </c>
      <c r="C108" s="3" t="s">
        <v>251</v>
      </c>
      <c r="D108" s="3" t="s">
        <v>176</v>
      </c>
      <c r="E108" s="4">
        <v>350124.93020000006</v>
      </c>
      <c r="F108" s="4">
        <v>311872.92898930359</v>
      </c>
      <c r="G108" s="6">
        <f t="shared" si="2"/>
        <v>38252.001210696471</v>
      </c>
      <c r="H108">
        <f t="shared" si="3"/>
        <v>12.265252176474867</v>
      </c>
    </row>
    <row r="109" spans="1:8" ht="14.4" x14ac:dyDescent="0.3">
      <c r="A109" s="3" t="s">
        <v>466</v>
      </c>
      <c r="B109" s="3" t="s">
        <v>467</v>
      </c>
      <c r="C109" s="3" t="s">
        <v>251</v>
      </c>
      <c r="D109" s="3" t="s">
        <v>176</v>
      </c>
      <c r="E109" s="4">
        <v>4772.4888000000001</v>
      </c>
      <c r="F109" s="4">
        <v>4280.1844849824229</v>
      </c>
      <c r="G109" s="6">
        <f t="shared" si="2"/>
        <v>492.30431501757721</v>
      </c>
      <c r="H109">
        <f t="shared" si="3"/>
        <v>11.501941487449667</v>
      </c>
    </row>
    <row r="110" spans="1:8" ht="14.4" x14ac:dyDescent="0.3">
      <c r="A110" s="3" t="s">
        <v>799</v>
      </c>
      <c r="B110" s="3" t="s">
        <v>800</v>
      </c>
      <c r="C110" s="3" t="s">
        <v>251</v>
      </c>
      <c r="D110" s="3" t="s">
        <v>176</v>
      </c>
      <c r="E110" s="4">
        <v>111222.08240000001</v>
      </c>
      <c r="F110" s="4">
        <v>58292.063633398015</v>
      </c>
      <c r="G110" s="6">
        <f t="shared" si="2"/>
        <v>52930.018766601999</v>
      </c>
      <c r="H110">
        <f t="shared" si="3"/>
        <v>90.801415265518457</v>
      </c>
    </row>
    <row r="111" spans="1:8" ht="14.4" x14ac:dyDescent="0.3">
      <c r="A111" s="3" t="s">
        <v>1034</v>
      </c>
      <c r="B111" s="3" t="s">
        <v>1035</v>
      </c>
      <c r="C111" s="3" t="s">
        <v>251</v>
      </c>
      <c r="D111" s="3" t="s">
        <v>176</v>
      </c>
      <c r="E111" s="4">
        <v>228052.98319999978</v>
      </c>
      <c r="F111" s="4">
        <v>177800.53009512112</v>
      </c>
      <c r="G111" s="6">
        <f t="shared" si="2"/>
        <v>50252.453104878659</v>
      </c>
      <c r="H111">
        <f t="shared" si="3"/>
        <v>28.263387672688157</v>
      </c>
    </row>
    <row r="112" spans="1:8" ht="14.4" x14ac:dyDescent="0.3">
      <c r="A112" s="3" t="s">
        <v>371</v>
      </c>
      <c r="B112" s="3" t="s">
        <v>372</v>
      </c>
      <c r="C112" s="3" t="s">
        <v>251</v>
      </c>
      <c r="D112" s="3" t="s">
        <v>176</v>
      </c>
      <c r="E112" s="4">
        <v>279112.89079999999</v>
      </c>
      <c r="F112" s="4">
        <v>274506.81103785726</v>
      </c>
      <c r="G112" s="6">
        <f t="shared" si="2"/>
        <v>4606.0797621427337</v>
      </c>
      <c r="H112">
        <f t="shared" si="3"/>
        <v>1.6779473502781352</v>
      </c>
    </row>
    <row r="113" spans="1:8" ht="14.4" x14ac:dyDescent="0.3">
      <c r="A113" s="3" t="s">
        <v>606</v>
      </c>
      <c r="B113" s="3" t="s">
        <v>607</v>
      </c>
      <c r="C113" s="3" t="s">
        <v>608</v>
      </c>
      <c r="D113" s="3" t="s">
        <v>176</v>
      </c>
      <c r="E113" s="4">
        <v>65796.029999999984</v>
      </c>
      <c r="F113" s="4">
        <v>56885.389289366554</v>
      </c>
      <c r="G113" s="6">
        <f t="shared" si="2"/>
        <v>8910.64071063343</v>
      </c>
      <c r="H113">
        <f t="shared" si="3"/>
        <v>15.664199229272171</v>
      </c>
    </row>
    <row r="114" spans="1:8" ht="14.4" x14ac:dyDescent="0.3">
      <c r="A114" s="3" t="s">
        <v>873</v>
      </c>
      <c r="B114" s="3" t="s">
        <v>874</v>
      </c>
      <c r="C114" s="3" t="s">
        <v>608</v>
      </c>
      <c r="D114" s="3" t="s">
        <v>176</v>
      </c>
      <c r="E114" s="4">
        <v>196389.15221999996</v>
      </c>
      <c r="F114" s="4">
        <v>142756.75835792307</v>
      </c>
      <c r="G114" s="6">
        <f t="shared" si="2"/>
        <v>53632.393862076889</v>
      </c>
      <c r="H114">
        <f t="shared" si="3"/>
        <v>37.569075173035593</v>
      </c>
    </row>
    <row r="115" spans="1:8" ht="14.4" x14ac:dyDescent="0.3">
      <c r="A115" s="3" t="s">
        <v>681</v>
      </c>
      <c r="B115" s="3" t="s">
        <v>682</v>
      </c>
      <c r="C115" s="3" t="s">
        <v>608</v>
      </c>
      <c r="D115" s="3" t="s">
        <v>176</v>
      </c>
      <c r="E115" s="4">
        <v>54941.203959999999</v>
      </c>
      <c r="F115" s="4">
        <v>53971.555947398352</v>
      </c>
      <c r="G115" s="6">
        <f t="shared" si="2"/>
        <v>969.64801260164677</v>
      </c>
      <c r="H115">
        <f t="shared" si="3"/>
        <v>1.7965908071034364</v>
      </c>
    </row>
    <row r="116" spans="1:8" ht="14.4" x14ac:dyDescent="0.3">
      <c r="A116" s="3" t="s">
        <v>364</v>
      </c>
      <c r="B116" s="3" t="s">
        <v>365</v>
      </c>
      <c r="C116" s="3" t="s">
        <v>175</v>
      </c>
      <c r="D116" s="3" t="s">
        <v>176</v>
      </c>
      <c r="E116" s="4">
        <v>153728.42127999998</v>
      </c>
      <c r="F116" s="4">
        <v>146351.40225342702</v>
      </c>
      <c r="G116" s="6">
        <f t="shared" si="2"/>
        <v>7377.0190265729616</v>
      </c>
      <c r="H116">
        <f t="shared" si="3"/>
        <v>5.0406206657307369</v>
      </c>
    </row>
    <row r="117" spans="1:8" ht="14.4" x14ac:dyDescent="0.3">
      <c r="A117" s="3" t="s">
        <v>173</v>
      </c>
      <c r="B117" s="3" t="s">
        <v>177</v>
      </c>
      <c r="C117" s="3" t="s">
        <v>175</v>
      </c>
      <c r="D117" s="3" t="s">
        <v>176</v>
      </c>
      <c r="E117" s="4">
        <v>217381.6</v>
      </c>
      <c r="F117" s="4">
        <v>147661.84188690508</v>
      </c>
      <c r="G117" s="6">
        <f t="shared" si="2"/>
        <v>69719.758113094926</v>
      </c>
      <c r="H117">
        <f t="shared" si="3"/>
        <v>47.215825850590178</v>
      </c>
    </row>
    <row r="118" spans="1:8" ht="14.4" x14ac:dyDescent="0.3">
      <c r="A118" s="3" t="s">
        <v>173</v>
      </c>
      <c r="B118" s="3" t="s">
        <v>174</v>
      </c>
      <c r="C118" s="3" t="s">
        <v>175</v>
      </c>
      <c r="D118" s="3" t="s">
        <v>176</v>
      </c>
      <c r="E118" s="4">
        <v>212929.24634400028</v>
      </c>
      <c r="F118" s="4">
        <v>148067.00306407036</v>
      </c>
      <c r="G118" s="6">
        <f t="shared" si="2"/>
        <v>64862.243279929913</v>
      </c>
      <c r="H118">
        <f t="shared" si="3"/>
        <v>43.806008048844781</v>
      </c>
    </row>
    <row r="119" spans="1:8" ht="14.4" x14ac:dyDescent="0.3">
      <c r="A119" s="3" t="s">
        <v>232</v>
      </c>
      <c r="B119" s="3" t="s">
        <v>233</v>
      </c>
      <c r="C119" s="3" t="s">
        <v>175</v>
      </c>
      <c r="D119" s="3" t="s">
        <v>176</v>
      </c>
      <c r="E119" s="4">
        <v>132098.01760000011</v>
      </c>
      <c r="F119" s="4">
        <v>124248.06498981222</v>
      </c>
      <c r="G119" s="6">
        <f t="shared" si="2"/>
        <v>7849.9526101878873</v>
      </c>
      <c r="H119">
        <f t="shared" si="3"/>
        <v>6.3179676969871101</v>
      </c>
    </row>
    <row r="120" spans="1:8" ht="14.4" x14ac:dyDescent="0.3">
      <c r="A120" s="3" t="s">
        <v>724</v>
      </c>
      <c r="B120" s="3" t="s">
        <v>725</v>
      </c>
      <c r="C120" s="3" t="s">
        <v>175</v>
      </c>
      <c r="D120" s="3" t="s">
        <v>176</v>
      </c>
      <c r="E120" s="4">
        <v>56550.14439999999</v>
      </c>
      <c r="F120" s="4">
        <v>50195.567763726096</v>
      </c>
      <c r="G120" s="6">
        <f t="shared" si="2"/>
        <v>6354.5766362738941</v>
      </c>
      <c r="H120">
        <f t="shared" si="3"/>
        <v>12.659636934849132</v>
      </c>
    </row>
    <row r="121" spans="1:8" ht="14.4" x14ac:dyDescent="0.3">
      <c r="A121" s="3" t="s">
        <v>754</v>
      </c>
      <c r="B121" s="3" t="s">
        <v>755</v>
      </c>
      <c r="C121" s="3" t="s">
        <v>241</v>
      </c>
      <c r="D121" s="3" t="s">
        <v>176</v>
      </c>
      <c r="E121" s="4">
        <v>212097.34368000005</v>
      </c>
      <c r="F121" s="4">
        <v>195126.29171952399</v>
      </c>
      <c r="G121" s="6">
        <f t="shared" si="2"/>
        <v>16971.051960476063</v>
      </c>
      <c r="H121">
        <f t="shared" si="3"/>
        <v>8.6974706539651674</v>
      </c>
    </row>
    <row r="122" spans="1:8" ht="14.4" x14ac:dyDescent="0.3">
      <c r="A122" s="3" t="s">
        <v>239</v>
      </c>
      <c r="B122" s="3" t="s">
        <v>240</v>
      </c>
      <c r="C122" s="3" t="s">
        <v>241</v>
      </c>
      <c r="D122" s="3" t="s">
        <v>176</v>
      </c>
      <c r="E122" s="4">
        <v>98254.372000000003</v>
      </c>
      <c r="F122" s="4">
        <v>85850.214604634268</v>
      </c>
      <c r="G122" s="6">
        <f t="shared" si="2"/>
        <v>12404.157395365735</v>
      </c>
      <c r="H122">
        <f t="shared" si="3"/>
        <v>14.448603829927</v>
      </c>
    </row>
    <row r="123" spans="1:8" ht="14.4" x14ac:dyDescent="0.3">
      <c r="A123" s="3" t="s">
        <v>390</v>
      </c>
      <c r="B123" s="3" t="s">
        <v>391</v>
      </c>
      <c r="C123" s="3" t="s">
        <v>241</v>
      </c>
      <c r="D123" s="3" t="s">
        <v>176</v>
      </c>
      <c r="E123" s="4">
        <v>188191.84571999998</v>
      </c>
      <c r="F123" s="4">
        <v>104911.18064191219</v>
      </c>
      <c r="G123" s="6">
        <f t="shared" si="2"/>
        <v>83280.665078087797</v>
      </c>
      <c r="H123">
        <f t="shared" si="3"/>
        <v>79.382068306280246</v>
      </c>
    </row>
    <row r="124" spans="1:8" ht="14.4" x14ac:dyDescent="0.3">
      <c r="A124" s="3" t="s">
        <v>670</v>
      </c>
      <c r="B124" s="3" t="s">
        <v>671</v>
      </c>
      <c r="C124" s="3" t="s">
        <v>241</v>
      </c>
      <c r="D124" s="3" t="s">
        <v>176</v>
      </c>
      <c r="E124" s="4">
        <v>915662.31726000027</v>
      </c>
      <c r="F124" s="4">
        <v>694540.68598599499</v>
      </c>
      <c r="G124" s="6">
        <f t="shared" si="2"/>
        <v>221121.63127400528</v>
      </c>
      <c r="H124">
        <f t="shared" si="3"/>
        <v>31.8371026688081</v>
      </c>
    </row>
    <row r="125" spans="1:8" ht="14.4" x14ac:dyDescent="0.3">
      <c r="A125" s="3" t="s">
        <v>254</v>
      </c>
      <c r="B125" s="3" t="s">
        <v>255</v>
      </c>
      <c r="C125" s="3" t="s">
        <v>241</v>
      </c>
      <c r="D125" s="3" t="s">
        <v>176</v>
      </c>
      <c r="E125" s="4">
        <v>528658.50791999965</v>
      </c>
      <c r="F125" s="4">
        <v>328827.58661405888</v>
      </c>
      <c r="G125" s="6">
        <f t="shared" si="2"/>
        <v>199830.92130594078</v>
      </c>
      <c r="H125">
        <f t="shared" si="3"/>
        <v>60.770728929285369</v>
      </c>
    </row>
    <row r="126" spans="1:8" ht="14.4" x14ac:dyDescent="0.3">
      <c r="A126" s="3" t="s">
        <v>296</v>
      </c>
      <c r="B126" s="3" t="s">
        <v>297</v>
      </c>
      <c r="C126" s="3" t="s">
        <v>241</v>
      </c>
      <c r="D126" s="3" t="s">
        <v>176</v>
      </c>
      <c r="E126" s="4">
        <v>164116.89199999999</v>
      </c>
      <c r="F126" s="4">
        <v>125188.28401906318</v>
      </c>
      <c r="G126" s="6">
        <f t="shared" si="2"/>
        <v>38928.607980936809</v>
      </c>
      <c r="H126">
        <f t="shared" si="3"/>
        <v>31.096047274686594</v>
      </c>
    </row>
    <row r="127" spans="1:8" ht="14.4" x14ac:dyDescent="0.3">
      <c r="A127" s="3" t="s">
        <v>1250</v>
      </c>
      <c r="B127" s="3" t="s">
        <v>1251</v>
      </c>
      <c r="C127" s="3" t="s">
        <v>1252</v>
      </c>
      <c r="D127" s="3" t="s">
        <v>176</v>
      </c>
      <c r="E127" s="4">
        <v>199.5</v>
      </c>
      <c r="F127" s="4">
        <v>186.03099995998926</v>
      </c>
      <c r="G127" s="6">
        <f t="shared" si="2"/>
        <v>13.469000040010741</v>
      </c>
      <c r="H127">
        <f t="shared" si="3"/>
        <v>7.2401911740019651</v>
      </c>
    </row>
    <row r="128" spans="1:8" ht="14.4" x14ac:dyDescent="0.3">
      <c r="A128" s="3" t="s">
        <v>495</v>
      </c>
      <c r="B128" s="3" t="s">
        <v>496</v>
      </c>
      <c r="C128" s="3" t="s">
        <v>497</v>
      </c>
      <c r="D128" s="3" t="s">
        <v>176</v>
      </c>
      <c r="E128" s="4">
        <v>168378.4037</v>
      </c>
      <c r="F128" s="4">
        <v>166751.74832859164</v>
      </c>
      <c r="G128" s="6">
        <f t="shared" si="2"/>
        <v>1626.6553714083566</v>
      </c>
      <c r="H128">
        <f t="shared" si="3"/>
        <v>0.97549524230652185</v>
      </c>
    </row>
    <row r="129" spans="1:8" ht="14.4" x14ac:dyDescent="0.3">
      <c r="A129" s="3" t="s">
        <v>1013</v>
      </c>
      <c r="B129" s="3" t="s">
        <v>1014</v>
      </c>
      <c r="C129" s="3" t="s">
        <v>1015</v>
      </c>
      <c r="D129" s="3" t="s">
        <v>176</v>
      </c>
      <c r="E129" s="4">
        <v>1065.8375999999998</v>
      </c>
      <c r="F129" s="4">
        <v>1041.3110586301614</v>
      </c>
      <c r="G129" s="6">
        <f t="shared" si="2"/>
        <v>24.526541369838469</v>
      </c>
      <c r="H129">
        <f t="shared" si="3"/>
        <v>2.3553520503376766</v>
      </c>
    </row>
    <row r="130" spans="1:8" ht="14.4" x14ac:dyDescent="0.3">
      <c r="A130" s="3" t="s">
        <v>762</v>
      </c>
      <c r="B130" s="3" t="s">
        <v>763</v>
      </c>
      <c r="C130" s="3" t="s">
        <v>764</v>
      </c>
      <c r="D130" s="3" t="s">
        <v>176</v>
      </c>
      <c r="E130" s="4">
        <v>86167.323000000004</v>
      </c>
      <c r="F130" s="4">
        <v>44896.283284376179</v>
      </c>
      <c r="G130" s="6">
        <f t="shared" ref="G130:G193" si="4">E130-F130</f>
        <v>41271.039715623825</v>
      </c>
      <c r="H130">
        <f t="shared" ref="H130:H193" si="5">G130*100/F130</f>
        <v>91.925292466216391</v>
      </c>
    </row>
    <row r="131" spans="1:8" ht="14.4" x14ac:dyDescent="0.3">
      <c r="A131" s="3" t="s">
        <v>487</v>
      </c>
      <c r="B131" s="3" t="s">
        <v>488</v>
      </c>
      <c r="C131" s="3" t="s">
        <v>489</v>
      </c>
      <c r="D131" s="3" t="s">
        <v>176</v>
      </c>
      <c r="E131" s="4">
        <v>231090.092</v>
      </c>
      <c r="F131" s="4">
        <v>154995.20675938917</v>
      </c>
      <c r="G131" s="6">
        <f t="shared" si="4"/>
        <v>76094.885240610834</v>
      </c>
      <c r="H131">
        <f t="shared" si="5"/>
        <v>49.094992568859702</v>
      </c>
    </row>
    <row r="132" spans="1:8" ht="14.4" x14ac:dyDescent="0.3">
      <c r="A132" s="3" t="s">
        <v>963</v>
      </c>
      <c r="B132" s="3" t="s">
        <v>964</v>
      </c>
      <c r="C132" s="3" t="s">
        <v>489</v>
      </c>
      <c r="D132" s="3" t="s">
        <v>176</v>
      </c>
      <c r="E132" s="4">
        <v>74055.895999999993</v>
      </c>
      <c r="F132" s="4">
        <v>71543.359893040921</v>
      </c>
      <c r="G132" s="6">
        <f t="shared" si="4"/>
        <v>2512.5361069590726</v>
      </c>
      <c r="H132">
        <f t="shared" si="5"/>
        <v>3.5119067803292658</v>
      </c>
    </row>
    <row r="133" spans="1:8" ht="14.4" x14ac:dyDescent="0.3">
      <c r="A133" s="3" t="s">
        <v>1243</v>
      </c>
      <c r="B133" s="3" t="s">
        <v>1244</v>
      </c>
      <c r="C133" s="3" t="s">
        <v>489</v>
      </c>
      <c r="D133" s="3" t="s">
        <v>176</v>
      </c>
      <c r="E133" s="4">
        <v>4502.1409999999996</v>
      </c>
      <c r="F133" s="4">
        <v>2782.8059974627895</v>
      </c>
      <c r="G133" s="6">
        <f t="shared" si="4"/>
        <v>1719.3350025372101</v>
      </c>
      <c r="H133">
        <f t="shared" si="5"/>
        <v>61.784220822608759</v>
      </c>
    </row>
    <row r="134" spans="1:8" ht="14.4" x14ac:dyDescent="0.3">
      <c r="A134" s="3" t="s">
        <v>530</v>
      </c>
      <c r="B134" s="3" t="s">
        <v>531</v>
      </c>
      <c r="C134" s="3" t="s">
        <v>532</v>
      </c>
      <c r="D134" s="3" t="s">
        <v>176</v>
      </c>
      <c r="E134" s="4">
        <v>47419.639600000002</v>
      </c>
      <c r="F134" s="4">
        <v>28414.678634385073</v>
      </c>
      <c r="G134" s="6">
        <f t="shared" si="4"/>
        <v>19004.96096561493</v>
      </c>
      <c r="H134">
        <f t="shared" si="5"/>
        <v>66.88430726299579</v>
      </c>
    </row>
    <row r="135" spans="1:8" ht="14.4" x14ac:dyDescent="0.3">
      <c r="A135" s="3" t="s">
        <v>715</v>
      </c>
      <c r="B135" s="3" t="s">
        <v>716</v>
      </c>
      <c r="C135" s="3" t="s">
        <v>172</v>
      </c>
      <c r="D135" s="3" t="s">
        <v>717</v>
      </c>
      <c r="E135" s="4">
        <v>68944.754400000005</v>
      </c>
      <c r="F135" s="4">
        <v>29250.454628354648</v>
      </c>
      <c r="G135" s="6">
        <f t="shared" si="4"/>
        <v>39694.299771645354</v>
      </c>
      <c r="H135">
        <f t="shared" si="5"/>
        <v>135.70489852546328</v>
      </c>
    </row>
    <row r="136" spans="1:8" ht="14.4" x14ac:dyDescent="0.3">
      <c r="A136" s="3" t="s">
        <v>1087</v>
      </c>
      <c r="B136" s="3" t="s">
        <v>1088</v>
      </c>
      <c r="C136" s="3" t="s">
        <v>1089</v>
      </c>
      <c r="D136" s="3" t="s">
        <v>139</v>
      </c>
      <c r="E136" s="4">
        <v>25845.002</v>
      </c>
      <c r="F136" s="4">
        <v>14494.343828351162</v>
      </c>
      <c r="G136" s="6">
        <f t="shared" si="4"/>
        <v>11350.658171648838</v>
      </c>
      <c r="H136">
        <f t="shared" si="5"/>
        <v>78.310948781598327</v>
      </c>
    </row>
    <row r="137" spans="1:8" ht="14.4" x14ac:dyDescent="0.3">
      <c r="A137" s="3" t="s">
        <v>960</v>
      </c>
      <c r="B137" s="3" t="s">
        <v>961</v>
      </c>
      <c r="C137" s="3" t="s">
        <v>962</v>
      </c>
      <c r="D137" s="3" t="s">
        <v>139</v>
      </c>
      <c r="E137" s="4">
        <v>313217.74218</v>
      </c>
      <c r="F137" s="4">
        <v>228864.91208217098</v>
      </c>
      <c r="G137" s="6">
        <f t="shared" si="4"/>
        <v>84352.830097829021</v>
      </c>
      <c r="H137">
        <f t="shared" si="5"/>
        <v>36.857039084935501</v>
      </c>
    </row>
    <row r="138" spans="1:8" ht="14.4" x14ac:dyDescent="0.3">
      <c r="A138" s="3" t="s">
        <v>1056</v>
      </c>
      <c r="B138" s="3" t="s">
        <v>1057</v>
      </c>
      <c r="C138" s="3" t="s">
        <v>1058</v>
      </c>
      <c r="D138" s="3" t="s">
        <v>139</v>
      </c>
      <c r="E138" s="4">
        <v>135370.84500000003</v>
      </c>
      <c r="F138" s="4">
        <v>117086.75296729394</v>
      </c>
      <c r="G138" s="6">
        <f t="shared" si="4"/>
        <v>18284.092032706089</v>
      </c>
      <c r="H138">
        <f t="shared" si="5"/>
        <v>15.615850272842922</v>
      </c>
    </row>
    <row r="139" spans="1:8" ht="14.4" x14ac:dyDescent="0.3">
      <c r="A139" s="3" t="s">
        <v>679</v>
      </c>
      <c r="B139" s="3" t="s">
        <v>680</v>
      </c>
      <c r="C139" s="3" t="s">
        <v>157</v>
      </c>
      <c r="D139" s="3" t="s">
        <v>139</v>
      </c>
      <c r="E139" s="4">
        <v>88792.604800000016</v>
      </c>
      <c r="F139" s="4">
        <v>53977.951828729478</v>
      </c>
      <c r="G139" s="6">
        <f t="shared" si="4"/>
        <v>34814.652971270538</v>
      </c>
      <c r="H139">
        <f t="shared" si="5"/>
        <v>64.497914040414969</v>
      </c>
    </row>
    <row r="140" spans="1:8" ht="14.4" x14ac:dyDescent="0.3">
      <c r="A140" s="3" t="s">
        <v>586</v>
      </c>
      <c r="B140" s="3" t="s">
        <v>587</v>
      </c>
      <c r="C140" s="3" t="s">
        <v>157</v>
      </c>
      <c r="D140" s="3" t="s">
        <v>139</v>
      </c>
      <c r="E140" s="4">
        <v>126922.50080000007</v>
      </c>
      <c r="F140" s="4">
        <v>73258.973941094722</v>
      </c>
      <c r="G140" s="6">
        <f t="shared" si="4"/>
        <v>53663.526858905345</v>
      </c>
      <c r="H140">
        <f t="shared" si="5"/>
        <v>73.251813357438678</v>
      </c>
    </row>
    <row r="141" spans="1:8" ht="14.4" x14ac:dyDescent="0.3">
      <c r="A141" s="3" t="s">
        <v>263</v>
      </c>
      <c r="B141" s="3" t="s">
        <v>264</v>
      </c>
      <c r="C141" s="3" t="s">
        <v>157</v>
      </c>
      <c r="D141" s="3" t="s">
        <v>139</v>
      </c>
      <c r="E141" s="4">
        <v>43193.299200000009</v>
      </c>
      <c r="F141" s="4">
        <v>30224.802060142785</v>
      </c>
      <c r="G141" s="6">
        <f t="shared" si="4"/>
        <v>12968.497139857223</v>
      </c>
      <c r="H141">
        <f t="shared" si="5"/>
        <v>42.906805854516016</v>
      </c>
    </row>
    <row r="142" spans="1:8" ht="14.4" x14ac:dyDescent="0.3">
      <c r="A142" s="3" t="s">
        <v>158</v>
      </c>
      <c r="B142" s="3" t="s">
        <v>159</v>
      </c>
      <c r="C142" s="3" t="s">
        <v>157</v>
      </c>
      <c r="D142" s="3" t="s">
        <v>139</v>
      </c>
      <c r="E142" s="4">
        <v>358477.25760000007</v>
      </c>
      <c r="F142" s="4">
        <v>299322.08457904385</v>
      </c>
      <c r="G142" s="6">
        <f t="shared" si="4"/>
        <v>59155.173020956223</v>
      </c>
      <c r="H142">
        <f t="shared" si="5"/>
        <v>19.763049928023182</v>
      </c>
    </row>
    <row r="143" spans="1:8" ht="14.4" x14ac:dyDescent="0.3">
      <c r="A143" s="3" t="s">
        <v>192</v>
      </c>
      <c r="B143" s="3" t="s">
        <v>193</v>
      </c>
      <c r="C143" s="3" t="s">
        <v>157</v>
      </c>
      <c r="D143" s="3" t="s">
        <v>139</v>
      </c>
      <c r="E143" s="4">
        <v>232567.28399999996</v>
      </c>
      <c r="F143" s="4">
        <v>168272.00756301126</v>
      </c>
      <c r="G143" s="6">
        <f t="shared" si="4"/>
        <v>64295.276436988701</v>
      </c>
      <c r="H143">
        <f t="shared" si="5"/>
        <v>38.209133752036948</v>
      </c>
    </row>
    <row r="144" spans="1:8" ht="14.4" x14ac:dyDescent="0.3">
      <c r="A144" s="3" t="s">
        <v>1163</v>
      </c>
      <c r="B144" s="3" t="s">
        <v>1164</v>
      </c>
      <c r="C144" s="3" t="s">
        <v>157</v>
      </c>
      <c r="D144" s="3" t="s">
        <v>139</v>
      </c>
      <c r="E144" s="4">
        <v>133594.66432000001</v>
      </c>
      <c r="F144" s="4">
        <v>70624.213594291374</v>
      </c>
      <c r="G144" s="6">
        <f t="shared" si="4"/>
        <v>62970.450725708637</v>
      </c>
      <c r="H144">
        <f t="shared" si="5"/>
        <v>89.162692964553742</v>
      </c>
    </row>
    <row r="145" spans="1:8" ht="14.4" x14ac:dyDescent="0.3">
      <c r="A145" s="3" t="s">
        <v>242</v>
      </c>
      <c r="B145" s="3" t="s">
        <v>243</v>
      </c>
      <c r="C145" s="3" t="s">
        <v>157</v>
      </c>
      <c r="D145" s="3" t="s">
        <v>139</v>
      </c>
      <c r="E145" s="4">
        <v>489602.60640000022</v>
      </c>
      <c r="F145" s="4">
        <v>312423.44012943213</v>
      </c>
      <c r="G145" s="6">
        <f t="shared" si="4"/>
        <v>177179.16627056809</v>
      </c>
      <c r="H145">
        <f t="shared" si="5"/>
        <v>56.711226980013265</v>
      </c>
    </row>
    <row r="146" spans="1:8" ht="14.4" x14ac:dyDescent="0.3">
      <c r="A146" s="3" t="s">
        <v>417</v>
      </c>
      <c r="B146" s="3" t="s">
        <v>418</v>
      </c>
      <c r="C146" s="3" t="s">
        <v>157</v>
      </c>
      <c r="D146" s="3" t="s">
        <v>139</v>
      </c>
      <c r="E146" s="4">
        <v>166091.16528799999</v>
      </c>
      <c r="F146" s="4">
        <v>123137.03432657701</v>
      </c>
      <c r="G146" s="6">
        <f t="shared" si="4"/>
        <v>42954.130961422983</v>
      </c>
      <c r="H146">
        <f t="shared" si="5"/>
        <v>34.883194317886925</v>
      </c>
    </row>
    <row r="147" spans="1:8" ht="14.4" x14ac:dyDescent="0.3">
      <c r="A147" s="3" t="s">
        <v>410</v>
      </c>
      <c r="B147" s="3" t="s">
        <v>411</v>
      </c>
      <c r="C147" s="3" t="s">
        <v>157</v>
      </c>
      <c r="D147" s="3" t="s">
        <v>139</v>
      </c>
      <c r="E147" s="4">
        <v>219156.81839999999</v>
      </c>
      <c r="F147" s="4">
        <v>208720.1452668159</v>
      </c>
      <c r="G147" s="6">
        <f t="shared" si="4"/>
        <v>10436.673133184086</v>
      </c>
      <c r="H147">
        <f t="shared" si="5"/>
        <v>5.0003190251915735</v>
      </c>
    </row>
    <row r="148" spans="1:8" ht="14.4" x14ac:dyDescent="0.3">
      <c r="A148" s="3" t="s">
        <v>298</v>
      </c>
      <c r="B148" s="3" t="s">
        <v>299</v>
      </c>
      <c r="C148" s="3" t="s">
        <v>157</v>
      </c>
      <c r="D148" s="3" t="s">
        <v>139</v>
      </c>
      <c r="E148" s="4">
        <v>429725.07599999988</v>
      </c>
      <c r="F148" s="4">
        <v>328037.68450341962</v>
      </c>
      <c r="G148" s="6">
        <f t="shared" si="4"/>
        <v>101687.39149658027</v>
      </c>
      <c r="H148">
        <f t="shared" si="5"/>
        <v>30.998692010191967</v>
      </c>
    </row>
    <row r="149" spans="1:8" ht="14.4" x14ac:dyDescent="0.3">
      <c r="A149" s="3" t="s">
        <v>234</v>
      </c>
      <c r="B149" s="3" t="s">
        <v>235</v>
      </c>
      <c r="C149" s="3" t="s">
        <v>157</v>
      </c>
      <c r="D149" s="3" t="s">
        <v>139</v>
      </c>
      <c r="E149" s="4">
        <v>256730.80100000004</v>
      </c>
      <c r="F149" s="4">
        <v>239707.22269284367</v>
      </c>
      <c r="G149" s="6">
        <f t="shared" si="4"/>
        <v>17023.578307156364</v>
      </c>
      <c r="H149">
        <f t="shared" si="5"/>
        <v>7.1018211783172074</v>
      </c>
    </row>
    <row r="150" spans="1:8" ht="14.4" x14ac:dyDescent="0.3">
      <c r="A150" s="3" t="s">
        <v>549</v>
      </c>
      <c r="B150" s="3" t="s">
        <v>550</v>
      </c>
      <c r="C150" s="3" t="s">
        <v>157</v>
      </c>
      <c r="D150" s="3" t="s">
        <v>139</v>
      </c>
      <c r="E150" s="4">
        <v>35199.85409999999</v>
      </c>
      <c r="F150" s="4">
        <v>29470.014153020431</v>
      </c>
      <c r="G150" s="6">
        <f t="shared" si="4"/>
        <v>5729.8399469795586</v>
      </c>
      <c r="H150">
        <f t="shared" si="5"/>
        <v>19.442949423871582</v>
      </c>
    </row>
    <row r="151" spans="1:8" ht="14.4" x14ac:dyDescent="0.3">
      <c r="A151" s="3" t="s">
        <v>155</v>
      </c>
      <c r="B151" s="3" t="s">
        <v>156</v>
      </c>
      <c r="C151" s="3" t="s">
        <v>157</v>
      </c>
      <c r="D151" s="3" t="s">
        <v>139</v>
      </c>
      <c r="E151" s="4">
        <v>302399.20839999994</v>
      </c>
      <c r="F151" s="4">
        <v>188814.39148884628</v>
      </c>
      <c r="G151" s="6">
        <f t="shared" si="4"/>
        <v>113584.81691115367</v>
      </c>
      <c r="H151">
        <f t="shared" si="5"/>
        <v>60.15686411163388</v>
      </c>
    </row>
    <row r="152" spans="1:8" ht="14.4" x14ac:dyDescent="0.3">
      <c r="A152" s="3" t="s">
        <v>300</v>
      </c>
      <c r="B152" s="3" t="s">
        <v>301</v>
      </c>
      <c r="C152" s="3" t="s">
        <v>157</v>
      </c>
      <c r="D152" s="3" t="s">
        <v>139</v>
      </c>
      <c r="E152" s="4">
        <v>135013.81360000002</v>
      </c>
      <c r="F152" s="4">
        <v>112869.19905830943</v>
      </c>
      <c r="G152" s="6">
        <f t="shared" si="4"/>
        <v>22144.614541690593</v>
      </c>
      <c r="H152">
        <f t="shared" si="5"/>
        <v>19.61971443622139</v>
      </c>
    </row>
    <row r="153" spans="1:8" ht="14.4" x14ac:dyDescent="0.3">
      <c r="A153" s="3" t="s">
        <v>219</v>
      </c>
      <c r="B153" s="3" t="s">
        <v>220</v>
      </c>
      <c r="C153" s="3" t="s">
        <v>157</v>
      </c>
      <c r="D153" s="3" t="s">
        <v>139</v>
      </c>
      <c r="E153" s="4">
        <v>219168.80959999998</v>
      </c>
      <c r="F153" s="4">
        <v>185383.83704908498</v>
      </c>
      <c r="G153" s="6">
        <f t="shared" si="4"/>
        <v>33784.972550915001</v>
      </c>
      <c r="H153">
        <f t="shared" si="5"/>
        <v>18.224335567058951</v>
      </c>
    </row>
    <row r="154" spans="1:8" ht="14.4" x14ac:dyDescent="0.3">
      <c r="A154" s="3" t="s">
        <v>329</v>
      </c>
      <c r="B154" s="3" t="s">
        <v>330</v>
      </c>
      <c r="C154" s="3" t="s">
        <v>157</v>
      </c>
      <c r="D154" s="3" t="s">
        <v>139</v>
      </c>
      <c r="E154" s="4">
        <v>199231.07516000001</v>
      </c>
      <c r="F154" s="4">
        <v>129463.64060758504</v>
      </c>
      <c r="G154" s="6">
        <f t="shared" si="4"/>
        <v>69767.434552414968</v>
      </c>
      <c r="H154">
        <f t="shared" si="5"/>
        <v>53.88959728383184</v>
      </c>
    </row>
    <row r="155" spans="1:8" ht="14.4" x14ac:dyDescent="0.3">
      <c r="A155" s="3" t="s">
        <v>256</v>
      </c>
      <c r="B155" s="3" t="s">
        <v>257</v>
      </c>
      <c r="C155" s="3" t="s">
        <v>157</v>
      </c>
      <c r="D155" s="3" t="s">
        <v>139</v>
      </c>
      <c r="E155" s="4">
        <v>285571.62179999996</v>
      </c>
      <c r="F155" s="4">
        <v>157040.48353313527</v>
      </c>
      <c r="G155" s="6">
        <f t="shared" si="4"/>
        <v>128531.1382668647</v>
      </c>
      <c r="H155">
        <f t="shared" si="5"/>
        <v>81.84586252865482</v>
      </c>
    </row>
    <row r="156" spans="1:8" ht="14.4" x14ac:dyDescent="0.3">
      <c r="A156" s="3" t="s">
        <v>664</v>
      </c>
      <c r="B156" s="3" t="s">
        <v>665</v>
      </c>
      <c r="C156" s="3" t="s">
        <v>157</v>
      </c>
      <c r="D156" s="3" t="s">
        <v>139</v>
      </c>
      <c r="E156" s="4">
        <v>2877.056</v>
      </c>
      <c r="F156" s="4">
        <v>2126.629203811327</v>
      </c>
      <c r="G156" s="6">
        <f t="shared" si="4"/>
        <v>750.42679618867305</v>
      </c>
      <c r="H156">
        <f t="shared" si="5"/>
        <v>35.287148076578859</v>
      </c>
    </row>
    <row r="157" spans="1:8" ht="14.4" x14ac:dyDescent="0.3">
      <c r="A157" s="3" t="s">
        <v>324</v>
      </c>
      <c r="B157" s="3" t="s">
        <v>325</v>
      </c>
      <c r="C157" s="3" t="s">
        <v>157</v>
      </c>
      <c r="D157" s="3" t="s">
        <v>139</v>
      </c>
      <c r="E157" s="4">
        <v>193877.41034999987</v>
      </c>
      <c r="F157" s="4">
        <v>126865.45204659762</v>
      </c>
      <c r="G157" s="6">
        <f t="shared" si="4"/>
        <v>67011.958303402251</v>
      </c>
      <c r="H157">
        <f t="shared" si="5"/>
        <v>52.821282092455547</v>
      </c>
    </row>
    <row r="158" spans="1:8" ht="14.4" x14ac:dyDescent="0.3">
      <c r="A158" s="3" t="s">
        <v>1148</v>
      </c>
      <c r="B158" s="3" t="s">
        <v>1149</v>
      </c>
      <c r="C158" s="3" t="s">
        <v>1150</v>
      </c>
      <c r="D158" s="3" t="s">
        <v>139</v>
      </c>
      <c r="E158" s="4">
        <v>173081.30800000002</v>
      </c>
      <c r="F158" s="4">
        <v>151600.26494323972</v>
      </c>
      <c r="G158" s="6">
        <f t="shared" si="4"/>
        <v>21481.043056760303</v>
      </c>
      <c r="H158">
        <f t="shared" si="5"/>
        <v>14.16952870418991</v>
      </c>
    </row>
    <row r="159" spans="1:8" ht="14.4" x14ac:dyDescent="0.3">
      <c r="A159" s="3" t="s">
        <v>707</v>
      </c>
      <c r="B159" s="3" t="s">
        <v>708</v>
      </c>
      <c r="C159" s="3" t="s">
        <v>709</v>
      </c>
      <c r="D159" s="3" t="s">
        <v>139</v>
      </c>
      <c r="E159" s="4">
        <v>31590.162575999995</v>
      </c>
      <c r="F159" s="4">
        <v>16692.370608054152</v>
      </c>
      <c r="G159" s="6">
        <f t="shared" si="4"/>
        <v>14897.791967945843</v>
      </c>
      <c r="H159">
        <f t="shared" si="5"/>
        <v>89.249108576331182</v>
      </c>
    </row>
    <row r="160" spans="1:8" ht="14.4" x14ac:dyDescent="0.3">
      <c r="A160" s="3" t="s">
        <v>136</v>
      </c>
      <c r="B160" s="3" t="s">
        <v>137</v>
      </c>
      <c r="C160" s="3" t="s">
        <v>138</v>
      </c>
      <c r="D160" s="3" t="s">
        <v>139</v>
      </c>
      <c r="E160" s="4">
        <v>181034.04373999996</v>
      </c>
      <c r="F160" s="4">
        <v>134334.17231515035</v>
      </c>
      <c r="G160" s="6">
        <f t="shared" si="4"/>
        <v>46699.871424849611</v>
      </c>
      <c r="H160">
        <f t="shared" si="5"/>
        <v>34.763955157508903</v>
      </c>
    </row>
    <row r="161" spans="1:8" ht="14.4" x14ac:dyDescent="0.3">
      <c r="A161" s="3" t="s">
        <v>1094</v>
      </c>
      <c r="B161" s="3" t="s">
        <v>1095</v>
      </c>
      <c r="C161" s="3" t="s">
        <v>1096</v>
      </c>
      <c r="D161" s="3" t="s">
        <v>139</v>
      </c>
      <c r="E161" s="4">
        <v>39461.198880000004</v>
      </c>
      <c r="F161" s="4">
        <v>21239.683211329091</v>
      </c>
      <c r="G161" s="6">
        <f t="shared" si="4"/>
        <v>18221.515668670912</v>
      </c>
      <c r="H161">
        <f t="shared" si="5"/>
        <v>85.789959705951219</v>
      </c>
    </row>
    <row r="162" spans="1:8" ht="14.4" x14ac:dyDescent="0.3">
      <c r="A162" s="3" t="s">
        <v>1117</v>
      </c>
      <c r="B162" s="3" t="s">
        <v>1118</v>
      </c>
      <c r="C162" s="3" t="s">
        <v>1119</v>
      </c>
      <c r="D162" s="3" t="s">
        <v>139</v>
      </c>
      <c r="E162" s="4">
        <v>74861.881000000008</v>
      </c>
      <c r="F162" s="4">
        <v>68449.48659352008</v>
      </c>
      <c r="G162" s="6">
        <f t="shared" si="4"/>
        <v>6412.3944064799289</v>
      </c>
      <c r="H162">
        <f t="shared" si="5"/>
        <v>9.3680679368119204</v>
      </c>
    </row>
    <row r="163" spans="1:8" ht="14.4" x14ac:dyDescent="0.3">
      <c r="A163" s="3" t="s">
        <v>398</v>
      </c>
      <c r="B163" s="3" t="s">
        <v>399</v>
      </c>
      <c r="C163" s="3" t="s">
        <v>400</v>
      </c>
      <c r="D163" s="3" t="s">
        <v>139</v>
      </c>
      <c r="E163" s="4">
        <v>37275.392959999997</v>
      </c>
      <c r="F163" s="4">
        <v>27881.062023371309</v>
      </c>
      <c r="G163" s="6">
        <f t="shared" si="4"/>
        <v>9394.3309366286885</v>
      </c>
      <c r="H163">
        <f t="shared" si="5"/>
        <v>33.694308088959765</v>
      </c>
    </row>
    <row r="164" spans="1:8" ht="14.4" x14ac:dyDescent="0.3">
      <c r="A164" s="3" t="s">
        <v>477</v>
      </c>
      <c r="B164" s="3" t="s">
        <v>478</v>
      </c>
      <c r="C164" s="3" t="s">
        <v>479</v>
      </c>
      <c r="D164" s="3" t="s">
        <v>151</v>
      </c>
      <c r="E164" s="4">
        <v>224720.69764000003</v>
      </c>
      <c r="F164" s="4">
        <v>114045.3095529358</v>
      </c>
      <c r="G164" s="6">
        <f t="shared" si="4"/>
        <v>110675.38808706423</v>
      </c>
      <c r="H164">
        <f t="shared" si="5"/>
        <v>97.045102969090223</v>
      </c>
    </row>
    <row r="165" spans="1:8" ht="14.4" x14ac:dyDescent="0.3">
      <c r="A165" s="3" t="s">
        <v>470</v>
      </c>
      <c r="B165" s="3" t="s">
        <v>471</v>
      </c>
      <c r="C165" s="3" t="s">
        <v>349</v>
      </c>
      <c r="D165" s="3" t="s">
        <v>151</v>
      </c>
      <c r="E165" s="4">
        <v>383230.70559999993</v>
      </c>
      <c r="F165" s="4">
        <v>244087.56941880734</v>
      </c>
      <c r="G165" s="6">
        <f t="shared" si="4"/>
        <v>139143.13618119259</v>
      </c>
      <c r="H165">
        <f t="shared" si="5"/>
        <v>57.005416749613218</v>
      </c>
    </row>
    <row r="166" spans="1:8" ht="14.4" x14ac:dyDescent="0.3">
      <c r="A166" s="3" t="s">
        <v>1070</v>
      </c>
      <c r="B166" s="3" t="s">
        <v>1071</v>
      </c>
      <c r="C166" s="3" t="s">
        <v>349</v>
      </c>
      <c r="D166" s="3" t="s">
        <v>151</v>
      </c>
      <c r="E166" s="4">
        <v>224159.67239999998</v>
      </c>
      <c r="F166" s="4">
        <v>181179.65117800137</v>
      </c>
      <c r="G166" s="6">
        <f t="shared" si="4"/>
        <v>42980.021221998613</v>
      </c>
      <c r="H166">
        <f t="shared" si="5"/>
        <v>23.722322535974282</v>
      </c>
    </row>
    <row r="167" spans="1:8" ht="14.4" x14ac:dyDescent="0.3">
      <c r="A167" s="3" t="s">
        <v>1078</v>
      </c>
      <c r="B167" s="3" t="s">
        <v>1079</v>
      </c>
      <c r="C167" s="3" t="s">
        <v>349</v>
      </c>
      <c r="D167" s="3" t="s">
        <v>151</v>
      </c>
      <c r="E167" s="4">
        <v>199927.84759999995</v>
      </c>
      <c r="F167" s="4">
        <v>192421.22055870079</v>
      </c>
      <c r="G167" s="6">
        <f t="shared" si="4"/>
        <v>7506.627041299158</v>
      </c>
      <c r="H167">
        <f t="shared" si="5"/>
        <v>3.9011430337586681</v>
      </c>
    </row>
    <row r="168" spans="1:8" ht="14.4" x14ac:dyDescent="0.3">
      <c r="A168" s="3" t="s">
        <v>421</v>
      </c>
      <c r="B168" s="3" t="s">
        <v>422</v>
      </c>
      <c r="C168" s="3" t="s">
        <v>349</v>
      </c>
      <c r="D168" s="3" t="s">
        <v>151</v>
      </c>
      <c r="E168" s="4">
        <v>477305.8322</v>
      </c>
      <c r="F168" s="4">
        <v>251853.11190264099</v>
      </c>
      <c r="G168" s="6">
        <f t="shared" si="4"/>
        <v>225452.72029735902</v>
      </c>
      <c r="H168">
        <f t="shared" si="5"/>
        <v>89.517544013715579</v>
      </c>
    </row>
    <row r="169" spans="1:8" ht="14.4" x14ac:dyDescent="0.3">
      <c r="A169" s="3" t="s">
        <v>347</v>
      </c>
      <c r="B169" s="3" t="s">
        <v>348</v>
      </c>
      <c r="C169" s="3" t="s">
        <v>349</v>
      </c>
      <c r="D169" s="3" t="s">
        <v>151</v>
      </c>
      <c r="E169" s="4">
        <v>97090.363869999972</v>
      </c>
      <c r="F169" s="4">
        <v>58526.153828566283</v>
      </c>
      <c r="G169" s="6">
        <f t="shared" si="4"/>
        <v>38564.210041433689</v>
      </c>
      <c r="H169">
        <f t="shared" si="5"/>
        <v>65.892267847286277</v>
      </c>
    </row>
    <row r="170" spans="1:8" ht="14.4" x14ac:dyDescent="0.3">
      <c r="A170" s="3" t="s">
        <v>160</v>
      </c>
      <c r="B170" s="3" t="s">
        <v>161</v>
      </c>
      <c r="C170" s="3" t="s">
        <v>162</v>
      </c>
      <c r="D170" s="3" t="s">
        <v>151</v>
      </c>
      <c r="E170" s="4">
        <v>1091377.9556110003</v>
      </c>
      <c r="F170" s="4">
        <v>679068.20538099098</v>
      </c>
      <c r="G170" s="6">
        <f t="shared" si="4"/>
        <v>412309.75023000932</v>
      </c>
      <c r="H170">
        <f t="shared" si="5"/>
        <v>60.71698644743396</v>
      </c>
    </row>
    <row r="171" spans="1:8" ht="14.4" x14ac:dyDescent="0.3">
      <c r="A171" s="3" t="s">
        <v>621</v>
      </c>
      <c r="B171" s="3" t="s">
        <v>622</v>
      </c>
      <c r="C171" s="3" t="s">
        <v>162</v>
      </c>
      <c r="D171" s="3" t="s">
        <v>151</v>
      </c>
      <c r="E171" s="4">
        <v>256461.20373000001</v>
      </c>
      <c r="F171" s="4">
        <v>131821.24577780243</v>
      </c>
      <c r="G171" s="6">
        <f t="shared" si="4"/>
        <v>124639.95795219758</v>
      </c>
      <c r="H171">
        <f t="shared" si="5"/>
        <v>94.552253103638847</v>
      </c>
    </row>
    <row r="172" spans="1:8" ht="14.4" x14ac:dyDescent="0.3">
      <c r="A172" s="3" t="s">
        <v>1155</v>
      </c>
      <c r="B172" s="3" t="s">
        <v>1156</v>
      </c>
      <c r="C172" s="3" t="s">
        <v>180</v>
      </c>
      <c r="D172" s="3" t="s">
        <v>151</v>
      </c>
      <c r="E172" s="4">
        <v>97597.837055999989</v>
      </c>
      <c r="F172" s="4">
        <v>81972.503876495088</v>
      </c>
      <c r="G172" s="6">
        <f t="shared" si="4"/>
        <v>15625.333179504902</v>
      </c>
      <c r="H172">
        <f t="shared" si="5"/>
        <v>19.061676099399143</v>
      </c>
    </row>
    <row r="173" spans="1:8" ht="14.4" x14ac:dyDescent="0.3">
      <c r="A173" s="3" t="s">
        <v>178</v>
      </c>
      <c r="B173" s="3" t="s">
        <v>179</v>
      </c>
      <c r="C173" s="3" t="s">
        <v>180</v>
      </c>
      <c r="D173" s="3" t="s">
        <v>151</v>
      </c>
      <c r="E173" s="4">
        <v>201449.92681700006</v>
      </c>
      <c r="F173" s="4">
        <v>133819.13727376392</v>
      </c>
      <c r="G173" s="6">
        <f t="shared" si="4"/>
        <v>67630.78954323614</v>
      </c>
      <c r="H173">
        <f t="shared" si="5"/>
        <v>50.538951992254084</v>
      </c>
    </row>
    <row r="174" spans="1:8" ht="14.4" x14ac:dyDescent="0.3">
      <c r="A174" s="3" t="s">
        <v>1199</v>
      </c>
      <c r="B174" s="3" t="s">
        <v>1200</v>
      </c>
      <c r="C174" s="3" t="s">
        <v>1201</v>
      </c>
      <c r="D174" s="3" t="s">
        <v>151</v>
      </c>
      <c r="E174" s="4">
        <v>47524.304999999993</v>
      </c>
      <c r="F174" s="4">
        <v>43729.715622867123</v>
      </c>
      <c r="G174" s="6">
        <f t="shared" si="4"/>
        <v>3794.5893771328701</v>
      </c>
      <c r="H174">
        <f t="shared" si="5"/>
        <v>8.6773703489363765</v>
      </c>
    </row>
    <row r="175" spans="1:8" ht="14.4" x14ac:dyDescent="0.3">
      <c r="A175" s="3" t="s">
        <v>651</v>
      </c>
      <c r="B175" s="3" t="s">
        <v>652</v>
      </c>
      <c r="C175" s="3" t="s">
        <v>653</v>
      </c>
      <c r="D175" s="3" t="s">
        <v>151</v>
      </c>
      <c r="E175" s="4">
        <v>32454.938999999995</v>
      </c>
      <c r="F175" s="4">
        <v>19141.361735278362</v>
      </c>
      <c r="G175" s="6">
        <f t="shared" si="4"/>
        <v>13313.577264721633</v>
      </c>
      <c r="H175">
        <f t="shared" si="5"/>
        <v>69.553971388483461</v>
      </c>
    </row>
    <row r="176" spans="1:8" ht="14.4" x14ac:dyDescent="0.3">
      <c r="A176" s="3" t="s">
        <v>448</v>
      </c>
      <c r="B176" s="3" t="s">
        <v>449</v>
      </c>
      <c r="C176" s="3" t="s">
        <v>223</v>
      </c>
      <c r="D176" s="3" t="s">
        <v>151</v>
      </c>
      <c r="E176" s="4">
        <v>110036.94799999999</v>
      </c>
      <c r="F176" s="4">
        <v>84257.765034447177</v>
      </c>
      <c r="G176" s="6">
        <f t="shared" si="4"/>
        <v>25779.182965552813</v>
      </c>
      <c r="H176">
        <f t="shared" si="5"/>
        <v>30.595616860966448</v>
      </c>
    </row>
    <row r="177" spans="1:8" ht="14.4" x14ac:dyDescent="0.3">
      <c r="A177" s="3" t="s">
        <v>221</v>
      </c>
      <c r="B177" s="3" t="s">
        <v>222</v>
      </c>
      <c r="C177" s="3" t="s">
        <v>223</v>
      </c>
      <c r="D177" s="3" t="s">
        <v>151</v>
      </c>
      <c r="E177" s="4">
        <v>71959.671495000002</v>
      </c>
      <c r="F177" s="4">
        <v>63132.644712831279</v>
      </c>
      <c r="G177" s="6">
        <f t="shared" si="4"/>
        <v>8827.026782168723</v>
      </c>
      <c r="H177">
        <f t="shared" si="5"/>
        <v>13.981715517098699</v>
      </c>
    </row>
    <row r="178" spans="1:8" ht="14.4" x14ac:dyDescent="0.3">
      <c r="A178" s="3" t="s">
        <v>903</v>
      </c>
      <c r="B178" s="3" t="s">
        <v>904</v>
      </c>
      <c r="C178" s="3" t="s">
        <v>905</v>
      </c>
      <c r="D178" s="3" t="s">
        <v>151</v>
      </c>
      <c r="E178" s="4">
        <v>58982.020999999993</v>
      </c>
      <c r="F178" s="4">
        <v>46581.00307469684</v>
      </c>
      <c r="G178" s="6">
        <f t="shared" si="4"/>
        <v>12401.017925303153</v>
      </c>
      <c r="H178">
        <f t="shared" si="5"/>
        <v>26.622479351543806</v>
      </c>
    </row>
    <row r="179" spans="1:8" ht="14.4" x14ac:dyDescent="0.3">
      <c r="A179" s="3" t="s">
        <v>441</v>
      </c>
      <c r="B179" s="3" t="s">
        <v>442</v>
      </c>
      <c r="C179" s="3" t="s">
        <v>443</v>
      </c>
      <c r="D179" s="3" t="s">
        <v>151</v>
      </c>
      <c r="E179" s="4">
        <v>228664.89236000006</v>
      </c>
      <c r="F179" s="4">
        <v>178205.00079483012</v>
      </c>
      <c r="G179" s="6">
        <f t="shared" si="4"/>
        <v>50459.891565169935</v>
      </c>
      <c r="H179">
        <f t="shared" si="5"/>
        <v>28.315642849588212</v>
      </c>
    </row>
    <row r="180" spans="1:8" ht="14.4" x14ac:dyDescent="0.3">
      <c r="A180" s="3" t="s">
        <v>163</v>
      </c>
      <c r="B180" s="3" t="s">
        <v>164</v>
      </c>
      <c r="C180" s="3" t="s">
        <v>165</v>
      </c>
      <c r="D180" s="3" t="s">
        <v>151</v>
      </c>
      <c r="E180" s="4">
        <v>124766.98139999999</v>
      </c>
      <c r="F180" s="4">
        <v>122719.35095215803</v>
      </c>
      <c r="G180" s="6">
        <f t="shared" si="4"/>
        <v>2047.6304478419625</v>
      </c>
      <c r="H180">
        <f t="shared" si="5"/>
        <v>1.6685473252219436</v>
      </c>
    </row>
    <row r="181" spans="1:8" ht="14.4" x14ac:dyDescent="0.3">
      <c r="A181" s="3" t="s">
        <v>987</v>
      </c>
      <c r="B181" s="3" t="s">
        <v>988</v>
      </c>
      <c r="C181" s="3" t="s">
        <v>989</v>
      </c>
      <c r="D181" s="3" t="s">
        <v>151</v>
      </c>
      <c r="E181" s="4">
        <v>175850.21233999997</v>
      </c>
      <c r="F181" s="4">
        <v>128828.78635798907</v>
      </c>
      <c r="G181" s="6">
        <f t="shared" si="4"/>
        <v>47021.4259820109</v>
      </c>
      <c r="H181">
        <f t="shared" si="5"/>
        <v>36.499160871816258</v>
      </c>
    </row>
    <row r="182" spans="1:8" ht="14.4" x14ac:dyDescent="0.3">
      <c r="A182" s="3" t="s">
        <v>148</v>
      </c>
      <c r="B182" s="3" t="s">
        <v>149</v>
      </c>
      <c r="C182" s="3" t="s">
        <v>150</v>
      </c>
      <c r="D182" s="3" t="s">
        <v>151</v>
      </c>
      <c r="E182" s="4">
        <v>302077.11253699992</v>
      </c>
      <c r="F182" s="4">
        <v>299214.55049354507</v>
      </c>
      <c r="G182" s="6">
        <f t="shared" si="4"/>
        <v>2862.5620434548473</v>
      </c>
      <c r="H182">
        <f t="shared" si="5"/>
        <v>0.95669212567809303</v>
      </c>
    </row>
    <row r="183" spans="1:8" ht="14.4" x14ac:dyDescent="0.3">
      <c r="A183" s="3" t="s">
        <v>668</v>
      </c>
      <c r="B183" s="3" t="s">
        <v>669</v>
      </c>
      <c r="C183" s="3" t="s">
        <v>150</v>
      </c>
      <c r="D183" s="3" t="s">
        <v>151</v>
      </c>
      <c r="E183" s="4">
        <v>104035.81416800001</v>
      </c>
      <c r="F183" s="4">
        <v>88846.817998696788</v>
      </c>
      <c r="G183" s="6">
        <f t="shared" si="4"/>
        <v>15188.996169303224</v>
      </c>
      <c r="H183">
        <f t="shared" si="5"/>
        <v>17.095712048490039</v>
      </c>
    </row>
    <row r="184" spans="1:8" ht="14.4" x14ac:dyDescent="0.3">
      <c r="A184" s="3" t="s">
        <v>46</v>
      </c>
      <c r="B184" s="3" t="s">
        <v>47</v>
      </c>
      <c r="C184" s="3" t="s">
        <v>48</v>
      </c>
      <c r="D184" s="3" t="s">
        <v>9</v>
      </c>
      <c r="E184" s="4">
        <v>129825.49103999999</v>
      </c>
      <c r="F184" s="4">
        <v>116722.09984935288</v>
      </c>
      <c r="G184" s="6">
        <f t="shared" si="4"/>
        <v>13103.391190647118</v>
      </c>
      <c r="H184">
        <f t="shared" si="5"/>
        <v>11.226144155698863</v>
      </c>
    </row>
    <row r="185" spans="1:8" ht="14.4" x14ac:dyDescent="0.3">
      <c r="A185" s="3" t="s">
        <v>595</v>
      </c>
      <c r="B185" s="3" t="s">
        <v>596</v>
      </c>
      <c r="C185" s="3" t="s">
        <v>597</v>
      </c>
      <c r="D185" s="3" t="s">
        <v>9</v>
      </c>
      <c r="E185" s="4">
        <v>379028.75964</v>
      </c>
      <c r="F185" s="4">
        <v>250456.51278692993</v>
      </c>
      <c r="G185" s="6">
        <f t="shared" si="4"/>
        <v>128572.24685307007</v>
      </c>
      <c r="H185">
        <f t="shared" si="5"/>
        <v>51.335158116830421</v>
      </c>
    </row>
    <row r="186" spans="1:8" ht="14.4" x14ac:dyDescent="0.3">
      <c r="A186" s="3" t="s">
        <v>551</v>
      </c>
      <c r="B186" s="3" t="s">
        <v>552</v>
      </c>
      <c r="C186" s="3" t="s">
        <v>553</v>
      </c>
      <c r="D186" s="3" t="s">
        <v>9</v>
      </c>
      <c r="E186" s="4">
        <v>10675.511999999999</v>
      </c>
      <c r="F186" s="4">
        <v>9004.2186173461523</v>
      </c>
      <c r="G186" s="6">
        <f t="shared" si="4"/>
        <v>1671.2933826538465</v>
      </c>
      <c r="H186">
        <f t="shared" si="5"/>
        <v>18.561226172742941</v>
      </c>
    </row>
    <row r="187" spans="1:8" ht="14.4" x14ac:dyDescent="0.3">
      <c r="A187" s="3" t="s">
        <v>99</v>
      </c>
      <c r="B187" s="3" t="s">
        <v>100</v>
      </c>
      <c r="C187" s="3" t="s">
        <v>101</v>
      </c>
      <c r="D187" s="3" t="s">
        <v>9</v>
      </c>
      <c r="E187" s="4">
        <v>435153.64087999985</v>
      </c>
      <c r="F187" s="4">
        <v>294345.8119470657</v>
      </c>
      <c r="G187" s="6">
        <f t="shared" si="4"/>
        <v>140807.82893293415</v>
      </c>
      <c r="H187">
        <f t="shared" si="5"/>
        <v>47.837551348702938</v>
      </c>
    </row>
    <row r="188" spans="1:8" ht="14.4" x14ac:dyDescent="0.3">
      <c r="A188" s="3" t="s">
        <v>820</v>
      </c>
      <c r="B188" s="3" t="s">
        <v>821</v>
      </c>
      <c r="C188" s="3" t="s">
        <v>822</v>
      </c>
      <c r="D188" s="3" t="s">
        <v>9</v>
      </c>
      <c r="E188" s="4">
        <v>254743.07920000001</v>
      </c>
      <c r="F188" s="4">
        <v>189418.16059678671</v>
      </c>
      <c r="G188" s="6">
        <f t="shared" si="4"/>
        <v>65324.9186032133</v>
      </c>
      <c r="H188">
        <f t="shared" si="5"/>
        <v>34.487146531989644</v>
      </c>
    </row>
    <row r="189" spans="1:8" ht="14.4" x14ac:dyDescent="0.3">
      <c r="A189" s="3" t="s">
        <v>102</v>
      </c>
      <c r="B189" s="3" t="s">
        <v>103</v>
      </c>
      <c r="C189" s="3" t="s">
        <v>104</v>
      </c>
      <c r="D189" s="3" t="s">
        <v>9</v>
      </c>
      <c r="E189" s="4">
        <v>455678.118632</v>
      </c>
      <c r="F189" s="4">
        <v>358029.56929384539</v>
      </c>
      <c r="G189" s="6">
        <f t="shared" si="4"/>
        <v>97648.549338154611</v>
      </c>
      <c r="H189">
        <f t="shared" si="5"/>
        <v>27.273878392432881</v>
      </c>
    </row>
    <row r="190" spans="1:8" ht="14.4" x14ac:dyDescent="0.3">
      <c r="A190" s="3" t="s">
        <v>858</v>
      </c>
      <c r="B190" s="3" t="s">
        <v>859</v>
      </c>
      <c r="C190" s="3" t="s">
        <v>104</v>
      </c>
      <c r="D190" s="3" t="s">
        <v>9</v>
      </c>
      <c r="E190" s="4">
        <v>9179.003200000001</v>
      </c>
      <c r="F190" s="4">
        <v>7398.3948433777077</v>
      </c>
      <c r="G190" s="6">
        <f t="shared" si="4"/>
        <v>1780.6083566222933</v>
      </c>
      <c r="H190">
        <f t="shared" si="5"/>
        <v>24.067495643546426</v>
      </c>
    </row>
    <row r="191" spans="1:8" ht="14.4" x14ac:dyDescent="0.3">
      <c r="A191" s="3" t="s">
        <v>434</v>
      </c>
      <c r="B191" s="3" t="s">
        <v>435</v>
      </c>
      <c r="C191" s="3" t="s">
        <v>104</v>
      </c>
      <c r="D191" s="3" t="s">
        <v>9</v>
      </c>
      <c r="E191" s="4">
        <v>356757.29363999999</v>
      </c>
      <c r="F191" s="4">
        <v>328013.40908278618</v>
      </c>
      <c r="G191" s="6">
        <f t="shared" si="4"/>
        <v>28743.884557213809</v>
      </c>
      <c r="H191">
        <f t="shared" si="5"/>
        <v>8.7630211940388207</v>
      </c>
    </row>
    <row r="192" spans="1:8" ht="14.4" x14ac:dyDescent="0.3">
      <c r="A192" s="3" t="s">
        <v>913</v>
      </c>
      <c r="B192" s="3" t="s">
        <v>914</v>
      </c>
      <c r="C192" s="3" t="s">
        <v>438</v>
      </c>
      <c r="D192" s="3" t="s">
        <v>9</v>
      </c>
      <c r="E192" s="4">
        <v>237964.58704000001</v>
      </c>
      <c r="F192" s="4">
        <v>223632.27732051196</v>
      </c>
      <c r="G192" s="6">
        <f t="shared" si="4"/>
        <v>14332.309719488054</v>
      </c>
      <c r="H192">
        <f t="shared" si="5"/>
        <v>6.4088734824923534</v>
      </c>
    </row>
    <row r="193" spans="1:8" ht="14.4" x14ac:dyDescent="0.3">
      <c r="A193" s="3" t="s">
        <v>436</v>
      </c>
      <c r="B193" s="3" t="s">
        <v>437</v>
      </c>
      <c r="C193" s="3" t="s">
        <v>438</v>
      </c>
      <c r="D193" s="3" t="s">
        <v>9</v>
      </c>
      <c r="E193" s="4">
        <v>10877.0808</v>
      </c>
      <c r="F193" s="4">
        <v>6997.0961377039339</v>
      </c>
      <c r="G193" s="6">
        <f t="shared" si="4"/>
        <v>3879.9846622960658</v>
      </c>
      <c r="H193">
        <f t="shared" si="5"/>
        <v>55.451355618636185</v>
      </c>
    </row>
    <row r="194" spans="1:8" ht="14.4" x14ac:dyDescent="0.3">
      <c r="A194" s="3" t="s">
        <v>908</v>
      </c>
      <c r="B194" s="3" t="s">
        <v>909</v>
      </c>
      <c r="C194" s="3" t="s">
        <v>910</v>
      </c>
      <c r="D194" s="3" t="s">
        <v>9</v>
      </c>
      <c r="E194" s="4">
        <v>12297.647200000001</v>
      </c>
      <c r="F194" s="4">
        <v>10196.345529401904</v>
      </c>
      <c r="G194" s="6">
        <f t="shared" ref="G194:G257" si="6">E194-F194</f>
        <v>2101.3016705980972</v>
      </c>
      <c r="H194">
        <f t="shared" ref="H194:H257" si="7">G194*100/F194</f>
        <v>20.608380370583177</v>
      </c>
    </row>
    <row r="195" spans="1:8" ht="14.4" x14ac:dyDescent="0.3">
      <c r="A195" s="3" t="s">
        <v>1109</v>
      </c>
      <c r="B195" s="3" t="s">
        <v>1110</v>
      </c>
      <c r="C195" s="3" t="s">
        <v>910</v>
      </c>
      <c r="D195" s="3" t="s">
        <v>9</v>
      </c>
      <c r="E195" s="4">
        <v>526160.31000000006</v>
      </c>
      <c r="F195" s="4">
        <v>352053.10895296512</v>
      </c>
      <c r="G195" s="6">
        <f t="shared" si="6"/>
        <v>174107.20104703493</v>
      </c>
      <c r="H195">
        <f t="shared" si="7"/>
        <v>49.454811396168054</v>
      </c>
    </row>
    <row r="196" spans="1:8" ht="14.4" x14ac:dyDescent="0.3">
      <c r="A196" s="3" t="s">
        <v>423</v>
      </c>
      <c r="B196" s="3" t="s">
        <v>424</v>
      </c>
      <c r="C196" s="3" t="s">
        <v>8</v>
      </c>
      <c r="D196" s="3" t="s">
        <v>9</v>
      </c>
      <c r="E196" s="4">
        <v>55846.942900000009</v>
      </c>
      <c r="F196" s="4">
        <v>32851.073658888919</v>
      </c>
      <c r="G196" s="6">
        <f t="shared" si="6"/>
        <v>22995.86924111109</v>
      </c>
      <c r="H196">
        <f t="shared" si="7"/>
        <v>70.000358222352389</v>
      </c>
    </row>
    <row r="197" spans="1:8" ht="14.4" x14ac:dyDescent="0.3">
      <c r="A197" s="3" t="s">
        <v>6</v>
      </c>
      <c r="B197" s="3" t="s">
        <v>7</v>
      </c>
      <c r="C197" s="3" t="s">
        <v>8</v>
      </c>
      <c r="D197" s="3" t="s">
        <v>9</v>
      </c>
      <c r="E197" s="4">
        <v>415570.33059999999</v>
      </c>
      <c r="F197" s="4">
        <v>243446.71169614088</v>
      </c>
      <c r="G197" s="6">
        <f t="shared" si="6"/>
        <v>172123.61890385911</v>
      </c>
      <c r="H197">
        <f t="shared" si="7"/>
        <v>70.702790645492883</v>
      </c>
    </row>
    <row r="198" spans="1:8" ht="14.4" x14ac:dyDescent="0.3">
      <c r="A198" s="3" t="s">
        <v>412</v>
      </c>
      <c r="B198" s="3" t="s">
        <v>413</v>
      </c>
      <c r="C198" s="3" t="s">
        <v>273</v>
      </c>
      <c r="D198" s="3" t="s">
        <v>9</v>
      </c>
      <c r="E198" s="4">
        <v>104071.55600000001</v>
      </c>
      <c r="F198" s="4">
        <v>96436.533729961302</v>
      </c>
      <c r="G198" s="6">
        <f t="shared" si="6"/>
        <v>7635.0222700387094</v>
      </c>
      <c r="H198">
        <f t="shared" si="7"/>
        <v>7.9171471378451566</v>
      </c>
    </row>
    <row r="199" spans="1:8" ht="14.4" x14ac:dyDescent="0.3">
      <c r="A199" s="3" t="s">
        <v>1197</v>
      </c>
      <c r="B199" s="3" t="s">
        <v>1198</v>
      </c>
      <c r="C199" s="3" t="s">
        <v>273</v>
      </c>
      <c r="D199" s="3" t="s">
        <v>9</v>
      </c>
      <c r="E199" s="4">
        <v>7254.3480000000009</v>
      </c>
      <c r="F199" s="4">
        <v>3916.8564974082296</v>
      </c>
      <c r="G199" s="6">
        <f t="shared" si="6"/>
        <v>3337.4915025917712</v>
      </c>
      <c r="H199">
        <f t="shared" si="7"/>
        <v>85.208419169815841</v>
      </c>
    </row>
    <row r="200" spans="1:8" ht="14.4" x14ac:dyDescent="0.3">
      <c r="A200" s="3" t="s">
        <v>1080</v>
      </c>
      <c r="B200" s="3" t="s">
        <v>1081</v>
      </c>
      <c r="C200" s="3" t="s">
        <v>273</v>
      </c>
      <c r="D200" s="3" t="s">
        <v>9</v>
      </c>
      <c r="E200" s="4">
        <v>34238.543999999994</v>
      </c>
      <c r="F200" s="4">
        <v>31160.647916815898</v>
      </c>
      <c r="G200" s="6">
        <f t="shared" si="6"/>
        <v>3077.8960831840959</v>
      </c>
      <c r="H200">
        <f t="shared" si="7"/>
        <v>9.8775099009513987</v>
      </c>
    </row>
    <row r="201" spans="1:8" ht="14.4" x14ac:dyDescent="0.3">
      <c r="A201" s="3" t="s">
        <v>818</v>
      </c>
      <c r="B201" s="3" t="s">
        <v>819</v>
      </c>
      <c r="C201" s="3" t="s">
        <v>273</v>
      </c>
      <c r="D201" s="3" t="s">
        <v>9</v>
      </c>
      <c r="E201" s="4">
        <v>88629.416799999948</v>
      </c>
      <c r="F201" s="4">
        <v>53841.634805694113</v>
      </c>
      <c r="G201" s="6">
        <f t="shared" si="6"/>
        <v>34787.781994305835</v>
      </c>
      <c r="H201">
        <f t="shared" si="7"/>
        <v>64.611303352599535</v>
      </c>
    </row>
    <row r="202" spans="1:8" ht="14.4" x14ac:dyDescent="0.3">
      <c r="A202" s="3" t="s">
        <v>758</v>
      </c>
      <c r="B202" s="3" t="s">
        <v>759</v>
      </c>
      <c r="C202" s="3" t="s">
        <v>273</v>
      </c>
      <c r="D202" s="3" t="s">
        <v>9</v>
      </c>
      <c r="E202" s="4">
        <v>15446.662200000001</v>
      </c>
      <c r="F202" s="4">
        <v>14838.898656696385</v>
      </c>
      <c r="G202" s="6">
        <f t="shared" si="6"/>
        <v>607.76354330361573</v>
      </c>
      <c r="H202">
        <f t="shared" si="7"/>
        <v>4.095745630214604</v>
      </c>
    </row>
    <row r="203" spans="1:8" ht="14.4" x14ac:dyDescent="0.3">
      <c r="A203" s="3" t="s">
        <v>271</v>
      </c>
      <c r="B203" s="3" t="s">
        <v>272</v>
      </c>
      <c r="C203" s="3" t="s">
        <v>273</v>
      </c>
      <c r="D203" s="3" t="s">
        <v>9</v>
      </c>
      <c r="E203" s="4">
        <v>85829.345184000005</v>
      </c>
      <c r="F203" s="4">
        <v>139582.94960995906</v>
      </c>
      <c r="G203" s="6">
        <f t="shared" si="6"/>
        <v>-53753.604425959056</v>
      </c>
      <c r="H203">
        <f t="shared" si="7"/>
        <v>-38.510150828711105</v>
      </c>
    </row>
    <row r="204" spans="1:8" ht="14.4" x14ac:dyDescent="0.3">
      <c r="A204" s="3" t="s">
        <v>67</v>
      </c>
      <c r="B204" s="3" t="s">
        <v>68</v>
      </c>
      <c r="C204" s="3" t="s">
        <v>69</v>
      </c>
      <c r="D204" s="3" t="s">
        <v>9</v>
      </c>
      <c r="E204" s="4">
        <v>311107.99755999999</v>
      </c>
      <c r="F204" s="4">
        <v>299952.18202096928</v>
      </c>
      <c r="G204" s="6">
        <f t="shared" si="6"/>
        <v>11155.815539030707</v>
      </c>
      <c r="H204">
        <f t="shared" si="7"/>
        <v>3.7191979947826543</v>
      </c>
    </row>
    <row r="205" spans="1:8" ht="14.4" x14ac:dyDescent="0.3">
      <c r="A205" s="3" t="s">
        <v>677</v>
      </c>
      <c r="B205" s="3" t="s">
        <v>678</v>
      </c>
      <c r="C205" s="3" t="s">
        <v>69</v>
      </c>
      <c r="D205" s="3" t="s">
        <v>9</v>
      </c>
      <c r="E205" s="4">
        <v>92315.859763999993</v>
      </c>
      <c r="F205" s="4">
        <v>62477.338109583805</v>
      </c>
      <c r="G205" s="6">
        <f t="shared" si="6"/>
        <v>29838.521654416189</v>
      </c>
      <c r="H205">
        <f t="shared" si="7"/>
        <v>47.758951577098422</v>
      </c>
    </row>
    <row r="206" spans="1:8" ht="14.4" x14ac:dyDescent="0.3">
      <c r="A206" s="3" t="s">
        <v>860</v>
      </c>
      <c r="B206" s="3" t="s">
        <v>861</v>
      </c>
      <c r="C206" s="3" t="s">
        <v>69</v>
      </c>
      <c r="D206" s="3" t="s">
        <v>9</v>
      </c>
      <c r="E206" s="4">
        <v>100315.1920800001</v>
      </c>
      <c r="F206" s="4">
        <v>79853.319256114235</v>
      </c>
      <c r="G206" s="6">
        <f t="shared" si="6"/>
        <v>20461.87282388586</v>
      </c>
      <c r="H206">
        <f t="shared" si="7"/>
        <v>25.624323465200391</v>
      </c>
    </row>
    <row r="207" spans="1:8" ht="14.4" x14ac:dyDescent="0.3">
      <c r="A207" s="3" t="s">
        <v>823</v>
      </c>
      <c r="B207" s="3" t="s">
        <v>824</v>
      </c>
      <c r="C207" s="3" t="s">
        <v>69</v>
      </c>
      <c r="D207" s="3" t="s">
        <v>9</v>
      </c>
      <c r="E207" s="4">
        <v>209570.068</v>
      </c>
      <c r="F207" s="4">
        <v>239927.40773712823</v>
      </c>
      <c r="G207" s="6">
        <f t="shared" si="6"/>
        <v>-30357.339737128234</v>
      </c>
      <c r="H207">
        <f t="shared" si="7"/>
        <v>-12.652718596613463</v>
      </c>
    </row>
    <row r="208" spans="1:8" ht="14.4" x14ac:dyDescent="0.3">
      <c r="A208" s="3" t="s">
        <v>74</v>
      </c>
      <c r="B208" s="3" t="s">
        <v>75</v>
      </c>
      <c r="C208" s="3" t="s">
        <v>76</v>
      </c>
      <c r="D208" s="3" t="s">
        <v>9</v>
      </c>
      <c r="E208" s="4">
        <v>635373.73892000201</v>
      </c>
      <c r="F208" s="4">
        <v>719696.66580745787</v>
      </c>
      <c r="G208" s="6">
        <f t="shared" si="6"/>
        <v>-84322.926887455862</v>
      </c>
      <c r="H208">
        <f t="shared" si="7"/>
        <v>-11.716453735804158</v>
      </c>
    </row>
    <row r="209" spans="1:8" ht="14.4" x14ac:dyDescent="0.3">
      <c r="A209" s="3" t="s">
        <v>906</v>
      </c>
      <c r="B209" s="3" t="s">
        <v>907</v>
      </c>
      <c r="C209" s="3" t="s">
        <v>571</v>
      </c>
      <c r="D209" s="3" t="s">
        <v>9</v>
      </c>
      <c r="E209" s="4">
        <v>18441.606400000001</v>
      </c>
      <c r="F209" s="4">
        <v>14800.304375402906</v>
      </c>
      <c r="G209" s="6">
        <f t="shared" si="6"/>
        <v>3641.3020245970947</v>
      </c>
      <c r="H209">
        <f t="shared" si="7"/>
        <v>24.602886077455878</v>
      </c>
    </row>
    <row r="210" spans="1:8" ht="14.4" x14ac:dyDescent="0.3">
      <c r="A210" s="3" t="s">
        <v>569</v>
      </c>
      <c r="B210" s="3" t="s">
        <v>570</v>
      </c>
      <c r="C210" s="3" t="s">
        <v>571</v>
      </c>
      <c r="D210" s="3" t="s">
        <v>9</v>
      </c>
      <c r="E210" s="4">
        <v>257055.33892000007</v>
      </c>
      <c r="F210" s="4">
        <v>209163.60637167341</v>
      </c>
      <c r="G210" s="6">
        <f t="shared" si="6"/>
        <v>47891.732548326661</v>
      </c>
      <c r="H210">
        <f t="shared" si="7"/>
        <v>22.896780840174184</v>
      </c>
    </row>
    <row r="211" spans="1:8" ht="14.4" x14ac:dyDescent="0.3">
      <c r="A211" s="3" t="s">
        <v>871</v>
      </c>
      <c r="B211" s="3" t="s">
        <v>872</v>
      </c>
      <c r="C211" s="3" t="s">
        <v>571</v>
      </c>
      <c r="D211" s="3" t="s">
        <v>9</v>
      </c>
      <c r="E211" s="4">
        <v>147837.19080000001</v>
      </c>
      <c r="F211" s="4">
        <v>192966.90960390755</v>
      </c>
      <c r="G211" s="6">
        <f t="shared" si="6"/>
        <v>-45129.718803907541</v>
      </c>
      <c r="H211">
        <f t="shared" si="7"/>
        <v>-23.387283807644952</v>
      </c>
    </row>
    <row r="212" spans="1:8" ht="14.4" x14ac:dyDescent="0.3">
      <c r="A212" s="3" t="s">
        <v>765</v>
      </c>
      <c r="B212" s="3" t="s">
        <v>766</v>
      </c>
      <c r="C212" s="3" t="s">
        <v>767</v>
      </c>
      <c r="D212" s="3" t="s">
        <v>9</v>
      </c>
      <c r="E212" s="4">
        <v>181698.8492</v>
      </c>
      <c r="F212" s="4">
        <v>117103.09112964336</v>
      </c>
      <c r="G212" s="6">
        <f t="shared" si="6"/>
        <v>64595.758070356635</v>
      </c>
      <c r="H212">
        <f t="shared" si="7"/>
        <v>55.161445737451523</v>
      </c>
    </row>
    <row r="213" spans="1:8" ht="14.4" x14ac:dyDescent="0.3">
      <c r="A213" s="3" t="s">
        <v>1128</v>
      </c>
      <c r="B213" s="3" t="s">
        <v>1129</v>
      </c>
      <c r="C213" s="3" t="s">
        <v>767</v>
      </c>
      <c r="D213" s="3" t="s">
        <v>9</v>
      </c>
      <c r="E213" s="4">
        <v>139642.89240000001</v>
      </c>
      <c r="F213" s="4">
        <v>120980.29611708915</v>
      </c>
      <c r="G213" s="6">
        <f t="shared" si="6"/>
        <v>18662.596282910861</v>
      </c>
      <c r="H213">
        <f t="shared" si="7"/>
        <v>15.426145316133562</v>
      </c>
    </row>
    <row r="214" spans="1:8" ht="14.4" x14ac:dyDescent="0.3">
      <c r="A214" s="3" t="s">
        <v>216</v>
      </c>
      <c r="B214" s="3" t="s">
        <v>217</v>
      </c>
      <c r="C214" s="3" t="s">
        <v>218</v>
      </c>
      <c r="D214" s="3" t="s">
        <v>9</v>
      </c>
      <c r="E214" s="4">
        <v>389163.93731199997</v>
      </c>
      <c r="F214" s="4">
        <v>356263.77207754587</v>
      </c>
      <c r="G214" s="6">
        <f t="shared" si="6"/>
        <v>32900.165234454093</v>
      </c>
      <c r="H214">
        <f t="shared" si="7"/>
        <v>9.2347770986079674</v>
      </c>
    </row>
    <row r="215" spans="1:8" ht="14.4" x14ac:dyDescent="0.3">
      <c r="A215" s="3" t="s">
        <v>840</v>
      </c>
      <c r="B215" s="3" t="s">
        <v>841</v>
      </c>
      <c r="C215" s="3" t="s">
        <v>524</v>
      </c>
      <c r="D215" s="3" t="s">
        <v>9</v>
      </c>
      <c r="E215" s="4">
        <v>263086.84227999998</v>
      </c>
      <c r="F215" s="4">
        <v>310334.84007218661</v>
      </c>
      <c r="G215" s="6">
        <f t="shared" si="6"/>
        <v>-47247.997792186623</v>
      </c>
      <c r="H215">
        <f t="shared" si="7"/>
        <v>-15.224844809946678</v>
      </c>
    </row>
    <row r="216" spans="1:8" ht="14.4" x14ac:dyDescent="0.3">
      <c r="A216" s="3" t="s">
        <v>522</v>
      </c>
      <c r="B216" s="3" t="s">
        <v>523</v>
      </c>
      <c r="C216" s="3" t="s">
        <v>524</v>
      </c>
      <c r="D216" s="3" t="s">
        <v>9</v>
      </c>
      <c r="E216" s="4">
        <v>234418.5362</v>
      </c>
      <c r="F216" s="4">
        <v>233275.22666756937</v>
      </c>
      <c r="G216" s="6">
        <f t="shared" si="6"/>
        <v>1143.3095324306341</v>
      </c>
      <c r="H216">
        <f t="shared" si="7"/>
        <v>0.49011185146544345</v>
      </c>
    </row>
    <row r="217" spans="1:8" ht="14.4" x14ac:dyDescent="0.3">
      <c r="A217" s="3" t="s">
        <v>1130</v>
      </c>
      <c r="B217" s="3" t="s">
        <v>1131</v>
      </c>
      <c r="C217" s="3" t="s">
        <v>524</v>
      </c>
      <c r="D217" s="3" t="s">
        <v>9</v>
      </c>
      <c r="E217" s="4">
        <v>77775.617399999988</v>
      </c>
      <c r="F217" s="4">
        <v>48665.145126619092</v>
      </c>
      <c r="G217" s="6">
        <f t="shared" si="6"/>
        <v>29110.472273380896</v>
      </c>
      <c r="H217">
        <f t="shared" si="7"/>
        <v>59.817909096212503</v>
      </c>
    </row>
    <row r="218" spans="1:8" ht="14.4" x14ac:dyDescent="0.3">
      <c r="A218" s="3" t="s">
        <v>654</v>
      </c>
      <c r="B218" s="3" t="s">
        <v>655</v>
      </c>
      <c r="C218" s="3" t="s">
        <v>656</v>
      </c>
      <c r="D218" s="3" t="s">
        <v>9</v>
      </c>
      <c r="E218" s="4">
        <v>53388.256199999996</v>
      </c>
      <c r="F218" s="4">
        <v>41865.099182436636</v>
      </c>
      <c r="G218" s="6">
        <f t="shared" si="6"/>
        <v>11523.157017563361</v>
      </c>
      <c r="H218">
        <f t="shared" si="7"/>
        <v>27.524494728529362</v>
      </c>
    </row>
    <row r="219" spans="1:8" ht="14.4" x14ac:dyDescent="0.3">
      <c r="A219" s="3" t="s">
        <v>350</v>
      </c>
      <c r="B219" s="3" t="s">
        <v>351</v>
      </c>
      <c r="C219" s="3" t="s">
        <v>352</v>
      </c>
      <c r="D219" s="3" t="s">
        <v>9</v>
      </c>
      <c r="E219" s="4">
        <v>77792.227100000004</v>
      </c>
      <c r="F219" s="4">
        <v>155210.51143269005</v>
      </c>
      <c r="G219" s="6">
        <f t="shared" si="6"/>
        <v>-77418.284332690047</v>
      </c>
      <c r="H219">
        <f t="shared" si="7"/>
        <v>-49.879536906405939</v>
      </c>
    </row>
    <row r="220" spans="1:8" ht="14.4" x14ac:dyDescent="0.3">
      <c r="A220" s="3" t="s">
        <v>113</v>
      </c>
      <c r="B220" s="3" t="s">
        <v>114</v>
      </c>
      <c r="C220" s="3" t="s">
        <v>115</v>
      </c>
      <c r="D220" s="3" t="s">
        <v>9</v>
      </c>
      <c r="E220" s="4">
        <v>177808.21299999999</v>
      </c>
      <c r="F220" s="4">
        <v>139129.59664392925</v>
      </c>
      <c r="G220" s="6">
        <f t="shared" si="6"/>
        <v>38678.616356070735</v>
      </c>
      <c r="H220">
        <f t="shared" si="7"/>
        <v>27.800422979058805</v>
      </c>
    </row>
    <row r="221" spans="1:8" ht="14.4" x14ac:dyDescent="0.3">
      <c r="A221" s="3" t="s">
        <v>934</v>
      </c>
      <c r="B221" s="3" t="s">
        <v>935</v>
      </c>
      <c r="C221" s="3" t="s">
        <v>416</v>
      </c>
      <c r="D221" s="3" t="s">
        <v>9</v>
      </c>
      <c r="E221" s="4">
        <v>194582.93350400002</v>
      </c>
      <c r="F221" s="4">
        <v>129521.69943241143</v>
      </c>
      <c r="G221" s="6">
        <f t="shared" si="6"/>
        <v>65061.23407158858</v>
      </c>
      <c r="H221">
        <f t="shared" si="7"/>
        <v>50.231918170236497</v>
      </c>
    </row>
    <row r="222" spans="1:8" ht="14.4" x14ac:dyDescent="0.3">
      <c r="A222" s="3" t="s">
        <v>414</v>
      </c>
      <c r="B222" s="3" t="s">
        <v>415</v>
      </c>
      <c r="C222" s="3" t="s">
        <v>416</v>
      </c>
      <c r="D222" s="3" t="s">
        <v>9</v>
      </c>
      <c r="E222" s="4">
        <v>350610.23560000001</v>
      </c>
      <c r="F222" s="4">
        <v>207635.00406493116</v>
      </c>
      <c r="G222" s="6">
        <f t="shared" si="6"/>
        <v>142975.23153506886</v>
      </c>
      <c r="H222">
        <f t="shared" si="7"/>
        <v>68.858924909577368</v>
      </c>
    </row>
    <row r="223" spans="1:8" ht="14.4" x14ac:dyDescent="0.3">
      <c r="A223" s="3" t="s">
        <v>629</v>
      </c>
      <c r="B223" s="3" t="s">
        <v>630</v>
      </c>
      <c r="C223" s="3" t="s">
        <v>631</v>
      </c>
      <c r="D223" s="3" t="s">
        <v>59</v>
      </c>
      <c r="E223" s="4">
        <v>58732.144000000008</v>
      </c>
      <c r="F223" s="4">
        <v>35505.950795076744</v>
      </c>
      <c r="G223" s="6">
        <f t="shared" si="6"/>
        <v>23226.193204923264</v>
      </c>
      <c r="H223">
        <f t="shared" si="7"/>
        <v>65.414930975862802</v>
      </c>
    </row>
    <row r="224" spans="1:8" ht="14.4" x14ac:dyDescent="0.3">
      <c r="A224" s="3" t="s">
        <v>1253</v>
      </c>
      <c r="B224" s="3" t="s">
        <v>1254</v>
      </c>
      <c r="C224" s="3" t="s">
        <v>631</v>
      </c>
      <c r="D224" s="3" t="s">
        <v>59</v>
      </c>
      <c r="E224" s="4">
        <v>562.79999999999995</v>
      </c>
      <c r="F224" s="4">
        <v>445.05324141456362</v>
      </c>
      <c r="G224" s="6">
        <f t="shared" si="6"/>
        <v>117.74675858543634</v>
      </c>
      <c r="H224">
        <f t="shared" si="7"/>
        <v>26.456780364342109</v>
      </c>
    </row>
    <row r="225" spans="1:8" ht="14.4" x14ac:dyDescent="0.3">
      <c r="A225" s="3" t="s">
        <v>1219</v>
      </c>
      <c r="B225" s="3" t="s">
        <v>1220</v>
      </c>
      <c r="C225" s="3" t="s">
        <v>1221</v>
      </c>
      <c r="D225" s="3" t="s">
        <v>59</v>
      </c>
      <c r="E225" s="4">
        <v>11030.603000000001</v>
      </c>
      <c r="F225" s="4">
        <v>7886.326543996337</v>
      </c>
      <c r="G225" s="6">
        <f t="shared" si="6"/>
        <v>3144.276456003664</v>
      </c>
      <c r="H225">
        <f t="shared" si="7"/>
        <v>39.869975437389449</v>
      </c>
    </row>
    <row r="226" spans="1:8" ht="14.4" x14ac:dyDescent="0.3">
      <c r="A226" s="3" t="s">
        <v>336</v>
      </c>
      <c r="B226" s="3" t="s">
        <v>337</v>
      </c>
      <c r="C226" s="3" t="s">
        <v>58</v>
      </c>
      <c r="D226" s="3" t="s">
        <v>59</v>
      </c>
      <c r="E226" s="4">
        <v>25458.301000000003</v>
      </c>
      <c r="F226" s="4">
        <v>22973.67812956162</v>
      </c>
      <c r="G226" s="6">
        <f t="shared" si="6"/>
        <v>2484.622870438383</v>
      </c>
      <c r="H226">
        <f t="shared" si="7"/>
        <v>10.815085231133574</v>
      </c>
    </row>
    <row r="227" spans="1:8" ht="14.4" x14ac:dyDescent="0.3">
      <c r="A227" s="3" t="s">
        <v>1072</v>
      </c>
      <c r="B227" s="3" t="s">
        <v>1073</v>
      </c>
      <c r="C227" s="3" t="s">
        <v>58</v>
      </c>
      <c r="D227" s="3" t="s">
        <v>59</v>
      </c>
      <c r="E227" s="4">
        <v>19727.802856000002</v>
      </c>
      <c r="F227" s="4">
        <v>16261.341575081653</v>
      </c>
      <c r="G227" s="6">
        <f t="shared" si="6"/>
        <v>3466.4612809183491</v>
      </c>
      <c r="H227">
        <f t="shared" si="7"/>
        <v>21.317191234887044</v>
      </c>
    </row>
    <row r="228" spans="1:8" ht="14.4" x14ac:dyDescent="0.3">
      <c r="A228" s="3" t="s">
        <v>56</v>
      </c>
      <c r="B228" s="3" t="s">
        <v>57</v>
      </c>
      <c r="C228" s="3" t="s">
        <v>58</v>
      </c>
      <c r="D228" s="3" t="s">
        <v>59</v>
      </c>
      <c r="E228" s="4">
        <v>89055.219600000026</v>
      </c>
      <c r="F228" s="4">
        <v>50202.211446671477</v>
      </c>
      <c r="G228" s="6">
        <f t="shared" si="6"/>
        <v>38853.008153328548</v>
      </c>
      <c r="H228">
        <f t="shared" si="7"/>
        <v>77.393021211029918</v>
      </c>
    </row>
    <row r="229" spans="1:8" ht="14.4" x14ac:dyDescent="0.3">
      <c r="A229" s="3" t="s">
        <v>267</v>
      </c>
      <c r="B229" s="3" t="s">
        <v>268</v>
      </c>
      <c r="C229" s="3" t="s">
        <v>58</v>
      </c>
      <c r="D229" s="3" t="s">
        <v>59</v>
      </c>
      <c r="E229" s="4">
        <v>505893.54219999997</v>
      </c>
      <c r="F229" s="4">
        <v>436961.27806894208</v>
      </c>
      <c r="G229" s="6">
        <f t="shared" si="6"/>
        <v>68932.264131057891</v>
      </c>
      <c r="H229">
        <f t="shared" si="7"/>
        <v>15.775371317955095</v>
      </c>
    </row>
    <row r="230" spans="1:8" ht="14.4" x14ac:dyDescent="0.3">
      <c r="A230" s="3" t="s">
        <v>1228</v>
      </c>
      <c r="B230" s="3" t="s">
        <v>1229</v>
      </c>
      <c r="C230" s="3" t="s">
        <v>58</v>
      </c>
      <c r="D230" s="3" t="s">
        <v>59</v>
      </c>
      <c r="E230" s="4">
        <v>8684.9359999999997</v>
      </c>
      <c r="F230" s="4">
        <v>6988.1097094752577</v>
      </c>
      <c r="G230" s="6">
        <f t="shared" si="6"/>
        <v>1696.826290524742</v>
      </c>
      <c r="H230">
        <f t="shared" si="7"/>
        <v>24.281620653779889</v>
      </c>
    </row>
    <row r="231" spans="1:8" ht="14.4" x14ac:dyDescent="0.3">
      <c r="A231" s="3" t="s">
        <v>439</v>
      </c>
      <c r="B231" s="3" t="s">
        <v>440</v>
      </c>
      <c r="C231" s="3" t="s">
        <v>58</v>
      </c>
      <c r="D231" s="3" t="s">
        <v>59</v>
      </c>
      <c r="E231" s="4">
        <v>90417.079583999992</v>
      </c>
      <c r="F231" s="4">
        <v>85049.326041180117</v>
      </c>
      <c r="G231" s="6">
        <f t="shared" si="6"/>
        <v>5367.7535428198753</v>
      </c>
      <c r="H231">
        <f t="shared" si="7"/>
        <v>6.3113416562770377</v>
      </c>
    </row>
    <row r="232" spans="1:8" ht="14.4" x14ac:dyDescent="0.3">
      <c r="A232" s="3" t="s">
        <v>1101</v>
      </c>
      <c r="B232" s="3" t="s">
        <v>1102</v>
      </c>
      <c r="C232" s="3" t="s">
        <v>58</v>
      </c>
      <c r="D232" s="3" t="s">
        <v>59</v>
      </c>
      <c r="E232" s="4">
        <v>36599.628799999991</v>
      </c>
      <c r="F232" s="4">
        <v>23358.610110389294</v>
      </c>
      <c r="G232" s="6">
        <f t="shared" si="6"/>
        <v>13241.018689610697</v>
      </c>
      <c r="H232">
        <f t="shared" si="7"/>
        <v>56.685815752887805</v>
      </c>
    </row>
    <row r="233" spans="1:8" ht="14.4" x14ac:dyDescent="0.3">
      <c r="A233" s="3" t="s">
        <v>1099</v>
      </c>
      <c r="B233" s="3" t="s">
        <v>1100</v>
      </c>
      <c r="C233" s="3" t="s">
        <v>58</v>
      </c>
      <c r="D233" s="3" t="s">
        <v>59</v>
      </c>
      <c r="E233" s="4">
        <v>25416.128799999999</v>
      </c>
      <c r="F233" s="4">
        <v>19717.438011934111</v>
      </c>
      <c r="G233" s="6">
        <f t="shared" si="6"/>
        <v>5698.6907880658873</v>
      </c>
      <c r="H233">
        <f t="shared" si="7"/>
        <v>28.901781177740826</v>
      </c>
    </row>
    <row r="234" spans="1:8" ht="14.4" x14ac:dyDescent="0.3">
      <c r="A234" s="3" t="s">
        <v>538</v>
      </c>
      <c r="B234" s="3" t="s">
        <v>539</v>
      </c>
      <c r="C234" s="3" t="s">
        <v>58</v>
      </c>
      <c r="D234" s="3" t="s">
        <v>59</v>
      </c>
      <c r="E234" s="4">
        <v>30696.902500000004</v>
      </c>
      <c r="F234" s="4">
        <v>20024.608387466706</v>
      </c>
      <c r="G234" s="6">
        <f t="shared" si="6"/>
        <v>10672.294112533298</v>
      </c>
      <c r="H234">
        <f t="shared" si="7"/>
        <v>53.295894261847486</v>
      </c>
    </row>
    <row r="235" spans="1:8" ht="14.4" x14ac:dyDescent="0.3">
      <c r="A235" s="3" t="s">
        <v>1208</v>
      </c>
      <c r="B235" s="3" t="s">
        <v>1209</v>
      </c>
      <c r="C235" s="3" t="s">
        <v>58</v>
      </c>
      <c r="D235" s="3" t="s">
        <v>59</v>
      </c>
      <c r="E235" s="4">
        <v>16994.239999999998</v>
      </c>
      <c r="F235" s="4">
        <v>12136.227813951271</v>
      </c>
      <c r="G235" s="6">
        <f t="shared" si="6"/>
        <v>4858.012186048727</v>
      </c>
      <c r="H235">
        <f t="shared" si="7"/>
        <v>40.029012807951503</v>
      </c>
    </row>
    <row r="236" spans="1:8" ht="14.4" x14ac:dyDescent="0.3">
      <c r="A236" s="3" t="s">
        <v>1210</v>
      </c>
      <c r="B236" s="3" t="s">
        <v>1211</v>
      </c>
      <c r="C236" s="3" t="s">
        <v>58</v>
      </c>
      <c r="D236" s="3" t="s">
        <v>59</v>
      </c>
      <c r="E236" s="4">
        <v>1209.2</v>
      </c>
      <c r="F236" s="4">
        <v>1201.8855175696976</v>
      </c>
      <c r="G236" s="6">
        <f t="shared" si="6"/>
        <v>7.3144824303024052</v>
      </c>
      <c r="H236">
        <f t="shared" si="7"/>
        <v>0.60858395607368954</v>
      </c>
    </row>
    <row r="237" spans="1:8" ht="14.4" x14ac:dyDescent="0.3">
      <c r="A237" s="3" t="s">
        <v>1115</v>
      </c>
      <c r="B237" s="3" t="s">
        <v>1116</v>
      </c>
      <c r="C237" s="3" t="s">
        <v>58</v>
      </c>
      <c r="D237" s="3" t="s">
        <v>59</v>
      </c>
      <c r="E237" s="4">
        <v>9773.24</v>
      </c>
      <c r="F237" s="4">
        <v>9202.3650238461541</v>
      </c>
      <c r="G237" s="6">
        <f t="shared" si="6"/>
        <v>570.87497615384564</v>
      </c>
      <c r="H237">
        <f t="shared" si="7"/>
        <v>6.203568046632939</v>
      </c>
    </row>
    <row r="238" spans="1:8" ht="14.4" x14ac:dyDescent="0.3">
      <c r="A238" s="3" t="s">
        <v>890</v>
      </c>
      <c r="B238" s="3" t="s">
        <v>891</v>
      </c>
      <c r="C238" s="3" t="s">
        <v>58</v>
      </c>
      <c r="D238" s="3" t="s">
        <v>59</v>
      </c>
      <c r="E238" s="4">
        <v>106318.52624000001</v>
      </c>
      <c r="F238" s="4">
        <v>82073.556248401321</v>
      </c>
      <c r="G238" s="6">
        <f t="shared" si="6"/>
        <v>24244.969991598686</v>
      </c>
      <c r="H238">
        <f t="shared" si="7"/>
        <v>29.540537902634075</v>
      </c>
    </row>
    <row r="239" spans="1:8" ht="14.4" x14ac:dyDescent="0.3">
      <c r="A239" s="3" t="s">
        <v>1085</v>
      </c>
      <c r="B239" s="3" t="s">
        <v>1086</v>
      </c>
      <c r="C239" s="3" t="s">
        <v>58</v>
      </c>
      <c r="D239" s="3" t="s">
        <v>59</v>
      </c>
      <c r="E239" s="4">
        <v>21156.313600000001</v>
      </c>
      <c r="F239" s="4">
        <v>13299.184185497579</v>
      </c>
      <c r="G239" s="6">
        <f t="shared" si="6"/>
        <v>7857.1294145024222</v>
      </c>
      <c r="H239">
        <f t="shared" si="7"/>
        <v>59.079784931999221</v>
      </c>
    </row>
    <row r="240" spans="1:8" ht="14.4" x14ac:dyDescent="0.3">
      <c r="A240" s="3" t="s">
        <v>498</v>
      </c>
      <c r="B240" s="3" t="s">
        <v>499</v>
      </c>
      <c r="C240" s="3" t="s">
        <v>500</v>
      </c>
      <c r="D240" s="3" t="s">
        <v>59</v>
      </c>
      <c r="E240" s="4">
        <v>5288</v>
      </c>
      <c r="F240" s="4">
        <v>4298.7700928628046</v>
      </c>
      <c r="G240" s="6">
        <f t="shared" si="6"/>
        <v>989.22990713719537</v>
      </c>
      <c r="H240">
        <f t="shared" si="7"/>
        <v>23.011928662563317</v>
      </c>
    </row>
    <row r="241" spans="1:8" ht="14.4" x14ac:dyDescent="0.3">
      <c r="A241" s="3" t="s">
        <v>1212</v>
      </c>
      <c r="B241" s="3" t="s">
        <v>1213</v>
      </c>
      <c r="C241" s="3" t="s">
        <v>1214</v>
      </c>
      <c r="D241" s="3" t="s">
        <v>59</v>
      </c>
      <c r="E241" s="4">
        <v>454.99999999999994</v>
      </c>
      <c r="F241" s="4">
        <v>304.29717440586973</v>
      </c>
      <c r="G241" s="6">
        <f t="shared" si="6"/>
        <v>150.70282559413022</v>
      </c>
      <c r="H241">
        <f t="shared" si="7"/>
        <v>49.524884970875121</v>
      </c>
    </row>
    <row r="242" spans="1:8" ht="14.4" x14ac:dyDescent="0.3">
      <c r="A242" s="3" t="s">
        <v>632</v>
      </c>
      <c r="B242" s="3" t="s">
        <v>633</v>
      </c>
      <c r="C242" s="3" t="s">
        <v>634</v>
      </c>
      <c r="D242" s="3" t="s">
        <v>59</v>
      </c>
      <c r="E242" s="4">
        <v>177556.45197600007</v>
      </c>
      <c r="F242" s="4">
        <v>128651.28849598562</v>
      </c>
      <c r="G242" s="6">
        <f t="shared" si="6"/>
        <v>48905.163480014453</v>
      </c>
      <c r="H242">
        <f t="shared" si="7"/>
        <v>38.013737795980546</v>
      </c>
    </row>
    <row r="243" spans="1:8" ht="14.4" x14ac:dyDescent="0.3">
      <c r="A243" s="3" t="s">
        <v>392</v>
      </c>
      <c r="B243" s="3" t="s">
        <v>393</v>
      </c>
      <c r="C243" s="3" t="s">
        <v>394</v>
      </c>
      <c r="D243" s="3" t="s">
        <v>59</v>
      </c>
      <c r="E243" s="4">
        <v>185393.45658400003</v>
      </c>
      <c r="F243" s="4">
        <v>109497.12753330036</v>
      </c>
      <c r="G243" s="6">
        <f t="shared" si="6"/>
        <v>75896.329050699671</v>
      </c>
      <c r="H243">
        <f t="shared" si="7"/>
        <v>69.313534300356892</v>
      </c>
    </row>
    <row r="244" spans="1:8" ht="14.4" x14ac:dyDescent="0.3">
      <c r="A244" s="3" t="s">
        <v>1032</v>
      </c>
      <c r="B244" s="3" t="s">
        <v>1033</v>
      </c>
      <c r="C244" s="3" t="s">
        <v>394</v>
      </c>
      <c r="D244" s="3" t="s">
        <v>59</v>
      </c>
      <c r="E244" s="4">
        <v>8890.1696000000011</v>
      </c>
      <c r="F244" s="4">
        <v>7876.7652276199333</v>
      </c>
      <c r="G244" s="6">
        <f t="shared" si="6"/>
        <v>1013.4043723800678</v>
      </c>
      <c r="H244">
        <f t="shared" si="7"/>
        <v>12.865743018803686</v>
      </c>
    </row>
    <row r="245" spans="1:8" ht="14.4" x14ac:dyDescent="0.3">
      <c r="A245" s="3" t="s">
        <v>1161</v>
      </c>
      <c r="B245" s="3" t="s">
        <v>1162</v>
      </c>
      <c r="C245" s="3" t="s">
        <v>394</v>
      </c>
      <c r="D245" s="3" t="s">
        <v>59</v>
      </c>
      <c r="E245" s="4">
        <v>41121.522800000006</v>
      </c>
      <c r="F245" s="4">
        <v>28966.539146269679</v>
      </c>
      <c r="G245" s="6">
        <f t="shared" si="6"/>
        <v>12154.983653730327</v>
      </c>
      <c r="H245">
        <f t="shared" si="7"/>
        <v>41.962153615771697</v>
      </c>
    </row>
    <row r="246" spans="1:8" ht="14.4" x14ac:dyDescent="0.3">
      <c r="A246" s="3" t="s">
        <v>1007</v>
      </c>
      <c r="B246" s="3" t="s">
        <v>1008</v>
      </c>
      <c r="C246" s="3" t="s">
        <v>1009</v>
      </c>
      <c r="D246" s="3" t="s">
        <v>59</v>
      </c>
      <c r="E246" s="4">
        <v>11547.8568</v>
      </c>
      <c r="F246" s="4">
        <v>8439.6926286228372</v>
      </c>
      <c r="G246" s="6">
        <f t="shared" si="6"/>
        <v>3108.1641713771623</v>
      </c>
      <c r="H246">
        <f t="shared" si="7"/>
        <v>36.827930922933895</v>
      </c>
    </row>
    <row r="247" spans="1:8" ht="14.4" x14ac:dyDescent="0.3">
      <c r="A247" s="3" t="s">
        <v>733</v>
      </c>
      <c r="B247" s="3" t="s">
        <v>734</v>
      </c>
      <c r="C247" s="3" t="s">
        <v>735</v>
      </c>
      <c r="D247" s="3" t="s">
        <v>129</v>
      </c>
      <c r="E247" s="4">
        <v>30123.931999999993</v>
      </c>
      <c r="F247" s="4">
        <v>24414.176973295562</v>
      </c>
      <c r="G247" s="6">
        <f t="shared" si="6"/>
        <v>5709.7550267044317</v>
      </c>
      <c r="H247">
        <f t="shared" si="7"/>
        <v>23.387046931583281</v>
      </c>
    </row>
    <row r="248" spans="1:8" ht="14.4" x14ac:dyDescent="0.3">
      <c r="A248" s="3" t="s">
        <v>1179</v>
      </c>
      <c r="B248" s="3" t="s">
        <v>1180</v>
      </c>
      <c r="C248" s="3" t="s">
        <v>1181</v>
      </c>
      <c r="D248" s="3" t="s">
        <v>129</v>
      </c>
      <c r="E248" s="4">
        <v>26587.276239999999</v>
      </c>
      <c r="F248" s="4">
        <v>15195.693383818831</v>
      </c>
      <c r="G248" s="6">
        <f t="shared" si="6"/>
        <v>11391.582856181169</v>
      </c>
      <c r="H248">
        <f t="shared" si="7"/>
        <v>74.965864133001801</v>
      </c>
    </row>
    <row r="249" spans="1:8" ht="14.4" x14ac:dyDescent="0.3">
      <c r="A249" s="3" t="s">
        <v>862</v>
      </c>
      <c r="B249" s="3" t="s">
        <v>863</v>
      </c>
      <c r="C249" s="3" t="s">
        <v>864</v>
      </c>
      <c r="D249" s="3" t="s">
        <v>129</v>
      </c>
      <c r="E249" s="4">
        <v>152375.52720000001</v>
      </c>
      <c r="F249" s="4">
        <v>115093.04409752171</v>
      </c>
      <c r="G249" s="6">
        <f t="shared" si="6"/>
        <v>37282.483102478305</v>
      </c>
      <c r="H249">
        <f t="shared" si="7"/>
        <v>32.393341747819065</v>
      </c>
    </row>
    <row r="250" spans="1:8" ht="14.4" x14ac:dyDescent="0.3">
      <c r="A250" s="3" t="s">
        <v>770</v>
      </c>
      <c r="B250" s="3" t="s">
        <v>771</v>
      </c>
      <c r="C250" s="3" t="s">
        <v>772</v>
      </c>
      <c r="D250" s="3" t="s">
        <v>129</v>
      </c>
      <c r="E250" s="4">
        <v>188355.95884800001</v>
      </c>
      <c r="F250" s="4">
        <v>138365.84635776113</v>
      </c>
      <c r="G250" s="6">
        <f t="shared" si="6"/>
        <v>49990.112490238884</v>
      </c>
      <c r="H250">
        <f t="shared" si="7"/>
        <v>36.128939189938237</v>
      </c>
    </row>
    <row r="251" spans="1:8" ht="14.4" x14ac:dyDescent="0.3">
      <c r="A251" s="3" t="s">
        <v>1185</v>
      </c>
      <c r="B251" s="3" t="s">
        <v>1186</v>
      </c>
      <c r="C251" s="3" t="s">
        <v>1187</v>
      </c>
      <c r="D251" s="3" t="s">
        <v>129</v>
      </c>
      <c r="E251" s="4">
        <v>17445.2624</v>
      </c>
      <c r="F251" s="4">
        <v>8889.2397557355107</v>
      </c>
      <c r="G251" s="6">
        <f t="shared" si="6"/>
        <v>8556.0226442644889</v>
      </c>
      <c r="H251">
        <f t="shared" si="7"/>
        <v>96.251455460451226</v>
      </c>
    </row>
    <row r="252" spans="1:8" ht="14.4" x14ac:dyDescent="0.3">
      <c r="A252" s="3" t="s">
        <v>126</v>
      </c>
      <c r="B252" s="3" t="s">
        <v>127</v>
      </c>
      <c r="C252" s="3" t="s">
        <v>128</v>
      </c>
      <c r="D252" s="3" t="s">
        <v>129</v>
      </c>
      <c r="E252" s="4">
        <v>247751.01675999997</v>
      </c>
      <c r="F252" s="4">
        <v>176870.38702765526</v>
      </c>
      <c r="G252" s="6">
        <f t="shared" si="6"/>
        <v>70880.629732344707</v>
      </c>
      <c r="H252">
        <f t="shared" si="7"/>
        <v>40.074899435405143</v>
      </c>
    </row>
    <row r="253" spans="1:8" ht="14.4" x14ac:dyDescent="0.3">
      <c r="A253" s="3" t="s">
        <v>1157</v>
      </c>
      <c r="B253" s="3" t="s">
        <v>1158</v>
      </c>
      <c r="C253" s="3" t="s">
        <v>128</v>
      </c>
      <c r="D253" s="3" t="s">
        <v>129</v>
      </c>
      <c r="E253" s="4">
        <v>42226.273440000004</v>
      </c>
      <c r="F253" s="4">
        <v>39124.253285223582</v>
      </c>
      <c r="G253" s="6">
        <f t="shared" si="6"/>
        <v>3102.0201547764227</v>
      </c>
      <c r="H253">
        <f t="shared" si="7"/>
        <v>7.9286373395092795</v>
      </c>
    </row>
    <row r="254" spans="1:8" ht="14.4" x14ac:dyDescent="0.3">
      <c r="A254" s="3" t="s">
        <v>252</v>
      </c>
      <c r="B254" s="3" t="s">
        <v>253</v>
      </c>
      <c r="C254" s="3" t="s">
        <v>128</v>
      </c>
      <c r="D254" s="3" t="s">
        <v>129</v>
      </c>
      <c r="E254" s="4">
        <v>5912.5039999999999</v>
      </c>
      <c r="F254" s="4">
        <v>4777.2199691434025</v>
      </c>
      <c r="G254" s="6">
        <f t="shared" si="6"/>
        <v>1135.2840308565974</v>
      </c>
      <c r="H254">
        <f t="shared" si="7"/>
        <v>23.764533309948543</v>
      </c>
    </row>
    <row r="255" spans="1:8" ht="14.4" x14ac:dyDescent="0.3">
      <c r="A255" s="3" t="s">
        <v>892</v>
      </c>
      <c r="B255" s="3" t="s">
        <v>893</v>
      </c>
      <c r="C255" s="3" t="s">
        <v>128</v>
      </c>
      <c r="D255" s="3" t="s">
        <v>129</v>
      </c>
      <c r="E255" s="4">
        <v>17379.603599999999</v>
      </c>
      <c r="F255" s="4">
        <v>11804.773454599797</v>
      </c>
      <c r="G255" s="6">
        <f t="shared" si="6"/>
        <v>5574.8301454002012</v>
      </c>
      <c r="H255">
        <f t="shared" si="7"/>
        <v>47.225219245761444</v>
      </c>
    </row>
    <row r="256" spans="1:8" ht="14.4" x14ac:dyDescent="0.3">
      <c r="A256" s="3" t="s">
        <v>1193</v>
      </c>
      <c r="B256" s="3" t="s">
        <v>1194</v>
      </c>
      <c r="C256" s="3" t="s">
        <v>128</v>
      </c>
      <c r="D256" s="3" t="s">
        <v>129</v>
      </c>
      <c r="E256" s="4">
        <v>88824.978400000007</v>
      </c>
      <c r="F256" s="4">
        <v>76641.411390491863</v>
      </c>
      <c r="G256" s="6">
        <f t="shared" si="6"/>
        <v>12183.567009508144</v>
      </c>
      <c r="H256">
        <f t="shared" si="7"/>
        <v>15.89684582846766</v>
      </c>
    </row>
    <row r="257" spans="1:8" ht="14.4" x14ac:dyDescent="0.3">
      <c r="A257" s="3" t="s">
        <v>894</v>
      </c>
      <c r="B257" s="3" t="s">
        <v>895</v>
      </c>
      <c r="C257" s="3" t="s">
        <v>128</v>
      </c>
      <c r="D257" s="3" t="s">
        <v>129</v>
      </c>
      <c r="E257" s="4">
        <v>35032.186400000006</v>
      </c>
      <c r="F257" s="4">
        <v>29713.705830555322</v>
      </c>
      <c r="G257" s="6">
        <f t="shared" si="6"/>
        <v>5318.4805694446841</v>
      </c>
      <c r="H257">
        <f t="shared" si="7"/>
        <v>17.89908199190544</v>
      </c>
    </row>
    <row r="258" spans="1:8" ht="14.4" x14ac:dyDescent="0.3">
      <c r="A258" s="3" t="s">
        <v>361</v>
      </c>
      <c r="B258" s="3" t="s">
        <v>362</v>
      </c>
      <c r="C258" s="3" t="s">
        <v>363</v>
      </c>
      <c r="D258" s="3" t="s">
        <v>129</v>
      </c>
      <c r="E258" s="4">
        <v>303287.88899999997</v>
      </c>
      <c r="F258" s="4">
        <v>286502.19587881851</v>
      </c>
      <c r="G258" s="6">
        <f t="shared" ref="G258:G321" si="8">E258-F258</f>
        <v>16785.693121181452</v>
      </c>
      <c r="H258">
        <f t="shared" ref="H258:H321" si="9">G258*100/F258</f>
        <v>5.8588357655315413</v>
      </c>
    </row>
    <row r="259" spans="1:8" ht="14.4" x14ac:dyDescent="0.3">
      <c r="A259" s="3" t="s">
        <v>472</v>
      </c>
      <c r="B259" s="3" t="s">
        <v>473</v>
      </c>
      <c r="C259" s="3" t="s">
        <v>363</v>
      </c>
      <c r="D259" s="3" t="s">
        <v>129</v>
      </c>
      <c r="E259" s="4">
        <v>527104.06336000015</v>
      </c>
      <c r="F259" s="4">
        <v>486581.43415228912</v>
      </c>
      <c r="G259" s="6">
        <f t="shared" si="8"/>
        <v>40522.629207711027</v>
      </c>
      <c r="H259">
        <f t="shared" si="9"/>
        <v>8.3280261768122354</v>
      </c>
    </row>
    <row r="260" spans="1:8" ht="14.4" x14ac:dyDescent="0.3">
      <c r="A260" s="3" t="s">
        <v>693</v>
      </c>
      <c r="B260" s="3" t="s">
        <v>694</v>
      </c>
      <c r="C260" s="3" t="s">
        <v>363</v>
      </c>
      <c r="D260" s="3" t="s">
        <v>129</v>
      </c>
      <c r="E260" s="4">
        <v>208659.79108000002</v>
      </c>
      <c r="F260" s="4">
        <v>136515.80386805924</v>
      </c>
      <c r="G260" s="6">
        <f t="shared" si="8"/>
        <v>72143.987211940781</v>
      </c>
      <c r="H260">
        <f t="shared" si="9"/>
        <v>52.84661934208512</v>
      </c>
    </row>
    <row r="261" spans="1:8" ht="14.4" x14ac:dyDescent="0.3">
      <c r="A261" s="3" t="s">
        <v>619</v>
      </c>
      <c r="B261" s="3" t="s">
        <v>620</v>
      </c>
      <c r="C261" s="3" t="s">
        <v>226</v>
      </c>
      <c r="D261" s="3" t="s">
        <v>129</v>
      </c>
      <c r="E261" s="4">
        <v>148055.26620000001</v>
      </c>
      <c r="F261" s="4">
        <v>136714.54773222501</v>
      </c>
      <c r="G261" s="6">
        <f t="shared" si="8"/>
        <v>11340.718467775005</v>
      </c>
      <c r="H261">
        <f t="shared" si="9"/>
        <v>8.2951804733958703</v>
      </c>
    </row>
    <row r="262" spans="1:8" ht="14.4" x14ac:dyDescent="0.3">
      <c r="A262" s="3" t="s">
        <v>779</v>
      </c>
      <c r="B262" s="3" t="s">
        <v>780</v>
      </c>
      <c r="C262" s="3" t="s">
        <v>226</v>
      </c>
      <c r="D262" s="3" t="s">
        <v>129</v>
      </c>
      <c r="E262" s="4">
        <v>174052.40560000122</v>
      </c>
      <c r="F262" s="4">
        <v>159707.41577659897</v>
      </c>
      <c r="G262" s="6">
        <f t="shared" si="8"/>
        <v>14344.989823402255</v>
      </c>
      <c r="H262">
        <f t="shared" si="9"/>
        <v>8.9820436663180576</v>
      </c>
    </row>
    <row r="263" spans="1:8" ht="14.4" x14ac:dyDescent="0.3">
      <c r="A263" s="3" t="s">
        <v>224</v>
      </c>
      <c r="B263" s="3" t="s">
        <v>225</v>
      </c>
      <c r="C263" s="3" t="s">
        <v>226</v>
      </c>
      <c r="D263" s="3" t="s">
        <v>129</v>
      </c>
      <c r="E263" s="4">
        <v>236409.28759999998</v>
      </c>
      <c r="F263" s="4">
        <v>121823.23467530844</v>
      </c>
      <c r="G263" s="6">
        <f t="shared" si="8"/>
        <v>114586.05292469154</v>
      </c>
      <c r="H263">
        <f t="shared" si="9"/>
        <v>94.059276319574067</v>
      </c>
    </row>
    <row r="264" spans="1:8" ht="14.4" x14ac:dyDescent="0.3">
      <c r="A264" s="3" t="s">
        <v>247</v>
      </c>
      <c r="B264" s="3" t="s">
        <v>248</v>
      </c>
      <c r="C264" s="3" t="s">
        <v>226</v>
      </c>
      <c r="D264" s="3" t="s">
        <v>129</v>
      </c>
      <c r="E264" s="4">
        <v>300919.30819999974</v>
      </c>
      <c r="F264" s="4">
        <v>244978.16569016036</v>
      </c>
      <c r="G264" s="6">
        <f t="shared" si="8"/>
        <v>55941.142509839381</v>
      </c>
      <c r="H264">
        <f t="shared" si="9"/>
        <v>22.835154452332599</v>
      </c>
    </row>
    <row r="265" spans="1:8" ht="14.4" x14ac:dyDescent="0.3">
      <c r="A265" s="3" t="s">
        <v>612</v>
      </c>
      <c r="B265" s="3" t="s">
        <v>613</v>
      </c>
      <c r="C265" s="3" t="s">
        <v>614</v>
      </c>
      <c r="D265" s="3" t="s">
        <v>129</v>
      </c>
      <c r="E265" s="4">
        <v>29146.302479999998</v>
      </c>
      <c r="F265" s="4">
        <v>28789.310097278914</v>
      </c>
      <c r="G265" s="6">
        <f t="shared" si="8"/>
        <v>356.99238272108414</v>
      </c>
      <c r="H265">
        <f t="shared" si="9"/>
        <v>1.2400171505145796</v>
      </c>
    </row>
    <row r="266" spans="1:8" ht="14.4" x14ac:dyDescent="0.3">
      <c r="A266" s="3" t="s">
        <v>640</v>
      </c>
      <c r="B266" s="3" t="s">
        <v>641</v>
      </c>
      <c r="C266" s="3" t="s">
        <v>642</v>
      </c>
      <c r="D266" s="3" t="s">
        <v>129</v>
      </c>
      <c r="E266" s="4">
        <v>32495.743999999995</v>
      </c>
      <c r="F266" s="4">
        <v>24567.271522209143</v>
      </c>
      <c r="G266" s="6">
        <f t="shared" si="8"/>
        <v>7928.4724777908523</v>
      </c>
      <c r="H266">
        <f t="shared" si="9"/>
        <v>32.272499087346375</v>
      </c>
    </row>
    <row r="267" spans="1:8" ht="14.4" x14ac:dyDescent="0.3">
      <c r="A267" s="3" t="s">
        <v>603</v>
      </c>
      <c r="B267" s="3" t="s">
        <v>604</v>
      </c>
      <c r="C267" s="3" t="s">
        <v>605</v>
      </c>
      <c r="D267" s="3" t="s">
        <v>129</v>
      </c>
      <c r="E267" s="4">
        <v>27334.87</v>
      </c>
      <c r="F267" s="4">
        <v>20276.65572831258</v>
      </c>
      <c r="G267" s="6">
        <f t="shared" si="8"/>
        <v>7058.2142716874187</v>
      </c>
      <c r="H267">
        <f t="shared" si="9"/>
        <v>34.809558174980175</v>
      </c>
    </row>
    <row r="268" spans="1:8" ht="14.4" x14ac:dyDescent="0.3">
      <c r="A268" s="3" t="s">
        <v>1234</v>
      </c>
      <c r="B268" s="3" t="s">
        <v>1235</v>
      </c>
      <c r="C268" s="3" t="s">
        <v>1184</v>
      </c>
      <c r="D268" s="3" t="s">
        <v>129</v>
      </c>
      <c r="E268" s="4">
        <v>7914.2</v>
      </c>
      <c r="F268" s="4">
        <v>4329.8388937788377</v>
      </c>
      <c r="G268" s="6">
        <f t="shared" si="8"/>
        <v>3584.3611062211621</v>
      </c>
      <c r="H268">
        <f t="shared" si="9"/>
        <v>82.782782319481058</v>
      </c>
    </row>
    <row r="269" spans="1:8" ht="14.4" x14ac:dyDescent="0.3">
      <c r="A269" s="3" t="s">
        <v>1182</v>
      </c>
      <c r="B269" s="3" t="s">
        <v>1183</v>
      </c>
      <c r="C269" s="3" t="s">
        <v>1184</v>
      </c>
      <c r="D269" s="3" t="s">
        <v>129</v>
      </c>
      <c r="E269" s="4">
        <v>2515.9364999999998</v>
      </c>
      <c r="F269" s="4">
        <v>2186.4292293891917</v>
      </c>
      <c r="G269" s="6">
        <f t="shared" si="8"/>
        <v>329.50727061080806</v>
      </c>
      <c r="H269">
        <f t="shared" si="9"/>
        <v>15.07056648263252</v>
      </c>
    </row>
    <row r="270" spans="1:8" ht="14.4" x14ac:dyDescent="0.3">
      <c r="A270" s="3" t="s">
        <v>1082</v>
      </c>
      <c r="B270" s="3" t="s">
        <v>1083</v>
      </c>
      <c r="C270" s="3" t="s">
        <v>1084</v>
      </c>
      <c r="D270" s="3" t="s">
        <v>129</v>
      </c>
      <c r="E270" s="4">
        <v>93564.338080000016</v>
      </c>
      <c r="F270" s="4">
        <v>77736.571612818181</v>
      </c>
      <c r="G270" s="6">
        <f t="shared" si="8"/>
        <v>15827.766467181835</v>
      </c>
      <c r="H270">
        <f t="shared" si="9"/>
        <v>20.360772463718934</v>
      </c>
    </row>
    <row r="271" spans="1:8" ht="14.4" x14ac:dyDescent="0.3">
      <c r="A271" s="3" t="s">
        <v>527</v>
      </c>
      <c r="B271" s="3" t="s">
        <v>528</v>
      </c>
      <c r="C271" s="3" t="s">
        <v>529</v>
      </c>
      <c r="D271" s="3" t="s">
        <v>129</v>
      </c>
      <c r="E271" s="4">
        <v>52615.448999999986</v>
      </c>
      <c r="F271" s="4">
        <v>39938.076432417685</v>
      </c>
      <c r="G271" s="6">
        <f t="shared" si="8"/>
        <v>12677.372567582301</v>
      </c>
      <c r="H271">
        <f t="shared" si="9"/>
        <v>31.742571751132445</v>
      </c>
    </row>
    <row r="272" spans="1:8" ht="14.4" x14ac:dyDescent="0.3">
      <c r="A272" s="3" t="s">
        <v>726</v>
      </c>
      <c r="B272" s="3" t="s">
        <v>727</v>
      </c>
      <c r="C272" s="3" t="s">
        <v>728</v>
      </c>
      <c r="D272" s="3" t="s">
        <v>129</v>
      </c>
      <c r="E272" s="4">
        <v>72467.542320000008</v>
      </c>
      <c r="F272" s="4">
        <v>62496.884834003205</v>
      </c>
      <c r="G272" s="6">
        <f t="shared" si="8"/>
        <v>9970.6574859968023</v>
      </c>
      <c r="H272">
        <f t="shared" si="9"/>
        <v>15.953847159709923</v>
      </c>
    </row>
    <row r="273" spans="1:8" ht="14.4" x14ac:dyDescent="0.3">
      <c r="A273" s="3" t="s">
        <v>304</v>
      </c>
      <c r="B273" s="3" t="s">
        <v>305</v>
      </c>
      <c r="C273" s="3" t="s">
        <v>306</v>
      </c>
      <c r="D273" s="3" t="s">
        <v>129</v>
      </c>
      <c r="E273" s="4">
        <v>499850.68177600007</v>
      </c>
      <c r="F273" s="4">
        <v>460117.26422210381</v>
      </c>
      <c r="G273" s="6">
        <f t="shared" si="8"/>
        <v>39733.417553896259</v>
      </c>
      <c r="H273">
        <f t="shared" si="9"/>
        <v>8.6354980878779823</v>
      </c>
    </row>
    <row r="274" spans="1:8" ht="14.4" x14ac:dyDescent="0.3">
      <c r="A274" s="3" t="s">
        <v>444</v>
      </c>
      <c r="B274" s="3" t="s">
        <v>445</v>
      </c>
      <c r="C274" s="3" t="s">
        <v>186</v>
      </c>
      <c r="D274" s="3" t="s">
        <v>129</v>
      </c>
      <c r="E274" s="4">
        <v>207761.56425999996</v>
      </c>
      <c r="F274" s="4">
        <v>129900.52034575536</v>
      </c>
      <c r="G274" s="6">
        <f t="shared" si="8"/>
        <v>77861.043914244598</v>
      </c>
      <c r="H274">
        <f t="shared" si="9"/>
        <v>59.938977693855549</v>
      </c>
    </row>
    <row r="275" spans="1:8" ht="14.4" x14ac:dyDescent="0.3">
      <c r="A275" s="3" t="s">
        <v>184</v>
      </c>
      <c r="B275" s="3" t="s">
        <v>185</v>
      </c>
      <c r="C275" s="3" t="s">
        <v>186</v>
      </c>
      <c r="D275" s="3" t="s">
        <v>129</v>
      </c>
      <c r="E275" s="4">
        <v>66932.781000000003</v>
      </c>
      <c r="F275" s="4">
        <v>42472.63846393914</v>
      </c>
      <c r="G275" s="6">
        <f t="shared" si="8"/>
        <v>24460.142536060863</v>
      </c>
      <c r="H275">
        <f t="shared" si="9"/>
        <v>57.590353273739844</v>
      </c>
    </row>
    <row r="276" spans="1:8" ht="14.4" x14ac:dyDescent="0.3">
      <c r="A276" s="3" t="s">
        <v>609</v>
      </c>
      <c r="B276" s="3" t="s">
        <v>610</v>
      </c>
      <c r="C276" s="3" t="s">
        <v>611</v>
      </c>
      <c r="D276" s="3" t="s">
        <v>129</v>
      </c>
      <c r="E276" s="4">
        <v>38589.278400000003</v>
      </c>
      <c r="F276" s="4">
        <v>25118.01790999456</v>
      </c>
      <c r="G276" s="6">
        <f t="shared" si="8"/>
        <v>13471.260490005443</v>
      </c>
      <c r="H276">
        <f t="shared" si="9"/>
        <v>53.631861153523481</v>
      </c>
    </row>
    <row r="277" spans="1:8" ht="14.4" x14ac:dyDescent="0.3">
      <c r="A277" s="3" t="s">
        <v>1023</v>
      </c>
      <c r="B277" s="3" t="s">
        <v>1024</v>
      </c>
      <c r="C277" s="3" t="s">
        <v>32</v>
      </c>
      <c r="D277" s="3" t="s">
        <v>33</v>
      </c>
      <c r="E277" s="4">
        <v>75807.17</v>
      </c>
      <c r="F277" s="4">
        <v>76659.788409434521</v>
      </c>
      <c r="G277" s="6">
        <f t="shared" si="8"/>
        <v>-852.61840943452262</v>
      </c>
      <c r="H277">
        <f t="shared" si="9"/>
        <v>-1.1122107523709144</v>
      </c>
    </row>
    <row r="278" spans="1:8" ht="14.4" x14ac:dyDescent="0.3">
      <c r="A278" s="3" t="s">
        <v>30</v>
      </c>
      <c r="B278" s="3" t="s">
        <v>31</v>
      </c>
      <c r="C278" s="3" t="s">
        <v>32</v>
      </c>
      <c r="D278" s="3" t="s">
        <v>33</v>
      </c>
      <c r="E278" s="4">
        <v>135764.96</v>
      </c>
      <c r="F278" s="4">
        <v>116739.31775076888</v>
      </c>
      <c r="G278" s="6">
        <f t="shared" si="8"/>
        <v>19025.64224923111</v>
      </c>
      <c r="H278">
        <f t="shared" si="9"/>
        <v>16.297544491265285</v>
      </c>
    </row>
    <row r="279" spans="1:8" ht="14.4" x14ac:dyDescent="0.3">
      <c r="A279" s="3" t="s">
        <v>939</v>
      </c>
      <c r="B279" s="3" t="s">
        <v>940</v>
      </c>
      <c r="C279" s="3" t="s">
        <v>32</v>
      </c>
      <c r="D279" s="3" t="s">
        <v>33</v>
      </c>
      <c r="E279" s="4">
        <v>2547.4810000000002</v>
      </c>
      <c r="F279" s="4">
        <v>1527.9093783324754</v>
      </c>
      <c r="G279" s="6">
        <f t="shared" si="8"/>
        <v>1019.5716216675248</v>
      </c>
      <c r="H279">
        <f t="shared" si="9"/>
        <v>66.729849042504185</v>
      </c>
    </row>
    <row r="280" spans="1:8" ht="14.4" x14ac:dyDescent="0.3">
      <c r="A280" s="3" t="s">
        <v>1018</v>
      </c>
      <c r="B280" s="3" t="s">
        <v>1019</v>
      </c>
      <c r="C280" s="3" t="s">
        <v>32</v>
      </c>
      <c r="D280" s="3" t="s">
        <v>33</v>
      </c>
      <c r="E280" s="4">
        <v>100441.84299999999</v>
      </c>
      <c r="F280" s="4">
        <v>111713.54374384877</v>
      </c>
      <c r="G280" s="6">
        <f t="shared" si="8"/>
        <v>-11271.700743848778</v>
      </c>
      <c r="H280">
        <f t="shared" si="9"/>
        <v>-10.08982471247532</v>
      </c>
    </row>
    <row r="281" spans="1:8" ht="14.4" x14ac:dyDescent="0.3">
      <c r="A281" s="3" t="s">
        <v>285</v>
      </c>
      <c r="B281" s="3" t="s">
        <v>286</v>
      </c>
      <c r="C281" s="3" t="s">
        <v>32</v>
      </c>
      <c r="D281" s="3" t="s">
        <v>33</v>
      </c>
      <c r="E281" s="4">
        <v>109357.89810000001</v>
      </c>
      <c r="F281" s="4">
        <v>103864.49769010948</v>
      </c>
      <c r="G281" s="6">
        <f t="shared" si="8"/>
        <v>5493.400409890528</v>
      </c>
      <c r="H281">
        <f t="shared" si="9"/>
        <v>5.2890068618833146</v>
      </c>
    </row>
    <row r="282" spans="1:8" ht="14.4" x14ac:dyDescent="0.3">
      <c r="A282" s="3" t="s">
        <v>731</v>
      </c>
      <c r="B282" s="3" t="s">
        <v>732</v>
      </c>
      <c r="C282" s="3" t="s">
        <v>32</v>
      </c>
      <c r="D282" s="3" t="s">
        <v>33</v>
      </c>
      <c r="E282" s="4">
        <v>28540.421999999999</v>
      </c>
      <c r="F282" s="4">
        <v>24873.966579198859</v>
      </c>
      <c r="G282" s="6">
        <f t="shared" si="8"/>
        <v>3666.4554208011396</v>
      </c>
      <c r="H282">
        <f t="shared" si="9"/>
        <v>14.74013165181003</v>
      </c>
    </row>
    <row r="283" spans="1:8" ht="14.4" x14ac:dyDescent="0.3">
      <c r="A283" s="3" t="s">
        <v>583</v>
      </c>
      <c r="B283" s="3" t="s">
        <v>584</v>
      </c>
      <c r="C283" s="3" t="s">
        <v>585</v>
      </c>
      <c r="D283" s="3" t="s">
        <v>33</v>
      </c>
      <c r="E283" s="4">
        <v>30598.070184</v>
      </c>
      <c r="F283" s="4">
        <v>24426.316168683334</v>
      </c>
      <c r="G283" s="6">
        <f t="shared" si="8"/>
        <v>6171.7540153166665</v>
      </c>
      <c r="H283">
        <f t="shared" si="9"/>
        <v>25.266822768917535</v>
      </c>
    </row>
    <row r="284" spans="1:8" ht="14.4" x14ac:dyDescent="0.3">
      <c r="A284" s="3" t="s">
        <v>1067</v>
      </c>
      <c r="B284" s="3" t="s">
        <v>1068</v>
      </c>
      <c r="C284" s="3" t="s">
        <v>1069</v>
      </c>
      <c r="D284" s="3" t="s">
        <v>33</v>
      </c>
      <c r="E284" s="4">
        <v>5005.0559999999996</v>
      </c>
      <c r="F284" s="4">
        <v>3746.3873791002566</v>
      </c>
      <c r="G284" s="6">
        <f t="shared" si="8"/>
        <v>1258.668620899743</v>
      </c>
      <c r="H284">
        <f t="shared" si="9"/>
        <v>33.596862618142509</v>
      </c>
    </row>
    <row r="285" spans="1:8" ht="14.4" x14ac:dyDescent="0.3">
      <c r="A285" s="3" t="s">
        <v>311</v>
      </c>
      <c r="B285" s="3" t="s">
        <v>312</v>
      </c>
      <c r="C285" s="3" t="s">
        <v>313</v>
      </c>
      <c r="D285" s="3" t="s">
        <v>33</v>
      </c>
      <c r="E285" s="4">
        <v>48623.728799999997</v>
      </c>
      <c r="F285" s="4">
        <v>41506.924832533005</v>
      </c>
      <c r="G285" s="6">
        <f t="shared" si="8"/>
        <v>7116.8039674669926</v>
      </c>
      <c r="H285">
        <f t="shared" si="9"/>
        <v>17.14606417165567</v>
      </c>
    </row>
    <row r="286" spans="1:8" ht="14.4" x14ac:dyDescent="0.3">
      <c r="A286" s="3" t="s">
        <v>590</v>
      </c>
      <c r="B286" s="3" t="s">
        <v>591</v>
      </c>
      <c r="C286" s="3" t="s">
        <v>592</v>
      </c>
      <c r="D286" s="3" t="s">
        <v>33</v>
      </c>
      <c r="E286" s="4">
        <v>73429.289119999987</v>
      </c>
      <c r="F286" s="4">
        <v>71854.145940255577</v>
      </c>
      <c r="G286" s="6">
        <f t="shared" si="8"/>
        <v>1575.1431797444093</v>
      </c>
      <c r="H286">
        <f t="shared" si="9"/>
        <v>2.1921395893482476</v>
      </c>
    </row>
    <row r="287" spans="1:8" ht="14.4" x14ac:dyDescent="0.3">
      <c r="A287" s="3" t="s">
        <v>768</v>
      </c>
      <c r="B287" s="3" t="s">
        <v>769</v>
      </c>
      <c r="C287" s="3" t="s">
        <v>199</v>
      </c>
      <c r="D287" s="3" t="s">
        <v>33</v>
      </c>
      <c r="E287" s="4">
        <v>72761.729000000007</v>
      </c>
      <c r="F287" s="4">
        <v>82462.8260942583</v>
      </c>
      <c r="G287" s="6">
        <f t="shared" si="8"/>
        <v>-9701.0970942582935</v>
      </c>
      <c r="H287">
        <f t="shared" si="9"/>
        <v>-11.76420643547864</v>
      </c>
    </row>
    <row r="288" spans="1:8" ht="14.4" x14ac:dyDescent="0.3">
      <c r="A288" s="3" t="s">
        <v>1111</v>
      </c>
      <c r="B288" s="3" t="s">
        <v>1112</v>
      </c>
      <c r="C288" s="3" t="s">
        <v>199</v>
      </c>
      <c r="D288" s="3" t="s">
        <v>33</v>
      </c>
      <c r="E288" s="4">
        <v>31214.39904</v>
      </c>
      <c r="F288" s="4">
        <v>32984.869570735238</v>
      </c>
      <c r="G288" s="6">
        <f t="shared" si="8"/>
        <v>-1770.4705307352378</v>
      </c>
      <c r="H288">
        <f t="shared" si="9"/>
        <v>-5.3675232122367733</v>
      </c>
    </row>
    <row r="289" spans="1:8" ht="14.4" x14ac:dyDescent="0.3">
      <c r="A289" s="3" t="s">
        <v>593</v>
      </c>
      <c r="B289" s="3" t="s">
        <v>594</v>
      </c>
      <c r="C289" s="3" t="s">
        <v>199</v>
      </c>
      <c r="D289" s="3" t="s">
        <v>33</v>
      </c>
      <c r="E289" s="4">
        <v>84243.656499999997</v>
      </c>
      <c r="F289" s="4">
        <v>130756.18200106433</v>
      </c>
      <c r="G289" s="6">
        <f t="shared" si="8"/>
        <v>-46512.52550106433</v>
      </c>
      <c r="H289">
        <f t="shared" si="9"/>
        <v>-35.571951390172686</v>
      </c>
    </row>
    <row r="290" spans="1:8" ht="14.4" x14ac:dyDescent="0.3">
      <c r="A290" s="3" t="s">
        <v>786</v>
      </c>
      <c r="B290" s="3" t="s">
        <v>787</v>
      </c>
      <c r="C290" s="3" t="s">
        <v>199</v>
      </c>
      <c r="D290" s="3" t="s">
        <v>33</v>
      </c>
      <c r="E290" s="4">
        <v>164359.3688</v>
      </c>
      <c r="F290" s="4">
        <v>245696.20288108461</v>
      </c>
      <c r="G290" s="6">
        <f t="shared" si="8"/>
        <v>-81336.834081084613</v>
      </c>
      <c r="H290">
        <f t="shared" si="9"/>
        <v>-33.104636183755403</v>
      </c>
    </row>
    <row r="291" spans="1:8" ht="14.4" x14ac:dyDescent="0.3">
      <c r="A291" s="3" t="s">
        <v>509</v>
      </c>
      <c r="B291" s="3" t="s">
        <v>510</v>
      </c>
      <c r="C291" s="3" t="s">
        <v>199</v>
      </c>
      <c r="D291" s="3" t="s">
        <v>33</v>
      </c>
      <c r="E291" s="4">
        <v>108153.5196</v>
      </c>
      <c r="F291" s="4">
        <v>101146.39732736572</v>
      </c>
      <c r="G291" s="6">
        <f t="shared" si="8"/>
        <v>7007.1222726342821</v>
      </c>
      <c r="H291">
        <f t="shared" si="9"/>
        <v>6.9277032675275194</v>
      </c>
    </row>
    <row r="292" spans="1:8" ht="14.4" x14ac:dyDescent="0.3">
      <c r="A292" s="3" t="s">
        <v>197</v>
      </c>
      <c r="B292" s="3" t="s">
        <v>198</v>
      </c>
      <c r="C292" s="3" t="s">
        <v>199</v>
      </c>
      <c r="D292" s="3" t="s">
        <v>33</v>
      </c>
      <c r="E292" s="4">
        <v>77919.524640000003</v>
      </c>
      <c r="F292" s="4">
        <v>81245.659040627987</v>
      </c>
      <c r="G292" s="6">
        <f t="shared" si="8"/>
        <v>-3326.1344006279833</v>
      </c>
      <c r="H292">
        <f t="shared" si="9"/>
        <v>-4.0939226044861119</v>
      </c>
    </row>
    <row r="293" spans="1:8" ht="14.4" x14ac:dyDescent="0.3">
      <c r="A293" s="3" t="s">
        <v>1025</v>
      </c>
      <c r="B293" s="3" t="s">
        <v>1026</v>
      </c>
      <c r="C293" s="3" t="s">
        <v>576</v>
      </c>
      <c r="D293" s="3" t="s">
        <v>33</v>
      </c>
      <c r="E293" s="4">
        <v>43924.110911999996</v>
      </c>
      <c r="F293" s="4">
        <v>42326.934786809194</v>
      </c>
      <c r="G293" s="6">
        <f t="shared" si="8"/>
        <v>1597.1761251908028</v>
      </c>
      <c r="H293">
        <f t="shared" si="9"/>
        <v>3.7734273299859842</v>
      </c>
    </row>
    <row r="294" spans="1:8" ht="14.4" x14ac:dyDescent="0.3">
      <c r="A294" s="3" t="s">
        <v>574</v>
      </c>
      <c r="B294" s="3" t="s">
        <v>575</v>
      </c>
      <c r="C294" s="3" t="s">
        <v>576</v>
      </c>
      <c r="D294" s="3" t="s">
        <v>33</v>
      </c>
      <c r="E294" s="4">
        <v>66471.293015999996</v>
      </c>
      <c r="F294" s="4">
        <v>84057.400431210102</v>
      </c>
      <c r="G294" s="6">
        <f t="shared" si="8"/>
        <v>-17586.107415210106</v>
      </c>
      <c r="H294">
        <f t="shared" si="9"/>
        <v>-20.921545664027544</v>
      </c>
    </row>
    <row r="295" spans="1:8" ht="14.4" x14ac:dyDescent="0.3">
      <c r="A295" s="3" t="s">
        <v>982</v>
      </c>
      <c r="B295" s="3" t="s">
        <v>983</v>
      </c>
      <c r="C295" s="3" t="s">
        <v>984</v>
      </c>
      <c r="D295" s="3" t="s">
        <v>33</v>
      </c>
      <c r="E295" s="4">
        <v>7561.4211999999989</v>
      </c>
      <c r="F295" s="4">
        <v>6649.9522757688928</v>
      </c>
      <c r="G295" s="6">
        <f t="shared" si="8"/>
        <v>911.46892423110603</v>
      </c>
      <c r="H295">
        <f t="shared" si="9"/>
        <v>13.706397977506064</v>
      </c>
    </row>
    <row r="296" spans="1:8" ht="14.4" x14ac:dyDescent="0.3">
      <c r="A296" s="3" t="s">
        <v>377</v>
      </c>
      <c r="B296" s="3" t="s">
        <v>378</v>
      </c>
      <c r="C296" s="3" t="s">
        <v>379</v>
      </c>
      <c r="D296" s="3" t="s">
        <v>33</v>
      </c>
      <c r="E296" s="4">
        <v>150700.367</v>
      </c>
      <c r="F296" s="4">
        <v>152799.58214175285</v>
      </c>
      <c r="G296" s="6">
        <f t="shared" si="8"/>
        <v>-2099.2151417528512</v>
      </c>
      <c r="H296">
        <f t="shared" si="9"/>
        <v>-1.3738356560461009</v>
      </c>
    </row>
    <row r="297" spans="1:8" ht="14.4" x14ac:dyDescent="0.3">
      <c r="A297" s="3" t="s">
        <v>979</v>
      </c>
      <c r="B297" s="3" t="s">
        <v>980</v>
      </c>
      <c r="C297" s="3" t="s">
        <v>981</v>
      </c>
      <c r="D297" s="3" t="s">
        <v>33</v>
      </c>
      <c r="E297" s="4">
        <v>8570.148000000001</v>
      </c>
      <c r="F297" s="4">
        <v>5512.8265252120236</v>
      </c>
      <c r="G297" s="6">
        <f t="shared" si="8"/>
        <v>3057.3214747879774</v>
      </c>
      <c r="H297">
        <f t="shared" si="9"/>
        <v>55.458329058710817</v>
      </c>
    </row>
    <row r="298" spans="1:8" ht="14.4" x14ac:dyDescent="0.3">
      <c r="A298" s="3" t="s">
        <v>258</v>
      </c>
      <c r="B298" s="3" t="s">
        <v>259</v>
      </c>
      <c r="C298" s="3" t="s">
        <v>260</v>
      </c>
      <c r="D298" s="3" t="s">
        <v>33</v>
      </c>
      <c r="E298" s="4">
        <v>80069.017000000007</v>
      </c>
      <c r="F298" s="4">
        <v>161519.11862727767</v>
      </c>
      <c r="G298" s="6">
        <f t="shared" si="8"/>
        <v>-81450.101627277661</v>
      </c>
      <c r="H298">
        <f t="shared" si="9"/>
        <v>-50.427529768307068</v>
      </c>
    </row>
    <row r="299" spans="1:8" ht="14.4" x14ac:dyDescent="0.3">
      <c r="A299" s="3" t="s">
        <v>990</v>
      </c>
      <c r="B299" s="3" t="s">
        <v>991</v>
      </c>
      <c r="C299" s="3" t="s">
        <v>992</v>
      </c>
      <c r="D299" s="3" t="s">
        <v>33</v>
      </c>
      <c r="E299" s="4">
        <v>8680.8864000000012</v>
      </c>
      <c r="F299" s="4">
        <v>4729.9348490645043</v>
      </c>
      <c r="G299" s="6">
        <f t="shared" si="8"/>
        <v>3950.9515509354969</v>
      </c>
      <c r="H299">
        <f t="shared" si="9"/>
        <v>83.530781649496163</v>
      </c>
    </row>
    <row r="300" spans="1:8" ht="14.4" x14ac:dyDescent="0.3">
      <c r="A300" s="3" t="s">
        <v>837</v>
      </c>
      <c r="B300" s="3" t="s">
        <v>838</v>
      </c>
      <c r="C300" s="3" t="s">
        <v>839</v>
      </c>
      <c r="D300" s="3" t="s">
        <v>33</v>
      </c>
      <c r="E300" s="4">
        <v>7159.7940000000008</v>
      </c>
      <c r="F300" s="4">
        <v>5302.8289420757883</v>
      </c>
      <c r="G300" s="6">
        <f t="shared" si="8"/>
        <v>1856.9650579242125</v>
      </c>
      <c r="H300">
        <f t="shared" si="9"/>
        <v>35.018385058396866</v>
      </c>
    </row>
    <row r="301" spans="1:8" ht="14.4" x14ac:dyDescent="0.3">
      <c r="A301" s="3" t="s">
        <v>1191</v>
      </c>
      <c r="B301" s="3" t="s">
        <v>1192</v>
      </c>
      <c r="C301" s="3" t="s">
        <v>712</v>
      </c>
      <c r="D301" s="3" t="s">
        <v>33</v>
      </c>
      <c r="E301" s="4">
        <v>8870.4432000000015</v>
      </c>
      <c r="F301" s="4">
        <v>5361.7401337184356</v>
      </c>
      <c r="G301" s="6">
        <f t="shared" si="8"/>
        <v>3508.703066281566</v>
      </c>
      <c r="H301">
        <f t="shared" si="9"/>
        <v>65.439633006761099</v>
      </c>
    </row>
    <row r="302" spans="1:8" ht="14.4" x14ac:dyDescent="0.3">
      <c r="A302" s="3" t="s">
        <v>710</v>
      </c>
      <c r="B302" s="3" t="s">
        <v>711</v>
      </c>
      <c r="C302" s="3" t="s">
        <v>712</v>
      </c>
      <c r="D302" s="3" t="s">
        <v>33</v>
      </c>
      <c r="E302" s="4">
        <v>10815.735500000001</v>
      </c>
      <c r="F302" s="4">
        <v>6247.0606368726494</v>
      </c>
      <c r="G302" s="6">
        <f t="shared" si="8"/>
        <v>4568.6748631273513</v>
      </c>
      <c r="H302">
        <f t="shared" si="9"/>
        <v>73.133192211409082</v>
      </c>
    </row>
    <row r="303" spans="1:8" ht="14.4" x14ac:dyDescent="0.3">
      <c r="A303" s="3" t="s">
        <v>635</v>
      </c>
      <c r="B303" s="3" t="s">
        <v>636</v>
      </c>
      <c r="C303" s="3" t="s">
        <v>637</v>
      </c>
      <c r="D303" s="3" t="s">
        <v>82</v>
      </c>
      <c r="E303" s="4">
        <v>37059.839980000012</v>
      </c>
      <c r="F303" s="4">
        <v>28697.987956037632</v>
      </c>
      <c r="G303" s="6">
        <f t="shared" si="8"/>
        <v>8361.8520239623795</v>
      </c>
      <c r="H303">
        <f t="shared" si="9"/>
        <v>29.137415615240613</v>
      </c>
    </row>
    <row r="304" spans="1:8" ht="14.4" x14ac:dyDescent="0.3">
      <c r="A304" s="3" t="s">
        <v>968</v>
      </c>
      <c r="B304" s="3" t="s">
        <v>969</v>
      </c>
      <c r="C304" s="3" t="s">
        <v>970</v>
      </c>
      <c r="D304" s="3" t="s">
        <v>82</v>
      </c>
      <c r="E304" s="4">
        <v>7559.3599999999988</v>
      </c>
      <c r="F304" s="4">
        <v>5370.0849537575987</v>
      </c>
      <c r="G304" s="6">
        <f t="shared" si="8"/>
        <v>2189.2750462424001</v>
      </c>
      <c r="H304">
        <f t="shared" si="9"/>
        <v>40.767977882929081</v>
      </c>
    </row>
    <row r="305" spans="1:8" ht="14.4" x14ac:dyDescent="0.3">
      <c r="A305" s="3" t="s">
        <v>540</v>
      </c>
      <c r="B305" s="3" t="s">
        <v>541</v>
      </c>
      <c r="C305" s="3" t="s">
        <v>542</v>
      </c>
      <c r="D305" s="3" t="s">
        <v>82</v>
      </c>
      <c r="E305" s="4">
        <v>56813.166499999999</v>
      </c>
      <c r="F305" s="4">
        <v>50148.293024195162</v>
      </c>
      <c r="G305" s="6">
        <f t="shared" si="8"/>
        <v>6664.8734758048377</v>
      </c>
      <c r="H305">
        <f t="shared" si="9"/>
        <v>13.290329687970079</v>
      </c>
    </row>
    <row r="306" spans="1:8" ht="14.4" x14ac:dyDescent="0.3">
      <c r="A306" s="3" t="s">
        <v>520</v>
      </c>
      <c r="B306" s="3" t="s">
        <v>521</v>
      </c>
      <c r="C306" s="3" t="s">
        <v>81</v>
      </c>
      <c r="D306" s="3" t="s">
        <v>82</v>
      </c>
      <c r="E306" s="4">
        <v>256006.57760000002</v>
      </c>
      <c r="F306" s="4">
        <v>156134.50301061635</v>
      </c>
      <c r="G306" s="6">
        <f t="shared" si="8"/>
        <v>99872.074589383672</v>
      </c>
      <c r="H306">
        <f t="shared" si="9"/>
        <v>63.965409735600133</v>
      </c>
    </row>
    <row r="307" spans="1:8" ht="14.4" x14ac:dyDescent="0.3">
      <c r="A307" s="3" t="s">
        <v>1204</v>
      </c>
      <c r="B307" s="3" t="s">
        <v>1205</v>
      </c>
      <c r="C307" s="3" t="s">
        <v>81</v>
      </c>
      <c r="D307" s="3" t="s">
        <v>82</v>
      </c>
      <c r="E307" s="4">
        <v>26727.352799999993</v>
      </c>
      <c r="F307" s="4">
        <v>14766.067163885069</v>
      </c>
      <c r="G307" s="6">
        <f t="shared" si="8"/>
        <v>11961.285636114924</v>
      </c>
      <c r="H307">
        <f t="shared" si="9"/>
        <v>81.005223011377765</v>
      </c>
    </row>
    <row r="308" spans="1:8" ht="14.4" x14ac:dyDescent="0.3">
      <c r="A308" s="3" t="s">
        <v>1206</v>
      </c>
      <c r="B308" s="3" t="s">
        <v>1207</v>
      </c>
      <c r="C308" s="3" t="s">
        <v>81</v>
      </c>
      <c r="D308" s="3" t="s">
        <v>82</v>
      </c>
      <c r="E308" s="4">
        <v>44669.868000000002</v>
      </c>
      <c r="F308" s="4">
        <v>34243.291827068817</v>
      </c>
      <c r="G308" s="6">
        <f t="shared" si="8"/>
        <v>10426.576172931185</v>
      </c>
      <c r="H308">
        <f t="shared" si="9"/>
        <v>30.448521788110131</v>
      </c>
    </row>
    <row r="309" spans="1:8" ht="14.4" x14ac:dyDescent="0.3">
      <c r="A309" s="3" t="s">
        <v>79</v>
      </c>
      <c r="B309" s="3" t="s">
        <v>80</v>
      </c>
      <c r="C309" s="3" t="s">
        <v>81</v>
      </c>
      <c r="D309" s="3" t="s">
        <v>82</v>
      </c>
      <c r="E309" s="4">
        <v>179891.02660000001</v>
      </c>
      <c r="F309" s="4">
        <v>170555.16113835917</v>
      </c>
      <c r="G309" s="6">
        <f t="shared" si="8"/>
        <v>9335.8654616408458</v>
      </c>
      <c r="H309">
        <f t="shared" si="9"/>
        <v>5.4738099974983037</v>
      </c>
    </row>
    <row r="310" spans="1:8" ht="14.4" x14ac:dyDescent="0.3">
      <c r="A310" s="3" t="s">
        <v>1165</v>
      </c>
      <c r="B310" s="3" t="s">
        <v>1166</v>
      </c>
      <c r="C310" s="3" t="s">
        <v>452</v>
      </c>
      <c r="D310" s="3" t="s">
        <v>82</v>
      </c>
      <c r="E310" s="4">
        <v>19153.303240000001</v>
      </c>
      <c r="F310" s="4">
        <v>11425.552408931993</v>
      </c>
      <c r="G310" s="6">
        <f t="shared" si="8"/>
        <v>7727.7508310680078</v>
      </c>
      <c r="H310">
        <f t="shared" si="9"/>
        <v>67.635686700161585</v>
      </c>
    </row>
    <row r="311" spans="1:8" ht="14.4" x14ac:dyDescent="0.3">
      <c r="A311" s="3" t="s">
        <v>450</v>
      </c>
      <c r="B311" s="3" t="s">
        <v>451</v>
      </c>
      <c r="C311" s="3" t="s">
        <v>452</v>
      </c>
      <c r="D311" s="3" t="s">
        <v>82</v>
      </c>
      <c r="E311" s="4">
        <v>62156.816968000021</v>
      </c>
      <c r="F311" s="4">
        <v>32824.083095950467</v>
      </c>
      <c r="G311" s="6">
        <f t="shared" si="8"/>
        <v>29332.733872049554</v>
      </c>
      <c r="H311">
        <f t="shared" si="9"/>
        <v>89.363452396537326</v>
      </c>
    </row>
    <row r="312" spans="1:8" ht="14.4" x14ac:dyDescent="0.3">
      <c r="A312" s="3" t="s">
        <v>543</v>
      </c>
      <c r="B312" s="3" t="s">
        <v>544</v>
      </c>
      <c r="C312" s="3" t="s">
        <v>545</v>
      </c>
      <c r="D312" s="3" t="s">
        <v>82</v>
      </c>
      <c r="E312" s="4">
        <v>63570.173000000003</v>
      </c>
      <c r="F312" s="4">
        <v>40124.416687195582</v>
      </c>
      <c r="G312" s="6">
        <f t="shared" si="8"/>
        <v>23445.75631280442</v>
      </c>
      <c r="H312">
        <f t="shared" si="9"/>
        <v>58.432640891914531</v>
      </c>
    </row>
    <row r="313" spans="1:8" ht="14.4" x14ac:dyDescent="0.3">
      <c r="A313" s="3" t="s">
        <v>600</v>
      </c>
      <c r="B313" s="3" t="s">
        <v>601</v>
      </c>
      <c r="C313" s="3" t="s">
        <v>602</v>
      </c>
      <c r="D313" s="3" t="s">
        <v>82</v>
      </c>
      <c r="E313" s="4">
        <v>19895.952799999999</v>
      </c>
      <c r="F313" s="4">
        <v>13951.626403049817</v>
      </c>
      <c r="G313" s="6">
        <f t="shared" si="8"/>
        <v>5944.3263969501822</v>
      </c>
      <c r="H313">
        <f t="shared" si="9"/>
        <v>42.60669132919697</v>
      </c>
    </row>
    <row r="314" spans="1:8" ht="14.4" x14ac:dyDescent="0.3">
      <c r="A314" s="3" t="s">
        <v>321</v>
      </c>
      <c r="B314" s="3" t="s">
        <v>322</v>
      </c>
      <c r="C314" s="3" t="s">
        <v>323</v>
      </c>
      <c r="D314" s="3" t="s">
        <v>82</v>
      </c>
      <c r="E314" s="4">
        <v>33385.483999999997</v>
      </c>
      <c r="F314" s="4">
        <v>18651.225738186116</v>
      </c>
      <c r="G314" s="6">
        <f t="shared" si="8"/>
        <v>14734.25826181388</v>
      </c>
      <c r="H314">
        <f t="shared" si="9"/>
        <v>78.998873686072429</v>
      </c>
    </row>
    <row r="315" spans="1:8" ht="14.4" x14ac:dyDescent="0.3">
      <c r="A315" s="3" t="s">
        <v>1171</v>
      </c>
      <c r="B315" s="3" t="s">
        <v>1172</v>
      </c>
      <c r="C315" s="3" t="s">
        <v>323</v>
      </c>
      <c r="D315" s="3" t="s">
        <v>82</v>
      </c>
      <c r="E315" s="4">
        <v>129969.768</v>
      </c>
      <c r="F315" s="4">
        <v>106080.05225669383</v>
      </c>
      <c r="G315" s="6">
        <f t="shared" si="8"/>
        <v>23889.715743306166</v>
      </c>
      <c r="H315">
        <f t="shared" si="9"/>
        <v>22.520460006465246</v>
      </c>
    </row>
    <row r="316" spans="1:8" ht="14.4" x14ac:dyDescent="0.3">
      <c r="A316" s="3" t="s">
        <v>1138</v>
      </c>
      <c r="B316" s="3" t="s">
        <v>1139</v>
      </c>
      <c r="C316" s="3" t="s">
        <v>1140</v>
      </c>
      <c r="D316" s="3" t="s">
        <v>169</v>
      </c>
      <c r="E316" s="4">
        <v>43412.750399999997</v>
      </c>
      <c r="F316" s="4">
        <v>31193.442173874857</v>
      </c>
      <c r="G316" s="6">
        <f t="shared" si="8"/>
        <v>12219.30822612514</v>
      </c>
      <c r="H316">
        <f t="shared" si="9"/>
        <v>39.172683021045557</v>
      </c>
    </row>
    <row r="317" spans="1:8" ht="14.4" x14ac:dyDescent="0.3">
      <c r="A317" s="3" t="s">
        <v>638</v>
      </c>
      <c r="B317" s="3" t="s">
        <v>639</v>
      </c>
      <c r="C317" s="3" t="s">
        <v>172</v>
      </c>
      <c r="D317" s="3" t="s">
        <v>169</v>
      </c>
      <c r="E317" s="4">
        <v>32771.3024</v>
      </c>
      <c r="F317" s="4">
        <v>57828.704065994207</v>
      </c>
      <c r="G317" s="6">
        <f t="shared" si="8"/>
        <v>-25057.401665994206</v>
      </c>
      <c r="H317">
        <f t="shared" si="9"/>
        <v>-43.330387686707731</v>
      </c>
    </row>
    <row r="318" spans="1:8" ht="14.4" x14ac:dyDescent="0.3">
      <c r="A318" s="3" t="s">
        <v>343</v>
      </c>
      <c r="B318" s="3" t="s">
        <v>344</v>
      </c>
      <c r="C318" s="3" t="s">
        <v>172</v>
      </c>
      <c r="D318" s="3" t="s">
        <v>169</v>
      </c>
      <c r="E318" s="4">
        <v>104999.87880000001</v>
      </c>
      <c r="F318" s="4">
        <v>107598.90999759031</v>
      </c>
      <c r="G318" s="6">
        <f t="shared" si="8"/>
        <v>-2599.0311975903023</v>
      </c>
      <c r="H318">
        <f t="shared" si="9"/>
        <v>-2.4154809724824422</v>
      </c>
    </row>
    <row r="319" spans="1:8" ht="14.4" x14ac:dyDescent="0.3">
      <c r="A319" s="3" t="s">
        <v>170</v>
      </c>
      <c r="B319" s="3" t="s">
        <v>171</v>
      </c>
      <c r="C319" s="3" t="s">
        <v>172</v>
      </c>
      <c r="D319" s="3" t="s">
        <v>169</v>
      </c>
      <c r="E319" s="4">
        <v>245656.47639999996</v>
      </c>
      <c r="F319" s="4">
        <v>203392.81774555543</v>
      </c>
      <c r="G319" s="6">
        <f t="shared" si="8"/>
        <v>42263.658654444531</v>
      </c>
      <c r="H319">
        <f t="shared" si="9"/>
        <v>20.779326980619544</v>
      </c>
    </row>
    <row r="320" spans="1:8" ht="14.4" x14ac:dyDescent="0.3">
      <c r="A320" s="3" t="s">
        <v>1113</v>
      </c>
      <c r="B320" s="3" t="s">
        <v>1114</v>
      </c>
      <c r="C320" s="3" t="s">
        <v>172</v>
      </c>
      <c r="D320" s="3" t="s">
        <v>169</v>
      </c>
      <c r="E320" s="4">
        <v>43880.925999999999</v>
      </c>
      <c r="F320" s="4">
        <v>41577.667519469323</v>
      </c>
      <c r="G320" s="6">
        <f t="shared" si="8"/>
        <v>2303.258480530676</v>
      </c>
      <c r="H320">
        <f t="shared" si="9"/>
        <v>5.5396529385688673</v>
      </c>
    </row>
    <row r="321" spans="1:8" ht="14.4" x14ac:dyDescent="0.3">
      <c r="A321" s="3" t="s">
        <v>922</v>
      </c>
      <c r="B321" s="3" t="s">
        <v>923</v>
      </c>
      <c r="C321" s="3" t="s">
        <v>924</v>
      </c>
      <c r="D321" s="3" t="s">
        <v>169</v>
      </c>
      <c r="E321" s="4">
        <v>31692.119999999992</v>
      </c>
      <c r="F321" s="4">
        <v>19123.211722677865</v>
      </c>
      <c r="G321" s="6">
        <f t="shared" si="8"/>
        <v>12568.908277322127</v>
      </c>
      <c r="H321">
        <f t="shared" si="9"/>
        <v>65.725927525118024</v>
      </c>
    </row>
    <row r="322" spans="1:8" ht="14.4" x14ac:dyDescent="0.3">
      <c r="A322" s="3" t="s">
        <v>626</v>
      </c>
      <c r="B322" s="3" t="s">
        <v>627</v>
      </c>
      <c r="C322" s="3" t="s">
        <v>628</v>
      </c>
      <c r="D322" s="3" t="s">
        <v>169</v>
      </c>
      <c r="E322" s="4">
        <v>18048.858</v>
      </c>
      <c r="F322" s="4">
        <v>14329.317993474273</v>
      </c>
      <c r="G322" s="6">
        <f t="shared" ref="G322:G385" si="10">E322-F322</f>
        <v>3719.5400065257272</v>
      </c>
      <c r="H322">
        <f t="shared" ref="H322:H385" si="11">G322*100/F322</f>
        <v>25.957550863339385</v>
      </c>
    </row>
    <row r="323" spans="1:8" ht="14.4" x14ac:dyDescent="0.3">
      <c r="A323" s="3" t="s">
        <v>1123</v>
      </c>
      <c r="B323" s="3" t="s">
        <v>1124</v>
      </c>
      <c r="C323" s="3" t="s">
        <v>1125</v>
      </c>
      <c r="D323" s="3" t="s">
        <v>169</v>
      </c>
      <c r="E323" s="4">
        <v>8437.1440000000002</v>
      </c>
      <c r="F323" s="4">
        <v>4916.9508613628204</v>
      </c>
      <c r="G323" s="6">
        <f t="shared" si="10"/>
        <v>3520.1931386371798</v>
      </c>
      <c r="H323">
        <f t="shared" si="11"/>
        <v>71.593010340996074</v>
      </c>
    </row>
    <row r="324" spans="1:8" ht="14.4" x14ac:dyDescent="0.3">
      <c r="A324" s="3" t="s">
        <v>648</v>
      </c>
      <c r="B324" s="3" t="s">
        <v>649</v>
      </c>
      <c r="C324" s="3" t="s">
        <v>650</v>
      </c>
      <c r="D324" s="3" t="s">
        <v>169</v>
      </c>
      <c r="E324" s="4">
        <v>16756.694</v>
      </c>
      <c r="F324" s="4">
        <v>14565.559464126303</v>
      </c>
      <c r="G324" s="6">
        <f t="shared" si="10"/>
        <v>2191.1345358736962</v>
      </c>
      <c r="H324">
        <f t="shared" si="11"/>
        <v>15.04325694643085</v>
      </c>
    </row>
    <row r="325" spans="1:8" ht="14.4" x14ac:dyDescent="0.3">
      <c r="A325" s="3" t="s">
        <v>1236</v>
      </c>
      <c r="B325" s="3" t="s">
        <v>1237</v>
      </c>
      <c r="C325" s="3" t="s">
        <v>1238</v>
      </c>
      <c r="D325" s="3" t="s">
        <v>169</v>
      </c>
      <c r="E325" s="4">
        <v>11186.63</v>
      </c>
      <c r="F325" s="4">
        <v>6266.9188215923277</v>
      </c>
      <c r="G325" s="6">
        <f t="shared" si="10"/>
        <v>4919.7111784076715</v>
      </c>
      <c r="H325">
        <f t="shared" si="11"/>
        <v>78.502870684347698</v>
      </c>
    </row>
    <row r="326" spans="1:8" ht="14.4" x14ac:dyDescent="0.3">
      <c r="A326" s="3" t="s">
        <v>867</v>
      </c>
      <c r="B326" s="3" t="s">
        <v>868</v>
      </c>
      <c r="C326" s="3" t="s">
        <v>281</v>
      </c>
      <c r="D326" s="3" t="s">
        <v>169</v>
      </c>
      <c r="E326" s="4">
        <v>79568.526400000002</v>
      </c>
      <c r="F326" s="4">
        <v>72209.563272378</v>
      </c>
      <c r="G326" s="6">
        <f t="shared" si="10"/>
        <v>7358.9631276220025</v>
      </c>
      <c r="H326">
        <f t="shared" si="11"/>
        <v>10.191119838051968</v>
      </c>
    </row>
    <row r="327" spans="1:8" ht="14.4" x14ac:dyDescent="0.3">
      <c r="A327" s="3" t="s">
        <v>1036</v>
      </c>
      <c r="B327" s="3" t="s">
        <v>1037</v>
      </c>
      <c r="C327" s="3" t="s">
        <v>281</v>
      </c>
      <c r="D327" s="3" t="s">
        <v>169</v>
      </c>
      <c r="E327" s="4">
        <v>74111.252999999997</v>
      </c>
      <c r="F327" s="4">
        <v>70471.57627148513</v>
      </c>
      <c r="G327" s="6">
        <f t="shared" si="10"/>
        <v>3639.6767285148671</v>
      </c>
      <c r="H327">
        <f t="shared" si="11"/>
        <v>5.1647443140669287</v>
      </c>
    </row>
    <row r="328" spans="1:8" ht="14.4" x14ac:dyDescent="0.3">
      <c r="A328" s="3" t="s">
        <v>1126</v>
      </c>
      <c r="B328" s="3" t="s">
        <v>1127</v>
      </c>
      <c r="C328" s="3" t="s">
        <v>281</v>
      </c>
      <c r="D328" s="3" t="s">
        <v>169</v>
      </c>
      <c r="E328" s="4">
        <v>35376.755519999999</v>
      </c>
      <c r="F328" s="4">
        <v>25527.33502085603</v>
      </c>
      <c r="G328" s="6">
        <f t="shared" si="10"/>
        <v>9849.4204991439692</v>
      </c>
      <c r="H328">
        <f t="shared" si="11"/>
        <v>38.583818056592733</v>
      </c>
    </row>
    <row r="329" spans="1:8" ht="14.4" x14ac:dyDescent="0.3">
      <c r="A329" s="3" t="s">
        <v>279</v>
      </c>
      <c r="B329" s="3" t="s">
        <v>280</v>
      </c>
      <c r="C329" s="3" t="s">
        <v>281</v>
      </c>
      <c r="D329" s="3" t="s">
        <v>169</v>
      </c>
      <c r="E329" s="4">
        <v>149746.00240000003</v>
      </c>
      <c r="F329" s="4">
        <v>139315.45577047596</v>
      </c>
      <c r="G329" s="6">
        <f t="shared" si="10"/>
        <v>10430.546629524062</v>
      </c>
      <c r="H329">
        <f t="shared" si="11"/>
        <v>7.4869988917155927</v>
      </c>
    </row>
    <row r="330" spans="1:8" ht="14.4" x14ac:dyDescent="0.3">
      <c r="A330" s="3" t="s">
        <v>915</v>
      </c>
      <c r="B330" s="3" t="s">
        <v>916</v>
      </c>
      <c r="C330" s="3" t="s">
        <v>455</v>
      </c>
      <c r="D330" s="3" t="s">
        <v>169</v>
      </c>
      <c r="E330" s="4">
        <v>41443.206100000003</v>
      </c>
      <c r="F330" s="4">
        <v>44515.472937896418</v>
      </c>
      <c r="G330" s="6">
        <f t="shared" si="10"/>
        <v>-3072.2668378964154</v>
      </c>
      <c r="H330">
        <f t="shared" si="11"/>
        <v>-6.9015707014559586</v>
      </c>
    </row>
    <row r="331" spans="1:8" ht="14.4" x14ac:dyDescent="0.3">
      <c r="A331" s="3" t="s">
        <v>453</v>
      </c>
      <c r="B331" s="3" t="s">
        <v>454</v>
      </c>
      <c r="C331" s="3" t="s">
        <v>455</v>
      </c>
      <c r="D331" s="3" t="s">
        <v>169</v>
      </c>
      <c r="E331" s="4">
        <v>70192.520400000009</v>
      </c>
      <c r="F331" s="4">
        <v>36418.590156524559</v>
      </c>
      <c r="G331" s="6">
        <f t="shared" si="10"/>
        <v>33773.93024347545</v>
      </c>
      <c r="H331">
        <f t="shared" si="11"/>
        <v>92.738159545214288</v>
      </c>
    </row>
    <row r="332" spans="1:8" ht="14.4" x14ac:dyDescent="0.3">
      <c r="A332" s="3" t="s">
        <v>1065</v>
      </c>
      <c r="B332" s="3" t="s">
        <v>1066</v>
      </c>
      <c r="C332" s="3" t="s">
        <v>455</v>
      </c>
      <c r="D332" s="3" t="s">
        <v>169</v>
      </c>
      <c r="E332" s="4">
        <v>20733.011999999999</v>
      </c>
      <c r="F332" s="4">
        <v>22207.607102200491</v>
      </c>
      <c r="G332" s="6">
        <f t="shared" si="10"/>
        <v>-1474.595102200492</v>
      </c>
      <c r="H332">
        <f t="shared" si="11"/>
        <v>-6.640044987352006</v>
      </c>
    </row>
    <row r="333" spans="1:8" ht="14.4" x14ac:dyDescent="0.3">
      <c r="A333" s="3" t="s">
        <v>865</v>
      </c>
      <c r="B333" s="3" t="s">
        <v>866</v>
      </c>
      <c r="C333" s="3" t="s">
        <v>455</v>
      </c>
      <c r="D333" s="3" t="s">
        <v>169</v>
      </c>
      <c r="E333" s="4">
        <v>65208.082399999999</v>
      </c>
      <c r="F333" s="4">
        <v>68469.093375867873</v>
      </c>
      <c r="G333" s="6">
        <f t="shared" si="10"/>
        <v>-3261.0109758678736</v>
      </c>
      <c r="H333">
        <f t="shared" si="11"/>
        <v>-4.7627488770243103</v>
      </c>
    </row>
    <row r="334" spans="1:8" ht="14.4" x14ac:dyDescent="0.3">
      <c r="A334" s="3" t="s">
        <v>1255</v>
      </c>
      <c r="B334" s="3" t="s">
        <v>1256</v>
      </c>
      <c r="C334" s="3" t="s">
        <v>455</v>
      </c>
      <c r="D334" s="3" t="s">
        <v>169</v>
      </c>
      <c r="E334" s="4">
        <v>10314</v>
      </c>
      <c r="F334" s="4">
        <v>9290.7403717080451</v>
      </c>
      <c r="G334" s="6">
        <f t="shared" si="10"/>
        <v>1023.2596282919549</v>
      </c>
      <c r="H334">
        <f t="shared" si="11"/>
        <v>11.013757648507349</v>
      </c>
    </row>
    <row r="335" spans="1:8" ht="14.4" x14ac:dyDescent="0.3">
      <c r="A335" s="3" t="s">
        <v>1040</v>
      </c>
      <c r="B335" s="3" t="s">
        <v>1041</v>
      </c>
      <c r="C335" s="3" t="s">
        <v>1042</v>
      </c>
      <c r="D335" s="3" t="s">
        <v>169</v>
      </c>
      <c r="E335" s="4">
        <v>24649.593999999997</v>
      </c>
      <c r="F335" s="4">
        <v>23143.450602271012</v>
      </c>
      <c r="G335" s="6">
        <f t="shared" si="10"/>
        <v>1506.1433977289853</v>
      </c>
      <c r="H335">
        <f t="shared" si="11"/>
        <v>6.5078601441618691</v>
      </c>
    </row>
    <row r="336" spans="1:8" ht="14.4" x14ac:dyDescent="0.3">
      <c r="A336" s="3" t="s">
        <v>572</v>
      </c>
      <c r="B336" s="3" t="s">
        <v>573</v>
      </c>
      <c r="C336" s="3" t="s">
        <v>168</v>
      </c>
      <c r="D336" s="3" t="s">
        <v>169</v>
      </c>
      <c r="E336" s="4">
        <v>108663.59781200001</v>
      </c>
      <c r="F336" s="4">
        <v>117079.7318367877</v>
      </c>
      <c r="G336" s="6">
        <f t="shared" si="10"/>
        <v>-8416.1340247876942</v>
      </c>
      <c r="H336">
        <f t="shared" si="11"/>
        <v>-7.1883782895232553</v>
      </c>
    </row>
    <row r="337" spans="1:8" ht="14.4" x14ac:dyDescent="0.3">
      <c r="A337" s="3" t="s">
        <v>166</v>
      </c>
      <c r="B337" s="3" t="s">
        <v>167</v>
      </c>
      <c r="C337" s="3" t="s">
        <v>168</v>
      </c>
      <c r="D337" s="3" t="s">
        <v>169</v>
      </c>
      <c r="E337" s="4">
        <v>248405.95768799999</v>
      </c>
      <c r="F337" s="4">
        <v>256827.46553023352</v>
      </c>
      <c r="G337" s="6">
        <f t="shared" si="10"/>
        <v>-8421.5078422335209</v>
      </c>
      <c r="H337">
        <f t="shared" si="11"/>
        <v>-3.2790526608386235</v>
      </c>
    </row>
    <row r="338" spans="1:8" ht="14.4" x14ac:dyDescent="0.3">
      <c r="A338" s="3" t="s">
        <v>975</v>
      </c>
      <c r="B338" s="3" t="s">
        <v>976</v>
      </c>
      <c r="C338" s="3" t="s">
        <v>168</v>
      </c>
      <c r="D338" s="3" t="s">
        <v>169</v>
      </c>
      <c r="E338" s="4">
        <v>34043.659</v>
      </c>
      <c r="F338" s="4">
        <v>36355.982242088416</v>
      </c>
      <c r="G338" s="6">
        <f t="shared" si="10"/>
        <v>-2312.323242088416</v>
      </c>
      <c r="H338">
        <f t="shared" si="11"/>
        <v>-6.3602276695236606</v>
      </c>
    </row>
    <row r="339" spans="1:8" ht="14.4" x14ac:dyDescent="0.3">
      <c r="A339" s="3" t="s">
        <v>309</v>
      </c>
      <c r="B339" s="3" t="s">
        <v>310</v>
      </c>
      <c r="C339" s="3" t="s">
        <v>168</v>
      </c>
      <c r="D339" s="3" t="s">
        <v>169</v>
      </c>
      <c r="E339" s="4">
        <v>114035.083424</v>
      </c>
      <c r="F339" s="4">
        <v>128477.08009087815</v>
      </c>
      <c r="G339" s="6">
        <f t="shared" si="10"/>
        <v>-14441.996666878156</v>
      </c>
      <c r="H339">
        <f t="shared" si="11"/>
        <v>-11.24091289797575</v>
      </c>
    </row>
    <row r="340" spans="1:8" ht="14.4" x14ac:dyDescent="0.3">
      <c r="A340" s="3" t="s">
        <v>721</v>
      </c>
      <c r="B340" s="3" t="s">
        <v>722</v>
      </c>
      <c r="C340" s="3" t="s">
        <v>723</v>
      </c>
      <c r="D340" s="3" t="s">
        <v>112</v>
      </c>
      <c r="E340" s="4">
        <v>35991.846000000005</v>
      </c>
      <c r="F340" s="4">
        <v>30207.914641453117</v>
      </c>
      <c r="G340" s="6">
        <f t="shared" si="10"/>
        <v>5783.9313585468881</v>
      </c>
      <c r="H340">
        <f t="shared" si="11"/>
        <v>19.147072637082434</v>
      </c>
    </row>
    <row r="341" spans="1:8" ht="14.4" x14ac:dyDescent="0.3">
      <c r="A341" s="3" t="s">
        <v>672</v>
      </c>
      <c r="B341" s="3" t="s">
        <v>673</v>
      </c>
      <c r="C341" s="3" t="s">
        <v>674</v>
      </c>
      <c r="D341" s="3" t="s">
        <v>112</v>
      </c>
      <c r="E341" s="4">
        <v>47947.354751999999</v>
      </c>
      <c r="F341" s="4">
        <v>31181.544292709408</v>
      </c>
      <c r="G341" s="6">
        <f t="shared" si="10"/>
        <v>16765.810459290591</v>
      </c>
      <c r="H341">
        <f t="shared" si="11"/>
        <v>53.768377543797996</v>
      </c>
    </row>
    <row r="342" spans="1:8" ht="14.4" x14ac:dyDescent="0.3">
      <c r="A342" s="3" t="s">
        <v>952</v>
      </c>
      <c r="B342" s="3" t="s">
        <v>953</v>
      </c>
      <c r="C342" s="3" t="s">
        <v>954</v>
      </c>
      <c r="D342" s="3" t="s">
        <v>112</v>
      </c>
      <c r="E342" s="4">
        <v>102494.516</v>
      </c>
      <c r="F342" s="4">
        <v>52669.159071507209</v>
      </c>
      <c r="G342" s="6">
        <f t="shared" si="10"/>
        <v>49825.356928492794</v>
      </c>
      <c r="H342">
        <f t="shared" si="11"/>
        <v>94.600631198319533</v>
      </c>
    </row>
    <row r="343" spans="1:8" ht="14.4" x14ac:dyDescent="0.3">
      <c r="A343" s="3" t="s">
        <v>977</v>
      </c>
      <c r="B343" s="3" t="s">
        <v>978</v>
      </c>
      <c r="C343" s="3" t="s">
        <v>954</v>
      </c>
      <c r="D343" s="3" t="s">
        <v>112</v>
      </c>
      <c r="E343" s="4">
        <v>39868.769</v>
      </c>
      <c r="F343" s="4">
        <v>33787.241088509858</v>
      </c>
      <c r="G343" s="6">
        <f t="shared" si="10"/>
        <v>6081.5279114901423</v>
      </c>
      <c r="H343">
        <f t="shared" si="11"/>
        <v>17.999480619204238</v>
      </c>
    </row>
    <row r="344" spans="1:8" ht="14.4" x14ac:dyDescent="0.3">
      <c r="A344" s="3" t="s">
        <v>340</v>
      </c>
      <c r="B344" s="3" t="s">
        <v>341</v>
      </c>
      <c r="C344" s="3" t="s">
        <v>342</v>
      </c>
      <c r="D344" s="3" t="s">
        <v>112</v>
      </c>
      <c r="E344" s="4">
        <v>87154.37372399999</v>
      </c>
      <c r="F344" s="4">
        <v>58967.371934119852</v>
      </c>
      <c r="G344" s="6">
        <f t="shared" si="10"/>
        <v>28187.001789880138</v>
      </c>
      <c r="H344">
        <f t="shared" si="11"/>
        <v>47.80101412925697</v>
      </c>
    </row>
    <row r="345" spans="1:8" ht="14.4" x14ac:dyDescent="0.3">
      <c r="A345" s="3" t="s">
        <v>536</v>
      </c>
      <c r="B345" s="3" t="s">
        <v>537</v>
      </c>
      <c r="C345" s="3" t="s">
        <v>342</v>
      </c>
      <c r="D345" s="3" t="s">
        <v>112</v>
      </c>
      <c r="E345" s="4">
        <v>97962.862183999998</v>
      </c>
      <c r="F345" s="4">
        <v>56975.990529470371</v>
      </c>
      <c r="G345" s="6">
        <f t="shared" si="10"/>
        <v>40986.871654529627</v>
      </c>
      <c r="H345">
        <f t="shared" si="11"/>
        <v>71.93709363127175</v>
      </c>
    </row>
    <row r="346" spans="1:8" ht="14.4" x14ac:dyDescent="0.3">
      <c r="A346" s="3" t="s">
        <v>1052</v>
      </c>
      <c r="B346" s="3" t="s">
        <v>1053</v>
      </c>
      <c r="C346" s="3" t="s">
        <v>342</v>
      </c>
      <c r="D346" s="3" t="s">
        <v>112</v>
      </c>
      <c r="E346" s="4">
        <v>15496.752000000002</v>
      </c>
      <c r="F346" s="4">
        <v>7839.3120548575671</v>
      </c>
      <c r="G346" s="6">
        <f t="shared" si="10"/>
        <v>7657.4399451424351</v>
      </c>
      <c r="H346">
        <f t="shared" si="11"/>
        <v>97.679999106523184</v>
      </c>
    </row>
    <row r="347" spans="1:8" ht="14.4" x14ac:dyDescent="0.3">
      <c r="A347" s="3" t="s">
        <v>276</v>
      </c>
      <c r="B347" s="3" t="s">
        <v>277</v>
      </c>
      <c r="C347" s="3" t="s">
        <v>278</v>
      </c>
      <c r="D347" s="3" t="s">
        <v>112</v>
      </c>
      <c r="E347" s="4">
        <v>561201.03700000001</v>
      </c>
      <c r="F347" s="4">
        <v>510056.07871131494</v>
      </c>
      <c r="G347" s="6">
        <f t="shared" si="10"/>
        <v>51144.958288685069</v>
      </c>
      <c r="H347">
        <f t="shared" si="11"/>
        <v>10.027320607158657</v>
      </c>
    </row>
    <row r="348" spans="1:8" ht="14.4" x14ac:dyDescent="0.3">
      <c r="A348" s="3" t="s">
        <v>244</v>
      </c>
      <c r="B348" s="3" t="s">
        <v>245</v>
      </c>
      <c r="C348" s="3" t="s">
        <v>246</v>
      </c>
      <c r="D348" s="3" t="s">
        <v>112</v>
      </c>
      <c r="E348" s="4">
        <v>216357.0295</v>
      </c>
      <c r="F348" s="4">
        <v>212327.78792003266</v>
      </c>
      <c r="G348" s="6">
        <f t="shared" si="10"/>
        <v>4029.2415799673472</v>
      </c>
      <c r="H348">
        <f t="shared" si="11"/>
        <v>1.897651560089181</v>
      </c>
    </row>
    <row r="349" spans="1:8" ht="14.4" x14ac:dyDescent="0.3">
      <c r="A349" s="3" t="s">
        <v>1248</v>
      </c>
      <c r="B349" s="3" t="s">
        <v>1249</v>
      </c>
      <c r="C349" s="3" t="s">
        <v>246</v>
      </c>
      <c r="D349" s="3" t="s">
        <v>112</v>
      </c>
      <c r="E349" s="4">
        <v>992</v>
      </c>
      <c r="F349" s="4">
        <v>822.19737580427818</v>
      </c>
      <c r="G349" s="6">
        <f t="shared" si="10"/>
        <v>169.80262419572182</v>
      </c>
      <c r="H349">
        <f t="shared" si="11"/>
        <v>20.652294594058986</v>
      </c>
    </row>
    <row r="350" spans="1:8" ht="14.4" x14ac:dyDescent="0.3">
      <c r="A350" s="3" t="s">
        <v>1141</v>
      </c>
      <c r="B350" s="3" t="s">
        <v>1142</v>
      </c>
      <c r="C350" s="3" t="s">
        <v>433</v>
      </c>
      <c r="D350" s="3" t="s">
        <v>112</v>
      </c>
      <c r="E350" s="4">
        <v>237.99999999999997</v>
      </c>
      <c r="F350" s="4">
        <v>222.53893185982719</v>
      </c>
      <c r="G350" s="6">
        <f t="shared" si="10"/>
        <v>15.461068140172785</v>
      </c>
      <c r="H350">
        <f t="shared" si="11"/>
        <v>6.947579019526974</v>
      </c>
    </row>
    <row r="351" spans="1:8" ht="14.4" x14ac:dyDescent="0.3">
      <c r="A351" s="3" t="s">
        <v>955</v>
      </c>
      <c r="B351" s="3" t="s">
        <v>956</v>
      </c>
      <c r="C351" s="3" t="s">
        <v>433</v>
      </c>
      <c r="D351" s="3" t="s">
        <v>112</v>
      </c>
      <c r="E351" s="4">
        <v>65243.898000000001</v>
      </c>
      <c r="F351" s="4">
        <v>63206.319754959972</v>
      </c>
      <c r="G351" s="6">
        <f t="shared" si="10"/>
        <v>2037.5782450400293</v>
      </c>
      <c r="H351">
        <f t="shared" si="11"/>
        <v>3.2236938536199697</v>
      </c>
    </row>
    <row r="352" spans="1:8" ht="14.4" x14ac:dyDescent="0.3">
      <c r="A352" s="3" t="s">
        <v>431</v>
      </c>
      <c r="B352" s="3" t="s">
        <v>432</v>
      </c>
      <c r="C352" s="3" t="s">
        <v>433</v>
      </c>
      <c r="D352" s="3" t="s">
        <v>112</v>
      </c>
      <c r="E352" s="4">
        <v>212832.17322</v>
      </c>
      <c r="F352" s="4">
        <v>160051.99824359527</v>
      </c>
      <c r="G352" s="6">
        <f t="shared" si="10"/>
        <v>52780.174976404727</v>
      </c>
      <c r="H352">
        <f t="shared" si="11"/>
        <v>32.976892232282275</v>
      </c>
    </row>
    <row r="353" spans="1:8" ht="14.4" x14ac:dyDescent="0.3">
      <c r="A353" s="3" t="s">
        <v>468</v>
      </c>
      <c r="B353" s="3" t="s">
        <v>469</v>
      </c>
      <c r="C353" s="3" t="s">
        <v>433</v>
      </c>
      <c r="D353" s="3" t="s">
        <v>112</v>
      </c>
      <c r="E353" s="4">
        <v>10724.507000000001</v>
      </c>
      <c r="F353" s="4">
        <v>6186.1810866888591</v>
      </c>
      <c r="G353" s="6">
        <f t="shared" si="10"/>
        <v>4538.3259133111424</v>
      </c>
      <c r="H353">
        <f t="shared" si="11"/>
        <v>73.362319170974544</v>
      </c>
    </row>
    <row r="354" spans="1:8" ht="14.4" x14ac:dyDescent="0.3">
      <c r="A354" s="3" t="s">
        <v>1016</v>
      </c>
      <c r="B354" s="3" t="s">
        <v>1017</v>
      </c>
      <c r="C354" s="3" t="s">
        <v>433</v>
      </c>
      <c r="D354" s="3" t="s">
        <v>112</v>
      </c>
      <c r="E354" s="4">
        <v>47076.860740000004</v>
      </c>
      <c r="F354" s="4">
        <v>45966.027962282213</v>
      </c>
      <c r="G354" s="6">
        <f t="shared" si="10"/>
        <v>1110.832777717791</v>
      </c>
      <c r="H354">
        <f t="shared" si="11"/>
        <v>2.4166386067321146</v>
      </c>
    </row>
    <row r="355" spans="1:8" ht="14.4" x14ac:dyDescent="0.3">
      <c r="A355" s="3" t="s">
        <v>1153</v>
      </c>
      <c r="B355" s="3" t="s">
        <v>1154</v>
      </c>
      <c r="C355" s="3" t="s">
        <v>433</v>
      </c>
      <c r="D355" s="3" t="s">
        <v>112</v>
      </c>
      <c r="E355" s="4">
        <v>17719.207775999999</v>
      </c>
      <c r="F355" s="4">
        <v>17225.028982687571</v>
      </c>
      <c r="G355" s="6">
        <f t="shared" si="10"/>
        <v>494.17879331242875</v>
      </c>
      <c r="H355">
        <f t="shared" si="11"/>
        <v>2.8689576883099299</v>
      </c>
    </row>
    <row r="356" spans="1:8" ht="14.4" x14ac:dyDescent="0.3">
      <c r="A356" s="3" t="s">
        <v>1043</v>
      </c>
      <c r="B356" s="3" t="s">
        <v>1044</v>
      </c>
      <c r="C356" s="3" t="s">
        <v>433</v>
      </c>
      <c r="D356" s="3" t="s">
        <v>112</v>
      </c>
      <c r="E356" s="4">
        <v>91425.02800000002</v>
      </c>
      <c r="F356" s="4">
        <v>78862.803376736148</v>
      </c>
      <c r="G356" s="6">
        <f t="shared" si="10"/>
        <v>12562.224623263872</v>
      </c>
      <c r="H356">
        <f t="shared" si="11"/>
        <v>15.929213882053832</v>
      </c>
    </row>
    <row r="357" spans="1:8" ht="14.4" x14ac:dyDescent="0.3">
      <c r="A357" s="3" t="s">
        <v>657</v>
      </c>
      <c r="B357" s="3" t="s">
        <v>658</v>
      </c>
      <c r="C357" s="3" t="s">
        <v>433</v>
      </c>
      <c r="D357" s="3" t="s">
        <v>112</v>
      </c>
      <c r="E357" s="4">
        <v>97320.778000000006</v>
      </c>
      <c r="F357" s="4">
        <v>64466.372763452157</v>
      </c>
      <c r="G357" s="6">
        <f t="shared" si="10"/>
        <v>32854.405236547849</v>
      </c>
      <c r="H357">
        <f t="shared" si="11"/>
        <v>50.963632399640701</v>
      </c>
    </row>
    <row r="358" spans="1:8" ht="14.4" x14ac:dyDescent="0.3">
      <c r="A358" s="3" t="s">
        <v>1215</v>
      </c>
      <c r="B358" s="3" t="s">
        <v>1216</v>
      </c>
      <c r="C358" s="3" t="s">
        <v>144</v>
      </c>
      <c r="D358" s="3" t="s">
        <v>112</v>
      </c>
      <c r="E358" s="4">
        <v>42084.695999999996</v>
      </c>
      <c r="F358" s="4">
        <v>35639.669586813026</v>
      </c>
      <c r="G358" s="6">
        <f t="shared" si="10"/>
        <v>6445.0264131869699</v>
      </c>
      <c r="H358">
        <f t="shared" si="11"/>
        <v>18.083855680782413</v>
      </c>
    </row>
    <row r="359" spans="1:8" ht="14.4" x14ac:dyDescent="0.3">
      <c r="A359" s="3" t="s">
        <v>675</v>
      </c>
      <c r="B359" s="3" t="s">
        <v>676</v>
      </c>
      <c r="C359" s="3" t="s">
        <v>144</v>
      </c>
      <c r="D359" s="3" t="s">
        <v>112</v>
      </c>
      <c r="E359" s="4">
        <v>60115.520399999994</v>
      </c>
      <c r="F359" s="4">
        <v>44559.937315534502</v>
      </c>
      <c r="G359" s="6">
        <f t="shared" si="10"/>
        <v>15555.583084465492</v>
      </c>
      <c r="H359">
        <f t="shared" si="11"/>
        <v>34.909346874333458</v>
      </c>
    </row>
    <row r="360" spans="1:8" ht="14.4" x14ac:dyDescent="0.3">
      <c r="A360" s="3" t="s">
        <v>142</v>
      </c>
      <c r="B360" s="3" t="s">
        <v>143</v>
      </c>
      <c r="C360" s="3" t="s">
        <v>144</v>
      </c>
      <c r="D360" s="3" t="s">
        <v>112</v>
      </c>
      <c r="E360" s="4">
        <v>628856.63440000033</v>
      </c>
      <c r="F360" s="4">
        <v>384925.19158707111</v>
      </c>
      <c r="G360" s="6">
        <f t="shared" si="10"/>
        <v>243931.44281292922</v>
      </c>
      <c r="H360">
        <f t="shared" si="11"/>
        <v>63.371129805036752</v>
      </c>
    </row>
    <row r="361" spans="1:8" ht="14.4" x14ac:dyDescent="0.3">
      <c r="A361" s="3" t="s">
        <v>292</v>
      </c>
      <c r="B361" s="3" t="s">
        <v>293</v>
      </c>
      <c r="C361" s="3" t="s">
        <v>144</v>
      </c>
      <c r="D361" s="3" t="s">
        <v>112</v>
      </c>
      <c r="E361" s="4">
        <v>327592.45199999993</v>
      </c>
      <c r="F361" s="4">
        <v>215745.89142048018</v>
      </c>
      <c r="G361" s="6">
        <f t="shared" si="10"/>
        <v>111846.56057951975</v>
      </c>
      <c r="H361">
        <f t="shared" si="11"/>
        <v>51.84180326360665</v>
      </c>
    </row>
    <row r="362" spans="1:8" ht="14.4" x14ac:dyDescent="0.3">
      <c r="A362" s="3" t="s">
        <v>331</v>
      </c>
      <c r="B362" s="3" t="s">
        <v>332</v>
      </c>
      <c r="C362" s="3" t="s">
        <v>144</v>
      </c>
      <c r="D362" s="3" t="s">
        <v>112</v>
      </c>
      <c r="E362" s="4">
        <v>697543.22159999982</v>
      </c>
      <c r="F362" s="4">
        <v>648256.2307895394</v>
      </c>
      <c r="G362" s="6">
        <f t="shared" si="10"/>
        <v>49286.990810460411</v>
      </c>
      <c r="H362">
        <f t="shared" si="11"/>
        <v>7.6030107339549433</v>
      </c>
    </row>
    <row r="363" spans="1:8" ht="14.4" x14ac:dyDescent="0.3">
      <c r="A363" s="3" t="s">
        <v>401</v>
      </c>
      <c r="B363" s="3" t="s">
        <v>402</v>
      </c>
      <c r="C363" s="3" t="s">
        <v>144</v>
      </c>
      <c r="D363" s="3" t="s">
        <v>112</v>
      </c>
      <c r="E363" s="4">
        <v>4635.0015999999996</v>
      </c>
      <c r="F363" s="4">
        <v>3127.4403290149367</v>
      </c>
      <c r="G363" s="6">
        <f t="shared" si="10"/>
        <v>1507.5612709850629</v>
      </c>
      <c r="H363">
        <f t="shared" si="11"/>
        <v>48.204317665108128</v>
      </c>
    </row>
    <row r="364" spans="1:8" ht="14.4" x14ac:dyDescent="0.3">
      <c r="A364" s="3" t="s">
        <v>274</v>
      </c>
      <c r="B364" s="3" t="s">
        <v>275</v>
      </c>
      <c r="C364" s="3" t="s">
        <v>111</v>
      </c>
      <c r="D364" s="3" t="s">
        <v>112</v>
      </c>
      <c r="E364" s="4">
        <v>51507.368000000002</v>
      </c>
      <c r="F364" s="4">
        <v>35547.232135585131</v>
      </c>
      <c r="G364" s="6">
        <f t="shared" si="10"/>
        <v>15960.135864414871</v>
      </c>
      <c r="H364">
        <f t="shared" si="11"/>
        <v>44.898392661176338</v>
      </c>
    </row>
    <row r="365" spans="1:8" ht="14.4" x14ac:dyDescent="0.3">
      <c r="A365" s="3" t="s">
        <v>375</v>
      </c>
      <c r="B365" s="3" t="s">
        <v>376</v>
      </c>
      <c r="C365" s="3" t="s">
        <v>111</v>
      </c>
      <c r="D365" s="3" t="s">
        <v>112</v>
      </c>
      <c r="E365" s="4">
        <v>190341.32696999999</v>
      </c>
      <c r="F365" s="4">
        <v>135442.04409338965</v>
      </c>
      <c r="G365" s="6">
        <f t="shared" si="10"/>
        <v>54899.282876610348</v>
      </c>
      <c r="H365">
        <f t="shared" si="11"/>
        <v>40.533412829148041</v>
      </c>
    </row>
    <row r="366" spans="1:8" ht="14.4" x14ac:dyDescent="0.3">
      <c r="A366" s="3" t="s">
        <v>109</v>
      </c>
      <c r="B366" s="3" t="s">
        <v>110</v>
      </c>
      <c r="C366" s="3" t="s">
        <v>111</v>
      </c>
      <c r="D366" s="3" t="s">
        <v>112</v>
      </c>
      <c r="E366" s="4">
        <v>278879.44345000002</v>
      </c>
      <c r="F366" s="4">
        <v>207947.03246995984</v>
      </c>
      <c r="G366" s="6">
        <f t="shared" si="10"/>
        <v>70932.410980040178</v>
      </c>
      <c r="H366">
        <f t="shared" si="11"/>
        <v>34.110807034616911</v>
      </c>
    </row>
    <row r="367" spans="1:8" ht="14.4" x14ac:dyDescent="0.3">
      <c r="A367" s="3" t="s">
        <v>357</v>
      </c>
      <c r="B367" s="3" t="s">
        <v>358</v>
      </c>
      <c r="C367" s="3" t="s">
        <v>111</v>
      </c>
      <c r="D367" s="3" t="s">
        <v>112</v>
      </c>
      <c r="E367" s="4">
        <v>141934.80599999998</v>
      </c>
      <c r="F367" s="4">
        <v>86242.459446649242</v>
      </c>
      <c r="G367" s="6">
        <f t="shared" si="10"/>
        <v>55692.346553350741</v>
      </c>
      <c r="H367">
        <f t="shared" si="11"/>
        <v>64.576482292695729</v>
      </c>
    </row>
    <row r="368" spans="1:8" ht="14.4" x14ac:dyDescent="0.3">
      <c r="A368" s="3" t="s">
        <v>950</v>
      </c>
      <c r="B368" s="3" t="s">
        <v>951</v>
      </c>
      <c r="C368" s="3" t="s">
        <v>111</v>
      </c>
      <c r="D368" s="3" t="s">
        <v>112</v>
      </c>
      <c r="E368" s="4">
        <v>110828.95042000002</v>
      </c>
      <c r="F368" s="4">
        <v>62139.212468248166</v>
      </c>
      <c r="G368" s="6">
        <f t="shared" si="10"/>
        <v>48689.737951751857</v>
      </c>
      <c r="H368">
        <f t="shared" si="11"/>
        <v>78.355898019517525</v>
      </c>
    </row>
    <row r="369" spans="1:8" ht="14.4" x14ac:dyDescent="0.3">
      <c r="A369" s="3" t="s">
        <v>875</v>
      </c>
      <c r="B369" s="3" t="s">
        <v>876</v>
      </c>
      <c r="C369" s="3" t="s">
        <v>111</v>
      </c>
      <c r="D369" s="3" t="s">
        <v>112</v>
      </c>
      <c r="E369" s="4">
        <v>57679.062240000021</v>
      </c>
      <c r="F369" s="4">
        <v>50277.416761565088</v>
      </c>
      <c r="G369" s="6">
        <f t="shared" si="10"/>
        <v>7401.6454784349335</v>
      </c>
      <c r="H369">
        <f t="shared" si="11"/>
        <v>14.721610526524049</v>
      </c>
    </row>
    <row r="370" spans="1:8" ht="14.4" x14ac:dyDescent="0.3">
      <c r="A370" s="3" t="s">
        <v>718</v>
      </c>
      <c r="B370" s="3" t="s">
        <v>719</v>
      </c>
      <c r="C370" s="3" t="s">
        <v>720</v>
      </c>
      <c r="D370" s="3" t="s">
        <v>112</v>
      </c>
      <c r="E370" s="4">
        <v>35753.831999999995</v>
      </c>
      <c r="F370" s="4">
        <v>34257.278507969153</v>
      </c>
      <c r="G370" s="6">
        <f t="shared" si="10"/>
        <v>1496.5534920308419</v>
      </c>
      <c r="H370">
        <f t="shared" si="11"/>
        <v>4.3685708766465607</v>
      </c>
    </row>
    <row r="371" spans="1:8" ht="14.4" x14ac:dyDescent="0.3">
      <c r="A371" s="3" t="s">
        <v>957</v>
      </c>
      <c r="B371" s="3" t="s">
        <v>958</v>
      </c>
      <c r="C371" s="3" t="s">
        <v>959</v>
      </c>
      <c r="D371" s="3" t="s">
        <v>112</v>
      </c>
      <c r="E371" s="4">
        <v>82095.515567999988</v>
      </c>
      <c r="F371" s="4">
        <v>50212.713922583644</v>
      </c>
      <c r="G371" s="6">
        <f t="shared" si="10"/>
        <v>31882.801645416344</v>
      </c>
      <c r="H371">
        <f t="shared" si="11"/>
        <v>63.495475856119285</v>
      </c>
    </row>
    <row r="372" spans="1:8" ht="14.4" x14ac:dyDescent="0.3">
      <c r="A372" s="3" t="s">
        <v>461</v>
      </c>
      <c r="B372" s="3" t="s">
        <v>462</v>
      </c>
      <c r="C372" s="3" t="s">
        <v>463</v>
      </c>
      <c r="D372" s="3" t="s">
        <v>112</v>
      </c>
      <c r="E372" s="4">
        <v>56525.480479999998</v>
      </c>
      <c r="F372" s="4">
        <v>31093.586437041115</v>
      </c>
      <c r="G372" s="6">
        <f t="shared" si="10"/>
        <v>25431.894042958884</v>
      </c>
      <c r="H372">
        <f t="shared" si="11"/>
        <v>81.791446266431393</v>
      </c>
    </row>
    <row r="373" spans="1:8" ht="14.4" x14ac:dyDescent="0.3">
      <c r="A373" s="3" t="s">
        <v>504</v>
      </c>
      <c r="B373" s="3" t="s">
        <v>505</v>
      </c>
      <c r="C373" s="3" t="s">
        <v>506</v>
      </c>
      <c r="D373" s="3" t="s">
        <v>112</v>
      </c>
      <c r="E373" s="4">
        <v>64811.462119999997</v>
      </c>
      <c r="F373" s="4">
        <v>52289.142324498716</v>
      </c>
      <c r="G373" s="6">
        <f t="shared" si="10"/>
        <v>12522.31979550128</v>
      </c>
      <c r="H373">
        <f t="shared" si="11"/>
        <v>23.94822182737213</v>
      </c>
    </row>
    <row r="374" spans="1:8" ht="14.4" x14ac:dyDescent="0.3">
      <c r="A374" s="3" t="s">
        <v>825</v>
      </c>
      <c r="B374" s="3" t="s">
        <v>826</v>
      </c>
      <c r="C374" s="3" t="s">
        <v>827</v>
      </c>
      <c r="D374" s="3" t="s">
        <v>90</v>
      </c>
      <c r="E374" s="4">
        <v>4182.1900000000005</v>
      </c>
      <c r="F374" s="4">
        <v>2411.821136270572</v>
      </c>
      <c r="G374" s="6">
        <f t="shared" si="10"/>
        <v>1770.3688637294285</v>
      </c>
      <c r="H374">
        <f t="shared" si="11"/>
        <v>73.403820752104821</v>
      </c>
    </row>
    <row r="375" spans="1:8" ht="14.4" x14ac:dyDescent="0.3">
      <c r="A375" s="3" t="s">
        <v>661</v>
      </c>
      <c r="B375" s="3" t="s">
        <v>662</v>
      </c>
      <c r="C375" s="3" t="s">
        <v>663</v>
      </c>
      <c r="D375" s="3" t="s">
        <v>90</v>
      </c>
      <c r="E375" s="4">
        <v>40390.749199999998</v>
      </c>
      <c r="F375" s="4">
        <v>34190.264495685544</v>
      </c>
      <c r="G375" s="6">
        <f t="shared" si="10"/>
        <v>6200.4847043144546</v>
      </c>
      <c r="H375">
        <f t="shared" si="11"/>
        <v>18.13523468090424</v>
      </c>
    </row>
    <row r="376" spans="1:8" ht="14.4" x14ac:dyDescent="0.3">
      <c r="A376" s="3" t="s">
        <v>1176</v>
      </c>
      <c r="B376" s="3" t="s">
        <v>1177</v>
      </c>
      <c r="C376" s="3" t="s">
        <v>1178</v>
      </c>
      <c r="D376" s="3" t="s">
        <v>90</v>
      </c>
      <c r="E376" s="4">
        <v>2362.6529599999999</v>
      </c>
      <c r="F376" s="4">
        <v>2265.7938081594007</v>
      </c>
      <c r="G376" s="6">
        <f t="shared" si="10"/>
        <v>96.859151840599225</v>
      </c>
      <c r="H376">
        <f t="shared" si="11"/>
        <v>4.2748440520844202</v>
      </c>
    </row>
    <row r="377" spans="1:8" ht="14.4" x14ac:dyDescent="0.3">
      <c r="A377" s="3" t="s">
        <v>1188</v>
      </c>
      <c r="B377" s="3" t="s">
        <v>1189</v>
      </c>
      <c r="C377" s="3" t="s">
        <v>1190</v>
      </c>
      <c r="D377" s="3" t="s">
        <v>90</v>
      </c>
      <c r="E377" s="4">
        <v>12697.089999999998</v>
      </c>
      <c r="F377" s="4">
        <v>7794.4042707552671</v>
      </c>
      <c r="G377" s="6">
        <f t="shared" si="10"/>
        <v>4902.6857292447312</v>
      </c>
      <c r="H377">
        <f t="shared" si="11"/>
        <v>62.900069831374907</v>
      </c>
    </row>
    <row r="378" spans="1:8" ht="14.4" x14ac:dyDescent="0.3">
      <c r="A378" s="3" t="s">
        <v>849</v>
      </c>
      <c r="B378" s="3" t="s">
        <v>850</v>
      </c>
      <c r="C378" s="3" t="s">
        <v>851</v>
      </c>
      <c r="D378" s="3" t="s">
        <v>90</v>
      </c>
      <c r="E378" s="4">
        <v>9810.0020000000004</v>
      </c>
      <c r="F378" s="4">
        <v>9528.9601741072038</v>
      </c>
      <c r="G378" s="6">
        <f t="shared" si="10"/>
        <v>281.04182589279662</v>
      </c>
      <c r="H378">
        <f t="shared" si="11"/>
        <v>2.9493441126605218</v>
      </c>
    </row>
    <row r="379" spans="1:8" ht="14.4" x14ac:dyDescent="0.3">
      <c r="A379" s="3" t="s">
        <v>1173</v>
      </c>
      <c r="B379" s="3" t="s">
        <v>1174</v>
      </c>
      <c r="C379" s="3" t="s">
        <v>1175</v>
      </c>
      <c r="D379" s="3" t="s">
        <v>90</v>
      </c>
      <c r="E379" s="4">
        <v>50654.130759999993</v>
      </c>
      <c r="F379" s="4">
        <v>43421.944246805804</v>
      </c>
      <c r="G379" s="6">
        <f t="shared" si="10"/>
        <v>7232.1865131941886</v>
      </c>
      <c r="H379">
        <f t="shared" si="11"/>
        <v>16.655602688095204</v>
      </c>
    </row>
    <row r="380" spans="1:8" ht="14.4" x14ac:dyDescent="0.3">
      <c r="A380" s="3" t="s">
        <v>1004</v>
      </c>
      <c r="B380" s="3" t="s">
        <v>1005</v>
      </c>
      <c r="C380" s="3" t="s">
        <v>1006</v>
      </c>
      <c r="D380" s="3" t="s">
        <v>90</v>
      </c>
      <c r="E380" s="4">
        <v>93220.609000000026</v>
      </c>
      <c r="F380" s="4">
        <v>82819.033664519855</v>
      </c>
      <c r="G380" s="6">
        <f t="shared" si="10"/>
        <v>10401.575335480171</v>
      </c>
      <c r="H380">
        <f t="shared" si="11"/>
        <v>12.559401957784813</v>
      </c>
    </row>
    <row r="381" spans="1:8" ht="14.4" x14ac:dyDescent="0.3">
      <c r="A381" s="3" t="s">
        <v>1049</v>
      </c>
      <c r="B381" s="3" t="s">
        <v>1050</v>
      </c>
      <c r="C381" s="3" t="s">
        <v>1051</v>
      </c>
      <c r="D381" s="3" t="s">
        <v>90</v>
      </c>
      <c r="E381" s="4">
        <v>13703.22</v>
      </c>
      <c r="F381" s="4">
        <v>10427.785128160369</v>
      </c>
      <c r="G381" s="6">
        <f t="shared" si="10"/>
        <v>3275.4348718396304</v>
      </c>
      <c r="H381">
        <f t="shared" si="11"/>
        <v>31.410647914045299</v>
      </c>
    </row>
    <row r="382" spans="1:8" ht="14.4" x14ac:dyDescent="0.3">
      <c r="A382" s="3" t="s">
        <v>828</v>
      </c>
      <c r="B382" s="3" t="s">
        <v>829</v>
      </c>
      <c r="C382" s="3" t="s">
        <v>205</v>
      </c>
      <c r="D382" s="3" t="s">
        <v>90</v>
      </c>
      <c r="E382" s="4">
        <v>75613.1774</v>
      </c>
      <c r="F382" s="4">
        <v>73803.790096546465</v>
      </c>
      <c r="G382" s="6">
        <f t="shared" si="10"/>
        <v>1809.3873034535354</v>
      </c>
      <c r="H382">
        <f t="shared" si="11"/>
        <v>2.4516184075188883</v>
      </c>
    </row>
    <row r="383" spans="1:8" ht="14.4" x14ac:dyDescent="0.3">
      <c r="A383" s="3" t="s">
        <v>1038</v>
      </c>
      <c r="B383" s="3" t="s">
        <v>1039</v>
      </c>
      <c r="C383" s="3" t="s">
        <v>205</v>
      </c>
      <c r="D383" s="3" t="s">
        <v>90</v>
      </c>
      <c r="E383" s="4">
        <v>19971.811999999998</v>
      </c>
      <c r="F383" s="4">
        <v>10929.152192125683</v>
      </c>
      <c r="G383" s="6">
        <f t="shared" si="10"/>
        <v>9042.6598078743154</v>
      </c>
      <c r="H383">
        <f t="shared" si="11"/>
        <v>82.738895468849265</v>
      </c>
    </row>
    <row r="384" spans="1:8" ht="14.4" x14ac:dyDescent="0.3">
      <c r="A384" s="3" t="s">
        <v>203</v>
      </c>
      <c r="B384" s="3" t="s">
        <v>204</v>
      </c>
      <c r="C384" s="3" t="s">
        <v>205</v>
      </c>
      <c r="D384" s="3" t="s">
        <v>90</v>
      </c>
      <c r="E384" s="4">
        <v>153115.41800000001</v>
      </c>
      <c r="F384" s="4">
        <v>78209.726224762868</v>
      </c>
      <c r="G384" s="6">
        <f t="shared" si="10"/>
        <v>74905.691775237137</v>
      </c>
      <c r="H384">
        <f t="shared" si="11"/>
        <v>95.775417446123726</v>
      </c>
    </row>
    <row r="385" spans="1:8" ht="14.4" x14ac:dyDescent="0.3">
      <c r="A385" s="3" t="s">
        <v>577</v>
      </c>
      <c r="B385" s="3" t="s">
        <v>578</v>
      </c>
      <c r="C385" s="3" t="s">
        <v>579</v>
      </c>
      <c r="D385" s="3" t="s">
        <v>90</v>
      </c>
      <c r="E385" s="4">
        <v>174786.85313600002</v>
      </c>
      <c r="F385" s="4">
        <v>142446.47315274758</v>
      </c>
      <c r="G385" s="6">
        <f t="shared" si="10"/>
        <v>32340.379983252438</v>
      </c>
      <c r="H385">
        <f t="shared" si="11"/>
        <v>22.703531556427755</v>
      </c>
    </row>
    <row r="386" spans="1:8" ht="14.4" x14ac:dyDescent="0.3">
      <c r="A386" s="3" t="s">
        <v>830</v>
      </c>
      <c r="B386" s="3" t="s">
        <v>831</v>
      </c>
      <c r="C386" s="3" t="s">
        <v>89</v>
      </c>
      <c r="D386" s="3" t="s">
        <v>90</v>
      </c>
      <c r="E386" s="4">
        <v>127834.68328</v>
      </c>
      <c r="F386" s="4">
        <v>78664.942768521476</v>
      </c>
      <c r="G386" s="6">
        <f t="shared" ref="G386:G449" si="12">E386-F386</f>
        <v>49169.740511478522</v>
      </c>
      <c r="H386">
        <f t="shared" ref="H386:H449" si="13">G386*100/F386</f>
        <v>62.505277167956272</v>
      </c>
    </row>
    <row r="387" spans="1:8" ht="14.4" x14ac:dyDescent="0.3">
      <c r="A387" s="3" t="s">
        <v>1059</v>
      </c>
      <c r="B387" s="3" t="s">
        <v>1060</v>
      </c>
      <c r="C387" s="3" t="s">
        <v>89</v>
      </c>
      <c r="D387" s="3" t="s">
        <v>90</v>
      </c>
      <c r="E387" s="4">
        <v>31197.282999999996</v>
      </c>
      <c r="F387" s="4">
        <v>26096.795895112631</v>
      </c>
      <c r="G387" s="6">
        <f t="shared" si="12"/>
        <v>5100.4871048873647</v>
      </c>
      <c r="H387">
        <f t="shared" si="13"/>
        <v>19.544495521163103</v>
      </c>
    </row>
    <row r="388" spans="1:8" ht="14.4" x14ac:dyDescent="0.3">
      <c r="A388" s="3" t="s">
        <v>87</v>
      </c>
      <c r="B388" s="3" t="s">
        <v>88</v>
      </c>
      <c r="C388" s="3" t="s">
        <v>89</v>
      </c>
      <c r="D388" s="3" t="s">
        <v>90</v>
      </c>
      <c r="E388" s="4">
        <v>280907.9192</v>
      </c>
      <c r="F388" s="4">
        <v>216361.69195755234</v>
      </c>
      <c r="G388" s="6">
        <f t="shared" si="12"/>
        <v>64546.227242447669</v>
      </c>
      <c r="H388">
        <f t="shared" si="13"/>
        <v>29.832557999736338</v>
      </c>
    </row>
    <row r="389" spans="1:8" ht="14.4" x14ac:dyDescent="0.3">
      <c r="A389" s="3" t="s">
        <v>345</v>
      </c>
      <c r="B389" s="3" t="s">
        <v>346</v>
      </c>
      <c r="C389" s="3" t="s">
        <v>89</v>
      </c>
      <c r="D389" s="3" t="s">
        <v>90</v>
      </c>
      <c r="E389" s="4">
        <v>223563.97059999997</v>
      </c>
      <c r="F389" s="4">
        <v>191263.15687124105</v>
      </c>
      <c r="G389" s="6">
        <f t="shared" si="12"/>
        <v>32300.81372875892</v>
      </c>
      <c r="H389">
        <f t="shared" si="13"/>
        <v>16.888152562756208</v>
      </c>
    </row>
    <row r="390" spans="1:8" ht="14.4" x14ac:dyDescent="0.3">
      <c r="A390" s="3" t="s">
        <v>1000</v>
      </c>
      <c r="B390" s="3" t="s">
        <v>1001</v>
      </c>
      <c r="C390" s="3" t="s">
        <v>89</v>
      </c>
      <c r="D390" s="3" t="s">
        <v>90</v>
      </c>
      <c r="E390" s="4">
        <v>53783.403000000006</v>
      </c>
      <c r="F390" s="4">
        <v>33703.693513585626</v>
      </c>
      <c r="G390" s="6">
        <f t="shared" si="12"/>
        <v>20079.70948641438</v>
      </c>
      <c r="H390">
        <f t="shared" si="13"/>
        <v>59.577178027448085</v>
      </c>
    </row>
    <row r="391" spans="1:8" ht="14.4" x14ac:dyDescent="0.3">
      <c r="A391" s="3" t="s">
        <v>1159</v>
      </c>
      <c r="B391" s="3" t="s">
        <v>1160</v>
      </c>
      <c r="C391" s="3" t="s">
        <v>89</v>
      </c>
      <c r="D391" s="3" t="s">
        <v>90</v>
      </c>
      <c r="E391" s="4">
        <v>5979.2434000000003</v>
      </c>
      <c r="F391" s="4">
        <v>5415.9802125483093</v>
      </c>
      <c r="G391" s="6">
        <f t="shared" si="12"/>
        <v>563.26318745169101</v>
      </c>
      <c r="H391">
        <f t="shared" si="13"/>
        <v>10.40002299392941</v>
      </c>
    </row>
    <row r="392" spans="1:8" ht="14.4" x14ac:dyDescent="0.3">
      <c r="A392" s="3" t="s">
        <v>813</v>
      </c>
      <c r="B392" s="3" t="s">
        <v>814</v>
      </c>
      <c r="C392" s="3" t="s">
        <v>815</v>
      </c>
      <c r="D392" s="3" t="s">
        <v>90</v>
      </c>
      <c r="E392" s="4">
        <v>17024.246768000001</v>
      </c>
      <c r="F392" s="4">
        <v>8752.2345551872895</v>
      </c>
      <c r="G392" s="6">
        <f t="shared" si="12"/>
        <v>8272.0122128127114</v>
      </c>
      <c r="H392">
        <f t="shared" si="13"/>
        <v>94.513145878957758</v>
      </c>
    </row>
    <row r="393" spans="1:8" ht="14.4" x14ac:dyDescent="0.3">
      <c r="A393" s="3" t="s">
        <v>738</v>
      </c>
      <c r="B393" s="3" t="s">
        <v>739</v>
      </c>
      <c r="C393" s="3" t="s">
        <v>740</v>
      </c>
      <c r="D393" s="3" t="s">
        <v>90</v>
      </c>
      <c r="E393" s="4">
        <v>4774.866</v>
      </c>
      <c r="F393" s="4">
        <v>2596.6290419285569</v>
      </c>
      <c r="G393" s="6">
        <f t="shared" si="12"/>
        <v>2178.236958071443</v>
      </c>
      <c r="H393">
        <f t="shared" si="13"/>
        <v>83.887106047833171</v>
      </c>
    </row>
    <row r="394" spans="1:8" ht="14.4" x14ac:dyDescent="0.3">
      <c r="A394" s="3" t="s">
        <v>781</v>
      </c>
      <c r="B394" s="3" t="s">
        <v>782</v>
      </c>
      <c r="C394" s="3" t="s">
        <v>783</v>
      </c>
      <c r="D394" s="3" t="s">
        <v>90</v>
      </c>
      <c r="E394" s="4">
        <v>15190.0034</v>
      </c>
      <c r="F394" s="4">
        <v>11980.655646770481</v>
      </c>
      <c r="G394" s="6">
        <f t="shared" si="12"/>
        <v>3209.3477532295183</v>
      </c>
      <c r="H394">
        <f t="shared" si="13"/>
        <v>26.787747247327268</v>
      </c>
    </row>
    <row r="395" spans="1:8" ht="14.4" x14ac:dyDescent="0.3">
      <c r="A395" s="3" t="s">
        <v>1241</v>
      </c>
      <c r="B395" s="3" t="s">
        <v>1242</v>
      </c>
      <c r="C395" s="3" t="s">
        <v>335</v>
      </c>
      <c r="D395" s="3" t="s">
        <v>90</v>
      </c>
      <c r="E395" s="4">
        <v>1973.0599999999997</v>
      </c>
      <c r="F395" s="4">
        <v>1577.0328680824352</v>
      </c>
      <c r="G395" s="6">
        <f t="shared" si="12"/>
        <v>396.02713191756447</v>
      </c>
      <c r="H395">
        <f t="shared" si="13"/>
        <v>25.112167281529558</v>
      </c>
    </row>
    <row r="396" spans="1:8" ht="14.4" x14ac:dyDescent="0.3">
      <c r="A396" s="3" t="s">
        <v>1061</v>
      </c>
      <c r="B396" s="3" t="s">
        <v>1062</v>
      </c>
      <c r="C396" s="3" t="s">
        <v>335</v>
      </c>
      <c r="D396" s="3" t="s">
        <v>90</v>
      </c>
      <c r="E396" s="4">
        <v>55271.091839999979</v>
      </c>
      <c r="F396" s="4">
        <v>53568.458084832746</v>
      </c>
      <c r="G396" s="6">
        <f t="shared" si="12"/>
        <v>1702.6337551672332</v>
      </c>
      <c r="H396">
        <f t="shared" si="13"/>
        <v>3.1784259171150442</v>
      </c>
    </row>
    <row r="397" spans="1:8" ht="14.4" x14ac:dyDescent="0.3">
      <c r="A397" s="3" t="s">
        <v>1195</v>
      </c>
      <c r="B397" s="3" t="s">
        <v>1196</v>
      </c>
      <c r="C397" s="3" t="s">
        <v>335</v>
      </c>
      <c r="D397" s="3" t="s">
        <v>90</v>
      </c>
      <c r="E397" s="4">
        <v>17841.439999999999</v>
      </c>
      <c r="F397" s="4">
        <v>9653.0945370668469</v>
      </c>
      <c r="G397" s="6">
        <f t="shared" si="12"/>
        <v>8188.3454629331518</v>
      </c>
      <c r="H397">
        <f t="shared" si="13"/>
        <v>84.826119038726745</v>
      </c>
    </row>
    <row r="398" spans="1:8" ht="14.4" x14ac:dyDescent="0.3">
      <c r="A398" s="3" t="s">
        <v>333</v>
      </c>
      <c r="B398" s="3" t="s">
        <v>334</v>
      </c>
      <c r="C398" s="3" t="s">
        <v>335</v>
      </c>
      <c r="D398" s="3" t="s">
        <v>90</v>
      </c>
      <c r="E398" s="4">
        <v>149618.39903199996</v>
      </c>
      <c r="F398" s="4">
        <v>148217.34103176187</v>
      </c>
      <c r="G398" s="6">
        <f t="shared" si="12"/>
        <v>1401.0580002380884</v>
      </c>
      <c r="H398">
        <f t="shared" si="13"/>
        <v>0.94527265870857324</v>
      </c>
    </row>
    <row r="399" spans="1:8" ht="14.4" x14ac:dyDescent="0.3">
      <c r="A399" s="3" t="s">
        <v>19</v>
      </c>
      <c r="B399" s="3" t="s">
        <v>20</v>
      </c>
      <c r="C399" s="3" t="s">
        <v>21</v>
      </c>
      <c r="D399" s="3" t="s">
        <v>13</v>
      </c>
      <c r="E399" s="4">
        <v>560006.3208000001</v>
      </c>
      <c r="F399" s="4">
        <v>308008.97337013035</v>
      </c>
      <c r="G399" s="6">
        <f t="shared" si="12"/>
        <v>251997.34742986975</v>
      </c>
      <c r="H399">
        <f t="shared" si="13"/>
        <v>81.814936971673177</v>
      </c>
    </row>
    <row r="400" spans="1:8" ht="14.4" x14ac:dyDescent="0.3">
      <c r="A400" s="3" t="s">
        <v>338</v>
      </c>
      <c r="B400" s="3" t="s">
        <v>339</v>
      </c>
      <c r="C400" s="3" t="s">
        <v>16</v>
      </c>
      <c r="D400" s="3" t="s">
        <v>13</v>
      </c>
      <c r="E400" s="4">
        <v>69099.745180000013</v>
      </c>
      <c r="F400" s="4">
        <v>63331.396069238675</v>
      </c>
      <c r="G400" s="6">
        <f t="shared" si="12"/>
        <v>5768.3491107613372</v>
      </c>
      <c r="H400">
        <f t="shared" si="13"/>
        <v>9.1081982536038542</v>
      </c>
    </row>
    <row r="401" spans="1:8" ht="14.4" x14ac:dyDescent="0.3">
      <c r="A401" s="3" t="s">
        <v>14</v>
      </c>
      <c r="B401" s="3" t="s">
        <v>15</v>
      </c>
      <c r="C401" s="3" t="s">
        <v>16</v>
      </c>
      <c r="D401" s="3" t="s">
        <v>13</v>
      </c>
      <c r="E401" s="4">
        <v>297108.8456</v>
      </c>
      <c r="F401" s="4">
        <v>251627.43719344356</v>
      </c>
      <c r="G401" s="6">
        <f t="shared" si="12"/>
        <v>45481.408406556438</v>
      </c>
      <c r="H401">
        <f t="shared" si="13"/>
        <v>18.074900302542009</v>
      </c>
    </row>
    <row r="402" spans="1:8" ht="14.4" x14ac:dyDescent="0.3">
      <c r="A402" s="3" t="s">
        <v>985</v>
      </c>
      <c r="B402" s="3" t="s">
        <v>986</v>
      </c>
      <c r="C402" s="3" t="s">
        <v>16</v>
      </c>
      <c r="D402" s="3" t="s">
        <v>13</v>
      </c>
      <c r="E402" s="4">
        <v>11512.613299999999</v>
      </c>
      <c r="F402" s="4">
        <v>10993.184836452303</v>
      </c>
      <c r="G402" s="6">
        <f t="shared" si="12"/>
        <v>519.42846354769608</v>
      </c>
      <c r="H402">
        <f t="shared" si="13"/>
        <v>4.7250043665719437</v>
      </c>
    </row>
    <row r="403" spans="1:8" ht="14.4" x14ac:dyDescent="0.3">
      <c r="A403" s="3" t="s">
        <v>403</v>
      </c>
      <c r="B403" s="3" t="s">
        <v>404</v>
      </c>
      <c r="C403" s="3" t="s">
        <v>284</v>
      </c>
      <c r="D403" s="3" t="s">
        <v>13</v>
      </c>
      <c r="E403" s="4">
        <v>157733.24960000001</v>
      </c>
      <c r="F403" s="4">
        <v>96518.828505675003</v>
      </c>
      <c r="G403" s="6">
        <f t="shared" si="12"/>
        <v>61214.421094325007</v>
      </c>
      <c r="H403">
        <f t="shared" si="13"/>
        <v>63.422258684714343</v>
      </c>
    </row>
    <row r="404" spans="1:8" ht="14.4" x14ac:dyDescent="0.3">
      <c r="A404" s="3" t="s">
        <v>756</v>
      </c>
      <c r="B404" s="3" t="s">
        <v>757</v>
      </c>
      <c r="C404" s="3" t="s">
        <v>284</v>
      </c>
      <c r="D404" s="3" t="s">
        <v>13</v>
      </c>
      <c r="E404" s="4">
        <v>988.46715999999992</v>
      </c>
      <c r="F404" s="4">
        <v>802.11503448134351</v>
      </c>
      <c r="G404" s="6">
        <f t="shared" si="12"/>
        <v>186.35212551865641</v>
      </c>
      <c r="H404">
        <f t="shared" si="13"/>
        <v>23.232593519351468</v>
      </c>
    </row>
    <row r="405" spans="1:8" ht="14.4" x14ac:dyDescent="0.3">
      <c r="A405" s="3" t="s">
        <v>282</v>
      </c>
      <c r="B405" s="3" t="s">
        <v>283</v>
      </c>
      <c r="C405" s="3" t="s">
        <v>284</v>
      </c>
      <c r="D405" s="3" t="s">
        <v>13</v>
      </c>
      <c r="E405" s="4">
        <v>275440.864</v>
      </c>
      <c r="F405" s="4">
        <v>161102.04923123587</v>
      </c>
      <c r="G405" s="6">
        <f t="shared" si="12"/>
        <v>114338.81476876413</v>
      </c>
      <c r="H405">
        <f t="shared" si="13"/>
        <v>70.972911464738289</v>
      </c>
    </row>
    <row r="406" spans="1:8" ht="14.4" x14ac:dyDescent="0.3">
      <c r="A406" s="3" t="s">
        <v>816</v>
      </c>
      <c r="B406" s="3" t="s">
        <v>817</v>
      </c>
      <c r="C406" s="3" t="s">
        <v>64</v>
      </c>
      <c r="D406" s="3" t="s">
        <v>13</v>
      </c>
      <c r="E406" s="4">
        <v>24180.088959999997</v>
      </c>
      <c r="F406" s="4">
        <v>17657.675162675252</v>
      </c>
      <c r="G406" s="6">
        <f t="shared" si="12"/>
        <v>6522.4137973247452</v>
      </c>
      <c r="H406">
        <f t="shared" si="13"/>
        <v>36.938123151748805</v>
      </c>
    </row>
    <row r="407" spans="1:8" ht="14.4" x14ac:dyDescent="0.3">
      <c r="A407" s="3" t="s">
        <v>1239</v>
      </c>
      <c r="B407" s="3" t="s">
        <v>1240</v>
      </c>
      <c r="C407" s="3" t="s">
        <v>64</v>
      </c>
      <c r="D407" s="3" t="s">
        <v>13</v>
      </c>
      <c r="E407" s="4">
        <v>10097.011199999999</v>
      </c>
      <c r="F407" s="4">
        <v>7546.5708023826273</v>
      </c>
      <c r="G407" s="6">
        <f t="shared" si="12"/>
        <v>2550.4403976173717</v>
      </c>
      <c r="H407">
        <f t="shared" si="13"/>
        <v>33.796017613882832</v>
      </c>
    </row>
    <row r="408" spans="1:8" ht="14.4" x14ac:dyDescent="0.3">
      <c r="A408" s="3" t="s">
        <v>62</v>
      </c>
      <c r="B408" s="3" t="s">
        <v>63</v>
      </c>
      <c r="C408" s="3" t="s">
        <v>64</v>
      </c>
      <c r="D408" s="3" t="s">
        <v>13</v>
      </c>
      <c r="E408" s="4">
        <v>260889.96064999999</v>
      </c>
      <c r="F408" s="4">
        <v>182964.05692336464</v>
      </c>
      <c r="G408" s="6">
        <f t="shared" si="12"/>
        <v>77925.903726635355</v>
      </c>
      <c r="H408">
        <f t="shared" si="13"/>
        <v>42.59082632785902</v>
      </c>
    </row>
    <row r="409" spans="1:8" ht="14.4" x14ac:dyDescent="0.3">
      <c r="A409" s="3" t="s">
        <v>355</v>
      </c>
      <c r="B409" s="3" t="s">
        <v>356</v>
      </c>
      <c r="C409" s="3" t="s">
        <v>64</v>
      </c>
      <c r="D409" s="3" t="s">
        <v>13</v>
      </c>
      <c r="E409" s="4">
        <v>221011.42679999996</v>
      </c>
      <c r="F409" s="4">
        <v>199875.15215454798</v>
      </c>
      <c r="G409" s="6">
        <f t="shared" si="12"/>
        <v>21136.27464545198</v>
      </c>
      <c r="H409">
        <f t="shared" si="13"/>
        <v>10.574738489309032</v>
      </c>
    </row>
    <row r="410" spans="1:8" ht="14.4" x14ac:dyDescent="0.3">
      <c r="A410" s="3" t="s">
        <v>10</v>
      </c>
      <c r="B410" s="3" t="s">
        <v>11</v>
      </c>
      <c r="C410" s="3" t="s">
        <v>12</v>
      </c>
      <c r="D410" s="3" t="s">
        <v>13</v>
      </c>
      <c r="E410" s="4">
        <v>368515.20959199982</v>
      </c>
      <c r="F410" s="4">
        <v>258714.20529323063</v>
      </c>
      <c r="G410" s="6">
        <f t="shared" si="12"/>
        <v>109801.0042987692</v>
      </c>
      <c r="H410">
        <f t="shared" si="13"/>
        <v>42.441041911215919</v>
      </c>
    </row>
    <row r="411" spans="1:8" ht="14.4" x14ac:dyDescent="0.3">
      <c r="A411" s="3" t="s">
        <v>464</v>
      </c>
      <c r="B411" s="3" t="s">
        <v>465</v>
      </c>
      <c r="C411" s="3" t="s">
        <v>12</v>
      </c>
      <c r="D411" s="3" t="s">
        <v>13</v>
      </c>
      <c r="E411" s="4">
        <v>114302.47372800006</v>
      </c>
      <c r="F411" s="4">
        <v>81905.59637017698</v>
      </c>
      <c r="G411" s="6">
        <f t="shared" si="12"/>
        <v>32396.877357823076</v>
      </c>
      <c r="H411">
        <f t="shared" si="13"/>
        <v>39.553924021752501</v>
      </c>
    </row>
    <row r="412" spans="1:8" ht="14.4" x14ac:dyDescent="0.3">
      <c r="A412" s="3" t="s">
        <v>373</v>
      </c>
      <c r="B412" s="3" t="s">
        <v>374</v>
      </c>
      <c r="C412" s="3" t="s">
        <v>12</v>
      </c>
      <c r="D412" s="3" t="s">
        <v>13</v>
      </c>
      <c r="E412" s="4">
        <v>473437.46479999996</v>
      </c>
      <c r="F412" s="4">
        <v>417530.40174714715</v>
      </c>
      <c r="G412" s="6">
        <f t="shared" si="12"/>
        <v>55907.063052852813</v>
      </c>
      <c r="H412">
        <f t="shared" si="13"/>
        <v>13.389938270102222</v>
      </c>
    </row>
    <row r="413" spans="1:8" ht="14.4" x14ac:dyDescent="0.3">
      <c r="A413" s="3" t="s">
        <v>96</v>
      </c>
      <c r="B413" s="3" t="s">
        <v>97</v>
      </c>
      <c r="C413" s="3" t="s">
        <v>98</v>
      </c>
      <c r="D413" s="3" t="s">
        <v>13</v>
      </c>
      <c r="E413" s="4">
        <v>117322.58480000004</v>
      </c>
      <c r="F413" s="4">
        <v>106007.3276090193</v>
      </c>
      <c r="G413" s="6">
        <f t="shared" si="12"/>
        <v>11315.257190980745</v>
      </c>
      <c r="H413">
        <f t="shared" si="13"/>
        <v>10.674033056199807</v>
      </c>
    </row>
    <row r="414" spans="1:8" ht="14.4" x14ac:dyDescent="0.3">
      <c r="A414" s="3" t="s">
        <v>795</v>
      </c>
      <c r="B414" s="3" t="s">
        <v>796</v>
      </c>
      <c r="C414" s="3" t="s">
        <v>98</v>
      </c>
      <c r="D414" s="3" t="s">
        <v>13</v>
      </c>
      <c r="E414" s="4">
        <v>136677.71803000008</v>
      </c>
      <c r="F414" s="4">
        <v>100089.18841141539</v>
      </c>
      <c r="G414" s="6">
        <f t="shared" si="12"/>
        <v>36588.529618584682</v>
      </c>
      <c r="H414">
        <f t="shared" si="13"/>
        <v>36.555925968934801</v>
      </c>
    </row>
    <row r="415" spans="1:8" ht="14.4" x14ac:dyDescent="0.3">
      <c r="A415" s="3" t="s">
        <v>384</v>
      </c>
      <c r="B415" s="3" t="s">
        <v>385</v>
      </c>
      <c r="C415" s="3" t="s">
        <v>95</v>
      </c>
      <c r="D415" s="3" t="s">
        <v>13</v>
      </c>
      <c r="E415" s="4">
        <v>12022.1631</v>
      </c>
      <c r="F415" s="4">
        <v>8649.6351154394943</v>
      </c>
      <c r="G415" s="6">
        <f t="shared" si="12"/>
        <v>3372.5279845605055</v>
      </c>
      <c r="H415">
        <f t="shared" si="13"/>
        <v>38.990407566910932</v>
      </c>
    </row>
    <row r="416" spans="1:8" ht="14.4" x14ac:dyDescent="0.3">
      <c r="A416" s="3" t="s">
        <v>212</v>
      </c>
      <c r="B416" s="3" t="s">
        <v>213</v>
      </c>
      <c r="C416" s="3" t="s">
        <v>95</v>
      </c>
      <c r="D416" s="3" t="s">
        <v>13</v>
      </c>
      <c r="E416" s="4">
        <v>410391.90960000001</v>
      </c>
      <c r="F416" s="4">
        <v>395648.50225659338</v>
      </c>
      <c r="G416" s="6">
        <f t="shared" si="12"/>
        <v>14743.407343406638</v>
      </c>
      <c r="H416">
        <f t="shared" si="13"/>
        <v>3.7263902831218014</v>
      </c>
    </row>
    <row r="417" spans="1:8" ht="14.4" x14ac:dyDescent="0.3">
      <c r="A417" s="3" t="s">
        <v>93</v>
      </c>
      <c r="B417" s="3" t="s">
        <v>94</v>
      </c>
      <c r="C417" s="3" t="s">
        <v>95</v>
      </c>
      <c r="D417" s="3" t="s">
        <v>13</v>
      </c>
      <c r="E417" s="4">
        <v>990180.31640000071</v>
      </c>
      <c r="F417" s="4">
        <v>922250.78256583051</v>
      </c>
      <c r="G417" s="6">
        <f t="shared" si="12"/>
        <v>67929.533834170201</v>
      </c>
      <c r="H417">
        <f t="shared" si="13"/>
        <v>7.3656249599681276</v>
      </c>
    </row>
    <row r="418" spans="1:8" ht="14.4" x14ac:dyDescent="0.3">
      <c r="A418" s="3" t="s">
        <v>925</v>
      </c>
      <c r="B418" s="3" t="s">
        <v>926</v>
      </c>
      <c r="C418" s="3" t="s">
        <v>95</v>
      </c>
      <c r="D418" s="3" t="s">
        <v>13</v>
      </c>
      <c r="E418" s="4">
        <v>123307.79000000007</v>
      </c>
      <c r="F418" s="4">
        <v>115983.03613713509</v>
      </c>
      <c r="G418" s="6">
        <f t="shared" si="12"/>
        <v>7324.7538628649781</v>
      </c>
      <c r="H418">
        <f t="shared" si="13"/>
        <v>6.3153665456768993</v>
      </c>
    </row>
    <row r="419" spans="1:8" ht="14.4" x14ac:dyDescent="0.3">
      <c r="A419" s="3" t="s">
        <v>927</v>
      </c>
      <c r="B419" s="3" t="s">
        <v>928</v>
      </c>
      <c r="C419" s="3" t="s">
        <v>95</v>
      </c>
      <c r="D419" s="3" t="s">
        <v>13</v>
      </c>
      <c r="E419" s="4">
        <v>126539.10869999998</v>
      </c>
      <c r="F419" s="4">
        <v>101617.29156384384</v>
      </c>
      <c r="G419" s="6">
        <f t="shared" si="12"/>
        <v>24921.81713615614</v>
      </c>
      <c r="H419">
        <f t="shared" si="13"/>
        <v>24.525173572942876</v>
      </c>
    </row>
    <row r="420" spans="1:8" ht="14.4" x14ac:dyDescent="0.3">
      <c r="A420" s="3" t="s">
        <v>713</v>
      </c>
      <c r="B420" s="3" t="s">
        <v>714</v>
      </c>
      <c r="C420" s="3" t="s">
        <v>95</v>
      </c>
      <c r="D420" s="3" t="s">
        <v>13</v>
      </c>
      <c r="E420" s="4">
        <v>80669.376799999853</v>
      </c>
      <c r="F420" s="4">
        <v>45479.422041063881</v>
      </c>
      <c r="G420" s="6">
        <f t="shared" si="12"/>
        <v>35189.954758935972</v>
      </c>
      <c r="H420">
        <f t="shared" si="13"/>
        <v>77.375553997063918</v>
      </c>
    </row>
    <row r="421" spans="1:8" ht="14.4" x14ac:dyDescent="0.3">
      <c r="A421" s="3" t="s">
        <v>314</v>
      </c>
      <c r="B421" s="3" t="s">
        <v>315</v>
      </c>
      <c r="C421" s="3" t="s">
        <v>95</v>
      </c>
      <c r="D421" s="3" t="s">
        <v>13</v>
      </c>
      <c r="E421" s="4">
        <v>489140.63843999995</v>
      </c>
      <c r="F421" s="4">
        <v>349028.39863314922</v>
      </c>
      <c r="G421" s="6">
        <f t="shared" si="12"/>
        <v>140112.23980685073</v>
      </c>
      <c r="H421">
        <f t="shared" si="13"/>
        <v>40.143507048581888</v>
      </c>
    </row>
    <row r="422" spans="1:8" ht="14.4" x14ac:dyDescent="0.3">
      <c r="A422" s="3" t="s">
        <v>140</v>
      </c>
      <c r="B422" s="3" t="s">
        <v>141</v>
      </c>
      <c r="C422" s="3" t="s">
        <v>95</v>
      </c>
      <c r="D422" s="3" t="s">
        <v>13</v>
      </c>
      <c r="E422" s="4">
        <v>472887.98360000027</v>
      </c>
      <c r="F422" s="4">
        <v>374630.43174045492</v>
      </c>
      <c r="G422" s="6">
        <f t="shared" si="12"/>
        <v>98257.551859545347</v>
      </c>
      <c r="H422">
        <f t="shared" si="13"/>
        <v>26.227861789834115</v>
      </c>
    </row>
    <row r="423" spans="1:8" ht="14.4" x14ac:dyDescent="0.3">
      <c r="A423" s="3" t="s">
        <v>736</v>
      </c>
      <c r="B423" s="3" t="s">
        <v>737</v>
      </c>
      <c r="C423" s="3" t="s">
        <v>95</v>
      </c>
      <c r="D423" s="3" t="s">
        <v>13</v>
      </c>
      <c r="E423" s="4">
        <v>155916.67039999994</v>
      </c>
      <c r="F423" s="4">
        <v>141047.92448249474</v>
      </c>
      <c r="G423" s="6">
        <f t="shared" si="12"/>
        <v>14868.745917505206</v>
      </c>
      <c r="H423">
        <f t="shared" si="13"/>
        <v>10.541626877572769</v>
      </c>
    </row>
    <row r="424" spans="1:8" ht="14.4" x14ac:dyDescent="0.3">
      <c r="A424" s="3" t="s">
        <v>265</v>
      </c>
      <c r="B424" s="3" t="s">
        <v>266</v>
      </c>
      <c r="C424" s="3" t="s">
        <v>95</v>
      </c>
      <c r="D424" s="3" t="s">
        <v>13</v>
      </c>
      <c r="E424" s="4">
        <v>339915.17239999998</v>
      </c>
      <c r="F424" s="4">
        <v>268754.80555925536</v>
      </c>
      <c r="G424" s="6">
        <f t="shared" si="12"/>
        <v>71160.366840744624</v>
      </c>
      <c r="H424">
        <f t="shared" si="13"/>
        <v>26.477802580186832</v>
      </c>
    </row>
    <row r="425" spans="1:8" ht="14.4" x14ac:dyDescent="0.3">
      <c r="A425" s="3" t="s">
        <v>929</v>
      </c>
      <c r="B425" s="3" t="s">
        <v>930</v>
      </c>
      <c r="C425" s="3" t="s">
        <v>95</v>
      </c>
      <c r="D425" s="3" t="s">
        <v>13</v>
      </c>
      <c r="E425" s="4">
        <v>329756.60399999982</v>
      </c>
      <c r="F425" s="4">
        <v>323615.18895742303</v>
      </c>
      <c r="G425" s="6">
        <f t="shared" si="12"/>
        <v>6141.4150425767875</v>
      </c>
      <c r="H425">
        <f t="shared" si="13"/>
        <v>1.8977524084584279</v>
      </c>
    </row>
    <row r="426" spans="1:8" ht="14.4" x14ac:dyDescent="0.3">
      <c r="A426" s="3" t="s">
        <v>1047</v>
      </c>
      <c r="B426" s="3" t="s">
        <v>1048</v>
      </c>
      <c r="C426" s="3" t="s">
        <v>95</v>
      </c>
      <c r="D426" s="3" t="s">
        <v>13</v>
      </c>
      <c r="E426" s="4">
        <v>29102.239000000001</v>
      </c>
      <c r="F426" s="4">
        <v>15706.01457925019</v>
      </c>
      <c r="G426" s="6">
        <f t="shared" si="12"/>
        <v>13396.224420749812</v>
      </c>
      <c r="H426">
        <f t="shared" si="13"/>
        <v>85.293594712741893</v>
      </c>
    </row>
    <row r="427" spans="1:8" ht="14.4" x14ac:dyDescent="0.3">
      <c r="A427" s="3" t="s">
        <v>936</v>
      </c>
      <c r="B427" s="3" t="s">
        <v>937</v>
      </c>
      <c r="C427" s="3" t="s">
        <v>938</v>
      </c>
      <c r="D427" s="3" t="s">
        <v>13</v>
      </c>
      <c r="E427" s="4">
        <v>225982.28239999997</v>
      </c>
      <c r="F427" s="4">
        <v>166621.42410692206</v>
      </c>
      <c r="G427" s="6">
        <f t="shared" si="12"/>
        <v>59360.858293077908</v>
      </c>
      <c r="H427">
        <f t="shared" si="13"/>
        <v>35.626185894909682</v>
      </c>
    </row>
    <row r="428" spans="1:8" ht="14.4" x14ac:dyDescent="0.3">
      <c r="A428" s="3" t="s">
        <v>805</v>
      </c>
      <c r="B428" s="3" t="s">
        <v>806</v>
      </c>
      <c r="C428" s="3" t="s">
        <v>807</v>
      </c>
      <c r="D428" s="3" t="s">
        <v>13</v>
      </c>
      <c r="E428" s="4">
        <v>6475.3150000000005</v>
      </c>
      <c r="F428" s="4">
        <v>4763.7853450350649</v>
      </c>
      <c r="G428" s="6">
        <f t="shared" si="12"/>
        <v>1711.5296549649356</v>
      </c>
      <c r="H428">
        <f t="shared" si="13"/>
        <v>35.927934006277887</v>
      </c>
    </row>
    <row r="429" spans="1:8" ht="14.4" x14ac:dyDescent="0.3">
      <c r="A429" s="3" t="s">
        <v>133</v>
      </c>
      <c r="B429" s="3" t="s">
        <v>134</v>
      </c>
      <c r="C429" s="3" t="s">
        <v>135</v>
      </c>
      <c r="D429" s="3" t="s">
        <v>13</v>
      </c>
      <c r="E429" s="4">
        <v>145988.54680000007</v>
      </c>
      <c r="F429" s="4">
        <v>86998.756370956311</v>
      </c>
      <c r="G429" s="6">
        <f t="shared" si="12"/>
        <v>58989.790429043758</v>
      </c>
      <c r="H429">
        <f t="shared" si="13"/>
        <v>67.805326064105586</v>
      </c>
    </row>
    <row r="430" spans="1:8" ht="14.4" x14ac:dyDescent="0.3">
      <c r="A430" s="3" t="s">
        <v>623</v>
      </c>
      <c r="B430" s="3" t="s">
        <v>624</v>
      </c>
      <c r="C430" s="3" t="s">
        <v>625</v>
      </c>
      <c r="D430" s="3" t="s">
        <v>383</v>
      </c>
      <c r="E430" s="4">
        <v>20316.043280000002</v>
      </c>
      <c r="F430" s="4">
        <v>15290.830425560967</v>
      </c>
      <c r="G430" s="6">
        <f t="shared" si="12"/>
        <v>5025.2128544390343</v>
      </c>
      <c r="H430">
        <f t="shared" si="13"/>
        <v>32.864224601161098</v>
      </c>
    </row>
    <row r="431" spans="1:8" ht="14.4" x14ac:dyDescent="0.3">
      <c r="A431" s="3" t="s">
        <v>1027</v>
      </c>
      <c r="B431" s="3" t="s">
        <v>1028</v>
      </c>
      <c r="C431" s="3" t="s">
        <v>1029</v>
      </c>
      <c r="D431" s="3" t="s">
        <v>383</v>
      </c>
      <c r="E431" s="4">
        <v>19185.016328000002</v>
      </c>
      <c r="F431" s="4">
        <v>15898.143358464475</v>
      </c>
      <c r="G431" s="6">
        <f t="shared" si="12"/>
        <v>3286.8729695355269</v>
      </c>
      <c r="H431">
        <f t="shared" si="13"/>
        <v>20.674571208879765</v>
      </c>
    </row>
    <row r="432" spans="1:8" ht="14.4" x14ac:dyDescent="0.3">
      <c r="A432" s="3" t="s">
        <v>741</v>
      </c>
      <c r="B432" s="3" t="s">
        <v>742</v>
      </c>
      <c r="C432" s="3" t="s">
        <v>743</v>
      </c>
      <c r="D432" s="3" t="s">
        <v>383</v>
      </c>
      <c r="E432" s="4">
        <v>8453.2919999999995</v>
      </c>
      <c r="F432" s="4">
        <v>7116.4408615289431</v>
      </c>
      <c r="G432" s="6">
        <f t="shared" si="12"/>
        <v>1336.8511384710564</v>
      </c>
      <c r="H432">
        <f t="shared" si="13"/>
        <v>18.785389557552488</v>
      </c>
    </row>
    <row r="433" spans="1:8" ht="14.4" x14ac:dyDescent="0.3">
      <c r="A433" s="3" t="s">
        <v>943</v>
      </c>
      <c r="B433" s="3" t="s">
        <v>944</v>
      </c>
      <c r="C433" s="3" t="s">
        <v>945</v>
      </c>
      <c r="D433" s="3" t="s">
        <v>383</v>
      </c>
      <c r="E433" s="4">
        <v>2491.9800000000005</v>
      </c>
      <c r="F433" s="4">
        <v>1987.7444456608682</v>
      </c>
      <c r="G433" s="6">
        <f t="shared" si="12"/>
        <v>504.23555433913225</v>
      </c>
      <c r="H433">
        <f t="shared" si="13"/>
        <v>25.367222403254573</v>
      </c>
    </row>
    <row r="434" spans="1:8" ht="14.4" x14ac:dyDescent="0.3">
      <c r="A434" s="3" t="s">
        <v>1222</v>
      </c>
      <c r="B434" s="3" t="s">
        <v>1223</v>
      </c>
      <c r="C434" s="3" t="s">
        <v>382</v>
      </c>
      <c r="D434" s="3" t="s">
        <v>383</v>
      </c>
      <c r="E434" s="4">
        <v>645.79999999999995</v>
      </c>
      <c r="F434" s="4">
        <v>325.64894893132021</v>
      </c>
      <c r="G434" s="6">
        <f t="shared" si="12"/>
        <v>320.15105106867975</v>
      </c>
      <c r="H434">
        <f t="shared" si="13"/>
        <v>98.311710238684057</v>
      </c>
    </row>
    <row r="435" spans="1:8" ht="14.4" x14ac:dyDescent="0.3">
      <c r="A435" s="3" t="s">
        <v>380</v>
      </c>
      <c r="B435" s="3" t="s">
        <v>381</v>
      </c>
      <c r="C435" s="3" t="s">
        <v>382</v>
      </c>
      <c r="D435" s="3" t="s">
        <v>383</v>
      </c>
      <c r="E435" s="4">
        <v>196394.69873599996</v>
      </c>
      <c r="F435" s="4">
        <v>129296.7943640874</v>
      </c>
      <c r="G435" s="6">
        <f t="shared" si="12"/>
        <v>67097.904371912562</v>
      </c>
      <c r="H435">
        <f t="shared" si="13"/>
        <v>51.894484083628001</v>
      </c>
    </row>
    <row r="436" spans="1:8" ht="14.4" x14ac:dyDescent="0.3">
      <c r="A436" s="3" t="s">
        <v>898</v>
      </c>
      <c r="B436" s="3" t="s">
        <v>899</v>
      </c>
      <c r="C436" s="3" t="s">
        <v>382</v>
      </c>
      <c r="D436" s="3" t="s">
        <v>383</v>
      </c>
      <c r="E436" s="4">
        <v>277764.2378</v>
      </c>
      <c r="F436" s="4">
        <v>230718.82912378825</v>
      </c>
      <c r="G436" s="6">
        <f t="shared" si="12"/>
        <v>47045.408676211751</v>
      </c>
      <c r="H436">
        <f t="shared" si="13"/>
        <v>20.390797255203797</v>
      </c>
    </row>
    <row r="437" spans="1:8" ht="14.4" x14ac:dyDescent="0.3">
      <c r="A437" s="3" t="s">
        <v>429</v>
      </c>
      <c r="B437" s="3" t="s">
        <v>430</v>
      </c>
      <c r="C437" s="3" t="s">
        <v>382</v>
      </c>
      <c r="D437" s="3" t="s">
        <v>383</v>
      </c>
      <c r="E437" s="4">
        <v>108693.48759999999</v>
      </c>
      <c r="F437" s="4">
        <v>57517.992239337073</v>
      </c>
      <c r="G437" s="6">
        <f t="shared" si="12"/>
        <v>51175.495360662921</v>
      </c>
      <c r="H437">
        <f t="shared" si="13"/>
        <v>88.973021081329634</v>
      </c>
    </row>
    <row r="438" spans="1:8" ht="14.4" x14ac:dyDescent="0.3">
      <c r="A438" s="3" t="s">
        <v>408</v>
      </c>
      <c r="B438" s="3" t="s">
        <v>409</v>
      </c>
      <c r="C438" s="3" t="s">
        <v>382</v>
      </c>
      <c r="D438" s="3" t="s">
        <v>383</v>
      </c>
      <c r="E438" s="4">
        <v>99020.821850000008</v>
      </c>
      <c r="F438" s="4">
        <v>65410.852728145401</v>
      </c>
      <c r="G438" s="6">
        <f t="shared" si="12"/>
        <v>33609.969121854607</v>
      </c>
      <c r="H438">
        <f t="shared" si="13"/>
        <v>51.382863424119058</v>
      </c>
    </row>
    <row r="439" spans="1:8" ht="14.4" x14ac:dyDescent="0.3">
      <c r="A439" s="3" t="s">
        <v>646</v>
      </c>
      <c r="B439" s="3" t="s">
        <v>647</v>
      </c>
      <c r="C439" s="3" t="s">
        <v>382</v>
      </c>
      <c r="D439" s="3" t="s">
        <v>383</v>
      </c>
      <c r="E439" s="4">
        <v>93772.114391999989</v>
      </c>
      <c r="F439" s="4">
        <v>50474.599370218704</v>
      </c>
      <c r="G439" s="6">
        <f t="shared" si="12"/>
        <v>43297.515021781284</v>
      </c>
      <c r="H439">
        <f t="shared" si="13"/>
        <v>85.780799772584075</v>
      </c>
    </row>
    <row r="440" spans="1:8" ht="14.4" x14ac:dyDescent="0.3">
      <c r="A440" s="3" t="s">
        <v>580</v>
      </c>
      <c r="B440" s="3" t="s">
        <v>581</v>
      </c>
      <c r="C440" s="3" t="s">
        <v>582</v>
      </c>
      <c r="D440" s="3" t="s">
        <v>383</v>
      </c>
      <c r="E440" s="4">
        <v>37825.353800000012</v>
      </c>
      <c r="F440" s="4">
        <v>35580.389888192498</v>
      </c>
      <c r="G440" s="6">
        <f t="shared" si="12"/>
        <v>2244.9639118075138</v>
      </c>
      <c r="H440">
        <f t="shared" si="13"/>
        <v>6.3095539955072679</v>
      </c>
    </row>
    <row r="441" spans="1:8" ht="14.4" x14ac:dyDescent="0.3">
      <c r="A441" s="3" t="s">
        <v>1103</v>
      </c>
      <c r="B441" s="3" t="s">
        <v>1104</v>
      </c>
      <c r="C441" s="3" t="s">
        <v>260</v>
      </c>
      <c r="D441" s="3" t="s">
        <v>383</v>
      </c>
      <c r="E441" s="4">
        <v>112344.93380000003</v>
      </c>
      <c r="F441" s="4">
        <v>67394.346460868866</v>
      </c>
      <c r="G441" s="6">
        <f t="shared" si="12"/>
        <v>44950.587339131162</v>
      </c>
      <c r="H441">
        <f t="shared" si="13"/>
        <v>66.6978607252031</v>
      </c>
    </row>
    <row r="442" spans="1:8" ht="14.4" x14ac:dyDescent="0.3">
      <c r="A442" s="3" t="s">
        <v>948</v>
      </c>
      <c r="B442" s="3" t="s">
        <v>949</v>
      </c>
      <c r="C442" s="3" t="s">
        <v>260</v>
      </c>
      <c r="D442" s="3" t="s">
        <v>383</v>
      </c>
      <c r="E442" s="4">
        <v>77310.795200000008</v>
      </c>
      <c r="F442" s="4">
        <v>75517.369631614376</v>
      </c>
      <c r="G442" s="6">
        <f t="shared" si="12"/>
        <v>1793.4255683856318</v>
      </c>
      <c r="H442">
        <f t="shared" si="13"/>
        <v>2.3748517422339313</v>
      </c>
    </row>
    <row r="443" spans="1:8" ht="14.4" x14ac:dyDescent="0.3">
      <c r="A443" s="3" t="s">
        <v>993</v>
      </c>
      <c r="B443" s="3" t="s">
        <v>994</v>
      </c>
      <c r="C443" s="3" t="s">
        <v>38</v>
      </c>
      <c r="D443" s="3" t="s">
        <v>39</v>
      </c>
      <c r="E443" s="4">
        <v>95762.4712</v>
      </c>
      <c r="F443" s="4">
        <v>53412.94244692233</v>
      </c>
      <c r="G443" s="6">
        <f t="shared" si="12"/>
        <v>42349.52875307767</v>
      </c>
      <c r="H443">
        <f t="shared" si="13"/>
        <v>79.287016990613026</v>
      </c>
    </row>
    <row r="444" spans="1:8" ht="14.4" x14ac:dyDescent="0.3">
      <c r="A444" s="3" t="s">
        <v>36</v>
      </c>
      <c r="B444" s="3" t="s">
        <v>37</v>
      </c>
      <c r="C444" s="3" t="s">
        <v>38</v>
      </c>
      <c r="D444" s="3" t="s">
        <v>39</v>
      </c>
      <c r="E444" s="4">
        <v>134235.48535800001</v>
      </c>
      <c r="F444" s="4">
        <v>78169.674803625239</v>
      </c>
      <c r="G444" s="6">
        <f t="shared" si="12"/>
        <v>56065.810554374766</v>
      </c>
      <c r="H444">
        <f t="shared" si="13"/>
        <v>71.723223481767164</v>
      </c>
    </row>
    <row r="445" spans="1:8" ht="14.4" x14ac:dyDescent="0.3">
      <c r="A445" s="3" t="s">
        <v>1020</v>
      </c>
      <c r="B445" s="3" t="s">
        <v>1021</v>
      </c>
      <c r="C445" s="3" t="s">
        <v>1022</v>
      </c>
      <c r="D445" s="3" t="s">
        <v>39</v>
      </c>
      <c r="E445" s="4">
        <v>52890.186256000001</v>
      </c>
      <c r="F445" s="4">
        <v>49350.432543375449</v>
      </c>
      <c r="G445" s="6">
        <f t="shared" si="12"/>
        <v>3539.7537126245516</v>
      </c>
      <c r="H445">
        <f t="shared" si="13"/>
        <v>7.1726903498026378</v>
      </c>
    </row>
    <row r="446" spans="1:8" ht="14.4" x14ac:dyDescent="0.3">
      <c r="A446" s="3" t="s">
        <v>130</v>
      </c>
      <c r="B446" s="3" t="s">
        <v>131</v>
      </c>
      <c r="C446" s="3" t="s">
        <v>132</v>
      </c>
      <c r="D446" s="3" t="s">
        <v>39</v>
      </c>
      <c r="E446" s="4">
        <v>121962.58896000001</v>
      </c>
      <c r="F446" s="4">
        <v>68058.515964377395</v>
      </c>
      <c r="G446" s="6">
        <f t="shared" si="12"/>
        <v>53904.072995622613</v>
      </c>
      <c r="H446">
        <f t="shared" si="13"/>
        <v>79.202539508555589</v>
      </c>
    </row>
    <row r="447" spans="1:8" ht="14.4" x14ac:dyDescent="0.3">
      <c r="A447" s="3" t="s">
        <v>1030</v>
      </c>
      <c r="B447" s="3" t="s">
        <v>1031</v>
      </c>
      <c r="C447" s="3" t="s">
        <v>154</v>
      </c>
      <c r="D447" s="3" t="s">
        <v>39</v>
      </c>
      <c r="E447" s="4">
        <v>184834.75400000002</v>
      </c>
      <c r="F447" s="4">
        <v>121624.39499612052</v>
      </c>
      <c r="G447" s="6">
        <f t="shared" si="12"/>
        <v>63210.359003879494</v>
      </c>
      <c r="H447">
        <f t="shared" si="13"/>
        <v>51.971776719543584</v>
      </c>
    </row>
    <row r="448" spans="1:8" ht="14.4" x14ac:dyDescent="0.3">
      <c r="A448" s="3" t="s">
        <v>998</v>
      </c>
      <c r="B448" s="3" t="s">
        <v>999</v>
      </c>
      <c r="C448" s="3" t="s">
        <v>154</v>
      </c>
      <c r="D448" s="3" t="s">
        <v>39</v>
      </c>
      <c r="E448" s="4">
        <v>147189.70360000001</v>
      </c>
      <c r="F448" s="4">
        <v>122869.96678249893</v>
      </c>
      <c r="G448" s="6">
        <f t="shared" si="12"/>
        <v>24319.736817501078</v>
      </c>
      <c r="H448">
        <f t="shared" si="13"/>
        <v>19.79306860280284</v>
      </c>
    </row>
    <row r="449" spans="1:8" ht="14.4" x14ac:dyDescent="0.3">
      <c r="A449" s="3" t="s">
        <v>152</v>
      </c>
      <c r="B449" s="3" t="s">
        <v>153</v>
      </c>
      <c r="C449" s="3" t="s">
        <v>154</v>
      </c>
      <c r="D449" s="3" t="s">
        <v>39</v>
      </c>
      <c r="E449" s="4">
        <v>24089.796000000006</v>
      </c>
      <c r="F449" s="4">
        <v>14696.344309882246</v>
      </c>
      <c r="G449" s="6">
        <f t="shared" si="12"/>
        <v>9393.4516901177594</v>
      </c>
      <c r="H449">
        <f t="shared" si="13"/>
        <v>63.916927176245672</v>
      </c>
    </row>
    <row r="450" spans="1:8" ht="14.4" x14ac:dyDescent="0.3">
      <c r="A450" s="3" t="s">
        <v>856</v>
      </c>
      <c r="B450" s="3" t="s">
        <v>857</v>
      </c>
      <c r="C450" s="3" t="s">
        <v>154</v>
      </c>
      <c r="D450" s="3" t="s">
        <v>39</v>
      </c>
      <c r="E450" s="4">
        <v>226591.89121600005</v>
      </c>
      <c r="F450" s="4">
        <v>192567.10468269431</v>
      </c>
      <c r="G450" s="6">
        <f t="shared" ref="G450:G510" si="14">E450-F450</f>
        <v>34024.786533305742</v>
      </c>
      <c r="H450">
        <f t="shared" ref="H450:H510" si="15">G450*100/F450</f>
        <v>17.669054426180764</v>
      </c>
    </row>
    <row r="451" spans="1:8" ht="14.4" x14ac:dyDescent="0.3">
      <c r="A451" s="3" t="s">
        <v>911</v>
      </c>
      <c r="B451" s="3" t="s">
        <v>912</v>
      </c>
      <c r="C451" s="3" t="s">
        <v>154</v>
      </c>
      <c r="D451" s="3" t="s">
        <v>39</v>
      </c>
      <c r="E451" s="4">
        <v>117947.0123</v>
      </c>
      <c r="F451" s="4">
        <v>101812.95897605437</v>
      </c>
      <c r="G451" s="6">
        <f t="shared" si="14"/>
        <v>16134.053323945627</v>
      </c>
      <c r="H451">
        <f t="shared" si="15"/>
        <v>15.846758100548115</v>
      </c>
    </row>
    <row r="452" spans="1:8" ht="14.4" x14ac:dyDescent="0.3">
      <c r="A452" s="3" t="s">
        <v>200</v>
      </c>
      <c r="B452" s="3" t="s">
        <v>201</v>
      </c>
      <c r="C452" s="3" t="s">
        <v>202</v>
      </c>
      <c r="D452" s="3" t="s">
        <v>39</v>
      </c>
      <c r="E452" s="4">
        <v>351474.02238400001</v>
      </c>
      <c r="F452" s="4">
        <v>314771.38450132147</v>
      </c>
      <c r="G452" s="6">
        <f t="shared" si="14"/>
        <v>36702.637882678537</v>
      </c>
      <c r="H452">
        <f t="shared" si="15"/>
        <v>11.660093544025585</v>
      </c>
    </row>
    <row r="453" spans="1:8" ht="14.4" x14ac:dyDescent="0.3">
      <c r="A453" s="3" t="s">
        <v>51</v>
      </c>
      <c r="B453" s="3" t="s">
        <v>52</v>
      </c>
      <c r="C453" s="3" t="s">
        <v>53</v>
      </c>
      <c r="D453" s="3" t="s">
        <v>39</v>
      </c>
      <c r="E453" s="4">
        <v>49969.776871999995</v>
      </c>
      <c r="F453" s="4">
        <v>46550.266546272869</v>
      </c>
      <c r="G453" s="6">
        <f t="shared" si="14"/>
        <v>3419.5103257271257</v>
      </c>
      <c r="H453">
        <f t="shared" si="15"/>
        <v>7.3458447812065533</v>
      </c>
    </row>
    <row r="454" spans="1:8" ht="14.4" x14ac:dyDescent="0.3">
      <c r="A454" s="3" t="s">
        <v>832</v>
      </c>
      <c r="B454" s="3" t="s">
        <v>833</v>
      </c>
      <c r="C454" s="3" t="s">
        <v>834</v>
      </c>
      <c r="D454" s="3" t="s">
        <v>39</v>
      </c>
      <c r="E454" s="4">
        <v>14308.3732</v>
      </c>
      <c r="F454" s="4">
        <v>10376.474756271997</v>
      </c>
      <c r="G454" s="6">
        <f t="shared" si="14"/>
        <v>3931.8984437280033</v>
      </c>
      <c r="H454">
        <f t="shared" si="15"/>
        <v>37.892430098684443</v>
      </c>
    </row>
    <row r="455" spans="1:8" ht="14.4" x14ac:dyDescent="0.3">
      <c r="A455" s="3" t="s">
        <v>1132</v>
      </c>
      <c r="B455" s="3" t="s">
        <v>1133</v>
      </c>
      <c r="C455" s="3" t="s">
        <v>407</v>
      </c>
      <c r="D455" s="3" t="s">
        <v>39</v>
      </c>
      <c r="E455" s="4">
        <v>137584.864</v>
      </c>
      <c r="F455" s="4">
        <v>76039.533183800057</v>
      </c>
      <c r="G455" s="6">
        <f t="shared" si="14"/>
        <v>61545.330816199945</v>
      </c>
      <c r="H455">
        <f t="shared" si="15"/>
        <v>80.93859633177226</v>
      </c>
    </row>
    <row r="456" spans="1:8" ht="14.4" x14ac:dyDescent="0.3">
      <c r="A456" s="3" t="s">
        <v>1224</v>
      </c>
      <c r="B456" s="3" t="s">
        <v>1225</v>
      </c>
      <c r="C456" s="3" t="s">
        <v>407</v>
      </c>
      <c r="D456" s="3" t="s">
        <v>39</v>
      </c>
      <c r="E456" s="4">
        <v>3174.4</v>
      </c>
      <c r="F456" s="4">
        <v>3121.4554673409857</v>
      </c>
      <c r="G456" s="6">
        <f t="shared" si="14"/>
        <v>52.944532659014385</v>
      </c>
      <c r="H456">
        <f t="shared" si="15"/>
        <v>1.6961489027461676</v>
      </c>
    </row>
    <row r="457" spans="1:8" ht="14.4" x14ac:dyDescent="0.3">
      <c r="A457" s="3" t="s">
        <v>844</v>
      </c>
      <c r="B457" s="3" t="s">
        <v>845</v>
      </c>
      <c r="C457" s="3" t="s">
        <v>407</v>
      </c>
      <c r="D457" s="3" t="s">
        <v>39</v>
      </c>
      <c r="E457" s="4">
        <v>58994.794399999999</v>
      </c>
      <c r="F457" s="4">
        <v>34850.123815175066</v>
      </c>
      <c r="G457" s="6">
        <f t="shared" si="14"/>
        <v>24144.670584824933</v>
      </c>
      <c r="H457">
        <f t="shared" si="15"/>
        <v>69.281448504671957</v>
      </c>
    </row>
    <row r="458" spans="1:8" ht="14.4" x14ac:dyDescent="0.3">
      <c r="A458" s="3" t="s">
        <v>884</v>
      </c>
      <c r="B458" s="3" t="s">
        <v>885</v>
      </c>
      <c r="C458" s="3" t="s">
        <v>407</v>
      </c>
      <c r="D458" s="3" t="s">
        <v>39</v>
      </c>
      <c r="E458" s="4">
        <v>233360.91520000002</v>
      </c>
      <c r="F458" s="4">
        <v>126391.2294828013</v>
      </c>
      <c r="G458" s="6">
        <f t="shared" si="14"/>
        <v>106969.68571719872</v>
      </c>
      <c r="H458">
        <f t="shared" si="15"/>
        <v>84.633788400448012</v>
      </c>
    </row>
    <row r="459" spans="1:8" ht="14.4" x14ac:dyDescent="0.3">
      <c r="A459" s="3" t="s">
        <v>419</v>
      </c>
      <c r="B459" s="3" t="s">
        <v>420</v>
      </c>
      <c r="C459" s="3" t="s">
        <v>407</v>
      </c>
      <c r="D459" s="3" t="s">
        <v>39</v>
      </c>
      <c r="E459" s="4">
        <v>276531.12419999996</v>
      </c>
      <c r="F459" s="4">
        <v>210000.25450989837</v>
      </c>
      <c r="G459" s="6">
        <f t="shared" si="14"/>
        <v>66530.869690101594</v>
      </c>
      <c r="H459">
        <f t="shared" si="15"/>
        <v>31.681328122850278</v>
      </c>
    </row>
    <row r="460" spans="1:8" ht="14.4" x14ac:dyDescent="0.3">
      <c r="A460" s="3" t="s">
        <v>405</v>
      </c>
      <c r="B460" s="3" t="s">
        <v>406</v>
      </c>
      <c r="C460" s="3" t="s">
        <v>407</v>
      </c>
      <c r="D460" s="3" t="s">
        <v>39</v>
      </c>
      <c r="E460" s="4">
        <v>298905.18700000003</v>
      </c>
      <c r="F460" s="4">
        <v>183456.10105544742</v>
      </c>
      <c r="G460" s="6">
        <f t="shared" si="14"/>
        <v>115449.08594455261</v>
      </c>
      <c r="H460">
        <f t="shared" si="15"/>
        <v>62.930088059409641</v>
      </c>
    </row>
    <row r="461" spans="1:8" ht="14.4" x14ac:dyDescent="0.3">
      <c r="A461" s="3" t="s">
        <v>801</v>
      </c>
      <c r="B461" s="3" t="s">
        <v>802</v>
      </c>
      <c r="C461" s="3" t="s">
        <v>407</v>
      </c>
      <c r="D461" s="3" t="s">
        <v>39</v>
      </c>
      <c r="E461" s="4">
        <v>102510.704</v>
      </c>
      <c r="F461" s="4">
        <v>100066.75872567765</v>
      </c>
      <c r="G461" s="6">
        <f t="shared" si="14"/>
        <v>2443.9452743223519</v>
      </c>
      <c r="H461">
        <f t="shared" si="15"/>
        <v>2.4423148160741044</v>
      </c>
    </row>
    <row r="462" spans="1:8" ht="14.4" x14ac:dyDescent="0.3">
      <c r="A462" s="3" t="s">
        <v>1217</v>
      </c>
      <c r="B462" s="3" t="s">
        <v>1218</v>
      </c>
      <c r="C462" s="3" t="s">
        <v>318</v>
      </c>
      <c r="D462" s="3" t="s">
        <v>39</v>
      </c>
      <c r="E462" s="4">
        <v>31113.8</v>
      </c>
      <c r="F462" s="4">
        <v>15840.108500164786</v>
      </c>
      <c r="G462" s="6">
        <f t="shared" si="14"/>
        <v>15273.691499835213</v>
      </c>
      <c r="H462">
        <f t="shared" si="15"/>
        <v>96.424159592570462</v>
      </c>
    </row>
    <row r="463" spans="1:8" ht="14.4" x14ac:dyDescent="0.3">
      <c r="A463" s="3" t="s">
        <v>316</v>
      </c>
      <c r="B463" s="3" t="s">
        <v>317</v>
      </c>
      <c r="C463" s="3" t="s">
        <v>318</v>
      </c>
      <c r="D463" s="3" t="s">
        <v>39</v>
      </c>
      <c r="E463" s="4">
        <v>61151.609799999991</v>
      </c>
      <c r="F463" s="4">
        <v>31147.882512041586</v>
      </c>
      <c r="G463" s="6">
        <f t="shared" si="14"/>
        <v>30003.727287958405</v>
      </c>
      <c r="H463">
        <f t="shared" si="15"/>
        <v>96.326699820956179</v>
      </c>
    </row>
    <row r="464" spans="1:8" ht="14.4" x14ac:dyDescent="0.3">
      <c r="A464" s="3" t="s">
        <v>698</v>
      </c>
      <c r="B464" s="3" t="s">
        <v>699</v>
      </c>
      <c r="C464" s="3" t="s">
        <v>700</v>
      </c>
      <c r="D464" s="3" t="s">
        <v>519</v>
      </c>
      <c r="E464" s="4">
        <v>26776.117600000001</v>
      </c>
      <c r="F464" s="4">
        <v>15768.48482731679</v>
      </c>
      <c r="G464" s="6">
        <f t="shared" si="14"/>
        <v>11007.632772683211</v>
      </c>
      <c r="H464">
        <f t="shared" si="15"/>
        <v>69.807802672416329</v>
      </c>
    </row>
    <row r="465" spans="1:8" ht="14.4" x14ac:dyDescent="0.3">
      <c r="A465" s="3" t="s">
        <v>615</v>
      </c>
      <c r="B465" s="3" t="s">
        <v>616</v>
      </c>
      <c r="C465" s="3" t="s">
        <v>154</v>
      </c>
      <c r="D465" s="3" t="s">
        <v>519</v>
      </c>
      <c r="E465" s="4">
        <v>146474.83259999999</v>
      </c>
      <c r="F465" s="4">
        <v>88793.039520117847</v>
      </c>
      <c r="G465" s="6">
        <f t="shared" si="14"/>
        <v>57681.793079882147</v>
      </c>
      <c r="H465">
        <f t="shared" si="15"/>
        <v>64.962066161518408</v>
      </c>
    </row>
    <row r="466" spans="1:8" ht="14.4" x14ac:dyDescent="0.3">
      <c r="A466" s="3" t="s">
        <v>659</v>
      </c>
      <c r="B466" s="3" t="s">
        <v>660</v>
      </c>
      <c r="C466" s="3" t="s">
        <v>202</v>
      </c>
      <c r="D466" s="3" t="s">
        <v>519</v>
      </c>
      <c r="E466" s="4">
        <v>313287.61360000004</v>
      </c>
      <c r="F466" s="4">
        <v>170285.18973581961</v>
      </c>
      <c r="G466" s="6">
        <f t="shared" si="14"/>
        <v>143002.42386418043</v>
      </c>
      <c r="H466">
        <f t="shared" si="15"/>
        <v>83.978192164588322</v>
      </c>
    </row>
    <row r="467" spans="1:8" ht="14.4" x14ac:dyDescent="0.3">
      <c r="A467" s="3" t="s">
        <v>704</v>
      </c>
      <c r="B467" s="3" t="s">
        <v>705</v>
      </c>
      <c r="C467" s="3" t="s">
        <v>706</v>
      </c>
      <c r="D467" s="3" t="s">
        <v>519</v>
      </c>
      <c r="E467" s="4">
        <v>24895.047600000002</v>
      </c>
      <c r="F467" s="4">
        <v>24563.003960359652</v>
      </c>
      <c r="G467" s="6">
        <f t="shared" si="14"/>
        <v>332.04363964034928</v>
      </c>
      <c r="H467">
        <f t="shared" si="15"/>
        <v>1.3518038761716973</v>
      </c>
    </row>
    <row r="468" spans="1:8" ht="14.4" x14ac:dyDescent="0.3">
      <c r="A468" s="3" t="s">
        <v>517</v>
      </c>
      <c r="B468" s="3" t="s">
        <v>518</v>
      </c>
      <c r="C468" s="3" t="s">
        <v>407</v>
      </c>
      <c r="D468" s="3" t="s">
        <v>519</v>
      </c>
      <c r="E468" s="4">
        <v>208553.6784</v>
      </c>
      <c r="F468" s="4">
        <v>161758.19501519529</v>
      </c>
      <c r="G468" s="6">
        <f t="shared" si="14"/>
        <v>46795.483384804713</v>
      </c>
      <c r="H468">
        <f t="shared" si="15"/>
        <v>28.929281376074226</v>
      </c>
    </row>
    <row r="469" spans="1:8" ht="14.4" x14ac:dyDescent="0.3">
      <c r="A469" s="3" t="s">
        <v>617</v>
      </c>
      <c r="B469" s="3" t="s">
        <v>618</v>
      </c>
      <c r="C469" s="3" t="s">
        <v>318</v>
      </c>
      <c r="D469" s="3" t="s">
        <v>519</v>
      </c>
      <c r="E469" s="4">
        <v>133276.95120000001</v>
      </c>
      <c r="F469" s="4">
        <v>114189.47485917859</v>
      </c>
      <c r="G469" s="6">
        <f t="shared" si="14"/>
        <v>19087.47634082142</v>
      </c>
      <c r="H469">
        <f t="shared" si="15"/>
        <v>16.715617936206982</v>
      </c>
    </row>
    <row r="470" spans="1:8" ht="14.4" x14ac:dyDescent="0.3">
      <c r="A470" s="3" t="s">
        <v>480</v>
      </c>
      <c r="B470" s="3" t="s">
        <v>481</v>
      </c>
      <c r="C470" s="3" t="s">
        <v>482</v>
      </c>
      <c r="D470" s="3" t="s">
        <v>27</v>
      </c>
      <c r="E470" s="4">
        <v>53369.011399999974</v>
      </c>
      <c r="F470" s="4">
        <v>37783.453834135908</v>
      </c>
      <c r="G470" s="6">
        <f t="shared" si="14"/>
        <v>15585.557565864066</v>
      </c>
      <c r="H470">
        <f t="shared" si="15"/>
        <v>41.24968996821331</v>
      </c>
    </row>
    <row r="471" spans="1:8" ht="14.4" x14ac:dyDescent="0.3">
      <c r="A471" s="3" t="s">
        <v>1120</v>
      </c>
      <c r="B471" s="3" t="s">
        <v>1121</v>
      </c>
      <c r="C471" s="3" t="s">
        <v>1122</v>
      </c>
      <c r="D471" s="3" t="s">
        <v>27</v>
      </c>
      <c r="E471" s="4">
        <v>15762.214</v>
      </c>
      <c r="F471" s="4">
        <v>15616.59021960051</v>
      </c>
      <c r="G471" s="6">
        <f t="shared" si="14"/>
        <v>145.62378039948999</v>
      </c>
      <c r="H471">
        <f t="shared" si="15"/>
        <v>0.93249408706848436</v>
      </c>
    </row>
    <row r="472" spans="1:8" ht="14.4" x14ac:dyDescent="0.3">
      <c r="A472" s="3" t="s">
        <v>882</v>
      </c>
      <c r="B472" s="3" t="s">
        <v>883</v>
      </c>
      <c r="C472" s="3" t="s">
        <v>879</v>
      </c>
      <c r="D472" s="3" t="s">
        <v>27</v>
      </c>
      <c r="E472" s="4">
        <v>55725.488000000005</v>
      </c>
      <c r="F472" s="4">
        <v>39903.891120565633</v>
      </c>
      <c r="G472" s="6">
        <f t="shared" si="14"/>
        <v>15821.596879434372</v>
      </c>
      <c r="H472">
        <f t="shared" si="15"/>
        <v>39.649258343330459</v>
      </c>
    </row>
    <row r="473" spans="1:8" ht="14.4" x14ac:dyDescent="0.3">
      <c r="A473" s="3" t="s">
        <v>1167</v>
      </c>
      <c r="B473" s="3" t="s">
        <v>1168</v>
      </c>
      <c r="C473" s="3" t="s">
        <v>879</v>
      </c>
      <c r="D473" s="3" t="s">
        <v>27</v>
      </c>
      <c r="E473" s="4">
        <v>27807.706799999996</v>
      </c>
      <c r="F473" s="4">
        <v>22429.513980498992</v>
      </c>
      <c r="G473" s="6">
        <f t="shared" si="14"/>
        <v>5378.1928195010041</v>
      </c>
      <c r="H473">
        <f t="shared" si="15"/>
        <v>23.978195979533904</v>
      </c>
    </row>
    <row r="474" spans="1:8" ht="14.4" x14ac:dyDescent="0.3">
      <c r="A474" s="3" t="s">
        <v>1169</v>
      </c>
      <c r="B474" s="3" t="s">
        <v>1170</v>
      </c>
      <c r="C474" s="3" t="s">
        <v>879</v>
      </c>
      <c r="D474" s="3" t="s">
        <v>27</v>
      </c>
      <c r="E474" s="4">
        <v>98133.403199999986</v>
      </c>
      <c r="F474" s="4">
        <v>65067.235219078873</v>
      </c>
      <c r="G474" s="6">
        <f t="shared" si="14"/>
        <v>33066.167980921113</v>
      </c>
      <c r="H474">
        <f t="shared" si="15"/>
        <v>50.81846165675951</v>
      </c>
    </row>
    <row r="475" spans="1:8" ht="14.4" x14ac:dyDescent="0.3">
      <c r="A475" s="3" t="s">
        <v>880</v>
      </c>
      <c r="B475" s="3" t="s">
        <v>881</v>
      </c>
      <c r="C475" s="3" t="s">
        <v>879</v>
      </c>
      <c r="D475" s="3" t="s">
        <v>27</v>
      </c>
      <c r="E475" s="4">
        <v>10574.821920000002</v>
      </c>
      <c r="F475" s="4">
        <v>7139.4944566891663</v>
      </c>
      <c r="G475" s="6">
        <f t="shared" si="14"/>
        <v>3435.3274633108358</v>
      </c>
      <c r="H475">
        <f t="shared" si="15"/>
        <v>48.117236929740784</v>
      </c>
    </row>
    <row r="476" spans="1:8" ht="14.4" x14ac:dyDescent="0.3">
      <c r="A476" s="3" t="s">
        <v>877</v>
      </c>
      <c r="B476" s="3" t="s">
        <v>878</v>
      </c>
      <c r="C476" s="3" t="s">
        <v>879</v>
      </c>
      <c r="D476" s="3" t="s">
        <v>27</v>
      </c>
      <c r="E476" s="4">
        <v>10915.963999999998</v>
      </c>
      <c r="F476" s="4">
        <v>6128.8888496442323</v>
      </c>
      <c r="G476" s="6">
        <f t="shared" si="14"/>
        <v>4787.0751503557658</v>
      </c>
      <c r="H476">
        <f t="shared" si="15"/>
        <v>78.106737906229853</v>
      </c>
    </row>
    <row r="477" spans="1:8" ht="14.4" x14ac:dyDescent="0.3">
      <c r="A477" s="3" t="s">
        <v>1136</v>
      </c>
      <c r="B477" s="3" t="s">
        <v>1137</v>
      </c>
      <c r="C477" s="3" t="s">
        <v>879</v>
      </c>
      <c r="D477" s="3" t="s">
        <v>27</v>
      </c>
      <c r="E477" s="4">
        <v>13651.5952</v>
      </c>
      <c r="F477" s="4">
        <v>8565.2016991255132</v>
      </c>
      <c r="G477" s="6">
        <f t="shared" si="14"/>
        <v>5086.3935008744866</v>
      </c>
      <c r="H477">
        <f t="shared" si="15"/>
        <v>59.384398401193465</v>
      </c>
    </row>
    <row r="478" spans="1:8" ht="14.4" x14ac:dyDescent="0.3">
      <c r="A478" s="3" t="s">
        <v>1097</v>
      </c>
      <c r="B478" s="3" t="s">
        <v>1098</v>
      </c>
      <c r="C478" s="3" t="s">
        <v>368</v>
      </c>
      <c r="D478" s="3" t="s">
        <v>27</v>
      </c>
      <c r="E478" s="4">
        <v>12685.944</v>
      </c>
      <c r="F478" s="4">
        <v>10859.839898653508</v>
      </c>
      <c r="G478" s="6">
        <f t="shared" si="14"/>
        <v>1826.104101346491</v>
      </c>
      <c r="H478">
        <f t="shared" si="15"/>
        <v>16.815202787408555</v>
      </c>
    </row>
    <row r="479" spans="1:8" ht="14.4" x14ac:dyDescent="0.3">
      <c r="A479" s="3" t="s">
        <v>366</v>
      </c>
      <c r="B479" s="3" t="s">
        <v>367</v>
      </c>
      <c r="C479" s="3" t="s">
        <v>368</v>
      </c>
      <c r="D479" s="3" t="s">
        <v>27</v>
      </c>
      <c r="E479" s="4">
        <v>85929.143279999989</v>
      </c>
      <c r="F479" s="4">
        <v>78885.62464088593</v>
      </c>
      <c r="G479" s="6">
        <f t="shared" si="14"/>
        <v>7043.5186391140596</v>
      </c>
      <c r="H479">
        <f t="shared" si="15"/>
        <v>8.9287733616594149</v>
      </c>
    </row>
    <row r="480" spans="1:8" ht="14.4" x14ac:dyDescent="0.3">
      <c r="A480" s="3" t="s">
        <v>854</v>
      </c>
      <c r="B480" s="3" t="s">
        <v>855</v>
      </c>
      <c r="C480" s="3" t="s">
        <v>368</v>
      </c>
      <c r="D480" s="3" t="s">
        <v>27</v>
      </c>
      <c r="E480" s="4">
        <v>78585.644</v>
      </c>
      <c r="F480" s="4">
        <v>40592.162386800162</v>
      </c>
      <c r="G480" s="6">
        <f t="shared" si="14"/>
        <v>37993.481613199838</v>
      </c>
      <c r="H480">
        <f t="shared" si="15"/>
        <v>93.598072581505605</v>
      </c>
    </row>
    <row r="481" spans="1:8" ht="14.4" x14ac:dyDescent="0.3">
      <c r="A481" s="3" t="s">
        <v>808</v>
      </c>
      <c r="B481" s="3" t="s">
        <v>809</v>
      </c>
      <c r="C481" s="3" t="s">
        <v>122</v>
      </c>
      <c r="D481" s="3" t="s">
        <v>27</v>
      </c>
      <c r="E481" s="4">
        <v>36029.847999999998</v>
      </c>
      <c r="F481" s="4">
        <v>22249.25065895357</v>
      </c>
      <c r="G481" s="6">
        <f t="shared" si="14"/>
        <v>13780.597341046428</v>
      </c>
      <c r="H481">
        <f t="shared" si="15"/>
        <v>61.937354890200872</v>
      </c>
    </row>
    <row r="482" spans="1:8" ht="14.4" x14ac:dyDescent="0.3">
      <c r="A482" s="3" t="s">
        <v>290</v>
      </c>
      <c r="B482" s="3" t="s">
        <v>291</v>
      </c>
      <c r="C482" s="3" t="s">
        <v>122</v>
      </c>
      <c r="D482" s="3" t="s">
        <v>27</v>
      </c>
      <c r="E482" s="4">
        <v>267079.25936000294</v>
      </c>
      <c r="F482" s="4">
        <v>185757.80435956927</v>
      </c>
      <c r="G482" s="6">
        <f t="shared" si="14"/>
        <v>81321.455000433663</v>
      </c>
      <c r="H482">
        <f t="shared" si="15"/>
        <v>43.778217168749819</v>
      </c>
    </row>
    <row r="483" spans="1:8" ht="14.4" x14ac:dyDescent="0.3">
      <c r="A483" s="3" t="s">
        <v>120</v>
      </c>
      <c r="B483" s="3" t="s">
        <v>121</v>
      </c>
      <c r="C483" s="3" t="s">
        <v>122</v>
      </c>
      <c r="D483" s="3" t="s">
        <v>27</v>
      </c>
      <c r="E483" s="4">
        <v>208186.56940799995</v>
      </c>
      <c r="F483" s="4">
        <v>129107.98104610515</v>
      </c>
      <c r="G483" s="6">
        <f t="shared" si="14"/>
        <v>79078.588361894799</v>
      </c>
      <c r="H483">
        <f t="shared" si="15"/>
        <v>61.249961250385759</v>
      </c>
    </row>
    <row r="484" spans="1:8" ht="14.4" x14ac:dyDescent="0.3">
      <c r="A484" s="3" t="s">
        <v>1134</v>
      </c>
      <c r="B484" s="3" t="s">
        <v>1135</v>
      </c>
      <c r="C484" s="3" t="s">
        <v>503</v>
      </c>
      <c r="D484" s="3" t="s">
        <v>27</v>
      </c>
      <c r="E484" s="4">
        <v>11669.73144</v>
      </c>
      <c r="F484" s="4">
        <v>7272.4971349398766</v>
      </c>
      <c r="G484" s="6">
        <f t="shared" si="14"/>
        <v>4397.234305060123</v>
      </c>
      <c r="H484">
        <f t="shared" si="15"/>
        <v>60.463885010474819</v>
      </c>
    </row>
    <row r="485" spans="1:8" ht="14.4" x14ac:dyDescent="0.3">
      <c r="A485" s="3" t="s">
        <v>803</v>
      </c>
      <c r="B485" s="3" t="s">
        <v>804</v>
      </c>
      <c r="C485" s="3" t="s">
        <v>503</v>
      </c>
      <c r="D485" s="3" t="s">
        <v>27</v>
      </c>
      <c r="E485" s="4">
        <v>4777.1779999999999</v>
      </c>
      <c r="F485" s="4">
        <v>4350.5015096113329</v>
      </c>
      <c r="G485" s="6">
        <f t="shared" si="14"/>
        <v>426.67649038866693</v>
      </c>
      <c r="H485">
        <f t="shared" si="15"/>
        <v>9.807524246251452</v>
      </c>
    </row>
    <row r="486" spans="1:8" ht="14.4" x14ac:dyDescent="0.3">
      <c r="A486" s="3" t="s">
        <v>501</v>
      </c>
      <c r="B486" s="3" t="s">
        <v>502</v>
      </c>
      <c r="C486" s="3" t="s">
        <v>503</v>
      </c>
      <c r="D486" s="3" t="s">
        <v>27</v>
      </c>
      <c r="E486" s="4">
        <v>51433.274999999994</v>
      </c>
      <c r="F486" s="4">
        <v>38693.25633799658</v>
      </c>
      <c r="G486" s="6">
        <f t="shared" si="14"/>
        <v>12740.018662003415</v>
      </c>
      <c r="H486">
        <f t="shared" si="15"/>
        <v>32.92568232230375</v>
      </c>
    </row>
    <row r="487" spans="1:8" ht="14.4" x14ac:dyDescent="0.3">
      <c r="A487" s="3" t="s">
        <v>919</v>
      </c>
      <c r="B487" s="3" t="s">
        <v>920</v>
      </c>
      <c r="C487" s="3" t="s">
        <v>921</v>
      </c>
      <c r="D487" s="3" t="s">
        <v>27</v>
      </c>
      <c r="E487" s="4">
        <v>62914.986976000007</v>
      </c>
      <c r="F487" s="4">
        <v>45336.32873604662</v>
      </c>
      <c r="G487" s="6">
        <f t="shared" si="14"/>
        <v>17578.658239953387</v>
      </c>
      <c r="H487">
        <f t="shared" si="15"/>
        <v>38.773890012793892</v>
      </c>
    </row>
    <row r="488" spans="1:8" ht="14.4" x14ac:dyDescent="0.3">
      <c r="A488" s="3" t="s">
        <v>1054</v>
      </c>
      <c r="B488" s="3" t="s">
        <v>1055</v>
      </c>
      <c r="C488" s="3" t="s">
        <v>933</v>
      </c>
      <c r="D488" s="3" t="s">
        <v>27</v>
      </c>
      <c r="E488" s="4">
        <v>10647.160000000002</v>
      </c>
      <c r="F488" s="4">
        <v>8088.2879055041885</v>
      </c>
      <c r="G488" s="6">
        <f t="shared" si="14"/>
        <v>2558.8720944958131</v>
      </c>
      <c r="H488">
        <f t="shared" si="15"/>
        <v>31.636758290397481</v>
      </c>
    </row>
    <row r="489" spans="1:8" ht="14.4" x14ac:dyDescent="0.3">
      <c r="A489" s="3" t="s">
        <v>931</v>
      </c>
      <c r="B489" s="3" t="s">
        <v>932</v>
      </c>
      <c r="C489" s="3" t="s">
        <v>933</v>
      </c>
      <c r="D489" s="3" t="s">
        <v>27</v>
      </c>
      <c r="E489" s="4">
        <v>55774.548464000007</v>
      </c>
      <c r="F489" s="4">
        <v>45318.172753311344</v>
      </c>
      <c r="G489" s="6">
        <f t="shared" si="14"/>
        <v>10456.375710688662</v>
      </c>
      <c r="H489">
        <f t="shared" si="15"/>
        <v>23.07325091770084</v>
      </c>
    </row>
    <row r="490" spans="1:8" ht="14.4" x14ac:dyDescent="0.3">
      <c r="A490" s="3" t="s">
        <v>1090</v>
      </c>
      <c r="B490" s="3" t="s">
        <v>1091</v>
      </c>
      <c r="C490" s="3" t="s">
        <v>933</v>
      </c>
      <c r="D490" s="3" t="s">
        <v>27</v>
      </c>
      <c r="E490" s="4">
        <v>91451.520000000004</v>
      </c>
      <c r="F490" s="4">
        <v>87603.575831334354</v>
      </c>
      <c r="G490" s="6">
        <f t="shared" si="14"/>
        <v>3847.9441686656501</v>
      </c>
      <c r="H490">
        <f t="shared" si="15"/>
        <v>4.392451029709342</v>
      </c>
    </row>
    <row r="491" spans="1:8" ht="14.4" x14ac:dyDescent="0.3">
      <c r="A491" s="3" t="s">
        <v>869</v>
      </c>
      <c r="B491" s="3" t="s">
        <v>870</v>
      </c>
      <c r="C491" s="3" t="s">
        <v>458</v>
      </c>
      <c r="D491" s="3" t="s">
        <v>27</v>
      </c>
      <c r="E491" s="4">
        <v>11586.945199999998</v>
      </c>
      <c r="F491" s="4">
        <v>8981.0461011515545</v>
      </c>
      <c r="G491" s="6">
        <f t="shared" si="14"/>
        <v>2605.8990988484438</v>
      </c>
      <c r="H491">
        <f t="shared" si="15"/>
        <v>29.015540834539465</v>
      </c>
    </row>
    <row r="492" spans="1:8" ht="14.4" x14ac:dyDescent="0.3">
      <c r="A492" s="3" t="s">
        <v>456</v>
      </c>
      <c r="B492" s="3" t="s">
        <v>457</v>
      </c>
      <c r="C492" s="3" t="s">
        <v>458</v>
      </c>
      <c r="D492" s="3" t="s">
        <v>27</v>
      </c>
      <c r="E492" s="4">
        <v>66780.123200000002</v>
      </c>
      <c r="F492" s="4">
        <v>57912.716048887778</v>
      </c>
      <c r="G492" s="6">
        <f t="shared" si="14"/>
        <v>8867.4071511122238</v>
      </c>
      <c r="H492">
        <f t="shared" si="15"/>
        <v>15.311675493904803</v>
      </c>
    </row>
    <row r="493" spans="1:8" ht="14.4" x14ac:dyDescent="0.3">
      <c r="A493" s="3" t="s">
        <v>965</v>
      </c>
      <c r="B493" s="3" t="s">
        <v>966</v>
      </c>
      <c r="C493" s="3" t="s">
        <v>967</v>
      </c>
      <c r="D493" s="3" t="s">
        <v>27</v>
      </c>
      <c r="E493" s="4">
        <v>58042.718479999989</v>
      </c>
      <c r="F493" s="4">
        <v>44721.181084989017</v>
      </c>
      <c r="G493" s="6">
        <f t="shared" si="14"/>
        <v>13321.537395010972</v>
      </c>
      <c r="H493">
        <f t="shared" si="15"/>
        <v>29.787982051937448</v>
      </c>
    </row>
    <row r="494" spans="1:8" ht="14.4" x14ac:dyDescent="0.3">
      <c r="A494" s="3" t="s">
        <v>683</v>
      </c>
      <c r="B494" s="3" t="s">
        <v>684</v>
      </c>
      <c r="C494" s="3" t="s">
        <v>685</v>
      </c>
      <c r="D494" s="3" t="s">
        <v>27</v>
      </c>
      <c r="E494" s="4">
        <v>160577.41225599998</v>
      </c>
      <c r="F494" s="4">
        <v>140809.74995576887</v>
      </c>
      <c r="G494" s="6">
        <f t="shared" si="14"/>
        <v>19767.66230023111</v>
      </c>
      <c r="H494">
        <f t="shared" si="15"/>
        <v>14.038560757646771</v>
      </c>
    </row>
    <row r="495" spans="1:8" ht="14.4" x14ac:dyDescent="0.3">
      <c r="A495" s="3" t="s">
        <v>1151</v>
      </c>
      <c r="B495" s="3" t="s">
        <v>1152</v>
      </c>
      <c r="C495" s="3" t="s">
        <v>685</v>
      </c>
      <c r="D495" s="3" t="s">
        <v>27</v>
      </c>
      <c r="E495" s="4">
        <v>41922.825680000002</v>
      </c>
      <c r="F495" s="4">
        <v>31040.363214253928</v>
      </c>
      <c r="G495" s="6">
        <f t="shared" si="14"/>
        <v>10882.462465746074</v>
      </c>
      <c r="H495">
        <f t="shared" si="15"/>
        <v>35.059069349899808</v>
      </c>
    </row>
    <row r="496" spans="1:8" ht="14.4" x14ac:dyDescent="0.3">
      <c r="A496" s="3" t="s">
        <v>810</v>
      </c>
      <c r="B496" s="3" t="s">
        <v>811</v>
      </c>
      <c r="C496" s="3" t="s">
        <v>812</v>
      </c>
      <c r="D496" s="3" t="s">
        <v>27</v>
      </c>
      <c r="E496" s="4">
        <v>15318.569000000001</v>
      </c>
      <c r="F496" s="4">
        <v>8354.7783180489751</v>
      </c>
      <c r="G496" s="6">
        <f t="shared" si="14"/>
        <v>6963.7906819510263</v>
      </c>
      <c r="H496">
        <f t="shared" si="15"/>
        <v>83.350992891182116</v>
      </c>
    </row>
    <row r="497" spans="1:8" ht="14.4" x14ac:dyDescent="0.3">
      <c r="A497" s="3" t="s">
        <v>187</v>
      </c>
      <c r="B497" s="3" t="s">
        <v>188</v>
      </c>
      <c r="C497" s="3" t="s">
        <v>189</v>
      </c>
      <c r="D497" s="3" t="s">
        <v>27</v>
      </c>
      <c r="E497" s="4">
        <v>163340.18000000002</v>
      </c>
      <c r="F497" s="4">
        <v>116799.85245312282</v>
      </c>
      <c r="G497" s="6">
        <f t="shared" si="14"/>
        <v>46540.327546877204</v>
      </c>
      <c r="H497">
        <f t="shared" si="15"/>
        <v>39.846221180421438</v>
      </c>
    </row>
    <row r="498" spans="1:8" ht="14.4" x14ac:dyDescent="0.3">
      <c r="A498" s="3" t="s">
        <v>190</v>
      </c>
      <c r="B498" s="3" t="s">
        <v>191</v>
      </c>
      <c r="C498" s="3" t="s">
        <v>189</v>
      </c>
      <c r="D498" s="3" t="s">
        <v>27</v>
      </c>
      <c r="E498" s="4">
        <v>484930.80560000008</v>
      </c>
      <c r="F498" s="4">
        <v>478826.31951177656</v>
      </c>
      <c r="G498" s="6">
        <f t="shared" si="14"/>
        <v>6104.4860882235225</v>
      </c>
      <c r="H498">
        <f t="shared" si="15"/>
        <v>1.2748852432438993</v>
      </c>
    </row>
    <row r="499" spans="1:8" ht="14.4" x14ac:dyDescent="0.3">
      <c r="A499" s="3" t="s">
        <v>485</v>
      </c>
      <c r="B499" s="3" t="s">
        <v>486</v>
      </c>
      <c r="C499" s="3" t="s">
        <v>189</v>
      </c>
      <c r="D499" s="3" t="s">
        <v>27</v>
      </c>
      <c r="E499" s="4">
        <v>64371.169440000005</v>
      </c>
      <c r="F499" s="4">
        <v>45189.945077956319</v>
      </c>
      <c r="G499" s="6">
        <f t="shared" si="14"/>
        <v>19181.224362043686</v>
      </c>
      <c r="H499">
        <f t="shared" si="15"/>
        <v>42.445779318727908</v>
      </c>
    </row>
    <row r="500" spans="1:8" ht="14.4" x14ac:dyDescent="0.3">
      <c r="A500" s="3" t="s">
        <v>261</v>
      </c>
      <c r="B500" s="3" t="s">
        <v>262</v>
      </c>
      <c r="C500" s="3" t="s">
        <v>189</v>
      </c>
      <c r="D500" s="3" t="s">
        <v>27</v>
      </c>
      <c r="E500" s="4">
        <v>100539.03519999998</v>
      </c>
      <c r="F500" s="4">
        <v>97476.468369628885</v>
      </c>
      <c r="G500" s="6">
        <f t="shared" si="14"/>
        <v>3062.5668303710991</v>
      </c>
      <c r="H500">
        <f t="shared" si="15"/>
        <v>3.141852471263018</v>
      </c>
    </row>
    <row r="501" spans="1:8" ht="14.4" x14ac:dyDescent="0.3">
      <c r="A501" s="3" t="s">
        <v>459</v>
      </c>
      <c r="B501" s="3" t="s">
        <v>460</v>
      </c>
      <c r="C501" s="3" t="s">
        <v>189</v>
      </c>
      <c r="D501" s="3" t="s">
        <v>27</v>
      </c>
      <c r="E501" s="4">
        <v>74704.494815999991</v>
      </c>
      <c r="F501" s="4">
        <v>59948.299416667396</v>
      </c>
      <c r="G501" s="6">
        <f t="shared" si="14"/>
        <v>14756.195399332595</v>
      </c>
      <c r="H501">
        <f t="shared" si="15"/>
        <v>24.614869050363652</v>
      </c>
    </row>
    <row r="502" spans="1:8" ht="14.4" x14ac:dyDescent="0.3">
      <c r="A502" s="3" t="s">
        <v>227</v>
      </c>
      <c r="B502" s="3" t="s">
        <v>228</v>
      </c>
      <c r="C502" s="3" t="s">
        <v>26</v>
      </c>
      <c r="D502" s="3" t="s">
        <v>27</v>
      </c>
      <c r="E502" s="4">
        <v>120426.47399999999</v>
      </c>
      <c r="F502" s="4">
        <v>104548.78422973622</v>
      </c>
      <c r="G502" s="6">
        <f t="shared" si="14"/>
        <v>15877.689770263765</v>
      </c>
      <c r="H502">
        <f t="shared" si="15"/>
        <v>15.186871743409295</v>
      </c>
    </row>
    <row r="503" spans="1:8" ht="14.4" x14ac:dyDescent="0.3">
      <c r="A503" s="3" t="s">
        <v>269</v>
      </c>
      <c r="B503" s="3" t="s">
        <v>270</v>
      </c>
      <c r="C503" s="3" t="s">
        <v>26</v>
      </c>
      <c r="D503" s="3" t="s">
        <v>27</v>
      </c>
      <c r="E503" s="4">
        <v>193824.20144000067</v>
      </c>
      <c r="F503" s="4">
        <v>178781.496504323</v>
      </c>
      <c r="G503" s="6">
        <f t="shared" si="14"/>
        <v>15042.70493567767</v>
      </c>
      <c r="H503">
        <f t="shared" si="15"/>
        <v>8.4140166794688014</v>
      </c>
    </row>
    <row r="504" spans="1:8" ht="14.4" x14ac:dyDescent="0.3">
      <c r="A504" s="3" t="s">
        <v>483</v>
      </c>
      <c r="B504" s="3" t="s">
        <v>484</v>
      </c>
      <c r="C504" s="3" t="s">
        <v>26</v>
      </c>
      <c r="D504" s="3" t="s">
        <v>27</v>
      </c>
      <c r="E504" s="4">
        <v>62618.914336000002</v>
      </c>
      <c r="F504" s="4">
        <v>40540.26478250324</v>
      </c>
      <c r="G504" s="6">
        <f t="shared" si="14"/>
        <v>22078.649553496762</v>
      </c>
      <c r="H504">
        <f t="shared" si="15"/>
        <v>54.461039344335219</v>
      </c>
    </row>
    <row r="505" spans="1:8" ht="14.4" x14ac:dyDescent="0.3">
      <c r="A505" s="3" t="s">
        <v>24</v>
      </c>
      <c r="B505" s="3" t="s">
        <v>25</v>
      </c>
      <c r="C505" s="3" t="s">
        <v>26</v>
      </c>
      <c r="D505" s="3" t="s">
        <v>27</v>
      </c>
      <c r="E505" s="4">
        <v>109711.66784000001</v>
      </c>
      <c r="F505" s="4">
        <v>103382.05747238145</v>
      </c>
      <c r="G505" s="6">
        <f t="shared" si="14"/>
        <v>6329.6103676185594</v>
      </c>
      <c r="H505">
        <f t="shared" si="15"/>
        <v>6.1225424627571536</v>
      </c>
    </row>
    <row r="506" spans="1:8" ht="14.4" x14ac:dyDescent="0.3">
      <c r="A506" s="3" t="s">
        <v>1230</v>
      </c>
      <c r="B506" s="3" t="s">
        <v>1231</v>
      </c>
      <c r="C506" s="3" t="s">
        <v>26</v>
      </c>
      <c r="D506" s="3" t="s">
        <v>27</v>
      </c>
      <c r="E506" s="4">
        <v>21942.911999999997</v>
      </c>
      <c r="F506" s="4">
        <v>17348.873453192311</v>
      </c>
      <c r="G506" s="6">
        <f t="shared" si="14"/>
        <v>4594.0385468076856</v>
      </c>
      <c r="H506">
        <f t="shared" si="15"/>
        <v>26.480327723886596</v>
      </c>
    </row>
    <row r="507" spans="1:8" ht="14.4" x14ac:dyDescent="0.3">
      <c r="A507" s="3" t="s">
        <v>1076</v>
      </c>
      <c r="B507" s="3" t="s">
        <v>1077</v>
      </c>
      <c r="C507" s="3" t="s">
        <v>26</v>
      </c>
      <c r="D507" s="3" t="s">
        <v>27</v>
      </c>
      <c r="E507" s="4">
        <v>38743.512000000002</v>
      </c>
      <c r="F507" s="4">
        <v>20945.26029418303</v>
      </c>
      <c r="G507" s="6">
        <f t="shared" si="14"/>
        <v>17798.251705816972</v>
      </c>
      <c r="H507">
        <f t="shared" si="15"/>
        <v>84.975080069833012</v>
      </c>
    </row>
    <row r="508" spans="1:8" ht="14.4" x14ac:dyDescent="0.3">
      <c r="A508" s="3" t="s">
        <v>1092</v>
      </c>
      <c r="B508" s="3" t="s">
        <v>1093</v>
      </c>
      <c r="C508" s="3" t="s">
        <v>26</v>
      </c>
      <c r="D508" s="3" t="s">
        <v>27</v>
      </c>
      <c r="E508" s="4">
        <v>36668.841480000003</v>
      </c>
      <c r="F508" s="4">
        <v>32885.686455117793</v>
      </c>
      <c r="G508" s="6">
        <f t="shared" si="14"/>
        <v>3783.1550248822095</v>
      </c>
      <c r="H508">
        <f t="shared" si="15"/>
        <v>11.503956379458396</v>
      </c>
    </row>
    <row r="509" spans="1:8" ht="14.4" x14ac:dyDescent="0.3">
      <c r="A509" s="3" t="s">
        <v>546</v>
      </c>
      <c r="B509" s="3" t="s">
        <v>547</v>
      </c>
      <c r="C509" s="3" t="s">
        <v>548</v>
      </c>
      <c r="D509" s="3" t="s">
        <v>27</v>
      </c>
      <c r="E509" s="4">
        <v>29351.427199999998</v>
      </c>
      <c r="F509" s="4">
        <v>28203.868861133597</v>
      </c>
      <c r="G509" s="6">
        <f t="shared" si="14"/>
        <v>1147.5583388664018</v>
      </c>
      <c r="H509">
        <f t="shared" si="15"/>
        <v>4.0687975983599793</v>
      </c>
    </row>
    <row r="510" spans="1:8" ht="14.4" x14ac:dyDescent="0.3">
      <c r="A510" s="3" t="s">
        <v>1245</v>
      </c>
      <c r="B510" s="3" t="s">
        <v>1246</v>
      </c>
      <c r="C510" s="3" t="s">
        <v>1247</v>
      </c>
      <c r="D510" s="3" t="s">
        <v>27</v>
      </c>
      <c r="E510" s="4">
        <v>2812.6</v>
      </c>
      <c r="F510" s="4">
        <v>2771.2092122980257</v>
      </c>
      <c r="G510" s="6">
        <f t="shared" si="14"/>
        <v>41.390787701974205</v>
      </c>
      <c r="H510">
        <f t="shared" si="15"/>
        <v>1.493600249244657</v>
      </c>
    </row>
    <row r="511" spans="1:8" x14ac:dyDescent="0.3">
      <c r="E511" s="6">
        <f>SUM(E2:E510)</f>
        <v>63533140.831911989</v>
      </c>
      <c r="F511" s="6">
        <f>SUM(F2:F510)</f>
        <v>48475194.925788283</v>
      </c>
      <c r="G511" s="6">
        <f>SUM(G2:G510)</f>
        <v>15057945.906123655</v>
      </c>
      <c r="H511">
        <f>AVERAGE(H2:H510)</f>
        <v>57.713456812243798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8368-C2E2-40DE-A819-C031047682E3}">
  <dimension ref="A1:G10"/>
  <sheetViews>
    <sheetView workbookViewId="0">
      <selection activeCell="B4" sqref="B4"/>
    </sheetView>
  </sheetViews>
  <sheetFormatPr defaultRowHeight="13.8" x14ac:dyDescent="0.3"/>
  <cols>
    <col min="1" max="1" width="26.44140625" bestFit="1" customWidth="1"/>
    <col min="2" max="2" width="14.5546875" bestFit="1" customWidth="1"/>
    <col min="3" max="3" width="12" bestFit="1" customWidth="1"/>
    <col min="4" max="4" width="11" bestFit="1" customWidth="1"/>
    <col min="5" max="33" width="12" bestFit="1" customWidth="1"/>
  </cols>
  <sheetData>
    <row r="1" spans="1:7" x14ac:dyDescent="0.3">
      <c r="A1" s="8" t="s">
        <v>3</v>
      </c>
      <c r="B1" t="s" vm="3">
        <v>119</v>
      </c>
    </row>
    <row r="3" spans="1:7" x14ac:dyDescent="0.3">
      <c r="A3" s="8" t="s">
        <v>1259</v>
      </c>
      <c r="B3" s="8" t="s">
        <v>1265</v>
      </c>
    </row>
    <row r="4" spans="1:7" x14ac:dyDescent="0.3">
      <c r="A4" s="8" t="s">
        <v>1260</v>
      </c>
      <c r="B4" t="s">
        <v>507</v>
      </c>
      <c r="C4" t="s">
        <v>214</v>
      </c>
      <c r="D4" t="s">
        <v>386</v>
      </c>
      <c r="E4" t="s">
        <v>17</v>
      </c>
      <c r="F4" t="s">
        <v>34</v>
      </c>
      <c r="G4" t="s">
        <v>1262</v>
      </c>
    </row>
    <row r="5" spans="1:7" x14ac:dyDescent="0.3">
      <c r="A5" s="9" t="s">
        <v>35</v>
      </c>
      <c r="B5" s="11"/>
      <c r="C5" s="11"/>
      <c r="D5" s="11"/>
      <c r="E5" s="11"/>
      <c r="F5" s="11">
        <v>99164.740683713768</v>
      </c>
      <c r="G5" s="11">
        <v>99164.740683713768</v>
      </c>
    </row>
    <row r="6" spans="1:7" x14ac:dyDescent="0.3">
      <c r="A6" s="9" t="s">
        <v>18</v>
      </c>
      <c r="B6" s="11"/>
      <c r="C6" s="11"/>
      <c r="D6" s="11"/>
      <c r="E6" s="11">
        <v>104510.33809642648</v>
      </c>
      <c r="F6" s="11"/>
      <c r="G6" s="11">
        <v>104510.33809642648</v>
      </c>
    </row>
    <row r="7" spans="1:7" x14ac:dyDescent="0.3">
      <c r="A7" s="9" t="s">
        <v>387</v>
      </c>
      <c r="B7" s="11"/>
      <c r="C7" s="11"/>
      <c r="D7" s="11">
        <v>119043.47904511902</v>
      </c>
      <c r="E7" s="11"/>
      <c r="F7" s="11"/>
      <c r="G7" s="11">
        <v>119043.47904511902</v>
      </c>
    </row>
    <row r="8" spans="1:7" x14ac:dyDescent="0.3">
      <c r="A8" s="9" t="s">
        <v>215</v>
      </c>
      <c r="B8" s="11"/>
      <c r="C8" s="11">
        <v>119164.58580980712</v>
      </c>
      <c r="D8" s="11"/>
      <c r="E8" s="11"/>
      <c r="F8" s="11"/>
      <c r="G8" s="11">
        <v>119164.58580980712</v>
      </c>
    </row>
    <row r="9" spans="1:7" x14ac:dyDescent="0.3">
      <c r="A9" s="9" t="s">
        <v>508</v>
      </c>
      <c r="B9" s="11">
        <v>232330.95562132465</v>
      </c>
      <c r="C9" s="11"/>
      <c r="D9" s="11"/>
      <c r="E9" s="11"/>
      <c r="F9" s="11"/>
      <c r="G9" s="11">
        <v>232330.95562132465</v>
      </c>
    </row>
    <row r="10" spans="1:7" x14ac:dyDescent="0.3">
      <c r="A10" s="9" t="s">
        <v>1262</v>
      </c>
      <c r="B10" s="11">
        <v>232330.95562132465</v>
      </c>
      <c r="C10" s="11">
        <v>119164.58580980712</v>
      </c>
      <c r="D10" s="11">
        <v>119043.47904511902</v>
      </c>
      <c r="E10" s="11">
        <v>104510.33809642648</v>
      </c>
      <c r="F10" s="11">
        <v>99164.740683713768</v>
      </c>
      <c r="G10" s="11">
        <v>674214.09925639094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18134-E039-4292-BDD8-0FAF7F8AB08C}">
  <dimension ref="A1:D4"/>
  <sheetViews>
    <sheetView workbookViewId="0">
      <selection activeCell="C9" sqref="C9"/>
    </sheetView>
  </sheetViews>
  <sheetFormatPr defaultRowHeight="13.8" x14ac:dyDescent="0.3"/>
  <cols>
    <col min="1" max="1" width="19.88671875" bestFit="1" customWidth="1"/>
    <col min="2" max="2" width="23.77734375" bestFit="1" customWidth="1"/>
    <col min="3" max="3" width="21.109375" bestFit="1" customWidth="1"/>
    <col min="4" max="5" width="23" bestFit="1" customWidth="1"/>
  </cols>
  <sheetData>
    <row r="1" spans="1:4" x14ac:dyDescent="0.3">
      <c r="A1" s="8" t="s">
        <v>3</v>
      </c>
      <c r="B1" t="s" vm="1">
        <v>717</v>
      </c>
    </row>
    <row r="3" spans="1:4" x14ac:dyDescent="0.3">
      <c r="A3" t="s">
        <v>1266</v>
      </c>
      <c r="B3" t="s">
        <v>1267</v>
      </c>
      <c r="C3" t="s">
        <v>1268</v>
      </c>
      <c r="D3" t="s">
        <v>1264</v>
      </c>
    </row>
    <row r="4" spans="1:4" x14ac:dyDescent="0.3">
      <c r="A4">
        <v>68944.754400000005</v>
      </c>
      <c r="B4">
        <v>29250.454628354648</v>
      </c>
      <c r="C4">
        <v>39694.299771645354</v>
      </c>
      <c r="D4">
        <v>135.70489852546328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61540-4272-4821-A259-901CFDD3C47F}">
  <sheetPr codeName="Sheet1"/>
  <dimension ref="A1:K999"/>
  <sheetViews>
    <sheetView topLeftCell="A363" zoomScaleNormal="100" workbookViewId="0">
      <selection activeCell="D510" sqref="D510"/>
    </sheetView>
  </sheetViews>
  <sheetFormatPr defaultColWidth="12.6640625" defaultRowHeight="15" customHeight="1" x14ac:dyDescent="0.3"/>
  <cols>
    <col min="1" max="1" width="9.88671875" customWidth="1"/>
    <col min="2" max="2" width="38" bestFit="1" customWidth="1"/>
    <col min="3" max="3" width="7.88671875" bestFit="1" customWidth="1"/>
    <col min="4" max="4" width="12" bestFit="1" customWidth="1"/>
    <col min="5" max="5" width="13.5546875" customWidth="1"/>
    <col min="6" max="6" width="17.44140625" customWidth="1"/>
    <col min="7" max="7" width="14.6640625" customWidth="1"/>
    <col min="8" max="8" width="16.5546875" customWidth="1"/>
    <col min="9" max="9" width="15" bestFit="1" customWidth="1"/>
    <col min="10" max="10" width="13.33203125" bestFit="1" customWidth="1"/>
    <col min="11" max="11" width="16.44140625" bestFit="1" customWidth="1"/>
  </cols>
  <sheetData>
    <row r="1" spans="1:11" ht="15.75" customHeigh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1257</v>
      </c>
      <c r="H1" s="10" t="s">
        <v>1258</v>
      </c>
      <c r="I1" s="2"/>
      <c r="J1" s="2"/>
      <c r="K1" s="2"/>
    </row>
    <row r="2" spans="1:11" ht="15.75" customHeight="1" x14ac:dyDescent="0.3">
      <c r="A2" s="3" t="s">
        <v>701</v>
      </c>
      <c r="B2" s="3" t="s">
        <v>702</v>
      </c>
      <c r="C2" s="3" t="s">
        <v>703</v>
      </c>
      <c r="D2" s="3" t="s">
        <v>119</v>
      </c>
      <c r="E2" s="4">
        <v>63350.243199999997</v>
      </c>
      <c r="F2" s="4">
        <v>23340.920231854023</v>
      </c>
      <c r="G2" s="6">
        <f t="shared" ref="G2:G65" si="0">E2-F2</f>
        <v>40009.322968145978</v>
      </c>
      <c r="H2">
        <f t="shared" ref="H2:H65" si="1">G2*100/F2</f>
        <v>171.41279165824878</v>
      </c>
      <c r="I2" s="6"/>
      <c r="J2" s="6"/>
    </row>
    <row r="3" spans="1:11" ht="15.75" customHeight="1" x14ac:dyDescent="0.3">
      <c r="A3" s="3" t="s">
        <v>643</v>
      </c>
      <c r="B3" s="3" t="s">
        <v>644</v>
      </c>
      <c r="C3" s="3" t="s">
        <v>645</v>
      </c>
      <c r="D3" s="3" t="s">
        <v>119</v>
      </c>
      <c r="E3" s="4">
        <v>812.4</v>
      </c>
      <c r="F3" s="4">
        <v>744.30830420710652</v>
      </c>
      <c r="G3" s="6">
        <f t="shared" si="0"/>
        <v>68.091695792893461</v>
      </c>
      <c r="H3">
        <f t="shared" si="1"/>
        <v>9.1483187018086394</v>
      </c>
    </row>
    <row r="4" spans="1:11" ht="15.75" customHeight="1" x14ac:dyDescent="0.3">
      <c r="A4" s="3" t="s">
        <v>688</v>
      </c>
      <c r="B4" s="3" t="s">
        <v>689</v>
      </c>
      <c r="C4" s="3" t="s">
        <v>645</v>
      </c>
      <c r="D4" s="3" t="s">
        <v>119</v>
      </c>
      <c r="E4" s="4">
        <v>69132.501231999981</v>
      </c>
      <c r="F4" s="4">
        <v>52203.104997488474</v>
      </c>
      <c r="G4" s="6">
        <f t="shared" si="0"/>
        <v>16929.396234511507</v>
      </c>
      <c r="H4">
        <f t="shared" si="1"/>
        <v>32.42986453646003</v>
      </c>
    </row>
    <row r="5" spans="1:11" ht="15.75" customHeight="1" x14ac:dyDescent="0.3">
      <c r="A5" s="3" t="s">
        <v>85</v>
      </c>
      <c r="B5" s="3" t="s">
        <v>86</v>
      </c>
      <c r="C5" s="3" t="s">
        <v>645</v>
      </c>
      <c r="D5" s="3" t="s">
        <v>119</v>
      </c>
      <c r="E5" s="4">
        <v>26452</v>
      </c>
      <c r="F5" s="4">
        <v>10107.177123675472</v>
      </c>
      <c r="G5" s="6">
        <f t="shared" si="0"/>
        <v>16344.822876324528</v>
      </c>
      <c r="H5">
        <f t="shared" si="1"/>
        <v>161.71501376024898</v>
      </c>
    </row>
    <row r="6" spans="1:11" ht="15.75" customHeight="1" x14ac:dyDescent="0.3">
      <c r="A6" s="3" t="s">
        <v>206</v>
      </c>
      <c r="B6" s="3" t="s">
        <v>207</v>
      </c>
      <c r="C6" s="3" t="s">
        <v>208</v>
      </c>
      <c r="D6" s="3" t="s">
        <v>119</v>
      </c>
      <c r="E6" s="4">
        <v>104066.15040000004</v>
      </c>
      <c r="F6" s="4">
        <v>91629.307316704435</v>
      </c>
      <c r="G6" s="6">
        <f t="shared" si="0"/>
        <v>12436.843083295607</v>
      </c>
      <c r="H6">
        <f t="shared" si="1"/>
        <v>13.572996945518016</v>
      </c>
    </row>
    <row r="7" spans="1:11" ht="15.75" customHeight="1" x14ac:dyDescent="0.3">
      <c r="A7" s="3" t="s">
        <v>744</v>
      </c>
      <c r="B7" s="3" t="s">
        <v>745</v>
      </c>
      <c r="C7" s="3" t="s">
        <v>208</v>
      </c>
      <c r="D7" s="3" t="s">
        <v>119</v>
      </c>
      <c r="E7" s="4">
        <v>60525.494399999996</v>
      </c>
      <c r="F7" s="4">
        <v>5138.849705816694</v>
      </c>
      <c r="G7" s="6">
        <f t="shared" si="0"/>
        <v>55386.644694183298</v>
      </c>
      <c r="H7">
        <f t="shared" si="1"/>
        <v>1077.8023850647128</v>
      </c>
    </row>
    <row r="8" spans="1:11" ht="15.75" customHeight="1" x14ac:dyDescent="0.3">
      <c r="A8" s="3" t="s">
        <v>690</v>
      </c>
      <c r="B8" s="3" t="s">
        <v>691</v>
      </c>
      <c r="C8" s="3" t="s">
        <v>692</v>
      </c>
      <c r="D8" s="3" t="s">
        <v>119</v>
      </c>
      <c r="E8" s="4">
        <v>22979.535200000002</v>
      </c>
      <c r="F8" s="4">
        <v>14574.070793404973</v>
      </c>
      <c r="G8" s="6">
        <f t="shared" si="0"/>
        <v>8405.4644065950288</v>
      </c>
      <c r="H8">
        <f t="shared" si="1"/>
        <v>57.674101668276862</v>
      </c>
    </row>
    <row r="9" spans="1:11" ht="15.75" customHeight="1" x14ac:dyDescent="0.3">
      <c r="A9" s="3" t="s">
        <v>729</v>
      </c>
      <c r="B9" s="3" t="s">
        <v>730</v>
      </c>
      <c r="C9" s="3" t="s">
        <v>692</v>
      </c>
      <c r="D9" s="3" t="s">
        <v>119</v>
      </c>
      <c r="E9" s="4">
        <v>36620.83728</v>
      </c>
      <c r="F9" s="4">
        <v>11610.612907422201</v>
      </c>
      <c r="G9" s="6">
        <f t="shared" si="0"/>
        <v>25010.224372577799</v>
      </c>
      <c r="H9">
        <f t="shared" si="1"/>
        <v>215.40830421268942</v>
      </c>
    </row>
    <row r="10" spans="1:11" ht="15.75" customHeight="1" x14ac:dyDescent="0.3">
      <c r="A10" s="3" t="s">
        <v>750</v>
      </c>
      <c r="B10" s="3" t="s">
        <v>751</v>
      </c>
      <c r="C10" s="3" t="s">
        <v>692</v>
      </c>
      <c r="D10" s="3" t="s">
        <v>119</v>
      </c>
      <c r="E10" s="4">
        <v>85524.036800000002</v>
      </c>
      <c r="F10" s="4">
        <v>57868.480364122479</v>
      </c>
      <c r="G10" s="6">
        <f t="shared" si="0"/>
        <v>27655.556435877523</v>
      </c>
      <c r="H10">
        <f t="shared" si="1"/>
        <v>47.790362321357101</v>
      </c>
    </row>
    <row r="11" spans="1:11" ht="15.75" customHeight="1" x14ac:dyDescent="0.3">
      <c r="A11" s="3" t="s">
        <v>852</v>
      </c>
      <c r="B11" s="3" t="s">
        <v>853</v>
      </c>
      <c r="C11" s="3" t="s">
        <v>692</v>
      </c>
      <c r="D11" s="3" t="s">
        <v>119</v>
      </c>
      <c r="E11" s="4">
        <v>18423.816000000003</v>
      </c>
      <c r="F11" s="4">
        <v>14115.360143831762</v>
      </c>
      <c r="G11" s="6">
        <f t="shared" si="0"/>
        <v>4308.4558561682406</v>
      </c>
      <c r="H11">
        <f t="shared" si="1"/>
        <v>30.523173424313814</v>
      </c>
    </row>
    <row r="12" spans="1:11" ht="15.75" customHeight="1" x14ac:dyDescent="0.3">
      <c r="A12" s="3" t="s">
        <v>760</v>
      </c>
      <c r="B12" s="3" t="s">
        <v>761</v>
      </c>
      <c r="C12" s="3" t="s">
        <v>692</v>
      </c>
      <c r="D12" s="3" t="s">
        <v>119</v>
      </c>
      <c r="E12" s="4">
        <v>43101.428800000009</v>
      </c>
      <c r="F12" s="4">
        <v>14793.643655087924</v>
      </c>
      <c r="G12" s="6">
        <f t="shared" si="0"/>
        <v>28307.785144912086</v>
      </c>
      <c r="H12">
        <f t="shared" si="1"/>
        <v>191.35100050335669</v>
      </c>
    </row>
    <row r="13" spans="1:11" ht="15.75" customHeight="1" x14ac:dyDescent="0.3">
      <c r="A13" s="3" t="s">
        <v>746</v>
      </c>
      <c r="B13" s="3" t="s">
        <v>747</v>
      </c>
      <c r="C13" s="3" t="s">
        <v>692</v>
      </c>
      <c r="D13" s="3" t="s">
        <v>119</v>
      </c>
      <c r="E13" s="4">
        <v>101924.88160000001</v>
      </c>
      <c r="F13" s="4">
        <v>68251.613256207391</v>
      </c>
      <c r="G13" s="6">
        <f t="shared" si="0"/>
        <v>33673.268343792617</v>
      </c>
      <c r="H13">
        <f t="shared" si="1"/>
        <v>49.336955915441429</v>
      </c>
    </row>
    <row r="14" spans="1:11" ht="15.75" customHeight="1" x14ac:dyDescent="0.3">
      <c r="A14" s="3" t="s">
        <v>896</v>
      </c>
      <c r="B14" s="3" t="s">
        <v>897</v>
      </c>
      <c r="C14" s="3" t="s">
        <v>692</v>
      </c>
      <c r="D14" s="3" t="s">
        <v>119</v>
      </c>
      <c r="E14" s="4">
        <v>4817.9873200000002</v>
      </c>
      <c r="F14" s="4">
        <v>692.78872385898842</v>
      </c>
      <c r="G14" s="6">
        <f t="shared" si="0"/>
        <v>4125.1985961410119</v>
      </c>
      <c r="H14">
        <f t="shared" si="1"/>
        <v>595.44828806720921</v>
      </c>
    </row>
    <row r="15" spans="1:11" ht="15.75" customHeight="1" x14ac:dyDescent="0.3">
      <c r="A15" s="3" t="s">
        <v>214</v>
      </c>
      <c r="B15" s="3" t="s">
        <v>215</v>
      </c>
      <c r="C15" s="3" t="s">
        <v>118</v>
      </c>
      <c r="D15" s="3" t="s">
        <v>119</v>
      </c>
      <c r="E15" s="4">
        <v>146345.40696000005</v>
      </c>
      <c r="F15" s="4">
        <v>27180.821150192936</v>
      </c>
      <c r="G15" s="6">
        <f t="shared" si="0"/>
        <v>119164.58580980712</v>
      </c>
      <c r="H15">
        <f t="shared" si="1"/>
        <v>438.41422284978046</v>
      </c>
    </row>
    <row r="16" spans="1:11" ht="15.75" customHeight="1" x14ac:dyDescent="0.3">
      <c r="A16" s="3" t="s">
        <v>386</v>
      </c>
      <c r="B16" s="3" t="s">
        <v>387</v>
      </c>
      <c r="C16" s="3" t="s">
        <v>118</v>
      </c>
      <c r="D16" s="3" t="s">
        <v>119</v>
      </c>
      <c r="E16" s="4">
        <v>151837.35529599997</v>
      </c>
      <c r="F16" s="4">
        <v>32793.876250880952</v>
      </c>
      <c r="G16" s="6">
        <f t="shared" si="0"/>
        <v>119043.47904511902</v>
      </c>
      <c r="H16">
        <f t="shared" si="1"/>
        <v>363.00520906527822</v>
      </c>
    </row>
    <row r="17" spans="1:8" ht="15.75" customHeight="1" x14ac:dyDescent="0.3">
      <c r="A17" s="3" t="s">
        <v>598</v>
      </c>
      <c r="B17" s="3" t="s">
        <v>599</v>
      </c>
      <c r="C17" s="3" t="s">
        <v>118</v>
      </c>
      <c r="D17" s="3" t="s">
        <v>119</v>
      </c>
      <c r="E17" s="4">
        <v>44740.833599999998</v>
      </c>
      <c r="F17" s="4">
        <v>7103.2057058461787</v>
      </c>
      <c r="G17" s="6">
        <f t="shared" si="0"/>
        <v>37637.627894153818</v>
      </c>
      <c r="H17">
        <f t="shared" si="1"/>
        <v>529.86819547090943</v>
      </c>
    </row>
    <row r="18" spans="1:8" ht="15.75" customHeight="1" x14ac:dyDescent="0.3">
      <c r="A18" s="3" t="s">
        <v>42</v>
      </c>
      <c r="B18" s="3" t="s">
        <v>43</v>
      </c>
      <c r="C18" s="3" t="s">
        <v>118</v>
      </c>
      <c r="D18" s="3" t="s">
        <v>119</v>
      </c>
      <c r="E18" s="4">
        <v>152761</v>
      </c>
      <c r="F18" s="4">
        <v>86832.960867592148</v>
      </c>
      <c r="G18" s="6">
        <f t="shared" si="0"/>
        <v>65928.039132407852</v>
      </c>
      <c r="H18">
        <f t="shared" si="1"/>
        <v>75.925130818628517</v>
      </c>
    </row>
    <row r="19" spans="1:8" ht="15.75" customHeight="1" x14ac:dyDescent="0.3">
      <c r="A19" s="3" t="s">
        <v>666</v>
      </c>
      <c r="B19" s="3" t="s">
        <v>667</v>
      </c>
      <c r="C19" s="3" t="s">
        <v>118</v>
      </c>
      <c r="D19" s="3" t="s">
        <v>119</v>
      </c>
      <c r="E19" s="4">
        <v>129959.92400000003</v>
      </c>
      <c r="F19" s="4">
        <v>75155.343453675232</v>
      </c>
      <c r="G19" s="6">
        <f t="shared" si="0"/>
        <v>54804.580546324796</v>
      </c>
      <c r="H19">
        <f t="shared" si="1"/>
        <v>72.92173520583485</v>
      </c>
    </row>
    <row r="20" spans="1:8" ht="15.75" customHeight="1" x14ac:dyDescent="0.3">
      <c r="A20" s="3" t="s">
        <v>70</v>
      </c>
      <c r="B20" s="3" t="s">
        <v>71</v>
      </c>
      <c r="C20" s="3" t="s">
        <v>118</v>
      </c>
      <c r="D20" s="3" t="s">
        <v>119</v>
      </c>
      <c r="E20" s="4">
        <v>26171</v>
      </c>
      <c r="F20" s="4">
        <v>13791.290165725788</v>
      </c>
      <c r="G20" s="6">
        <f t="shared" si="0"/>
        <v>12379.709834274212</v>
      </c>
      <c r="H20">
        <f t="shared" si="1"/>
        <v>89.764697033496944</v>
      </c>
    </row>
    <row r="21" spans="1:8" ht="15.75" customHeight="1" x14ac:dyDescent="0.3">
      <c r="A21" s="3" t="s">
        <v>559</v>
      </c>
      <c r="B21" s="3" t="s">
        <v>560</v>
      </c>
      <c r="C21" s="3" t="s">
        <v>118</v>
      </c>
      <c r="D21" s="3" t="s">
        <v>119</v>
      </c>
      <c r="E21" s="4">
        <v>61786.355999999992</v>
      </c>
      <c r="F21" s="4">
        <v>39833.290219168477</v>
      </c>
      <c r="G21" s="6">
        <f t="shared" si="0"/>
        <v>21953.065780831515</v>
      </c>
      <c r="H21">
        <f t="shared" si="1"/>
        <v>55.112358683007599</v>
      </c>
    </row>
    <row r="22" spans="1:8" ht="15.75" customHeight="1" x14ac:dyDescent="0.3">
      <c r="A22" s="3" t="s">
        <v>116</v>
      </c>
      <c r="B22" s="3" t="s">
        <v>117</v>
      </c>
      <c r="C22" s="3" t="s">
        <v>118</v>
      </c>
      <c r="D22" s="3" t="s">
        <v>119</v>
      </c>
      <c r="E22" s="4">
        <v>110594.489</v>
      </c>
      <c r="F22" s="4">
        <v>78240.964178053095</v>
      </c>
      <c r="G22" s="6">
        <f t="shared" si="0"/>
        <v>32353.524821946907</v>
      </c>
      <c r="H22">
        <f t="shared" si="1"/>
        <v>41.351132570810265</v>
      </c>
    </row>
    <row r="23" spans="1:8" ht="15.75" customHeight="1" x14ac:dyDescent="0.3">
      <c r="A23" s="3" t="s">
        <v>302</v>
      </c>
      <c r="B23" s="3" t="s">
        <v>303</v>
      </c>
      <c r="C23" s="3" t="s">
        <v>118</v>
      </c>
      <c r="D23" s="3" t="s">
        <v>119</v>
      </c>
      <c r="E23" s="4">
        <v>27397.922015999997</v>
      </c>
      <c r="F23" s="4">
        <v>9412.3100994900014</v>
      </c>
      <c r="G23" s="6">
        <f t="shared" si="0"/>
        <v>17985.611916509995</v>
      </c>
      <c r="H23">
        <f t="shared" si="1"/>
        <v>191.08605354475657</v>
      </c>
    </row>
    <row r="24" spans="1:8" ht="15.75" customHeight="1" x14ac:dyDescent="0.3">
      <c r="A24" s="3" t="s">
        <v>492</v>
      </c>
      <c r="B24" s="3" t="s">
        <v>493</v>
      </c>
      <c r="C24" s="3" t="s">
        <v>494</v>
      </c>
      <c r="D24" s="3" t="s">
        <v>119</v>
      </c>
      <c r="E24" s="4">
        <v>38389.785944000003</v>
      </c>
      <c r="F24" s="4">
        <v>19840.254595257782</v>
      </c>
      <c r="G24" s="6">
        <f t="shared" si="0"/>
        <v>18549.531348742221</v>
      </c>
      <c r="H24">
        <f t="shared" si="1"/>
        <v>93.494421957548525</v>
      </c>
    </row>
    <row r="25" spans="1:8" ht="15.75" customHeight="1" x14ac:dyDescent="0.3">
      <c r="A25" s="3" t="s">
        <v>28</v>
      </c>
      <c r="B25" s="3" t="s">
        <v>29</v>
      </c>
      <c r="C25" s="3" t="s">
        <v>494</v>
      </c>
      <c r="D25" s="3" t="s">
        <v>119</v>
      </c>
      <c r="E25" s="4">
        <v>136284</v>
      </c>
      <c r="F25" s="4">
        <v>61680.103608114805</v>
      </c>
      <c r="G25" s="6">
        <f t="shared" si="0"/>
        <v>74603.896391885195</v>
      </c>
      <c r="H25">
        <f t="shared" si="1"/>
        <v>120.95293624323631</v>
      </c>
    </row>
    <row r="26" spans="1:8" ht="15.75" customHeight="1" x14ac:dyDescent="0.3">
      <c r="A26" s="3" t="s">
        <v>941</v>
      </c>
      <c r="B26" s="3" t="s">
        <v>942</v>
      </c>
      <c r="C26" s="3" t="s">
        <v>494</v>
      </c>
      <c r="D26" s="3" t="s">
        <v>119</v>
      </c>
      <c r="E26" s="4">
        <v>48446.298000000003</v>
      </c>
      <c r="F26" s="4">
        <v>24236.884972116812</v>
      </c>
      <c r="G26" s="6">
        <f t="shared" si="0"/>
        <v>24209.413027883191</v>
      </c>
      <c r="H26">
        <f t="shared" si="1"/>
        <v>99.886652330671922</v>
      </c>
    </row>
    <row r="27" spans="1:8" ht="15.75" customHeight="1" x14ac:dyDescent="0.3">
      <c r="A27" s="3" t="s">
        <v>525</v>
      </c>
      <c r="B27" s="3" t="s">
        <v>526</v>
      </c>
      <c r="C27" s="3" t="s">
        <v>494</v>
      </c>
      <c r="D27" s="3" t="s">
        <v>119</v>
      </c>
      <c r="E27" s="4">
        <v>187014.09524600004</v>
      </c>
      <c r="F27" s="4">
        <v>92225.256194979564</v>
      </c>
      <c r="G27" s="6">
        <f t="shared" si="0"/>
        <v>94788.839051020477</v>
      </c>
      <c r="H27">
        <f t="shared" si="1"/>
        <v>102.77969719121309</v>
      </c>
    </row>
    <row r="28" spans="1:8" ht="15.75" customHeight="1" x14ac:dyDescent="0.3">
      <c r="A28" s="3" t="s">
        <v>1143</v>
      </c>
      <c r="B28" s="3" t="s">
        <v>1144</v>
      </c>
      <c r="C28" s="3" t="s">
        <v>494</v>
      </c>
      <c r="D28" s="3" t="s">
        <v>119</v>
      </c>
      <c r="E28" s="4">
        <v>133389.65563999995</v>
      </c>
      <c r="F28" s="4">
        <v>101355.83394335127</v>
      </c>
      <c r="G28" s="6">
        <f t="shared" si="0"/>
        <v>32033.82169664868</v>
      </c>
      <c r="H28">
        <f t="shared" si="1"/>
        <v>31.605306226923933</v>
      </c>
    </row>
    <row r="29" spans="1:8" ht="15.75" customHeight="1" x14ac:dyDescent="0.3">
      <c r="A29" s="3" t="s">
        <v>34</v>
      </c>
      <c r="B29" s="3" t="s">
        <v>35</v>
      </c>
      <c r="C29" s="3" t="s">
        <v>494</v>
      </c>
      <c r="D29" s="3" t="s">
        <v>119</v>
      </c>
      <c r="E29" s="4">
        <v>178534</v>
      </c>
      <c r="F29" s="4">
        <v>79369.259316286232</v>
      </c>
      <c r="G29" s="6">
        <f t="shared" si="0"/>
        <v>99164.740683713768</v>
      </c>
      <c r="H29">
        <f t="shared" si="1"/>
        <v>124.94099294607577</v>
      </c>
    </row>
    <row r="30" spans="1:8" ht="15.75" customHeight="1" x14ac:dyDescent="0.3">
      <c r="A30" s="3" t="s">
        <v>40</v>
      </c>
      <c r="B30" s="3" t="s">
        <v>41</v>
      </c>
      <c r="C30" s="3" t="s">
        <v>494</v>
      </c>
      <c r="D30" s="3" t="s">
        <v>119</v>
      </c>
      <c r="E30" s="4">
        <v>124096</v>
      </c>
      <c r="F30" s="4">
        <v>66505.479668462925</v>
      </c>
      <c r="G30" s="6">
        <f t="shared" si="0"/>
        <v>57590.520331537075</v>
      </c>
      <c r="H30">
        <f t="shared" si="1"/>
        <v>86.595150683270163</v>
      </c>
    </row>
    <row r="31" spans="1:8" ht="15.75" customHeight="1" x14ac:dyDescent="0.3">
      <c r="A31" s="3" t="s">
        <v>44</v>
      </c>
      <c r="B31" s="3" t="s">
        <v>45</v>
      </c>
      <c r="C31" s="3" t="s">
        <v>494</v>
      </c>
      <c r="D31" s="3" t="s">
        <v>119</v>
      </c>
      <c r="E31" s="4">
        <v>28498</v>
      </c>
      <c r="F31" s="4">
        <v>26302.187589666148</v>
      </c>
      <c r="G31" s="6">
        <f t="shared" si="0"/>
        <v>2195.8124103338523</v>
      </c>
      <c r="H31">
        <f t="shared" si="1"/>
        <v>8.3484022112159355</v>
      </c>
    </row>
    <row r="32" spans="1:8" ht="15.75" customHeight="1" x14ac:dyDescent="0.3">
      <c r="A32" s="3" t="s">
        <v>60</v>
      </c>
      <c r="B32" s="3" t="s">
        <v>61</v>
      </c>
      <c r="C32" s="3" t="s">
        <v>494</v>
      </c>
      <c r="D32" s="3" t="s">
        <v>119</v>
      </c>
      <c r="E32" s="4">
        <v>21399</v>
      </c>
      <c r="F32" s="4">
        <v>17570.84919894964</v>
      </c>
      <c r="G32" s="6">
        <f t="shared" si="0"/>
        <v>3828.1508010503603</v>
      </c>
      <c r="H32">
        <f t="shared" si="1"/>
        <v>21.786942439180468</v>
      </c>
    </row>
    <row r="33" spans="1:8" ht="15.75" customHeight="1" x14ac:dyDescent="0.3">
      <c r="A33" s="3" t="s">
        <v>971</v>
      </c>
      <c r="B33" s="3" t="s">
        <v>972</v>
      </c>
      <c r="C33" s="3" t="s">
        <v>494</v>
      </c>
      <c r="D33" s="3" t="s">
        <v>119</v>
      </c>
      <c r="E33" s="4">
        <v>14871.614399999999</v>
      </c>
      <c r="F33" s="4">
        <v>5924.0584813249043</v>
      </c>
      <c r="G33" s="6">
        <f t="shared" si="0"/>
        <v>8947.5559186750943</v>
      </c>
      <c r="H33">
        <f t="shared" si="1"/>
        <v>151.03760280020043</v>
      </c>
    </row>
    <row r="34" spans="1:8" ht="15.75" customHeight="1" x14ac:dyDescent="0.3">
      <c r="A34" s="3" t="s">
        <v>72</v>
      </c>
      <c r="B34" s="3" t="s">
        <v>73</v>
      </c>
      <c r="C34" s="3" t="s">
        <v>494</v>
      </c>
      <c r="D34" s="3" t="s">
        <v>119</v>
      </c>
      <c r="E34" s="4">
        <v>156737</v>
      </c>
      <c r="F34" s="4">
        <v>123213.64071313376</v>
      </c>
      <c r="G34" s="6">
        <f t="shared" si="0"/>
        <v>33523.359286866238</v>
      </c>
      <c r="H34">
        <f t="shared" si="1"/>
        <v>27.207506484542073</v>
      </c>
    </row>
    <row r="35" spans="1:8" ht="15.75" customHeight="1" x14ac:dyDescent="0.3">
      <c r="A35" s="3" t="s">
        <v>77</v>
      </c>
      <c r="B35" s="3" t="s">
        <v>78</v>
      </c>
      <c r="C35" s="3" t="s">
        <v>494</v>
      </c>
      <c r="D35" s="3" t="s">
        <v>119</v>
      </c>
      <c r="E35" s="4">
        <v>97661</v>
      </c>
      <c r="F35" s="4">
        <v>43395.029752507151</v>
      </c>
      <c r="G35" s="6">
        <f t="shared" si="0"/>
        <v>54265.970247492849</v>
      </c>
      <c r="H35">
        <f t="shared" si="1"/>
        <v>125.05111888846585</v>
      </c>
    </row>
    <row r="36" spans="1:8" ht="15.75" customHeight="1" x14ac:dyDescent="0.3">
      <c r="A36" s="3" t="s">
        <v>83</v>
      </c>
      <c r="B36" s="3" t="s">
        <v>84</v>
      </c>
      <c r="C36" s="3" t="s">
        <v>494</v>
      </c>
      <c r="D36" s="3" t="s">
        <v>119</v>
      </c>
      <c r="E36" s="4">
        <v>44237</v>
      </c>
      <c r="F36" s="4">
        <v>31992.051864244233</v>
      </c>
      <c r="G36" s="6">
        <f t="shared" si="0"/>
        <v>12244.948135755767</v>
      </c>
      <c r="H36">
        <f t="shared" si="1"/>
        <v>38.274969632195663</v>
      </c>
    </row>
    <row r="37" spans="1:8" ht="15.75" customHeight="1" x14ac:dyDescent="0.3">
      <c r="A37" s="3" t="s">
        <v>91</v>
      </c>
      <c r="B37" s="3" t="s">
        <v>92</v>
      </c>
      <c r="C37" s="3" t="s">
        <v>494</v>
      </c>
      <c r="D37" s="3" t="s">
        <v>119</v>
      </c>
      <c r="E37" s="4">
        <v>35094</v>
      </c>
      <c r="F37" s="4">
        <v>5041.5172774335551</v>
      </c>
      <c r="G37" s="6">
        <f t="shared" si="0"/>
        <v>30052.482722566445</v>
      </c>
      <c r="H37">
        <f t="shared" si="1"/>
        <v>596.09996492692812</v>
      </c>
    </row>
    <row r="38" spans="1:8" ht="15.75" customHeight="1" x14ac:dyDescent="0.3">
      <c r="A38" s="3" t="s">
        <v>533</v>
      </c>
      <c r="B38" s="3" t="s">
        <v>534</v>
      </c>
      <c r="C38" s="3" t="s">
        <v>535</v>
      </c>
      <c r="D38" s="3" t="s">
        <v>119</v>
      </c>
      <c r="E38" s="4">
        <v>19176.379000000001</v>
      </c>
      <c r="F38" s="4">
        <v>5958.8762529929299</v>
      </c>
      <c r="G38" s="6">
        <f t="shared" si="0"/>
        <v>13217.502747007071</v>
      </c>
      <c r="H38">
        <f t="shared" si="1"/>
        <v>221.81200256287238</v>
      </c>
    </row>
    <row r="39" spans="1:8" ht="15.75" customHeight="1" x14ac:dyDescent="0.3">
      <c r="A39" s="3" t="s">
        <v>17</v>
      </c>
      <c r="B39" s="3" t="s">
        <v>18</v>
      </c>
      <c r="C39" s="3" t="s">
        <v>778</v>
      </c>
      <c r="D39" s="3" t="s">
        <v>119</v>
      </c>
      <c r="E39" s="4">
        <v>128071</v>
      </c>
      <c r="F39" s="4">
        <v>23560.66190357352</v>
      </c>
      <c r="G39" s="6">
        <f t="shared" si="0"/>
        <v>104510.33809642648</v>
      </c>
      <c r="H39">
        <f t="shared" si="1"/>
        <v>443.57980486352579</v>
      </c>
    </row>
    <row r="40" spans="1:8" ht="15.75" customHeight="1" x14ac:dyDescent="0.3">
      <c r="A40" s="3" t="s">
        <v>784</v>
      </c>
      <c r="B40" s="3" t="s">
        <v>785</v>
      </c>
      <c r="C40" s="3" t="s">
        <v>778</v>
      </c>
      <c r="D40" s="3" t="s">
        <v>119</v>
      </c>
      <c r="E40" s="4">
        <v>58899.704799999992</v>
      </c>
      <c r="F40" s="4">
        <v>17011.759078401352</v>
      </c>
      <c r="G40" s="6">
        <f t="shared" si="0"/>
        <v>41887.94572159864</v>
      </c>
      <c r="H40">
        <f t="shared" si="1"/>
        <v>246.22936128210782</v>
      </c>
    </row>
    <row r="41" spans="1:8" ht="15.75" customHeight="1" x14ac:dyDescent="0.3">
      <c r="A41" s="3" t="s">
        <v>54</v>
      </c>
      <c r="B41" s="3" t="s">
        <v>55</v>
      </c>
      <c r="C41" s="3" t="s">
        <v>778</v>
      </c>
      <c r="D41" s="3" t="s">
        <v>119</v>
      </c>
      <c r="E41" s="4">
        <v>25674</v>
      </c>
      <c r="F41" s="4">
        <v>4075.4628127403316</v>
      </c>
      <c r="G41" s="6">
        <f t="shared" si="0"/>
        <v>21598.53718725967</v>
      </c>
      <c r="H41">
        <f t="shared" si="1"/>
        <v>529.96526234371061</v>
      </c>
    </row>
    <row r="42" spans="1:8" ht="15.75" customHeight="1" x14ac:dyDescent="0.3">
      <c r="A42" s="3" t="s">
        <v>776</v>
      </c>
      <c r="B42" s="3" t="s">
        <v>777</v>
      </c>
      <c r="C42" s="3" t="s">
        <v>778</v>
      </c>
      <c r="D42" s="3" t="s">
        <v>119</v>
      </c>
      <c r="E42" s="4">
        <v>24867.994599999998</v>
      </c>
      <c r="F42" s="4">
        <v>12643.490413589292</v>
      </c>
      <c r="G42" s="6">
        <f t="shared" si="0"/>
        <v>12224.504186410706</v>
      </c>
      <c r="H42">
        <f t="shared" si="1"/>
        <v>96.686150631883606</v>
      </c>
    </row>
    <row r="43" spans="1:8" ht="15.75" customHeight="1" x14ac:dyDescent="0.3">
      <c r="A43" s="3" t="s">
        <v>995</v>
      </c>
      <c r="B43" s="3" t="s">
        <v>996</v>
      </c>
      <c r="C43" s="3" t="s">
        <v>997</v>
      </c>
      <c r="D43" s="3" t="s">
        <v>119</v>
      </c>
      <c r="E43" s="4">
        <v>21903.388799999997</v>
      </c>
      <c r="F43" s="4">
        <v>8266.6418969461647</v>
      </c>
      <c r="G43" s="6">
        <f t="shared" si="0"/>
        <v>13636.746903053832</v>
      </c>
      <c r="H43">
        <f t="shared" si="1"/>
        <v>164.96114230001271</v>
      </c>
    </row>
    <row r="44" spans="1:8" ht="15.75" customHeight="1" x14ac:dyDescent="0.3">
      <c r="A44" s="3" t="s">
        <v>22</v>
      </c>
      <c r="B44" s="3" t="s">
        <v>23</v>
      </c>
      <c r="C44" s="3" t="s">
        <v>147</v>
      </c>
      <c r="D44" s="3" t="s">
        <v>119</v>
      </c>
      <c r="E44" s="4">
        <v>121180</v>
      </c>
      <c r="F44" s="4">
        <v>73367.308383054638</v>
      </c>
      <c r="G44" s="6">
        <f t="shared" si="0"/>
        <v>47812.691616945362</v>
      </c>
      <c r="H44">
        <f t="shared" si="1"/>
        <v>65.168932417845753</v>
      </c>
    </row>
    <row r="45" spans="1:8" ht="15.75" customHeight="1" x14ac:dyDescent="0.3">
      <c r="A45" s="3" t="s">
        <v>145</v>
      </c>
      <c r="B45" s="3" t="s">
        <v>146</v>
      </c>
      <c r="C45" s="3" t="s">
        <v>147</v>
      </c>
      <c r="D45" s="3" t="s">
        <v>119</v>
      </c>
      <c r="E45" s="4">
        <v>265372.02880000015</v>
      </c>
      <c r="F45" s="4">
        <v>171703.4978070069</v>
      </c>
      <c r="G45" s="6">
        <f t="shared" si="0"/>
        <v>93668.530992993241</v>
      </c>
      <c r="H45">
        <f t="shared" si="1"/>
        <v>54.552488556916749</v>
      </c>
    </row>
    <row r="46" spans="1:8" ht="15.75" customHeight="1" x14ac:dyDescent="0.3">
      <c r="A46" s="3" t="s">
        <v>773</v>
      </c>
      <c r="B46" s="3" t="s">
        <v>774</v>
      </c>
      <c r="C46" s="3" t="s">
        <v>775</v>
      </c>
      <c r="D46" s="3" t="s">
        <v>119</v>
      </c>
      <c r="E46" s="4">
        <v>18188.14</v>
      </c>
      <c r="F46" s="4">
        <v>5989.241978045161</v>
      </c>
      <c r="G46" s="6">
        <f t="shared" si="0"/>
        <v>12198.898021954839</v>
      </c>
      <c r="H46">
        <f t="shared" si="1"/>
        <v>203.68016631607958</v>
      </c>
    </row>
    <row r="47" spans="1:8" ht="15.75" customHeight="1" x14ac:dyDescent="0.3">
      <c r="A47" s="3" t="s">
        <v>1045</v>
      </c>
      <c r="B47" s="3" t="s">
        <v>1046</v>
      </c>
      <c r="C47" s="3" t="s">
        <v>566</v>
      </c>
      <c r="D47" s="3" t="s">
        <v>119</v>
      </c>
      <c r="E47" s="4">
        <v>22777.536320000003</v>
      </c>
      <c r="F47" s="4">
        <v>11314.962301134417</v>
      </c>
      <c r="G47" s="6">
        <f t="shared" si="0"/>
        <v>11462.574018865585</v>
      </c>
      <c r="H47">
        <f t="shared" si="1"/>
        <v>101.30457100786248</v>
      </c>
    </row>
    <row r="48" spans="1:8" ht="15.75" customHeight="1" x14ac:dyDescent="0.3">
      <c r="A48" s="3" t="s">
        <v>564</v>
      </c>
      <c r="B48" s="3" t="s">
        <v>565</v>
      </c>
      <c r="C48" s="3" t="s">
        <v>566</v>
      </c>
      <c r="D48" s="3" t="s">
        <v>119</v>
      </c>
      <c r="E48" s="4">
        <v>11082.454</v>
      </c>
      <c r="F48" s="4">
        <v>1041.6164535348087</v>
      </c>
      <c r="G48" s="6">
        <f t="shared" si="0"/>
        <v>10040.837546465191</v>
      </c>
      <c r="H48">
        <f t="shared" si="1"/>
        <v>963.96687210448783</v>
      </c>
    </row>
    <row r="49" spans="1:8" ht="15.75" customHeight="1" x14ac:dyDescent="0.3">
      <c r="A49" s="3" t="s">
        <v>1105</v>
      </c>
      <c r="B49" s="3" t="s">
        <v>1106</v>
      </c>
      <c r="C49" s="3" t="s">
        <v>513</v>
      </c>
      <c r="D49" s="3" t="s">
        <v>119</v>
      </c>
      <c r="E49" s="4">
        <v>150504.42976000003</v>
      </c>
      <c r="F49" s="4">
        <v>80845.758690981223</v>
      </c>
      <c r="G49" s="6">
        <f t="shared" si="0"/>
        <v>69658.671069018805</v>
      </c>
      <c r="H49">
        <f t="shared" si="1"/>
        <v>86.162431025326754</v>
      </c>
    </row>
    <row r="50" spans="1:8" ht="15.75" customHeight="1" x14ac:dyDescent="0.3">
      <c r="A50" s="3" t="s">
        <v>1226</v>
      </c>
      <c r="B50" s="3" t="s">
        <v>1227</v>
      </c>
      <c r="C50" s="3" t="s">
        <v>513</v>
      </c>
      <c r="D50" s="3" t="s">
        <v>119</v>
      </c>
      <c r="E50" s="4">
        <v>28283.360000000001</v>
      </c>
      <c r="F50" s="4">
        <v>6489.8369612275828</v>
      </c>
      <c r="G50" s="6">
        <f t="shared" si="0"/>
        <v>21793.523038772419</v>
      </c>
      <c r="H50">
        <f t="shared" si="1"/>
        <v>335.8100237182241</v>
      </c>
    </row>
    <row r="51" spans="1:8" ht="15.75" customHeight="1" x14ac:dyDescent="0.3">
      <c r="A51" s="3" t="s">
        <v>511</v>
      </c>
      <c r="B51" s="3" t="s">
        <v>512</v>
      </c>
      <c r="C51" s="3" t="s">
        <v>513</v>
      </c>
      <c r="D51" s="3" t="s">
        <v>119</v>
      </c>
      <c r="E51" s="4">
        <v>78553.013183999996</v>
      </c>
      <c r="F51" s="4">
        <v>11737.89370301184</v>
      </c>
      <c r="G51" s="6">
        <f t="shared" si="0"/>
        <v>66815.119480988156</v>
      </c>
      <c r="H51">
        <f t="shared" si="1"/>
        <v>569.22580125124148</v>
      </c>
    </row>
    <row r="52" spans="1:8" ht="15.75" customHeight="1" x14ac:dyDescent="0.3">
      <c r="A52" s="3" t="s">
        <v>65</v>
      </c>
      <c r="B52" s="3" t="s">
        <v>66</v>
      </c>
      <c r="C52" s="3" t="s">
        <v>513</v>
      </c>
      <c r="D52" s="3" t="s">
        <v>119</v>
      </c>
      <c r="E52" s="4">
        <v>24587</v>
      </c>
      <c r="F52" s="4">
        <v>6656.7476169818319</v>
      </c>
      <c r="G52" s="6">
        <f t="shared" si="0"/>
        <v>17930.252383018167</v>
      </c>
      <c r="H52">
        <f t="shared" si="1"/>
        <v>269.3545469153259</v>
      </c>
    </row>
    <row r="53" spans="1:8" ht="15.75" customHeight="1" x14ac:dyDescent="0.3">
      <c r="A53" s="3" t="s">
        <v>1107</v>
      </c>
      <c r="B53" s="3" t="s">
        <v>1108</v>
      </c>
      <c r="C53" s="3" t="s">
        <v>513</v>
      </c>
      <c r="D53" s="3" t="s">
        <v>119</v>
      </c>
      <c r="E53" s="4">
        <v>60588.147255999997</v>
      </c>
      <c r="F53" s="4">
        <v>8188.8772327977358</v>
      </c>
      <c r="G53" s="6">
        <f t="shared" si="0"/>
        <v>52399.270023202262</v>
      </c>
      <c r="H53">
        <f t="shared" si="1"/>
        <v>639.88344840895866</v>
      </c>
    </row>
    <row r="54" spans="1:8" ht="15.75" customHeight="1" x14ac:dyDescent="0.3">
      <c r="A54" s="3" t="s">
        <v>427</v>
      </c>
      <c r="B54" s="3" t="s">
        <v>428</v>
      </c>
      <c r="C54" s="3" t="s">
        <v>289</v>
      </c>
      <c r="D54" s="3" t="s">
        <v>119</v>
      </c>
      <c r="E54" s="4">
        <v>12390.439999999999</v>
      </c>
      <c r="F54" s="4">
        <v>2808.151979744011</v>
      </c>
      <c r="G54" s="6">
        <f t="shared" si="0"/>
        <v>9582.2880202559882</v>
      </c>
      <c r="H54">
        <f t="shared" si="1"/>
        <v>341.23110463307268</v>
      </c>
    </row>
    <row r="55" spans="1:8" ht="15.75" customHeight="1" x14ac:dyDescent="0.3">
      <c r="A55" s="3" t="s">
        <v>287</v>
      </c>
      <c r="B55" s="3" t="s">
        <v>288</v>
      </c>
      <c r="C55" s="3" t="s">
        <v>289</v>
      </c>
      <c r="D55" s="3" t="s">
        <v>119</v>
      </c>
      <c r="E55" s="4">
        <v>74255.524200000014</v>
      </c>
      <c r="F55" s="4">
        <v>44310.062860390266</v>
      </c>
      <c r="G55" s="6">
        <f t="shared" si="0"/>
        <v>29945.461339609748</v>
      </c>
      <c r="H55">
        <f t="shared" si="1"/>
        <v>67.581626850677864</v>
      </c>
    </row>
    <row r="56" spans="1:8" ht="15.75" customHeight="1" x14ac:dyDescent="0.3">
      <c r="A56" s="3" t="s">
        <v>388</v>
      </c>
      <c r="B56" s="3" t="s">
        <v>389</v>
      </c>
      <c r="C56" s="3" t="s">
        <v>289</v>
      </c>
      <c r="D56" s="3" t="s">
        <v>119</v>
      </c>
      <c r="E56" s="4">
        <v>75287.279999999955</v>
      </c>
      <c r="F56" s="4">
        <v>32247.584676247403</v>
      </c>
      <c r="G56" s="6">
        <f t="shared" si="0"/>
        <v>43039.695323752552</v>
      </c>
      <c r="H56">
        <f t="shared" si="1"/>
        <v>133.4664154101882</v>
      </c>
    </row>
    <row r="57" spans="1:8" ht="15.75" customHeight="1" x14ac:dyDescent="0.3">
      <c r="A57" s="3" t="s">
        <v>49</v>
      </c>
      <c r="B57" s="3" t="s">
        <v>50</v>
      </c>
      <c r="C57" s="3" t="s">
        <v>289</v>
      </c>
      <c r="D57" s="3" t="s">
        <v>119</v>
      </c>
      <c r="E57" s="4">
        <v>22724</v>
      </c>
      <c r="F57" s="4">
        <v>4466.0790200396841</v>
      </c>
      <c r="G57" s="6">
        <f t="shared" si="0"/>
        <v>18257.920979960316</v>
      </c>
      <c r="H57">
        <f t="shared" si="1"/>
        <v>408.81320948499661</v>
      </c>
    </row>
    <row r="58" spans="1:8" ht="15.75" customHeight="1" x14ac:dyDescent="0.3">
      <c r="A58" s="3" t="s">
        <v>507</v>
      </c>
      <c r="B58" s="3" t="s">
        <v>508</v>
      </c>
      <c r="C58" s="3" t="s">
        <v>289</v>
      </c>
      <c r="D58" s="3" t="s">
        <v>119</v>
      </c>
      <c r="E58" s="4">
        <v>251545.7062500001</v>
      </c>
      <c r="F58" s="4">
        <v>19214.75062867544</v>
      </c>
      <c r="G58" s="6">
        <f t="shared" si="0"/>
        <v>232330.95562132465</v>
      </c>
      <c r="H58">
        <f t="shared" si="1"/>
        <v>1209.1281334382859</v>
      </c>
    </row>
    <row r="59" spans="1:8" ht="15.75" customHeight="1" x14ac:dyDescent="0.3">
      <c r="A59" s="3" t="s">
        <v>425</v>
      </c>
      <c r="B59" s="3" t="s">
        <v>426</v>
      </c>
      <c r="C59" s="3" t="s">
        <v>289</v>
      </c>
      <c r="D59" s="3" t="s">
        <v>119</v>
      </c>
      <c r="E59" s="4">
        <v>36371.480000000003</v>
      </c>
      <c r="F59" s="4">
        <v>12662.191234540689</v>
      </c>
      <c r="G59" s="6">
        <f t="shared" si="0"/>
        <v>23709.288765459314</v>
      </c>
      <c r="H59">
        <f t="shared" si="1"/>
        <v>187.24475350509385</v>
      </c>
    </row>
    <row r="60" spans="1:8" ht="15.75" customHeight="1" x14ac:dyDescent="0.3">
      <c r="A60" s="3" t="s">
        <v>686</v>
      </c>
      <c r="B60" s="3" t="s">
        <v>687</v>
      </c>
      <c r="C60" s="3" t="s">
        <v>289</v>
      </c>
      <c r="D60" s="3" t="s">
        <v>119</v>
      </c>
      <c r="E60" s="4">
        <v>47018.001600000003</v>
      </c>
      <c r="F60" s="4">
        <v>36462.95362853499</v>
      </c>
      <c r="G60" s="6">
        <f t="shared" si="0"/>
        <v>10555.047971465014</v>
      </c>
      <c r="H60">
        <f t="shared" si="1"/>
        <v>28.947320282921073</v>
      </c>
    </row>
    <row r="61" spans="1:8" ht="15.75" customHeight="1" x14ac:dyDescent="0.3">
      <c r="A61" s="3" t="s">
        <v>748</v>
      </c>
      <c r="B61" s="3" t="s">
        <v>749</v>
      </c>
      <c r="C61" s="3" t="s">
        <v>231</v>
      </c>
      <c r="D61" s="3" t="s">
        <v>119</v>
      </c>
      <c r="E61" s="4">
        <v>81737.72</v>
      </c>
      <c r="F61" s="4">
        <v>67307.695444082405</v>
      </c>
      <c r="G61" s="6">
        <f t="shared" si="0"/>
        <v>14430.024555917596</v>
      </c>
      <c r="H61">
        <f t="shared" si="1"/>
        <v>21.438892626929576</v>
      </c>
    </row>
    <row r="62" spans="1:8" ht="15.75" customHeight="1" x14ac:dyDescent="0.3">
      <c r="A62" s="3" t="s">
        <v>229</v>
      </c>
      <c r="B62" s="3" t="s">
        <v>230</v>
      </c>
      <c r="C62" s="3" t="s">
        <v>231</v>
      </c>
      <c r="D62" s="3" t="s">
        <v>119</v>
      </c>
      <c r="E62" s="4">
        <v>182068.2471119999</v>
      </c>
      <c r="F62" s="4">
        <v>151594.20238356592</v>
      </c>
      <c r="G62" s="6">
        <f t="shared" si="0"/>
        <v>30474.044728433975</v>
      </c>
      <c r="H62">
        <f t="shared" si="1"/>
        <v>20.10238139010626</v>
      </c>
    </row>
    <row r="63" spans="1:8" ht="15.75" customHeight="1" x14ac:dyDescent="0.3">
      <c r="A63" s="3" t="s">
        <v>752</v>
      </c>
      <c r="B63" s="3" t="s">
        <v>753</v>
      </c>
      <c r="C63" s="3" t="s">
        <v>231</v>
      </c>
      <c r="D63" s="3" t="s">
        <v>119</v>
      </c>
      <c r="E63" s="4">
        <v>30083.262999999999</v>
      </c>
      <c r="F63" s="4">
        <v>6448.8527245637169</v>
      </c>
      <c r="G63" s="6">
        <f t="shared" si="0"/>
        <v>23634.410275436283</v>
      </c>
      <c r="H63">
        <f t="shared" si="1"/>
        <v>366.4901539061774</v>
      </c>
    </row>
    <row r="64" spans="1:8" ht="15.75" customHeight="1" x14ac:dyDescent="0.3">
      <c r="A64" s="3" t="s">
        <v>307</v>
      </c>
      <c r="B64" s="3" t="s">
        <v>308</v>
      </c>
      <c r="C64" s="3" t="s">
        <v>231</v>
      </c>
      <c r="D64" s="3" t="s">
        <v>119</v>
      </c>
      <c r="E64" s="4">
        <v>60882.838983999995</v>
      </c>
      <c r="F64" s="4">
        <v>60573.277525875877</v>
      </c>
      <c r="G64" s="6">
        <f t="shared" si="0"/>
        <v>309.56145812411705</v>
      </c>
      <c r="H64">
        <f t="shared" si="1"/>
        <v>0.51105284503034798</v>
      </c>
    </row>
    <row r="65" spans="1:8" ht="15.75" customHeight="1" x14ac:dyDescent="0.3">
      <c r="A65" s="3" t="s">
        <v>946</v>
      </c>
      <c r="B65" s="3" t="s">
        <v>947</v>
      </c>
      <c r="C65" s="3" t="s">
        <v>211</v>
      </c>
      <c r="D65" s="3" t="s">
        <v>108</v>
      </c>
      <c r="E65" s="4">
        <v>63529.326000000001</v>
      </c>
      <c r="F65" s="4">
        <v>40535.653202147223</v>
      </c>
      <c r="G65" s="6">
        <f t="shared" si="0"/>
        <v>22993.672797852778</v>
      </c>
      <c r="H65">
        <f t="shared" si="1"/>
        <v>56.72456462755305</v>
      </c>
    </row>
    <row r="66" spans="1:8" ht="15.75" customHeight="1" x14ac:dyDescent="0.3">
      <c r="A66" s="3" t="s">
        <v>209</v>
      </c>
      <c r="B66" s="3" t="s">
        <v>210</v>
      </c>
      <c r="C66" s="3" t="s">
        <v>211</v>
      </c>
      <c r="D66" s="3" t="s">
        <v>108</v>
      </c>
      <c r="E66" s="4">
        <v>83785.708000000013</v>
      </c>
      <c r="F66" s="4">
        <v>60476.297468779398</v>
      </c>
      <c r="G66" s="6">
        <f t="shared" ref="G66:G129" si="2">E66-F66</f>
        <v>23309.410531220616</v>
      </c>
      <c r="H66">
        <f t="shared" ref="H66:H129" si="3">G66*100/F66</f>
        <v>38.543051586870028</v>
      </c>
    </row>
    <row r="67" spans="1:8" ht="15.75" customHeight="1" x14ac:dyDescent="0.3">
      <c r="A67" s="3" t="s">
        <v>793</v>
      </c>
      <c r="B67" s="3" t="s">
        <v>794</v>
      </c>
      <c r="C67" s="3" t="s">
        <v>790</v>
      </c>
      <c r="D67" s="3" t="s">
        <v>108</v>
      </c>
      <c r="E67" s="4">
        <v>109160.65</v>
      </c>
      <c r="F67" s="4">
        <v>70389.602550253549</v>
      </c>
      <c r="G67" s="6">
        <f t="shared" si="2"/>
        <v>38771.047449746446</v>
      </c>
      <c r="H67">
        <f t="shared" si="3"/>
        <v>55.080645500259024</v>
      </c>
    </row>
    <row r="68" spans="1:8" ht="15.75" customHeight="1" x14ac:dyDescent="0.3">
      <c r="A68" s="3" t="s">
        <v>788</v>
      </c>
      <c r="B68" s="3" t="s">
        <v>789</v>
      </c>
      <c r="C68" s="3" t="s">
        <v>790</v>
      </c>
      <c r="D68" s="3" t="s">
        <v>108</v>
      </c>
      <c r="E68" s="4">
        <v>136016.63000000003</v>
      </c>
      <c r="F68" s="4">
        <v>78646.011974443958</v>
      </c>
      <c r="G68" s="6">
        <f t="shared" si="2"/>
        <v>57370.618025556076</v>
      </c>
      <c r="H68">
        <f t="shared" si="3"/>
        <v>72.947904903555283</v>
      </c>
    </row>
    <row r="69" spans="1:8" ht="15.75" customHeight="1" x14ac:dyDescent="0.3">
      <c r="A69" s="3" t="s">
        <v>1074</v>
      </c>
      <c r="B69" s="3" t="s">
        <v>1075</v>
      </c>
      <c r="C69" s="3" t="s">
        <v>790</v>
      </c>
      <c r="D69" s="3" t="s">
        <v>108</v>
      </c>
      <c r="E69" s="4">
        <v>1396.3999999999999</v>
      </c>
      <c r="F69" s="4">
        <v>1060.7659822674957</v>
      </c>
      <c r="G69" s="6">
        <f t="shared" si="2"/>
        <v>335.63401773250416</v>
      </c>
      <c r="H69">
        <f t="shared" si="3"/>
        <v>31.640722208592337</v>
      </c>
    </row>
    <row r="70" spans="1:8" ht="15.75" customHeight="1" x14ac:dyDescent="0.3">
      <c r="A70" s="3" t="s">
        <v>835</v>
      </c>
      <c r="B70" s="3" t="s">
        <v>836</v>
      </c>
      <c r="C70" s="3" t="s">
        <v>125</v>
      </c>
      <c r="D70" s="3" t="s">
        <v>108</v>
      </c>
      <c r="E70" s="4">
        <v>75281.012159999998</v>
      </c>
      <c r="F70" s="4">
        <v>70123.253710439923</v>
      </c>
      <c r="G70" s="6">
        <f t="shared" si="2"/>
        <v>5157.758449560075</v>
      </c>
      <c r="H70">
        <f t="shared" si="3"/>
        <v>7.3552754281169213</v>
      </c>
    </row>
    <row r="71" spans="1:8" ht="15.75" customHeight="1" x14ac:dyDescent="0.3">
      <c r="A71" s="3" t="s">
        <v>319</v>
      </c>
      <c r="B71" s="3" t="s">
        <v>320</v>
      </c>
      <c r="C71" s="3" t="s">
        <v>125</v>
      </c>
      <c r="D71" s="3" t="s">
        <v>108</v>
      </c>
      <c r="E71" s="4">
        <v>24724.648400000005</v>
      </c>
      <c r="F71" s="4">
        <v>13703.717748320787</v>
      </c>
      <c r="G71" s="6">
        <f t="shared" si="2"/>
        <v>11020.930651679218</v>
      </c>
      <c r="H71">
        <f t="shared" si="3"/>
        <v>80.422925034556343</v>
      </c>
    </row>
    <row r="72" spans="1:8" ht="15.75" customHeight="1" x14ac:dyDescent="0.3">
      <c r="A72" s="3" t="s">
        <v>123</v>
      </c>
      <c r="B72" s="3" t="s">
        <v>124</v>
      </c>
      <c r="C72" s="3" t="s">
        <v>125</v>
      </c>
      <c r="D72" s="3" t="s">
        <v>108</v>
      </c>
      <c r="E72" s="4">
        <v>472110.80240000004</v>
      </c>
      <c r="F72" s="4">
        <v>383793.73754244501</v>
      </c>
      <c r="G72" s="6">
        <f t="shared" si="2"/>
        <v>88317.064857555029</v>
      </c>
      <c r="H72">
        <f t="shared" si="3"/>
        <v>23.011596130535548</v>
      </c>
    </row>
    <row r="73" spans="1:8" ht="15.75" customHeight="1" x14ac:dyDescent="0.3">
      <c r="A73" s="3" t="s">
        <v>557</v>
      </c>
      <c r="B73" s="3" t="s">
        <v>558</v>
      </c>
      <c r="C73" s="3" t="s">
        <v>125</v>
      </c>
      <c r="D73" s="3" t="s">
        <v>108</v>
      </c>
      <c r="E73" s="4">
        <v>24790.676800000001</v>
      </c>
      <c r="F73" s="4">
        <v>18698.193900516155</v>
      </c>
      <c r="G73" s="6">
        <f t="shared" si="2"/>
        <v>6092.4828994838463</v>
      </c>
      <c r="H73">
        <f t="shared" si="3"/>
        <v>32.583269442486987</v>
      </c>
    </row>
    <row r="74" spans="1:8" ht="15.75" customHeight="1" x14ac:dyDescent="0.3">
      <c r="A74" s="3" t="s">
        <v>554</v>
      </c>
      <c r="B74" s="3" t="s">
        <v>555</v>
      </c>
      <c r="C74" s="3" t="s">
        <v>556</v>
      </c>
      <c r="D74" s="3" t="s">
        <v>108</v>
      </c>
      <c r="E74" s="4">
        <v>51081.410400000008</v>
      </c>
      <c r="F74" s="4">
        <v>30756.103263665522</v>
      </c>
      <c r="G74" s="6">
        <f t="shared" si="2"/>
        <v>20325.307136334486</v>
      </c>
      <c r="H74">
        <f t="shared" si="3"/>
        <v>66.085443146324351</v>
      </c>
    </row>
    <row r="75" spans="1:8" ht="15.75" customHeight="1" x14ac:dyDescent="0.3">
      <c r="A75" s="3" t="s">
        <v>395</v>
      </c>
      <c r="B75" s="3" t="s">
        <v>396</v>
      </c>
      <c r="C75" s="3" t="s">
        <v>397</v>
      </c>
      <c r="D75" s="3" t="s">
        <v>108</v>
      </c>
      <c r="E75" s="4">
        <v>22722.177343999996</v>
      </c>
      <c r="F75" s="4">
        <v>13396.110999148394</v>
      </c>
      <c r="G75" s="6">
        <f t="shared" si="2"/>
        <v>9326.0663448516025</v>
      </c>
      <c r="H75">
        <f t="shared" si="3"/>
        <v>69.617714763967484</v>
      </c>
    </row>
    <row r="76" spans="1:8" ht="15.75" customHeight="1" x14ac:dyDescent="0.3">
      <c r="A76" s="3" t="s">
        <v>842</v>
      </c>
      <c r="B76" s="3" t="s">
        <v>843</v>
      </c>
      <c r="C76" s="3" t="s">
        <v>183</v>
      </c>
      <c r="D76" s="3" t="s">
        <v>108</v>
      </c>
      <c r="E76" s="4">
        <v>44748.619560000006</v>
      </c>
      <c r="F76" s="4">
        <v>23520.045007862151</v>
      </c>
      <c r="G76" s="6">
        <f t="shared" si="2"/>
        <v>21228.574552137856</v>
      </c>
      <c r="H76">
        <f t="shared" si="3"/>
        <v>90.25737214806216</v>
      </c>
    </row>
    <row r="77" spans="1:8" ht="15.75" customHeight="1" x14ac:dyDescent="0.3">
      <c r="A77" s="3" t="s">
        <v>181</v>
      </c>
      <c r="B77" s="3" t="s">
        <v>182</v>
      </c>
      <c r="C77" s="3" t="s">
        <v>183</v>
      </c>
      <c r="D77" s="3" t="s">
        <v>108</v>
      </c>
      <c r="E77" s="4">
        <v>518320.51119999989</v>
      </c>
      <c r="F77" s="4">
        <v>271987.9122688605</v>
      </c>
      <c r="G77" s="6">
        <f t="shared" si="2"/>
        <v>246332.59893113939</v>
      </c>
      <c r="H77">
        <f t="shared" si="3"/>
        <v>90.567480325242997</v>
      </c>
    </row>
    <row r="78" spans="1:8" ht="15.75" customHeight="1" x14ac:dyDescent="0.3">
      <c r="A78" s="3" t="s">
        <v>1063</v>
      </c>
      <c r="B78" s="3" t="s">
        <v>1064</v>
      </c>
      <c r="C78" s="3" t="s">
        <v>183</v>
      </c>
      <c r="D78" s="3" t="s">
        <v>108</v>
      </c>
      <c r="E78" s="4">
        <v>178134.96796799995</v>
      </c>
      <c r="F78" s="4">
        <v>120717.40616277009</v>
      </c>
      <c r="G78" s="6">
        <f t="shared" si="2"/>
        <v>57417.561805229867</v>
      </c>
      <c r="H78">
        <f t="shared" si="3"/>
        <v>47.56361458579596</v>
      </c>
    </row>
    <row r="79" spans="1:8" ht="15.75" customHeight="1" x14ac:dyDescent="0.3">
      <c r="A79" s="3" t="s">
        <v>567</v>
      </c>
      <c r="B79" s="3" t="s">
        <v>568</v>
      </c>
      <c r="C79" s="3" t="s">
        <v>183</v>
      </c>
      <c r="D79" s="3" t="s">
        <v>108</v>
      </c>
      <c r="E79" s="4">
        <v>1603.1</v>
      </c>
      <c r="F79" s="4">
        <v>1267.9406973087725</v>
      </c>
      <c r="G79" s="6">
        <f t="shared" si="2"/>
        <v>335.15930269122737</v>
      </c>
      <c r="H79">
        <f t="shared" si="3"/>
        <v>26.43335791670771</v>
      </c>
    </row>
    <row r="80" spans="1:8" ht="15.75" customHeight="1" x14ac:dyDescent="0.3">
      <c r="A80" s="3" t="s">
        <v>236</v>
      </c>
      <c r="B80" s="3" t="s">
        <v>237</v>
      </c>
      <c r="C80" s="3" t="s">
        <v>238</v>
      </c>
      <c r="D80" s="3" t="s">
        <v>108</v>
      </c>
      <c r="E80" s="4">
        <v>108419.88079999997</v>
      </c>
      <c r="F80" s="4">
        <v>104675.11425995246</v>
      </c>
      <c r="G80" s="6">
        <f t="shared" si="2"/>
        <v>3744.7665400475089</v>
      </c>
      <c r="H80">
        <f t="shared" si="3"/>
        <v>3.5775136874918272</v>
      </c>
    </row>
    <row r="81" spans="1:8" ht="15.75" customHeight="1" x14ac:dyDescent="0.3">
      <c r="A81" s="3" t="s">
        <v>490</v>
      </c>
      <c r="B81" s="3" t="s">
        <v>491</v>
      </c>
      <c r="C81" s="3" t="s">
        <v>238</v>
      </c>
      <c r="D81" s="3" t="s">
        <v>108</v>
      </c>
      <c r="E81" s="4">
        <v>78658.508975999997</v>
      </c>
      <c r="F81" s="4">
        <v>63698.433267065695</v>
      </c>
      <c r="G81" s="6">
        <f t="shared" si="2"/>
        <v>14960.075708934302</v>
      </c>
      <c r="H81">
        <f t="shared" si="3"/>
        <v>23.485782838977894</v>
      </c>
    </row>
    <row r="82" spans="1:8" ht="15.75" customHeight="1" x14ac:dyDescent="0.3">
      <c r="A82" s="3" t="s">
        <v>194</v>
      </c>
      <c r="B82" s="3" t="s">
        <v>195</v>
      </c>
      <c r="C82" s="3" t="s">
        <v>196</v>
      </c>
      <c r="D82" s="3" t="s">
        <v>108</v>
      </c>
      <c r="E82" s="4">
        <v>209401.56206400003</v>
      </c>
      <c r="F82" s="4">
        <v>169157.16679367761</v>
      </c>
      <c r="G82" s="6">
        <f t="shared" si="2"/>
        <v>40244.39527032242</v>
      </c>
      <c r="H82">
        <f t="shared" si="3"/>
        <v>23.791126343117842</v>
      </c>
    </row>
    <row r="83" spans="1:8" ht="15.75" customHeight="1" x14ac:dyDescent="0.3">
      <c r="A83" s="3" t="s">
        <v>973</v>
      </c>
      <c r="B83" s="3" t="s">
        <v>974</v>
      </c>
      <c r="C83" s="3" t="s">
        <v>196</v>
      </c>
      <c r="D83" s="3" t="s">
        <v>108</v>
      </c>
      <c r="E83" s="4">
        <v>10234.567999999999</v>
      </c>
      <c r="F83" s="4">
        <v>5885.1235714185686</v>
      </c>
      <c r="G83" s="6">
        <f t="shared" si="2"/>
        <v>4349.4444285814307</v>
      </c>
      <c r="H83">
        <f t="shared" si="3"/>
        <v>73.905745152145158</v>
      </c>
    </row>
    <row r="84" spans="1:8" ht="15.75" customHeight="1" x14ac:dyDescent="0.3">
      <c r="A84" s="3" t="s">
        <v>1232</v>
      </c>
      <c r="B84" s="3" t="s">
        <v>1233</v>
      </c>
      <c r="C84" s="3" t="s">
        <v>476</v>
      </c>
      <c r="D84" s="3" t="s">
        <v>108</v>
      </c>
      <c r="E84" s="4">
        <v>21889.714800000002</v>
      </c>
      <c r="F84" s="4">
        <v>11757.565777181857</v>
      </c>
      <c r="G84" s="6">
        <f t="shared" si="2"/>
        <v>10132.149022818145</v>
      </c>
      <c r="H84">
        <f t="shared" si="3"/>
        <v>86.175567416189239</v>
      </c>
    </row>
    <row r="85" spans="1:8" ht="15.75" customHeight="1" x14ac:dyDescent="0.3">
      <c r="A85" s="3" t="s">
        <v>474</v>
      </c>
      <c r="B85" s="3" t="s">
        <v>475</v>
      </c>
      <c r="C85" s="3" t="s">
        <v>476</v>
      </c>
      <c r="D85" s="3" t="s">
        <v>108</v>
      </c>
      <c r="E85" s="4">
        <v>78482.687279999998</v>
      </c>
      <c r="F85" s="4">
        <v>48939.635317833956</v>
      </c>
      <c r="G85" s="6">
        <f t="shared" si="2"/>
        <v>29543.051962166042</v>
      </c>
      <c r="H85">
        <f t="shared" si="3"/>
        <v>60.366309986376912</v>
      </c>
    </row>
    <row r="86" spans="1:8" ht="15.75" customHeight="1" x14ac:dyDescent="0.3">
      <c r="A86" s="3" t="s">
        <v>888</v>
      </c>
      <c r="B86" s="3" t="s">
        <v>889</v>
      </c>
      <c r="C86" s="3" t="s">
        <v>107</v>
      </c>
      <c r="D86" s="3" t="s">
        <v>108</v>
      </c>
      <c r="E86" s="4">
        <v>88509.479999999967</v>
      </c>
      <c r="F86" s="4">
        <v>64150.604739119692</v>
      </c>
      <c r="G86" s="6">
        <f t="shared" si="2"/>
        <v>24358.875260880275</v>
      </c>
      <c r="H86">
        <f t="shared" si="3"/>
        <v>37.971388360156773</v>
      </c>
    </row>
    <row r="87" spans="1:8" ht="15.75" customHeight="1" x14ac:dyDescent="0.3">
      <c r="A87" s="3" t="s">
        <v>105</v>
      </c>
      <c r="B87" s="3" t="s">
        <v>106</v>
      </c>
      <c r="C87" s="3" t="s">
        <v>107</v>
      </c>
      <c r="D87" s="3" t="s">
        <v>108</v>
      </c>
      <c r="E87" s="4">
        <v>233202.67819999994</v>
      </c>
      <c r="F87" s="4">
        <v>206665.88252205087</v>
      </c>
      <c r="G87" s="6">
        <f t="shared" si="2"/>
        <v>26536.795677949063</v>
      </c>
      <c r="H87">
        <f t="shared" si="3"/>
        <v>12.840433725251016</v>
      </c>
    </row>
    <row r="88" spans="1:8" ht="15.75" customHeight="1" x14ac:dyDescent="0.3">
      <c r="A88" s="3" t="s">
        <v>886</v>
      </c>
      <c r="B88" s="3" t="s">
        <v>887</v>
      </c>
      <c r="C88" s="3" t="s">
        <v>107</v>
      </c>
      <c r="D88" s="3" t="s">
        <v>108</v>
      </c>
      <c r="E88" s="4">
        <v>72315.708000000013</v>
      </c>
      <c r="F88" s="4">
        <v>44224.249184426844</v>
      </c>
      <c r="G88" s="6">
        <f t="shared" si="2"/>
        <v>28091.458815573169</v>
      </c>
      <c r="H88">
        <f t="shared" si="3"/>
        <v>63.520487817496544</v>
      </c>
    </row>
    <row r="89" spans="1:8" ht="15.75" customHeight="1" x14ac:dyDescent="0.3">
      <c r="A89" s="3" t="s">
        <v>294</v>
      </c>
      <c r="B89" s="3" t="s">
        <v>295</v>
      </c>
      <c r="C89" s="3" t="s">
        <v>107</v>
      </c>
      <c r="D89" s="3" t="s">
        <v>108</v>
      </c>
      <c r="E89" s="4">
        <v>81356.575000000012</v>
      </c>
      <c r="F89" s="4">
        <v>49199.68577650292</v>
      </c>
      <c r="G89" s="6">
        <f t="shared" si="2"/>
        <v>32156.889223497092</v>
      </c>
      <c r="H89">
        <f t="shared" si="3"/>
        <v>65.359948373602762</v>
      </c>
    </row>
    <row r="90" spans="1:8" ht="15.75" customHeight="1" x14ac:dyDescent="0.3">
      <c r="A90" s="3" t="s">
        <v>588</v>
      </c>
      <c r="B90" s="3" t="s">
        <v>589</v>
      </c>
      <c r="C90" s="3" t="s">
        <v>107</v>
      </c>
      <c r="D90" s="3" t="s">
        <v>108</v>
      </c>
      <c r="E90" s="4">
        <v>81818.302879999974</v>
      </c>
      <c r="F90" s="4">
        <v>77591.359823686085</v>
      </c>
      <c r="G90" s="6">
        <f t="shared" si="2"/>
        <v>4226.9430563138885</v>
      </c>
      <c r="H90">
        <f t="shared" si="3"/>
        <v>5.4476981276252125</v>
      </c>
    </row>
    <row r="91" spans="1:8" ht="15.75" customHeight="1" x14ac:dyDescent="0.3">
      <c r="A91" s="3" t="s">
        <v>561</v>
      </c>
      <c r="B91" s="3" t="s">
        <v>562</v>
      </c>
      <c r="C91" s="3" t="s">
        <v>563</v>
      </c>
      <c r="D91" s="3" t="s">
        <v>108</v>
      </c>
      <c r="E91" s="4">
        <v>16959.602199999998</v>
      </c>
      <c r="F91" s="4">
        <v>15919.37167990446</v>
      </c>
      <c r="G91" s="6">
        <f t="shared" si="2"/>
        <v>1040.2305200955379</v>
      </c>
      <c r="H91">
        <f t="shared" si="3"/>
        <v>6.5343692013212733</v>
      </c>
    </row>
    <row r="92" spans="1:8" ht="15.75" customHeight="1" x14ac:dyDescent="0.3">
      <c r="A92" s="3" t="s">
        <v>1145</v>
      </c>
      <c r="B92" s="3" t="s">
        <v>1146</v>
      </c>
      <c r="C92" s="3" t="s">
        <v>1147</v>
      </c>
      <c r="D92" s="3" t="s">
        <v>108</v>
      </c>
      <c r="E92" s="4">
        <v>72346.635856000008</v>
      </c>
      <c r="F92" s="4">
        <v>46150.459065560513</v>
      </c>
      <c r="G92" s="6">
        <f t="shared" si="2"/>
        <v>26196.176790439495</v>
      </c>
      <c r="H92">
        <f t="shared" si="3"/>
        <v>56.762548674165252</v>
      </c>
    </row>
    <row r="93" spans="1:8" ht="15.75" customHeight="1" x14ac:dyDescent="0.3">
      <c r="A93" s="3" t="s">
        <v>1010</v>
      </c>
      <c r="B93" s="3" t="s">
        <v>1011</v>
      </c>
      <c r="C93" s="3" t="s">
        <v>1012</v>
      </c>
      <c r="D93" s="3" t="s">
        <v>108</v>
      </c>
      <c r="E93" s="4">
        <v>1182.8800000000001</v>
      </c>
      <c r="F93" s="4">
        <v>788.84478538899793</v>
      </c>
      <c r="G93" s="6">
        <f t="shared" si="2"/>
        <v>394.03521461100217</v>
      </c>
      <c r="H93">
        <f t="shared" si="3"/>
        <v>49.950918344055999</v>
      </c>
    </row>
    <row r="94" spans="1:8" ht="15.75" customHeight="1" x14ac:dyDescent="0.3">
      <c r="A94" s="3" t="s">
        <v>900</v>
      </c>
      <c r="B94" s="3" t="s">
        <v>901</v>
      </c>
      <c r="C94" s="3" t="s">
        <v>902</v>
      </c>
      <c r="D94" s="3" t="s">
        <v>108</v>
      </c>
      <c r="E94" s="4">
        <v>21525.972599999997</v>
      </c>
      <c r="F94" s="4">
        <v>17132.830039280794</v>
      </c>
      <c r="G94" s="6">
        <f t="shared" si="2"/>
        <v>4393.1425607192032</v>
      </c>
      <c r="H94">
        <f t="shared" si="3"/>
        <v>25.641663114890854</v>
      </c>
    </row>
    <row r="95" spans="1:8" ht="15.75" customHeight="1" x14ac:dyDescent="0.3">
      <c r="A95" s="3" t="s">
        <v>514</v>
      </c>
      <c r="B95" s="3" t="s">
        <v>515</v>
      </c>
      <c r="C95" s="3" t="s">
        <v>516</v>
      </c>
      <c r="D95" s="3" t="s">
        <v>108</v>
      </c>
      <c r="E95" s="4">
        <v>68349.36</v>
      </c>
      <c r="F95" s="4">
        <v>59801.306106102471</v>
      </c>
      <c r="G95" s="6">
        <f t="shared" si="2"/>
        <v>8548.0538938975296</v>
      </c>
      <c r="H95">
        <f t="shared" si="3"/>
        <v>14.29409230415661</v>
      </c>
    </row>
    <row r="96" spans="1:8" ht="15.75" customHeight="1" x14ac:dyDescent="0.3">
      <c r="A96" s="3" t="s">
        <v>846</v>
      </c>
      <c r="B96" s="3" t="s">
        <v>847</v>
      </c>
      <c r="C96" s="3" t="s">
        <v>848</v>
      </c>
      <c r="D96" s="3" t="s">
        <v>176</v>
      </c>
      <c r="E96" s="4">
        <v>33062.908000000003</v>
      </c>
      <c r="F96" s="4">
        <v>18119.317997176029</v>
      </c>
      <c r="G96" s="6">
        <f t="shared" si="2"/>
        <v>14943.590002823974</v>
      </c>
      <c r="H96">
        <f t="shared" si="3"/>
        <v>82.473247641842789</v>
      </c>
    </row>
    <row r="97" spans="1:8" ht="15.75" customHeight="1" x14ac:dyDescent="0.3">
      <c r="A97" s="3" t="s">
        <v>695</v>
      </c>
      <c r="B97" s="3" t="s">
        <v>696</v>
      </c>
      <c r="C97" s="3" t="s">
        <v>697</v>
      </c>
      <c r="D97" s="3" t="s">
        <v>176</v>
      </c>
      <c r="E97" s="4">
        <v>55467.549199999987</v>
      </c>
      <c r="F97" s="4">
        <v>43699.840109842356</v>
      </c>
      <c r="G97" s="6">
        <f t="shared" si="2"/>
        <v>11767.70909015763</v>
      </c>
      <c r="H97">
        <f t="shared" si="3"/>
        <v>26.928494613661602</v>
      </c>
    </row>
    <row r="98" spans="1:8" ht="15.75" customHeight="1" x14ac:dyDescent="0.3">
      <c r="A98" s="3" t="s">
        <v>917</v>
      </c>
      <c r="B98" s="3" t="s">
        <v>918</v>
      </c>
      <c r="C98" s="3" t="s">
        <v>328</v>
      </c>
      <c r="D98" s="3" t="s">
        <v>176</v>
      </c>
      <c r="E98" s="4">
        <v>194022.03933200001</v>
      </c>
      <c r="F98" s="4">
        <v>145842.31911415109</v>
      </c>
      <c r="G98" s="6">
        <f t="shared" si="2"/>
        <v>48179.720217848924</v>
      </c>
      <c r="H98">
        <f t="shared" si="3"/>
        <v>33.035486894677362</v>
      </c>
    </row>
    <row r="99" spans="1:8" ht="15.75" customHeight="1" x14ac:dyDescent="0.3">
      <c r="A99" s="3" t="s">
        <v>446</v>
      </c>
      <c r="B99" s="3" t="s">
        <v>447</v>
      </c>
      <c r="C99" s="3" t="s">
        <v>328</v>
      </c>
      <c r="D99" s="3" t="s">
        <v>176</v>
      </c>
      <c r="E99" s="4">
        <v>344982.97739999997</v>
      </c>
      <c r="F99" s="4">
        <v>212151.39555059056</v>
      </c>
      <c r="G99" s="6">
        <f t="shared" si="2"/>
        <v>132831.58184940941</v>
      </c>
      <c r="H99">
        <f t="shared" si="3"/>
        <v>62.611693646735311</v>
      </c>
    </row>
    <row r="100" spans="1:8" ht="15.75" customHeight="1" x14ac:dyDescent="0.3">
      <c r="A100" s="3" t="s">
        <v>353</v>
      </c>
      <c r="B100" s="3" t="s">
        <v>354</v>
      </c>
      <c r="C100" s="3" t="s">
        <v>328</v>
      </c>
      <c r="D100" s="3" t="s">
        <v>176</v>
      </c>
      <c r="E100" s="4">
        <v>660034.49699999986</v>
      </c>
      <c r="F100" s="4">
        <v>438073.60869300924</v>
      </c>
      <c r="G100" s="6">
        <f t="shared" si="2"/>
        <v>221960.88830699062</v>
      </c>
      <c r="H100">
        <f t="shared" si="3"/>
        <v>50.667486902306209</v>
      </c>
    </row>
    <row r="101" spans="1:8" ht="15.75" customHeight="1" x14ac:dyDescent="0.3">
      <c r="A101" s="3" t="s">
        <v>1202</v>
      </c>
      <c r="B101" s="3" t="s">
        <v>1203</v>
      </c>
      <c r="C101" s="3" t="s">
        <v>328</v>
      </c>
      <c r="D101" s="3" t="s">
        <v>176</v>
      </c>
      <c r="E101" s="4">
        <v>128866.26952000002</v>
      </c>
      <c r="F101" s="4">
        <v>102392.57420205684</v>
      </c>
      <c r="G101" s="6">
        <f t="shared" si="2"/>
        <v>26473.695317943173</v>
      </c>
      <c r="H101">
        <f t="shared" si="3"/>
        <v>25.855093032138431</v>
      </c>
    </row>
    <row r="102" spans="1:8" ht="15.75" customHeight="1" x14ac:dyDescent="0.3">
      <c r="A102" s="3" t="s">
        <v>326</v>
      </c>
      <c r="B102" s="3" t="s">
        <v>327</v>
      </c>
      <c r="C102" s="3" t="s">
        <v>328</v>
      </c>
      <c r="D102" s="3" t="s">
        <v>176</v>
      </c>
      <c r="E102" s="4">
        <v>686151.15103999979</v>
      </c>
      <c r="F102" s="4">
        <v>639669.08001044544</v>
      </c>
      <c r="G102" s="6">
        <f t="shared" si="2"/>
        <v>46482.071029554354</v>
      </c>
      <c r="H102">
        <f t="shared" si="3"/>
        <v>7.2665808747228064</v>
      </c>
    </row>
    <row r="103" spans="1:8" ht="15.75" customHeight="1" x14ac:dyDescent="0.3">
      <c r="A103" s="3" t="s">
        <v>1002</v>
      </c>
      <c r="B103" s="3" t="s">
        <v>1003</v>
      </c>
      <c r="C103" s="3" t="s">
        <v>328</v>
      </c>
      <c r="D103" s="3" t="s">
        <v>176</v>
      </c>
      <c r="E103" s="4">
        <v>133298.44665000006</v>
      </c>
      <c r="F103" s="4">
        <v>112160.279830132</v>
      </c>
      <c r="G103" s="6">
        <f t="shared" si="2"/>
        <v>21138.166819868056</v>
      </c>
      <c r="H103">
        <f t="shared" si="3"/>
        <v>18.846392726446517</v>
      </c>
    </row>
    <row r="104" spans="1:8" ht="15.75" customHeight="1" x14ac:dyDescent="0.3">
      <c r="A104" s="3" t="s">
        <v>797</v>
      </c>
      <c r="B104" s="3" t="s">
        <v>798</v>
      </c>
      <c r="C104" s="3" t="s">
        <v>251</v>
      </c>
      <c r="D104" s="3" t="s">
        <v>176</v>
      </c>
      <c r="E104" s="4">
        <v>78898.866688000024</v>
      </c>
      <c r="F104" s="4">
        <v>50726.18983792072</v>
      </c>
      <c r="G104" s="6">
        <f t="shared" si="2"/>
        <v>28172.676850079304</v>
      </c>
      <c r="H104">
        <f t="shared" si="3"/>
        <v>55.538720609799519</v>
      </c>
    </row>
    <row r="105" spans="1:8" ht="15.75" customHeight="1" x14ac:dyDescent="0.3">
      <c r="A105" s="3" t="s">
        <v>791</v>
      </c>
      <c r="B105" s="3" t="s">
        <v>792</v>
      </c>
      <c r="C105" s="3" t="s">
        <v>251</v>
      </c>
      <c r="D105" s="3" t="s">
        <v>176</v>
      </c>
      <c r="E105" s="4">
        <v>302726.10640000005</v>
      </c>
      <c r="F105" s="4">
        <v>254510.73541105355</v>
      </c>
      <c r="G105" s="6">
        <f t="shared" si="2"/>
        <v>48215.370988946495</v>
      </c>
      <c r="H105">
        <f t="shared" si="3"/>
        <v>18.944336831637031</v>
      </c>
    </row>
    <row r="106" spans="1:8" ht="15.75" customHeight="1" x14ac:dyDescent="0.3">
      <c r="A106" s="3" t="s">
        <v>359</v>
      </c>
      <c r="B106" s="3" t="s">
        <v>360</v>
      </c>
      <c r="C106" s="3" t="s">
        <v>251</v>
      </c>
      <c r="D106" s="3" t="s">
        <v>176</v>
      </c>
      <c r="E106" s="4">
        <v>167559.58010000005</v>
      </c>
      <c r="F106" s="4">
        <v>134942.83021626985</v>
      </c>
      <c r="G106" s="6">
        <f t="shared" si="2"/>
        <v>32616.749883730197</v>
      </c>
      <c r="H106">
        <f t="shared" si="3"/>
        <v>24.170791313222097</v>
      </c>
    </row>
    <row r="107" spans="1:8" ht="15.75" customHeight="1" x14ac:dyDescent="0.3">
      <c r="A107" s="3" t="s">
        <v>249</v>
      </c>
      <c r="B107" s="3" t="s">
        <v>250</v>
      </c>
      <c r="C107" s="3" t="s">
        <v>251</v>
      </c>
      <c r="D107" s="3" t="s">
        <v>176</v>
      </c>
      <c r="E107" s="4">
        <v>713096.96200000029</v>
      </c>
      <c r="F107" s="4">
        <v>468562.53552512318</v>
      </c>
      <c r="G107" s="6">
        <f t="shared" si="2"/>
        <v>244534.42647487711</v>
      </c>
      <c r="H107">
        <f t="shared" si="3"/>
        <v>52.188215645714116</v>
      </c>
    </row>
    <row r="108" spans="1:8" ht="15.75" customHeight="1" x14ac:dyDescent="0.3">
      <c r="A108" s="3" t="s">
        <v>369</v>
      </c>
      <c r="B108" s="3" t="s">
        <v>370</v>
      </c>
      <c r="C108" s="3" t="s">
        <v>251</v>
      </c>
      <c r="D108" s="3" t="s">
        <v>176</v>
      </c>
      <c r="E108" s="4">
        <v>350124.93020000006</v>
      </c>
      <c r="F108" s="4">
        <v>311872.92898930359</v>
      </c>
      <c r="G108" s="6">
        <f t="shared" si="2"/>
        <v>38252.001210696471</v>
      </c>
      <c r="H108">
        <f t="shared" si="3"/>
        <v>12.265252176474867</v>
      </c>
    </row>
    <row r="109" spans="1:8" ht="15.75" customHeight="1" x14ac:dyDescent="0.3">
      <c r="A109" s="3" t="s">
        <v>466</v>
      </c>
      <c r="B109" s="3" t="s">
        <v>467</v>
      </c>
      <c r="C109" s="3" t="s">
        <v>251</v>
      </c>
      <c r="D109" s="3" t="s">
        <v>176</v>
      </c>
      <c r="E109" s="4">
        <v>4772.4888000000001</v>
      </c>
      <c r="F109" s="4">
        <v>4280.1844849824229</v>
      </c>
      <c r="G109" s="6">
        <f t="shared" si="2"/>
        <v>492.30431501757721</v>
      </c>
      <c r="H109">
        <f t="shared" si="3"/>
        <v>11.501941487449667</v>
      </c>
    </row>
    <row r="110" spans="1:8" ht="15.75" customHeight="1" x14ac:dyDescent="0.3">
      <c r="A110" s="3" t="s">
        <v>799</v>
      </c>
      <c r="B110" s="3" t="s">
        <v>800</v>
      </c>
      <c r="C110" s="3" t="s">
        <v>251</v>
      </c>
      <c r="D110" s="3" t="s">
        <v>176</v>
      </c>
      <c r="E110" s="4">
        <v>111222.08240000001</v>
      </c>
      <c r="F110" s="4">
        <v>58292.063633398015</v>
      </c>
      <c r="G110" s="6">
        <f t="shared" si="2"/>
        <v>52930.018766601999</v>
      </c>
      <c r="H110">
        <f t="shared" si="3"/>
        <v>90.801415265518457</v>
      </c>
    </row>
    <row r="111" spans="1:8" ht="15.75" customHeight="1" x14ac:dyDescent="0.3">
      <c r="A111" s="3" t="s">
        <v>1034</v>
      </c>
      <c r="B111" s="3" t="s">
        <v>1035</v>
      </c>
      <c r="C111" s="3" t="s">
        <v>251</v>
      </c>
      <c r="D111" s="3" t="s">
        <v>176</v>
      </c>
      <c r="E111" s="4">
        <v>228052.98319999978</v>
      </c>
      <c r="F111" s="4">
        <v>177800.53009512112</v>
      </c>
      <c r="G111" s="6">
        <f t="shared" si="2"/>
        <v>50252.453104878659</v>
      </c>
      <c r="H111">
        <f t="shared" si="3"/>
        <v>28.263387672688157</v>
      </c>
    </row>
    <row r="112" spans="1:8" ht="15.75" customHeight="1" x14ac:dyDescent="0.3">
      <c r="A112" s="3" t="s">
        <v>371</v>
      </c>
      <c r="B112" s="3" t="s">
        <v>372</v>
      </c>
      <c r="C112" s="3" t="s">
        <v>251</v>
      </c>
      <c r="D112" s="3" t="s">
        <v>176</v>
      </c>
      <c r="E112" s="4">
        <v>279112.89079999999</v>
      </c>
      <c r="F112" s="4">
        <v>274506.81103785726</v>
      </c>
      <c r="G112" s="6">
        <f t="shared" si="2"/>
        <v>4606.0797621427337</v>
      </c>
      <c r="H112">
        <f t="shared" si="3"/>
        <v>1.6779473502781352</v>
      </c>
    </row>
    <row r="113" spans="1:8" ht="15.75" customHeight="1" x14ac:dyDescent="0.3">
      <c r="A113" s="3" t="s">
        <v>606</v>
      </c>
      <c r="B113" s="3" t="s">
        <v>607</v>
      </c>
      <c r="C113" s="3" t="s">
        <v>608</v>
      </c>
      <c r="D113" s="3" t="s">
        <v>176</v>
      </c>
      <c r="E113" s="4">
        <v>65796.029999999984</v>
      </c>
      <c r="F113" s="4">
        <v>56885.389289366554</v>
      </c>
      <c r="G113" s="6">
        <f t="shared" si="2"/>
        <v>8910.64071063343</v>
      </c>
      <c r="H113">
        <f t="shared" si="3"/>
        <v>15.664199229272171</v>
      </c>
    </row>
    <row r="114" spans="1:8" ht="15.75" customHeight="1" x14ac:dyDescent="0.3">
      <c r="A114" s="3" t="s">
        <v>873</v>
      </c>
      <c r="B114" s="3" t="s">
        <v>874</v>
      </c>
      <c r="C114" s="3" t="s">
        <v>608</v>
      </c>
      <c r="D114" s="3" t="s">
        <v>176</v>
      </c>
      <c r="E114" s="4">
        <v>196389.15221999996</v>
      </c>
      <c r="F114" s="4">
        <v>142756.75835792307</v>
      </c>
      <c r="G114" s="6">
        <f t="shared" si="2"/>
        <v>53632.393862076889</v>
      </c>
      <c r="H114">
        <f t="shared" si="3"/>
        <v>37.569075173035593</v>
      </c>
    </row>
    <row r="115" spans="1:8" ht="15.75" customHeight="1" x14ac:dyDescent="0.3">
      <c r="A115" s="3" t="s">
        <v>681</v>
      </c>
      <c r="B115" s="3" t="s">
        <v>682</v>
      </c>
      <c r="C115" s="3" t="s">
        <v>608</v>
      </c>
      <c r="D115" s="3" t="s">
        <v>176</v>
      </c>
      <c r="E115" s="4">
        <v>54941.203959999999</v>
      </c>
      <c r="F115" s="4">
        <v>53971.555947398352</v>
      </c>
      <c r="G115" s="6">
        <f t="shared" si="2"/>
        <v>969.64801260164677</v>
      </c>
      <c r="H115">
        <f t="shared" si="3"/>
        <v>1.7965908071034364</v>
      </c>
    </row>
    <row r="116" spans="1:8" ht="15.75" customHeight="1" x14ac:dyDescent="0.3">
      <c r="A116" s="3" t="s">
        <v>364</v>
      </c>
      <c r="B116" s="3" t="s">
        <v>365</v>
      </c>
      <c r="C116" s="3" t="s">
        <v>175</v>
      </c>
      <c r="D116" s="3" t="s">
        <v>176</v>
      </c>
      <c r="E116" s="4">
        <v>153728.42127999998</v>
      </c>
      <c r="F116" s="4">
        <v>146351.40225342702</v>
      </c>
      <c r="G116" s="6">
        <f t="shared" si="2"/>
        <v>7377.0190265729616</v>
      </c>
      <c r="H116">
        <f t="shared" si="3"/>
        <v>5.0406206657307369</v>
      </c>
    </row>
    <row r="117" spans="1:8" ht="15.75" customHeight="1" x14ac:dyDescent="0.3">
      <c r="A117" s="3" t="s">
        <v>173</v>
      </c>
      <c r="B117" s="3" t="s">
        <v>177</v>
      </c>
      <c r="C117" s="3" t="s">
        <v>175</v>
      </c>
      <c r="D117" s="3" t="s">
        <v>176</v>
      </c>
      <c r="E117" s="4">
        <v>217381.6</v>
      </c>
      <c r="F117" s="4">
        <v>147661.84188690508</v>
      </c>
      <c r="G117" s="6">
        <f t="shared" si="2"/>
        <v>69719.758113094926</v>
      </c>
      <c r="H117">
        <f t="shared" si="3"/>
        <v>47.215825850590178</v>
      </c>
    </row>
    <row r="118" spans="1:8" ht="15.75" customHeight="1" x14ac:dyDescent="0.3">
      <c r="A118" s="3" t="s">
        <v>173</v>
      </c>
      <c r="B118" s="3" t="s">
        <v>174</v>
      </c>
      <c r="C118" s="3" t="s">
        <v>175</v>
      </c>
      <c r="D118" s="3" t="s">
        <v>176</v>
      </c>
      <c r="E118" s="4">
        <v>212929.24634400028</v>
      </c>
      <c r="F118" s="4">
        <v>148067.00306407036</v>
      </c>
      <c r="G118" s="6">
        <f t="shared" si="2"/>
        <v>64862.243279929913</v>
      </c>
      <c r="H118">
        <f t="shared" si="3"/>
        <v>43.806008048844781</v>
      </c>
    </row>
    <row r="119" spans="1:8" ht="15.75" customHeight="1" x14ac:dyDescent="0.3">
      <c r="A119" s="3" t="s">
        <v>232</v>
      </c>
      <c r="B119" s="3" t="s">
        <v>233</v>
      </c>
      <c r="C119" s="3" t="s">
        <v>175</v>
      </c>
      <c r="D119" s="3" t="s">
        <v>176</v>
      </c>
      <c r="E119" s="4">
        <v>132098.01760000011</v>
      </c>
      <c r="F119" s="4">
        <v>124248.06498981222</v>
      </c>
      <c r="G119" s="6">
        <f t="shared" si="2"/>
        <v>7849.9526101878873</v>
      </c>
      <c r="H119">
        <f t="shared" si="3"/>
        <v>6.3179676969871101</v>
      </c>
    </row>
    <row r="120" spans="1:8" ht="15.75" customHeight="1" x14ac:dyDescent="0.3">
      <c r="A120" s="3" t="s">
        <v>724</v>
      </c>
      <c r="B120" s="3" t="s">
        <v>725</v>
      </c>
      <c r="C120" s="3" t="s">
        <v>175</v>
      </c>
      <c r="D120" s="3" t="s">
        <v>176</v>
      </c>
      <c r="E120" s="4">
        <v>56550.14439999999</v>
      </c>
      <c r="F120" s="4">
        <v>50195.567763726096</v>
      </c>
      <c r="G120" s="6">
        <f t="shared" si="2"/>
        <v>6354.5766362738941</v>
      </c>
      <c r="H120">
        <f t="shared" si="3"/>
        <v>12.659636934849132</v>
      </c>
    </row>
    <row r="121" spans="1:8" ht="15.75" customHeight="1" x14ac:dyDescent="0.3">
      <c r="A121" s="3" t="s">
        <v>754</v>
      </c>
      <c r="B121" s="3" t="s">
        <v>755</v>
      </c>
      <c r="C121" s="3" t="s">
        <v>241</v>
      </c>
      <c r="D121" s="3" t="s">
        <v>176</v>
      </c>
      <c r="E121" s="4">
        <v>212097.34368000005</v>
      </c>
      <c r="F121" s="4">
        <v>195126.29171952399</v>
      </c>
      <c r="G121" s="6">
        <f t="shared" si="2"/>
        <v>16971.051960476063</v>
      </c>
      <c r="H121">
        <f t="shared" si="3"/>
        <v>8.6974706539651674</v>
      </c>
    </row>
    <row r="122" spans="1:8" ht="15.75" customHeight="1" x14ac:dyDescent="0.3">
      <c r="A122" s="3" t="s">
        <v>239</v>
      </c>
      <c r="B122" s="3" t="s">
        <v>240</v>
      </c>
      <c r="C122" s="3" t="s">
        <v>241</v>
      </c>
      <c r="D122" s="3" t="s">
        <v>176</v>
      </c>
      <c r="E122" s="4">
        <v>98254.372000000003</v>
      </c>
      <c r="F122" s="4">
        <v>85850.214604634268</v>
      </c>
      <c r="G122" s="6">
        <f t="shared" si="2"/>
        <v>12404.157395365735</v>
      </c>
      <c r="H122">
        <f t="shared" si="3"/>
        <v>14.448603829927</v>
      </c>
    </row>
    <row r="123" spans="1:8" ht="15.75" customHeight="1" x14ac:dyDescent="0.3">
      <c r="A123" s="3" t="s">
        <v>390</v>
      </c>
      <c r="B123" s="3" t="s">
        <v>391</v>
      </c>
      <c r="C123" s="3" t="s">
        <v>241</v>
      </c>
      <c r="D123" s="3" t="s">
        <v>176</v>
      </c>
      <c r="E123" s="4">
        <v>188191.84571999998</v>
      </c>
      <c r="F123" s="4">
        <v>104911.18064191219</v>
      </c>
      <c r="G123" s="6">
        <f t="shared" si="2"/>
        <v>83280.665078087797</v>
      </c>
      <c r="H123">
        <f t="shared" si="3"/>
        <v>79.382068306280246</v>
      </c>
    </row>
    <row r="124" spans="1:8" ht="15.75" customHeight="1" x14ac:dyDescent="0.3">
      <c r="A124" s="3" t="s">
        <v>670</v>
      </c>
      <c r="B124" s="3" t="s">
        <v>671</v>
      </c>
      <c r="C124" s="3" t="s">
        <v>241</v>
      </c>
      <c r="D124" s="3" t="s">
        <v>176</v>
      </c>
      <c r="E124" s="4">
        <v>915662.31726000027</v>
      </c>
      <c r="F124" s="4">
        <v>694540.68598599499</v>
      </c>
      <c r="G124" s="6">
        <f t="shared" si="2"/>
        <v>221121.63127400528</v>
      </c>
      <c r="H124">
        <f t="shared" si="3"/>
        <v>31.8371026688081</v>
      </c>
    </row>
    <row r="125" spans="1:8" ht="15.75" customHeight="1" x14ac:dyDescent="0.3">
      <c r="A125" s="3" t="s">
        <v>254</v>
      </c>
      <c r="B125" s="3" t="s">
        <v>255</v>
      </c>
      <c r="C125" s="3" t="s">
        <v>241</v>
      </c>
      <c r="D125" s="3" t="s">
        <v>176</v>
      </c>
      <c r="E125" s="4">
        <v>528658.50791999965</v>
      </c>
      <c r="F125" s="4">
        <v>328827.58661405888</v>
      </c>
      <c r="G125" s="6">
        <f t="shared" si="2"/>
        <v>199830.92130594078</v>
      </c>
      <c r="H125">
        <f t="shared" si="3"/>
        <v>60.770728929285369</v>
      </c>
    </row>
    <row r="126" spans="1:8" ht="15.75" customHeight="1" x14ac:dyDescent="0.3">
      <c r="A126" s="3" t="s">
        <v>296</v>
      </c>
      <c r="B126" s="3" t="s">
        <v>297</v>
      </c>
      <c r="C126" s="3" t="s">
        <v>241</v>
      </c>
      <c r="D126" s="3" t="s">
        <v>176</v>
      </c>
      <c r="E126" s="4">
        <v>164116.89199999999</v>
      </c>
      <c r="F126" s="4">
        <v>125188.28401906318</v>
      </c>
      <c r="G126" s="6">
        <f t="shared" si="2"/>
        <v>38928.607980936809</v>
      </c>
      <c r="H126">
        <f t="shared" si="3"/>
        <v>31.096047274686594</v>
      </c>
    </row>
    <row r="127" spans="1:8" ht="15.75" customHeight="1" x14ac:dyDescent="0.3">
      <c r="A127" s="3" t="s">
        <v>1250</v>
      </c>
      <c r="B127" s="3" t="s">
        <v>1251</v>
      </c>
      <c r="C127" s="3" t="s">
        <v>1252</v>
      </c>
      <c r="D127" s="3" t="s">
        <v>176</v>
      </c>
      <c r="E127" s="4">
        <v>199.5</v>
      </c>
      <c r="F127" s="4">
        <v>186.03099995998926</v>
      </c>
      <c r="G127" s="6">
        <f t="shared" si="2"/>
        <v>13.469000040010741</v>
      </c>
      <c r="H127">
        <f t="shared" si="3"/>
        <v>7.2401911740019651</v>
      </c>
    </row>
    <row r="128" spans="1:8" ht="15.75" customHeight="1" x14ac:dyDescent="0.3">
      <c r="A128" s="3" t="s">
        <v>495</v>
      </c>
      <c r="B128" s="3" t="s">
        <v>496</v>
      </c>
      <c r="C128" s="3" t="s">
        <v>497</v>
      </c>
      <c r="D128" s="3" t="s">
        <v>176</v>
      </c>
      <c r="E128" s="4">
        <v>168378.4037</v>
      </c>
      <c r="F128" s="4">
        <v>166751.74832859164</v>
      </c>
      <c r="G128" s="6">
        <f t="shared" si="2"/>
        <v>1626.6553714083566</v>
      </c>
      <c r="H128">
        <f t="shared" si="3"/>
        <v>0.97549524230652185</v>
      </c>
    </row>
    <row r="129" spans="1:8" ht="15.75" customHeight="1" x14ac:dyDescent="0.3">
      <c r="A129" s="3" t="s">
        <v>1013</v>
      </c>
      <c r="B129" s="3" t="s">
        <v>1014</v>
      </c>
      <c r="C129" s="3" t="s">
        <v>1015</v>
      </c>
      <c r="D129" s="3" t="s">
        <v>176</v>
      </c>
      <c r="E129" s="4">
        <v>1065.8375999999998</v>
      </c>
      <c r="F129" s="4">
        <v>1041.3110586301614</v>
      </c>
      <c r="G129" s="6">
        <f t="shared" si="2"/>
        <v>24.526541369838469</v>
      </c>
      <c r="H129">
        <f t="shared" si="3"/>
        <v>2.3553520503376766</v>
      </c>
    </row>
    <row r="130" spans="1:8" ht="15.75" customHeight="1" x14ac:dyDescent="0.3">
      <c r="A130" s="3" t="s">
        <v>762</v>
      </c>
      <c r="B130" s="3" t="s">
        <v>763</v>
      </c>
      <c r="C130" s="3" t="s">
        <v>764</v>
      </c>
      <c r="D130" s="3" t="s">
        <v>176</v>
      </c>
      <c r="E130" s="4">
        <v>86167.323000000004</v>
      </c>
      <c r="F130" s="4">
        <v>44896.283284376179</v>
      </c>
      <c r="G130" s="6">
        <f t="shared" ref="G130:G193" si="4">E130-F130</f>
        <v>41271.039715623825</v>
      </c>
      <c r="H130">
        <f t="shared" ref="H130:H193" si="5">G130*100/F130</f>
        <v>91.925292466216391</v>
      </c>
    </row>
    <row r="131" spans="1:8" ht="15.75" customHeight="1" x14ac:dyDescent="0.3">
      <c r="A131" s="3" t="s">
        <v>487</v>
      </c>
      <c r="B131" s="3" t="s">
        <v>488</v>
      </c>
      <c r="C131" s="3" t="s">
        <v>489</v>
      </c>
      <c r="D131" s="3" t="s">
        <v>176</v>
      </c>
      <c r="E131" s="4">
        <v>231090.092</v>
      </c>
      <c r="F131" s="4">
        <v>154995.20675938917</v>
      </c>
      <c r="G131" s="6">
        <f t="shared" si="4"/>
        <v>76094.885240610834</v>
      </c>
      <c r="H131">
        <f t="shared" si="5"/>
        <v>49.094992568859702</v>
      </c>
    </row>
    <row r="132" spans="1:8" ht="15.75" customHeight="1" x14ac:dyDescent="0.3">
      <c r="A132" s="3" t="s">
        <v>963</v>
      </c>
      <c r="B132" s="3" t="s">
        <v>964</v>
      </c>
      <c r="C132" s="3" t="s">
        <v>489</v>
      </c>
      <c r="D132" s="3" t="s">
        <v>176</v>
      </c>
      <c r="E132" s="4">
        <v>74055.895999999993</v>
      </c>
      <c r="F132" s="4">
        <v>71543.359893040921</v>
      </c>
      <c r="G132" s="6">
        <f t="shared" si="4"/>
        <v>2512.5361069590726</v>
      </c>
      <c r="H132">
        <f t="shared" si="5"/>
        <v>3.5119067803292658</v>
      </c>
    </row>
    <row r="133" spans="1:8" ht="15.75" customHeight="1" x14ac:dyDescent="0.3">
      <c r="A133" s="3" t="s">
        <v>1243</v>
      </c>
      <c r="B133" s="3" t="s">
        <v>1244</v>
      </c>
      <c r="C133" s="3" t="s">
        <v>489</v>
      </c>
      <c r="D133" s="3" t="s">
        <v>176</v>
      </c>
      <c r="E133" s="4">
        <v>4502.1409999999996</v>
      </c>
      <c r="F133" s="4">
        <v>2782.8059974627895</v>
      </c>
      <c r="G133" s="6">
        <f t="shared" si="4"/>
        <v>1719.3350025372101</v>
      </c>
      <c r="H133">
        <f t="shared" si="5"/>
        <v>61.784220822608759</v>
      </c>
    </row>
    <row r="134" spans="1:8" ht="15.75" customHeight="1" x14ac:dyDescent="0.3">
      <c r="A134" s="3" t="s">
        <v>530</v>
      </c>
      <c r="B134" s="3" t="s">
        <v>531</v>
      </c>
      <c r="C134" s="3" t="s">
        <v>532</v>
      </c>
      <c r="D134" s="3" t="s">
        <v>176</v>
      </c>
      <c r="E134" s="4">
        <v>47419.639600000002</v>
      </c>
      <c r="F134" s="4">
        <v>28414.678634385073</v>
      </c>
      <c r="G134" s="6">
        <f t="shared" si="4"/>
        <v>19004.96096561493</v>
      </c>
      <c r="H134">
        <f t="shared" si="5"/>
        <v>66.88430726299579</v>
      </c>
    </row>
    <row r="135" spans="1:8" ht="15.75" customHeight="1" x14ac:dyDescent="0.3">
      <c r="A135" s="3" t="s">
        <v>715</v>
      </c>
      <c r="B135" s="3" t="s">
        <v>716</v>
      </c>
      <c r="C135" s="3" t="s">
        <v>172</v>
      </c>
      <c r="D135" s="3" t="s">
        <v>717</v>
      </c>
      <c r="E135" s="4">
        <v>68944.754400000005</v>
      </c>
      <c r="F135" s="4">
        <v>29250.454628354648</v>
      </c>
      <c r="G135" s="6">
        <f t="shared" si="4"/>
        <v>39694.299771645354</v>
      </c>
      <c r="H135">
        <f t="shared" si="5"/>
        <v>135.70489852546328</v>
      </c>
    </row>
    <row r="136" spans="1:8" ht="15.75" customHeight="1" x14ac:dyDescent="0.3">
      <c r="A136" s="3" t="s">
        <v>1087</v>
      </c>
      <c r="B136" s="3" t="s">
        <v>1088</v>
      </c>
      <c r="C136" s="3" t="s">
        <v>1089</v>
      </c>
      <c r="D136" s="3" t="s">
        <v>139</v>
      </c>
      <c r="E136" s="4">
        <v>25845.002</v>
      </c>
      <c r="F136" s="4">
        <v>14494.343828351162</v>
      </c>
      <c r="G136" s="6">
        <f t="shared" si="4"/>
        <v>11350.658171648838</v>
      </c>
      <c r="H136">
        <f t="shared" si="5"/>
        <v>78.310948781598327</v>
      </c>
    </row>
    <row r="137" spans="1:8" ht="15.75" customHeight="1" x14ac:dyDescent="0.3">
      <c r="A137" s="3" t="s">
        <v>960</v>
      </c>
      <c r="B137" s="3" t="s">
        <v>961</v>
      </c>
      <c r="C137" s="3" t="s">
        <v>962</v>
      </c>
      <c r="D137" s="3" t="s">
        <v>139</v>
      </c>
      <c r="E137" s="4">
        <v>313217.74218</v>
      </c>
      <c r="F137" s="4">
        <v>228864.91208217098</v>
      </c>
      <c r="G137" s="6">
        <f t="shared" si="4"/>
        <v>84352.830097829021</v>
      </c>
      <c r="H137">
        <f t="shared" si="5"/>
        <v>36.857039084935501</v>
      </c>
    </row>
    <row r="138" spans="1:8" ht="15.75" customHeight="1" x14ac:dyDescent="0.3">
      <c r="A138" s="3" t="s">
        <v>1056</v>
      </c>
      <c r="B138" s="3" t="s">
        <v>1057</v>
      </c>
      <c r="C138" s="3" t="s">
        <v>1058</v>
      </c>
      <c r="D138" s="3" t="s">
        <v>139</v>
      </c>
      <c r="E138" s="4">
        <v>135370.84500000003</v>
      </c>
      <c r="F138" s="4">
        <v>117086.75296729394</v>
      </c>
      <c r="G138" s="6">
        <f t="shared" si="4"/>
        <v>18284.092032706089</v>
      </c>
      <c r="H138">
        <f t="shared" si="5"/>
        <v>15.615850272842922</v>
      </c>
    </row>
    <row r="139" spans="1:8" ht="15.75" customHeight="1" x14ac:dyDescent="0.3">
      <c r="A139" s="3" t="s">
        <v>679</v>
      </c>
      <c r="B139" s="3" t="s">
        <v>680</v>
      </c>
      <c r="C139" s="3" t="s">
        <v>157</v>
      </c>
      <c r="D139" s="3" t="s">
        <v>139</v>
      </c>
      <c r="E139" s="4">
        <v>88792.604800000016</v>
      </c>
      <c r="F139" s="4">
        <v>53977.951828729478</v>
      </c>
      <c r="G139" s="6">
        <f t="shared" si="4"/>
        <v>34814.652971270538</v>
      </c>
      <c r="H139">
        <f t="shared" si="5"/>
        <v>64.497914040414969</v>
      </c>
    </row>
    <row r="140" spans="1:8" ht="15.75" customHeight="1" x14ac:dyDescent="0.3">
      <c r="A140" s="3" t="s">
        <v>586</v>
      </c>
      <c r="B140" s="3" t="s">
        <v>587</v>
      </c>
      <c r="C140" s="3" t="s">
        <v>157</v>
      </c>
      <c r="D140" s="3" t="s">
        <v>139</v>
      </c>
      <c r="E140" s="4">
        <v>126922.50080000007</v>
      </c>
      <c r="F140" s="4">
        <v>73258.973941094722</v>
      </c>
      <c r="G140" s="6">
        <f t="shared" si="4"/>
        <v>53663.526858905345</v>
      </c>
      <c r="H140">
        <f t="shared" si="5"/>
        <v>73.251813357438678</v>
      </c>
    </row>
    <row r="141" spans="1:8" ht="15.75" customHeight="1" x14ac:dyDescent="0.3">
      <c r="A141" s="3" t="s">
        <v>263</v>
      </c>
      <c r="B141" s="3" t="s">
        <v>264</v>
      </c>
      <c r="C141" s="3" t="s">
        <v>157</v>
      </c>
      <c r="D141" s="3" t="s">
        <v>139</v>
      </c>
      <c r="E141" s="4">
        <v>43193.299200000009</v>
      </c>
      <c r="F141" s="4">
        <v>30224.802060142785</v>
      </c>
      <c r="G141" s="6">
        <f t="shared" si="4"/>
        <v>12968.497139857223</v>
      </c>
      <c r="H141">
        <f t="shared" si="5"/>
        <v>42.906805854516016</v>
      </c>
    </row>
    <row r="142" spans="1:8" ht="15.75" customHeight="1" x14ac:dyDescent="0.3">
      <c r="A142" s="3" t="s">
        <v>158</v>
      </c>
      <c r="B142" s="3" t="s">
        <v>159</v>
      </c>
      <c r="C142" s="3" t="s">
        <v>157</v>
      </c>
      <c r="D142" s="3" t="s">
        <v>139</v>
      </c>
      <c r="E142" s="4">
        <v>358477.25760000007</v>
      </c>
      <c r="F142" s="4">
        <v>299322.08457904385</v>
      </c>
      <c r="G142" s="6">
        <f t="shared" si="4"/>
        <v>59155.173020956223</v>
      </c>
      <c r="H142">
        <f t="shared" si="5"/>
        <v>19.763049928023182</v>
      </c>
    </row>
    <row r="143" spans="1:8" ht="15.75" customHeight="1" x14ac:dyDescent="0.3">
      <c r="A143" s="3" t="s">
        <v>192</v>
      </c>
      <c r="B143" s="3" t="s">
        <v>193</v>
      </c>
      <c r="C143" s="3" t="s">
        <v>157</v>
      </c>
      <c r="D143" s="3" t="s">
        <v>139</v>
      </c>
      <c r="E143" s="4">
        <v>232567.28399999996</v>
      </c>
      <c r="F143" s="4">
        <v>168272.00756301126</v>
      </c>
      <c r="G143" s="6">
        <f t="shared" si="4"/>
        <v>64295.276436988701</v>
      </c>
      <c r="H143">
        <f t="shared" si="5"/>
        <v>38.209133752036948</v>
      </c>
    </row>
    <row r="144" spans="1:8" ht="15.75" customHeight="1" x14ac:dyDescent="0.3">
      <c r="A144" s="3" t="s">
        <v>1163</v>
      </c>
      <c r="B144" s="3" t="s">
        <v>1164</v>
      </c>
      <c r="C144" s="3" t="s">
        <v>157</v>
      </c>
      <c r="D144" s="3" t="s">
        <v>139</v>
      </c>
      <c r="E144" s="4">
        <v>133594.66432000001</v>
      </c>
      <c r="F144" s="4">
        <v>70624.213594291374</v>
      </c>
      <c r="G144" s="6">
        <f t="shared" si="4"/>
        <v>62970.450725708637</v>
      </c>
      <c r="H144">
        <f t="shared" si="5"/>
        <v>89.162692964553742</v>
      </c>
    </row>
    <row r="145" spans="1:8" ht="15.75" customHeight="1" x14ac:dyDescent="0.3">
      <c r="A145" s="3" t="s">
        <v>242</v>
      </c>
      <c r="B145" s="3" t="s">
        <v>243</v>
      </c>
      <c r="C145" s="3" t="s">
        <v>157</v>
      </c>
      <c r="D145" s="3" t="s">
        <v>139</v>
      </c>
      <c r="E145" s="4">
        <v>489602.60640000022</v>
      </c>
      <c r="F145" s="4">
        <v>312423.44012943213</v>
      </c>
      <c r="G145" s="6">
        <f t="shared" si="4"/>
        <v>177179.16627056809</v>
      </c>
      <c r="H145">
        <f t="shared" si="5"/>
        <v>56.711226980013265</v>
      </c>
    </row>
    <row r="146" spans="1:8" ht="15.75" customHeight="1" x14ac:dyDescent="0.3">
      <c r="A146" s="3" t="s">
        <v>417</v>
      </c>
      <c r="B146" s="3" t="s">
        <v>418</v>
      </c>
      <c r="C146" s="3" t="s">
        <v>157</v>
      </c>
      <c r="D146" s="3" t="s">
        <v>139</v>
      </c>
      <c r="E146" s="4">
        <v>166091.16528799999</v>
      </c>
      <c r="F146" s="4">
        <v>123137.03432657701</v>
      </c>
      <c r="G146" s="6">
        <f t="shared" si="4"/>
        <v>42954.130961422983</v>
      </c>
      <c r="H146">
        <f t="shared" si="5"/>
        <v>34.883194317886925</v>
      </c>
    </row>
    <row r="147" spans="1:8" ht="15.75" customHeight="1" x14ac:dyDescent="0.3">
      <c r="A147" s="3" t="s">
        <v>410</v>
      </c>
      <c r="B147" s="3" t="s">
        <v>411</v>
      </c>
      <c r="C147" s="3" t="s">
        <v>157</v>
      </c>
      <c r="D147" s="3" t="s">
        <v>139</v>
      </c>
      <c r="E147" s="4">
        <v>219156.81839999999</v>
      </c>
      <c r="F147" s="4">
        <v>208720.1452668159</v>
      </c>
      <c r="G147" s="6">
        <f t="shared" si="4"/>
        <v>10436.673133184086</v>
      </c>
      <c r="H147">
        <f t="shared" si="5"/>
        <v>5.0003190251915735</v>
      </c>
    </row>
    <row r="148" spans="1:8" ht="15.75" customHeight="1" x14ac:dyDescent="0.3">
      <c r="A148" s="3" t="s">
        <v>298</v>
      </c>
      <c r="B148" s="3" t="s">
        <v>299</v>
      </c>
      <c r="C148" s="3" t="s">
        <v>157</v>
      </c>
      <c r="D148" s="3" t="s">
        <v>139</v>
      </c>
      <c r="E148" s="4">
        <v>429725.07599999988</v>
      </c>
      <c r="F148" s="4">
        <v>328037.68450341962</v>
      </c>
      <c r="G148" s="6">
        <f t="shared" si="4"/>
        <v>101687.39149658027</v>
      </c>
      <c r="H148">
        <f t="shared" si="5"/>
        <v>30.998692010191967</v>
      </c>
    </row>
    <row r="149" spans="1:8" ht="15.75" customHeight="1" x14ac:dyDescent="0.3">
      <c r="A149" s="3" t="s">
        <v>234</v>
      </c>
      <c r="B149" s="3" t="s">
        <v>235</v>
      </c>
      <c r="C149" s="3" t="s">
        <v>157</v>
      </c>
      <c r="D149" s="3" t="s">
        <v>139</v>
      </c>
      <c r="E149" s="4">
        <v>256730.80100000004</v>
      </c>
      <c r="F149" s="4">
        <v>239707.22269284367</v>
      </c>
      <c r="G149" s="6">
        <f t="shared" si="4"/>
        <v>17023.578307156364</v>
      </c>
      <c r="H149">
        <f t="shared" si="5"/>
        <v>7.1018211783172074</v>
      </c>
    </row>
    <row r="150" spans="1:8" ht="15.75" customHeight="1" x14ac:dyDescent="0.3">
      <c r="A150" s="3" t="s">
        <v>549</v>
      </c>
      <c r="B150" s="3" t="s">
        <v>550</v>
      </c>
      <c r="C150" s="3" t="s">
        <v>157</v>
      </c>
      <c r="D150" s="3" t="s">
        <v>139</v>
      </c>
      <c r="E150" s="4">
        <v>35199.85409999999</v>
      </c>
      <c r="F150" s="4">
        <v>29470.014153020431</v>
      </c>
      <c r="G150" s="6">
        <f t="shared" si="4"/>
        <v>5729.8399469795586</v>
      </c>
      <c r="H150">
        <f t="shared" si="5"/>
        <v>19.442949423871582</v>
      </c>
    </row>
    <row r="151" spans="1:8" ht="15.75" customHeight="1" x14ac:dyDescent="0.3">
      <c r="A151" s="3" t="s">
        <v>155</v>
      </c>
      <c r="B151" s="3" t="s">
        <v>156</v>
      </c>
      <c r="C151" s="3" t="s">
        <v>157</v>
      </c>
      <c r="D151" s="3" t="s">
        <v>139</v>
      </c>
      <c r="E151" s="4">
        <v>302399.20839999994</v>
      </c>
      <c r="F151" s="4">
        <v>188814.39148884628</v>
      </c>
      <c r="G151" s="6">
        <f t="shared" si="4"/>
        <v>113584.81691115367</v>
      </c>
      <c r="H151">
        <f t="shared" si="5"/>
        <v>60.15686411163388</v>
      </c>
    </row>
    <row r="152" spans="1:8" ht="15.75" customHeight="1" x14ac:dyDescent="0.3">
      <c r="A152" s="3" t="s">
        <v>300</v>
      </c>
      <c r="B152" s="3" t="s">
        <v>301</v>
      </c>
      <c r="C152" s="3" t="s">
        <v>157</v>
      </c>
      <c r="D152" s="3" t="s">
        <v>139</v>
      </c>
      <c r="E152" s="4">
        <v>135013.81360000002</v>
      </c>
      <c r="F152" s="4">
        <v>112869.19905830943</v>
      </c>
      <c r="G152" s="6">
        <f t="shared" si="4"/>
        <v>22144.614541690593</v>
      </c>
      <c r="H152">
        <f t="shared" si="5"/>
        <v>19.61971443622139</v>
      </c>
    </row>
    <row r="153" spans="1:8" ht="15.75" customHeight="1" x14ac:dyDescent="0.3">
      <c r="A153" s="3" t="s">
        <v>219</v>
      </c>
      <c r="B153" s="3" t="s">
        <v>220</v>
      </c>
      <c r="C153" s="3" t="s">
        <v>157</v>
      </c>
      <c r="D153" s="3" t="s">
        <v>139</v>
      </c>
      <c r="E153" s="4">
        <v>219168.80959999998</v>
      </c>
      <c r="F153" s="4">
        <v>185383.83704908498</v>
      </c>
      <c r="G153" s="6">
        <f t="shared" si="4"/>
        <v>33784.972550915001</v>
      </c>
      <c r="H153">
        <f t="shared" si="5"/>
        <v>18.224335567058951</v>
      </c>
    </row>
    <row r="154" spans="1:8" ht="15.75" customHeight="1" x14ac:dyDescent="0.3">
      <c r="A154" s="3" t="s">
        <v>329</v>
      </c>
      <c r="B154" s="3" t="s">
        <v>330</v>
      </c>
      <c r="C154" s="3" t="s">
        <v>157</v>
      </c>
      <c r="D154" s="3" t="s">
        <v>139</v>
      </c>
      <c r="E154" s="4">
        <v>199231.07516000001</v>
      </c>
      <c r="F154" s="4">
        <v>129463.64060758504</v>
      </c>
      <c r="G154" s="6">
        <f t="shared" si="4"/>
        <v>69767.434552414968</v>
      </c>
      <c r="H154">
        <f t="shared" si="5"/>
        <v>53.88959728383184</v>
      </c>
    </row>
    <row r="155" spans="1:8" ht="15.75" customHeight="1" x14ac:dyDescent="0.3">
      <c r="A155" s="3" t="s">
        <v>256</v>
      </c>
      <c r="B155" s="3" t="s">
        <v>257</v>
      </c>
      <c r="C155" s="3" t="s">
        <v>157</v>
      </c>
      <c r="D155" s="3" t="s">
        <v>139</v>
      </c>
      <c r="E155" s="4">
        <v>285571.62179999996</v>
      </c>
      <c r="F155" s="4">
        <v>157040.48353313527</v>
      </c>
      <c r="G155" s="6">
        <f t="shared" si="4"/>
        <v>128531.1382668647</v>
      </c>
      <c r="H155">
        <f t="shared" si="5"/>
        <v>81.84586252865482</v>
      </c>
    </row>
    <row r="156" spans="1:8" ht="15.75" customHeight="1" x14ac:dyDescent="0.3">
      <c r="A156" s="3" t="s">
        <v>664</v>
      </c>
      <c r="B156" s="3" t="s">
        <v>665</v>
      </c>
      <c r="C156" s="3" t="s">
        <v>157</v>
      </c>
      <c r="D156" s="3" t="s">
        <v>139</v>
      </c>
      <c r="E156" s="4">
        <v>2877.056</v>
      </c>
      <c r="F156" s="4">
        <v>2126.629203811327</v>
      </c>
      <c r="G156" s="6">
        <f t="shared" si="4"/>
        <v>750.42679618867305</v>
      </c>
      <c r="H156">
        <f t="shared" si="5"/>
        <v>35.287148076578859</v>
      </c>
    </row>
    <row r="157" spans="1:8" ht="15.75" customHeight="1" x14ac:dyDescent="0.3">
      <c r="A157" s="3" t="s">
        <v>324</v>
      </c>
      <c r="B157" s="3" t="s">
        <v>325</v>
      </c>
      <c r="C157" s="3" t="s">
        <v>157</v>
      </c>
      <c r="D157" s="3" t="s">
        <v>139</v>
      </c>
      <c r="E157" s="4">
        <v>193877.41034999987</v>
      </c>
      <c r="F157" s="4">
        <v>126865.45204659762</v>
      </c>
      <c r="G157" s="6">
        <f t="shared" si="4"/>
        <v>67011.958303402251</v>
      </c>
      <c r="H157">
        <f t="shared" si="5"/>
        <v>52.821282092455547</v>
      </c>
    </row>
    <row r="158" spans="1:8" ht="15.75" customHeight="1" x14ac:dyDescent="0.3">
      <c r="A158" s="3" t="s">
        <v>1148</v>
      </c>
      <c r="B158" s="3" t="s">
        <v>1149</v>
      </c>
      <c r="C158" s="3" t="s">
        <v>1150</v>
      </c>
      <c r="D158" s="3" t="s">
        <v>139</v>
      </c>
      <c r="E158" s="4">
        <v>173081.30800000002</v>
      </c>
      <c r="F158" s="4">
        <v>151600.26494323972</v>
      </c>
      <c r="G158" s="6">
        <f t="shared" si="4"/>
        <v>21481.043056760303</v>
      </c>
      <c r="H158">
        <f t="shared" si="5"/>
        <v>14.16952870418991</v>
      </c>
    </row>
    <row r="159" spans="1:8" ht="15.75" customHeight="1" x14ac:dyDescent="0.3">
      <c r="A159" s="3" t="s">
        <v>707</v>
      </c>
      <c r="B159" s="3" t="s">
        <v>708</v>
      </c>
      <c r="C159" s="3" t="s">
        <v>709</v>
      </c>
      <c r="D159" s="3" t="s">
        <v>139</v>
      </c>
      <c r="E159" s="4">
        <v>31590.162575999995</v>
      </c>
      <c r="F159" s="4">
        <v>16692.370608054152</v>
      </c>
      <c r="G159" s="6">
        <f t="shared" si="4"/>
        <v>14897.791967945843</v>
      </c>
      <c r="H159">
        <f t="shared" si="5"/>
        <v>89.249108576331182</v>
      </c>
    </row>
    <row r="160" spans="1:8" ht="15.75" customHeight="1" x14ac:dyDescent="0.3">
      <c r="A160" s="3" t="s">
        <v>136</v>
      </c>
      <c r="B160" s="3" t="s">
        <v>137</v>
      </c>
      <c r="C160" s="3" t="s">
        <v>138</v>
      </c>
      <c r="D160" s="3" t="s">
        <v>139</v>
      </c>
      <c r="E160" s="4">
        <v>181034.04373999996</v>
      </c>
      <c r="F160" s="4">
        <v>134334.17231515035</v>
      </c>
      <c r="G160" s="6">
        <f t="shared" si="4"/>
        <v>46699.871424849611</v>
      </c>
      <c r="H160">
        <f t="shared" si="5"/>
        <v>34.763955157508903</v>
      </c>
    </row>
    <row r="161" spans="1:8" ht="15.75" customHeight="1" x14ac:dyDescent="0.3">
      <c r="A161" s="3" t="s">
        <v>1094</v>
      </c>
      <c r="B161" s="3" t="s">
        <v>1095</v>
      </c>
      <c r="C161" s="3" t="s">
        <v>1096</v>
      </c>
      <c r="D161" s="3" t="s">
        <v>139</v>
      </c>
      <c r="E161" s="4">
        <v>39461.198880000004</v>
      </c>
      <c r="F161" s="4">
        <v>21239.683211329091</v>
      </c>
      <c r="G161" s="6">
        <f t="shared" si="4"/>
        <v>18221.515668670912</v>
      </c>
      <c r="H161">
        <f t="shared" si="5"/>
        <v>85.789959705951219</v>
      </c>
    </row>
    <row r="162" spans="1:8" ht="15.75" customHeight="1" x14ac:dyDescent="0.3">
      <c r="A162" s="3" t="s">
        <v>1117</v>
      </c>
      <c r="B162" s="3" t="s">
        <v>1118</v>
      </c>
      <c r="C162" s="3" t="s">
        <v>1119</v>
      </c>
      <c r="D162" s="3" t="s">
        <v>139</v>
      </c>
      <c r="E162" s="4">
        <v>74861.881000000008</v>
      </c>
      <c r="F162" s="4">
        <v>68449.48659352008</v>
      </c>
      <c r="G162" s="6">
        <f t="shared" si="4"/>
        <v>6412.3944064799289</v>
      </c>
      <c r="H162">
        <f t="shared" si="5"/>
        <v>9.3680679368119204</v>
      </c>
    </row>
    <row r="163" spans="1:8" ht="15.75" customHeight="1" x14ac:dyDescent="0.3">
      <c r="A163" s="3" t="s">
        <v>398</v>
      </c>
      <c r="B163" s="3" t="s">
        <v>399</v>
      </c>
      <c r="C163" s="3" t="s">
        <v>400</v>
      </c>
      <c r="D163" s="3" t="s">
        <v>139</v>
      </c>
      <c r="E163" s="4">
        <v>37275.392959999997</v>
      </c>
      <c r="F163" s="4">
        <v>27881.062023371309</v>
      </c>
      <c r="G163" s="6">
        <f t="shared" si="4"/>
        <v>9394.3309366286885</v>
      </c>
      <c r="H163">
        <f t="shared" si="5"/>
        <v>33.694308088959765</v>
      </c>
    </row>
    <row r="164" spans="1:8" ht="15.75" customHeight="1" x14ac:dyDescent="0.3">
      <c r="A164" s="3" t="s">
        <v>477</v>
      </c>
      <c r="B164" s="3" t="s">
        <v>478</v>
      </c>
      <c r="C164" s="3" t="s">
        <v>479</v>
      </c>
      <c r="D164" s="3" t="s">
        <v>151</v>
      </c>
      <c r="E164" s="4">
        <v>224720.69764000003</v>
      </c>
      <c r="F164" s="4">
        <v>114045.3095529358</v>
      </c>
      <c r="G164" s="6">
        <f t="shared" si="4"/>
        <v>110675.38808706423</v>
      </c>
      <c r="H164">
        <f t="shared" si="5"/>
        <v>97.045102969090223</v>
      </c>
    </row>
    <row r="165" spans="1:8" ht="15.75" customHeight="1" x14ac:dyDescent="0.3">
      <c r="A165" s="3" t="s">
        <v>470</v>
      </c>
      <c r="B165" s="3" t="s">
        <v>471</v>
      </c>
      <c r="C165" s="3" t="s">
        <v>349</v>
      </c>
      <c r="D165" s="3" t="s">
        <v>151</v>
      </c>
      <c r="E165" s="4">
        <v>383230.70559999993</v>
      </c>
      <c r="F165" s="4">
        <v>244087.56941880734</v>
      </c>
      <c r="G165" s="6">
        <f t="shared" si="4"/>
        <v>139143.13618119259</v>
      </c>
      <c r="H165">
        <f t="shared" si="5"/>
        <v>57.005416749613218</v>
      </c>
    </row>
    <row r="166" spans="1:8" ht="15.75" customHeight="1" x14ac:dyDescent="0.3">
      <c r="A166" s="3" t="s">
        <v>1070</v>
      </c>
      <c r="B166" s="3" t="s">
        <v>1071</v>
      </c>
      <c r="C166" s="3" t="s">
        <v>349</v>
      </c>
      <c r="D166" s="3" t="s">
        <v>151</v>
      </c>
      <c r="E166" s="4">
        <v>224159.67239999998</v>
      </c>
      <c r="F166" s="4">
        <v>181179.65117800137</v>
      </c>
      <c r="G166" s="6">
        <f t="shared" si="4"/>
        <v>42980.021221998613</v>
      </c>
      <c r="H166">
        <f t="shared" si="5"/>
        <v>23.722322535974282</v>
      </c>
    </row>
    <row r="167" spans="1:8" ht="15.75" customHeight="1" x14ac:dyDescent="0.3">
      <c r="A167" s="3" t="s">
        <v>1078</v>
      </c>
      <c r="B167" s="3" t="s">
        <v>1079</v>
      </c>
      <c r="C167" s="3" t="s">
        <v>349</v>
      </c>
      <c r="D167" s="3" t="s">
        <v>151</v>
      </c>
      <c r="E167" s="4">
        <v>199927.84759999995</v>
      </c>
      <c r="F167" s="4">
        <v>192421.22055870079</v>
      </c>
      <c r="G167" s="6">
        <f t="shared" si="4"/>
        <v>7506.627041299158</v>
      </c>
      <c r="H167">
        <f t="shared" si="5"/>
        <v>3.9011430337586681</v>
      </c>
    </row>
    <row r="168" spans="1:8" ht="15.75" customHeight="1" x14ac:dyDescent="0.3">
      <c r="A168" s="3" t="s">
        <v>421</v>
      </c>
      <c r="B168" s="3" t="s">
        <v>422</v>
      </c>
      <c r="C168" s="3" t="s">
        <v>349</v>
      </c>
      <c r="D168" s="3" t="s">
        <v>151</v>
      </c>
      <c r="E168" s="4">
        <v>477305.8322</v>
      </c>
      <c r="F168" s="4">
        <v>251853.11190264099</v>
      </c>
      <c r="G168" s="6">
        <f t="shared" si="4"/>
        <v>225452.72029735902</v>
      </c>
      <c r="H168">
        <f t="shared" si="5"/>
        <v>89.517544013715579</v>
      </c>
    </row>
    <row r="169" spans="1:8" ht="15.75" customHeight="1" x14ac:dyDescent="0.3">
      <c r="A169" s="3" t="s">
        <v>347</v>
      </c>
      <c r="B169" s="3" t="s">
        <v>348</v>
      </c>
      <c r="C169" s="3" t="s">
        <v>349</v>
      </c>
      <c r="D169" s="3" t="s">
        <v>151</v>
      </c>
      <c r="E169" s="4">
        <v>97090.363869999972</v>
      </c>
      <c r="F169" s="4">
        <v>58526.153828566283</v>
      </c>
      <c r="G169" s="6">
        <f t="shared" si="4"/>
        <v>38564.210041433689</v>
      </c>
      <c r="H169">
        <f t="shared" si="5"/>
        <v>65.892267847286277</v>
      </c>
    </row>
    <row r="170" spans="1:8" ht="15.75" customHeight="1" x14ac:dyDescent="0.3">
      <c r="A170" s="3" t="s">
        <v>160</v>
      </c>
      <c r="B170" s="3" t="s">
        <v>161</v>
      </c>
      <c r="C170" s="3" t="s">
        <v>162</v>
      </c>
      <c r="D170" s="3" t="s">
        <v>151</v>
      </c>
      <c r="E170" s="4">
        <v>1091377.9556110003</v>
      </c>
      <c r="F170" s="4">
        <v>679068.20538099098</v>
      </c>
      <c r="G170" s="6">
        <f t="shared" si="4"/>
        <v>412309.75023000932</v>
      </c>
      <c r="H170">
        <f t="shared" si="5"/>
        <v>60.71698644743396</v>
      </c>
    </row>
    <row r="171" spans="1:8" ht="15.75" customHeight="1" x14ac:dyDescent="0.3">
      <c r="A171" s="3" t="s">
        <v>621</v>
      </c>
      <c r="B171" s="3" t="s">
        <v>622</v>
      </c>
      <c r="C171" s="3" t="s">
        <v>162</v>
      </c>
      <c r="D171" s="3" t="s">
        <v>151</v>
      </c>
      <c r="E171" s="4">
        <v>256461.20373000001</v>
      </c>
      <c r="F171" s="4">
        <v>131821.24577780243</v>
      </c>
      <c r="G171" s="6">
        <f t="shared" si="4"/>
        <v>124639.95795219758</v>
      </c>
      <c r="H171">
        <f t="shared" si="5"/>
        <v>94.552253103638847</v>
      </c>
    </row>
    <row r="172" spans="1:8" ht="15.75" customHeight="1" x14ac:dyDescent="0.3">
      <c r="A172" s="3" t="s">
        <v>1155</v>
      </c>
      <c r="B172" s="3" t="s">
        <v>1156</v>
      </c>
      <c r="C172" s="3" t="s">
        <v>180</v>
      </c>
      <c r="D172" s="3" t="s">
        <v>151</v>
      </c>
      <c r="E172" s="4">
        <v>97597.837055999989</v>
      </c>
      <c r="F172" s="4">
        <v>81972.503876495088</v>
      </c>
      <c r="G172" s="6">
        <f t="shared" si="4"/>
        <v>15625.333179504902</v>
      </c>
      <c r="H172">
        <f t="shared" si="5"/>
        <v>19.061676099399143</v>
      </c>
    </row>
    <row r="173" spans="1:8" ht="15.75" customHeight="1" x14ac:dyDescent="0.3">
      <c r="A173" s="3" t="s">
        <v>178</v>
      </c>
      <c r="B173" s="3" t="s">
        <v>179</v>
      </c>
      <c r="C173" s="3" t="s">
        <v>180</v>
      </c>
      <c r="D173" s="3" t="s">
        <v>151</v>
      </c>
      <c r="E173" s="4">
        <v>201449.92681700006</v>
      </c>
      <c r="F173" s="4">
        <v>133819.13727376392</v>
      </c>
      <c r="G173" s="6">
        <f t="shared" si="4"/>
        <v>67630.78954323614</v>
      </c>
      <c r="H173">
        <f t="shared" si="5"/>
        <v>50.538951992254084</v>
      </c>
    </row>
    <row r="174" spans="1:8" ht="15.75" customHeight="1" x14ac:dyDescent="0.3">
      <c r="A174" s="3" t="s">
        <v>1199</v>
      </c>
      <c r="B174" s="3" t="s">
        <v>1200</v>
      </c>
      <c r="C174" s="3" t="s">
        <v>1201</v>
      </c>
      <c r="D174" s="3" t="s">
        <v>151</v>
      </c>
      <c r="E174" s="4">
        <v>47524.304999999993</v>
      </c>
      <c r="F174" s="4">
        <v>43729.715622867123</v>
      </c>
      <c r="G174" s="6">
        <f t="shared" si="4"/>
        <v>3794.5893771328701</v>
      </c>
      <c r="H174">
        <f t="shared" si="5"/>
        <v>8.6773703489363765</v>
      </c>
    </row>
    <row r="175" spans="1:8" ht="15.75" customHeight="1" x14ac:dyDescent="0.3">
      <c r="A175" s="3" t="s">
        <v>651</v>
      </c>
      <c r="B175" s="3" t="s">
        <v>652</v>
      </c>
      <c r="C175" s="3" t="s">
        <v>653</v>
      </c>
      <c r="D175" s="3" t="s">
        <v>151</v>
      </c>
      <c r="E175" s="4">
        <v>32454.938999999995</v>
      </c>
      <c r="F175" s="4">
        <v>19141.361735278362</v>
      </c>
      <c r="G175" s="6">
        <f t="shared" si="4"/>
        <v>13313.577264721633</v>
      </c>
      <c r="H175">
        <f t="shared" si="5"/>
        <v>69.553971388483461</v>
      </c>
    </row>
    <row r="176" spans="1:8" ht="15.75" customHeight="1" x14ac:dyDescent="0.3">
      <c r="A176" s="3" t="s">
        <v>448</v>
      </c>
      <c r="B176" s="3" t="s">
        <v>449</v>
      </c>
      <c r="C176" s="3" t="s">
        <v>223</v>
      </c>
      <c r="D176" s="3" t="s">
        <v>151</v>
      </c>
      <c r="E176" s="4">
        <v>110036.94799999999</v>
      </c>
      <c r="F176" s="4">
        <v>84257.765034447177</v>
      </c>
      <c r="G176" s="6">
        <f t="shared" si="4"/>
        <v>25779.182965552813</v>
      </c>
      <c r="H176">
        <f t="shared" si="5"/>
        <v>30.595616860966448</v>
      </c>
    </row>
    <row r="177" spans="1:11" ht="15.75" customHeight="1" x14ac:dyDescent="0.3">
      <c r="A177" s="3" t="s">
        <v>221</v>
      </c>
      <c r="B177" s="3" t="s">
        <v>222</v>
      </c>
      <c r="C177" s="3" t="s">
        <v>223</v>
      </c>
      <c r="D177" s="3" t="s">
        <v>151</v>
      </c>
      <c r="E177" s="4">
        <v>71959.671495000002</v>
      </c>
      <c r="F177" s="4">
        <v>63132.644712831279</v>
      </c>
      <c r="G177" s="6">
        <f t="shared" si="4"/>
        <v>8827.026782168723</v>
      </c>
      <c r="H177">
        <f t="shared" si="5"/>
        <v>13.981715517098699</v>
      </c>
    </row>
    <row r="178" spans="1:11" ht="15.75" customHeight="1" x14ac:dyDescent="0.3">
      <c r="A178" s="3" t="s">
        <v>903</v>
      </c>
      <c r="B178" s="3" t="s">
        <v>904</v>
      </c>
      <c r="C178" s="3" t="s">
        <v>905</v>
      </c>
      <c r="D178" s="3" t="s">
        <v>151</v>
      </c>
      <c r="E178" s="4">
        <v>58982.020999999993</v>
      </c>
      <c r="F178" s="4">
        <v>46581.00307469684</v>
      </c>
      <c r="G178" s="6">
        <f t="shared" si="4"/>
        <v>12401.017925303153</v>
      </c>
      <c r="H178">
        <f t="shared" si="5"/>
        <v>26.622479351543806</v>
      </c>
    </row>
    <row r="179" spans="1:11" ht="15.75" customHeight="1" x14ac:dyDescent="0.3">
      <c r="A179" s="3" t="s">
        <v>441</v>
      </c>
      <c r="B179" s="3" t="s">
        <v>442</v>
      </c>
      <c r="C179" s="3" t="s">
        <v>443</v>
      </c>
      <c r="D179" s="3" t="s">
        <v>151</v>
      </c>
      <c r="E179" s="4">
        <v>228664.89236000006</v>
      </c>
      <c r="F179" s="4">
        <v>178205.00079483012</v>
      </c>
      <c r="G179" s="6">
        <f t="shared" si="4"/>
        <v>50459.891565169935</v>
      </c>
      <c r="H179">
        <f t="shared" si="5"/>
        <v>28.315642849588212</v>
      </c>
    </row>
    <row r="180" spans="1:11" ht="15.75" customHeight="1" x14ac:dyDescent="0.3">
      <c r="A180" s="3" t="s">
        <v>163</v>
      </c>
      <c r="B180" s="3" t="s">
        <v>164</v>
      </c>
      <c r="C180" s="3" t="s">
        <v>165</v>
      </c>
      <c r="D180" s="3" t="s">
        <v>151</v>
      </c>
      <c r="E180" s="4">
        <v>124766.98139999999</v>
      </c>
      <c r="F180" s="4">
        <v>122719.35095215803</v>
      </c>
      <c r="G180" s="6">
        <f t="shared" si="4"/>
        <v>2047.6304478419625</v>
      </c>
      <c r="H180">
        <f t="shared" si="5"/>
        <v>1.6685473252219436</v>
      </c>
    </row>
    <row r="181" spans="1:11" ht="15.75" customHeight="1" x14ac:dyDescent="0.3">
      <c r="A181" s="3" t="s">
        <v>987</v>
      </c>
      <c r="B181" s="3" t="s">
        <v>988</v>
      </c>
      <c r="C181" s="3" t="s">
        <v>989</v>
      </c>
      <c r="D181" s="3" t="s">
        <v>151</v>
      </c>
      <c r="E181" s="4">
        <v>175850.21233999997</v>
      </c>
      <c r="F181" s="4">
        <v>128828.78635798907</v>
      </c>
      <c r="G181" s="6">
        <f t="shared" si="4"/>
        <v>47021.4259820109</v>
      </c>
      <c r="H181">
        <f t="shared" si="5"/>
        <v>36.499160871816258</v>
      </c>
    </row>
    <row r="182" spans="1:11" ht="15.75" customHeight="1" x14ac:dyDescent="0.3">
      <c r="A182" s="3" t="s">
        <v>148</v>
      </c>
      <c r="B182" s="3" t="s">
        <v>149</v>
      </c>
      <c r="C182" s="3" t="s">
        <v>150</v>
      </c>
      <c r="D182" s="3" t="s">
        <v>151</v>
      </c>
      <c r="E182" s="4">
        <v>302077.11253699992</v>
      </c>
      <c r="F182" s="4">
        <v>299214.55049354507</v>
      </c>
      <c r="G182" s="6">
        <f t="shared" si="4"/>
        <v>2862.5620434548473</v>
      </c>
      <c r="H182">
        <f t="shared" si="5"/>
        <v>0.95669212567809303</v>
      </c>
    </row>
    <row r="183" spans="1:11" ht="15.75" customHeight="1" x14ac:dyDescent="0.3">
      <c r="A183" s="3" t="s">
        <v>668</v>
      </c>
      <c r="B183" s="3" t="s">
        <v>669</v>
      </c>
      <c r="C183" s="3" t="s">
        <v>150</v>
      </c>
      <c r="D183" s="3" t="s">
        <v>151</v>
      </c>
      <c r="E183" s="4">
        <v>104035.81416800001</v>
      </c>
      <c r="F183" s="4">
        <v>88846.817998696788</v>
      </c>
      <c r="G183" s="6">
        <f t="shared" si="4"/>
        <v>15188.996169303224</v>
      </c>
      <c r="H183">
        <f t="shared" si="5"/>
        <v>17.095712048490039</v>
      </c>
    </row>
    <row r="184" spans="1:11" ht="15.75" customHeight="1" x14ac:dyDescent="0.3">
      <c r="A184" s="3" t="s">
        <v>46</v>
      </c>
      <c r="B184" s="3" t="s">
        <v>47</v>
      </c>
      <c r="C184" s="3" t="s">
        <v>48</v>
      </c>
      <c r="D184" s="3" t="s">
        <v>9</v>
      </c>
      <c r="E184" s="4">
        <v>129825.49103999999</v>
      </c>
      <c r="F184" s="4">
        <v>116722.09984935288</v>
      </c>
      <c r="G184" s="6">
        <f t="shared" si="4"/>
        <v>13103.391190647118</v>
      </c>
      <c r="H184">
        <f t="shared" si="5"/>
        <v>11.226144155698863</v>
      </c>
      <c r="I184" s="6">
        <f>SUM(G184:G222)</f>
        <v>1096048.8748370744</v>
      </c>
      <c r="J184" s="6">
        <f>SUM(F184:F222)</f>
        <v>6441164.3267589258</v>
      </c>
      <c r="K184">
        <f>I184*100/J184</f>
        <v>17.016315983178554</v>
      </c>
    </row>
    <row r="185" spans="1:11" ht="15.75" customHeight="1" x14ac:dyDescent="0.3">
      <c r="A185" s="3" t="s">
        <v>595</v>
      </c>
      <c r="B185" s="3" t="s">
        <v>596</v>
      </c>
      <c r="C185" s="3" t="s">
        <v>597</v>
      </c>
      <c r="D185" s="3" t="s">
        <v>9</v>
      </c>
      <c r="E185" s="4">
        <v>379028.75964</v>
      </c>
      <c r="F185" s="4">
        <v>250456.51278692993</v>
      </c>
      <c r="G185" s="6">
        <f t="shared" si="4"/>
        <v>128572.24685307007</v>
      </c>
      <c r="H185">
        <f t="shared" si="5"/>
        <v>51.335158116830421</v>
      </c>
    </row>
    <row r="186" spans="1:11" ht="15.75" customHeight="1" x14ac:dyDescent="0.3">
      <c r="A186" s="3" t="s">
        <v>551</v>
      </c>
      <c r="B186" s="3" t="s">
        <v>552</v>
      </c>
      <c r="C186" s="3" t="s">
        <v>553</v>
      </c>
      <c r="D186" s="3" t="s">
        <v>9</v>
      </c>
      <c r="E186" s="4">
        <v>10675.511999999999</v>
      </c>
      <c r="F186" s="4">
        <v>9004.2186173461523</v>
      </c>
      <c r="G186" s="6">
        <f t="shared" si="4"/>
        <v>1671.2933826538465</v>
      </c>
      <c r="H186">
        <f t="shared" si="5"/>
        <v>18.561226172742941</v>
      </c>
    </row>
    <row r="187" spans="1:11" ht="15.75" customHeight="1" x14ac:dyDescent="0.3">
      <c r="A187" s="3" t="s">
        <v>99</v>
      </c>
      <c r="B187" s="3" t="s">
        <v>100</v>
      </c>
      <c r="C187" s="3" t="s">
        <v>101</v>
      </c>
      <c r="D187" s="3" t="s">
        <v>9</v>
      </c>
      <c r="E187" s="4">
        <v>435153.64087999985</v>
      </c>
      <c r="F187" s="4">
        <v>294345.8119470657</v>
      </c>
      <c r="G187" s="6">
        <f t="shared" si="4"/>
        <v>140807.82893293415</v>
      </c>
      <c r="H187">
        <f t="shared" si="5"/>
        <v>47.837551348702938</v>
      </c>
    </row>
    <row r="188" spans="1:11" ht="15.75" customHeight="1" x14ac:dyDescent="0.3">
      <c r="A188" s="3" t="s">
        <v>820</v>
      </c>
      <c r="B188" s="3" t="s">
        <v>821</v>
      </c>
      <c r="C188" s="3" t="s">
        <v>822</v>
      </c>
      <c r="D188" s="3" t="s">
        <v>9</v>
      </c>
      <c r="E188" s="4">
        <v>254743.07920000001</v>
      </c>
      <c r="F188" s="4">
        <v>189418.16059678671</v>
      </c>
      <c r="G188" s="6">
        <f t="shared" si="4"/>
        <v>65324.9186032133</v>
      </c>
      <c r="H188">
        <f t="shared" si="5"/>
        <v>34.487146531989644</v>
      </c>
    </row>
    <row r="189" spans="1:11" ht="15.75" customHeight="1" x14ac:dyDescent="0.3">
      <c r="A189" s="3" t="s">
        <v>102</v>
      </c>
      <c r="B189" s="3" t="s">
        <v>103</v>
      </c>
      <c r="C189" s="3" t="s">
        <v>104</v>
      </c>
      <c r="D189" s="3" t="s">
        <v>9</v>
      </c>
      <c r="E189" s="4">
        <v>455678.118632</v>
      </c>
      <c r="F189" s="4">
        <v>358029.56929384539</v>
      </c>
      <c r="G189" s="6">
        <f t="shared" si="4"/>
        <v>97648.549338154611</v>
      </c>
      <c r="H189">
        <f t="shared" si="5"/>
        <v>27.273878392432881</v>
      </c>
    </row>
    <row r="190" spans="1:11" ht="15.75" customHeight="1" x14ac:dyDescent="0.3">
      <c r="A190" s="3" t="s">
        <v>858</v>
      </c>
      <c r="B190" s="3" t="s">
        <v>859</v>
      </c>
      <c r="C190" s="3" t="s">
        <v>104</v>
      </c>
      <c r="D190" s="3" t="s">
        <v>9</v>
      </c>
      <c r="E190" s="4">
        <v>9179.003200000001</v>
      </c>
      <c r="F190" s="4">
        <v>7398.3948433777077</v>
      </c>
      <c r="G190" s="6">
        <f t="shared" si="4"/>
        <v>1780.6083566222933</v>
      </c>
      <c r="H190">
        <f t="shared" si="5"/>
        <v>24.067495643546426</v>
      </c>
    </row>
    <row r="191" spans="1:11" ht="15.75" customHeight="1" x14ac:dyDescent="0.3">
      <c r="A191" s="3" t="s">
        <v>434</v>
      </c>
      <c r="B191" s="3" t="s">
        <v>435</v>
      </c>
      <c r="C191" s="3" t="s">
        <v>104</v>
      </c>
      <c r="D191" s="3" t="s">
        <v>9</v>
      </c>
      <c r="E191" s="4">
        <v>356757.29363999999</v>
      </c>
      <c r="F191" s="4">
        <v>328013.40908278618</v>
      </c>
      <c r="G191" s="6">
        <f t="shared" si="4"/>
        <v>28743.884557213809</v>
      </c>
      <c r="H191">
        <f t="shared" si="5"/>
        <v>8.7630211940388207</v>
      </c>
    </row>
    <row r="192" spans="1:11" ht="15.75" customHeight="1" x14ac:dyDescent="0.3">
      <c r="A192" s="3" t="s">
        <v>913</v>
      </c>
      <c r="B192" s="3" t="s">
        <v>914</v>
      </c>
      <c r="C192" s="3" t="s">
        <v>438</v>
      </c>
      <c r="D192" s="3" t="s">
        <v>9</v>
      </c>
      <c r="E192" s="4">
        <v>237964.58704000001</v>
      </c>
      <c r="F192" s="4">
        <v>223632.27732051196</v>
      </c>
      <c r="G192" s="6">
        <f t="shared" si="4"/>
        <v>14332.309719488054</v>
      </c>
      <c r="H192">
        <f t="shared" si="5"/>
        <v>6.4088734824923534</v>
      </c>
    </row>
    <row r="193" spans="1:10" ht="15.75" customHeight="1" x14ac:dyDescent="0.3">
      <c r="A193" s="3" t="s">
        <v>436</v>
      </c>
      <c r="B193" s="3" t="s">
        <v>437</v>
      </c>
      <c r="C193" s="3" t="s">
        <v>438</v>
      </c>
      <c r="D193" s="3" t="s">
        <v>9</v>
      </c>
      <c r="E193" s="4">
        <v>10877.0808</v>
      </c>
      <c r="F193" s="4">
        <v>6997.0961377039339</v>
      </c>
      <c r="G193" s="6">
        <f t="shared" si="4"/>
        <v>3879.9846622960658</v>
      </c>
      <c r="H193">
        <f t="shared" si="5"/>
        <v>55.451355618636185</v>
      </c>
    </row>
    <row r="194" spans="1:10" ht="15.75" customHeight="1" x14ac:dyDescent="0.3">
      <c r="A194" s="3" t="s">
        <v>908</v>
      </c>
      <c r="B194" s="3" t="s">
        <v>909</v>
      </c>
      <c r="C194" s="3" t="s">
        <v>910</v>
      </c>
      <c r="D194" s="3" t="s">
        <v>9</v>
      </c>
      <c r="E194" s="4">
        <v>12297.647200000001</v>
      </c>
      <c r="F194" s="4">
        <v>10196.345529401904</v>
      </c>
      <c r="G194" s="6">
        <f t="shared" ref="G194:G257" si="6">E194-F194</f>
        <v>2101.3016705980972</v>
      </c>
      <c r="H194">
        <f t="shared" ref="H194:H257" si="7">G194*100/F194</f>
        <v>20.608380370583177</v>
      </c>
    </row>
    <row r="195" spans="1:10" ht="15.75" customHeight="1" x14ac:dyDescent="0.3">
      <c r="A195" s="3" t="s">
        <v>1109</v>
      </c>
      <c r="B195" s="3" t="s">
        <v>1110</v>
      </c>
      <c r="C195" s="3" t="s">
        <v>910</v>
      </c>
      <c r="D195" s="3" t="s">
        <v>9</v>
      </c>
      <c r="E195" s="4">
        <v>526160.31000000006</v>
      </c>
      <c r="F195" s="4">
        <v>352053.10895296512</v>
      </c>
      <c r="G195" s="6">
        <f t="shared" si="6"/>
        <v>174107.20104703493</v>
      </c>
      <c r="H195">
        <f t="shared" si="7"/>
        <v>49.454811396168054</v>
      </c>
    </row>
    <row r="196" spans="1:10" ht="15.75" customHeight="1" x14ac:dyDescent="0.3">
      <c r="A196" s="3" t="s">
        <v>423</v>
      </c>
      <c r="B196" s="3" t="s">
        <v>424</v>
      </c>
      <c r="C196" s="3" t="s">
        <v>8</v>
      </c>
      <c r="D196" s="3" t="s">
        <v>9</v>
      </c>
      <c r="E196" s="4">
        <v>55846.942900000009</v>
      </c>
      <c r="F196" s="4">
        <v>32851.073658888919</v>
      </c>
      <c r="G196" s="6">
        <f t="shared" si="6"/>
        <v>22995.86924111109</v>
      </c>
      <c r="H196">
        <f t="shared" si="7"/>
        <v>70.000358222352389</v>
      </c>
    </row>
    <row r="197" spans="1:10" ht="15.75" customHeight="1" x14ac:dyDescent="0.3">
      <c r="A197" s="3" t="s">
        <v>6</v>
      </c>
      <c r="B197" s="3" t="s">
        <v>7</v>
      </c>
      <c r="C197" s="3" t="s">
        <v>8</v>
      </c>
      <c r="D197" s="3" t="s">
        <v>9</v>
      </c>
      <c r="E197" s="4">
        <v>415570.33059999999</v>
      </c>
      <c r="F197" s="4">
        <v>243446.71169614088</v>
      </c>
      <c r="G197" s="6">
        <f t="shared" si="6"/>
        <v>172123.61890385911</v>
      </c>
      <c r="H197">
        <f t="shared" si="7"/>
        <v>70.702790645492883</v>
      </c>
      <c r="I197" s="7"/>
      <c r="J197" s="7"/>
    </row>
    <row r="198" spans="1:10" ht="15.75" customHeight="1" x14ac:dyDescent="0.3">
      <c r="A198" s="3" t="s">
        <v>412</v>
      </c>
      <c r="B198" s="3" t="s">
        <v>413</v>
      </c>
      <c r="C198" s="3" t="s">
        <v>273</v>
      </c>
      <c r="D198" s="3" t="s">
        <v>9</v>
      </c>
      <c r="E198" s="4">
        <v>104071.55600000001</v>
      </c>
      <c r="F198" s="4">
        <v>96436.533729961302</v>
      </c>
      <c r="G198" s="6">
        <f t="shared" si="6"/>
        <v>7635.0222700387094</v>
      </c>
      <c r="H198">
        <f t="shared" si="7"/>
        <v>7.9171471378451566</v>
      </c>
    </row>
    <row r="199" spans="1:10" ht="15.75" customHeight="1" x14ac:dyDescent="0.3">
      <c r="A199" s="3" t="s">
        <v>1197</v>
      </c>
      <c r="B199" s="3" t="s">
        <v>1198</v>
      </c>
      <c r="C199" s="3" t="s">
        <v>273</v>
      </c>
      <c r="D199" s="3" t="s">
        <v>9</v>
      </c>
      <c r="E199" s="4">
        <v>7254.3480000000009</v>
      </c>
      <c r="F199" s="4">
        <v>3916.8564974082296</v>
      </c>
      <c r="G199" s="6">
        <f t="shared" si="6"/>
        <v>3337.4915025917712</v>
      </c>
      <c r="H199">
        <f t="shared" si="7"/>
        <v>85.208419169815841</v>
      </c>
    </row>
    <row r="200" spans="1:10" ht="15.75" customHeight="1" x14ac:dyDescent="0.3">
      <c r="A200" s="3" t="s">
        <v>1080</v>
      </c>
      <c r="B200" s="3" t="s">
        <v>1081</v>
      </c>
      <c r="C200" s="3" t="s">
        <v>273</v>
      </c>
      <c r="D200" s="3" t="s">
        <v>9</v>
      </c>
      <c r="E200" s="4">
        <v>34238.543999999994</v>
      </c>
      <c r="F200" s="4">
        <v>31160.647916815898</v>
      </c>
      <c r="G200" s="6">
        <f t="shared" si="6"/>
        <v>3077.8960831840959</v>
      </c>
      <c r="H200">
        <f t="shared" si="7"/>
        <v>9.8775099009513987</v>
      </c>
    </row>
    <row r="201" spans="1:10" ht="15.75" customHeight="1" x14ac:dyDescent="0.3">
      <c r="A201" s="3" t="s">
        <v>818</v>
      </c>
      <c r="B201" s="3" t="s">
        <v>819</v>
      </c>
      <c r="C201" s="3" t="s">
        <v>273</v>
      </c>
      <c r="D201" s="3" t="s">
        <v>9</v>
      </c>
      <c r="E201" s="4">
        <v>88629.416799999948</v>
      </c>
      <c r="F201" s="4">
        <v>53841.634805694113</v>
      </c>
      <c r="G201" s="6">
        <f t="shared" si="6"/>
        <v>34787.781994305835</v>
      </c>
      <c r="H201">
        <f t="shared" si="7"/>
        <v>64.611303352599535</v>
      </c>
    </row>
    <row r="202" spans="1:10" ht="15.75" customHeight="1" x14ac:dyDescent="0.3">
      <c r="A202" s="3" t="s">
        <v>758</v>
      </c>
      <c r="B202" s="3" t="s">
        <v>759</v>
      </c>
      <c r="C202" s="3" t="s">
        <v>273</v>
      </c>
      <c r="D202" s="3" t="s">
        <v>9</v>
      </c>
      <c r="E202" s="4">
        <v>15446.662200000001</v>
      </c>
      <c r="F202" s="4">
        <v>14838.898656696385</v>
      </c>
      <c r="G202" s="6">
        <f t="shared" si="6"/>
        <v>607.76354330361573</v>
      </c>
      <c r="H202">
        <f t="shared" si="7"/>
        <v>4.095745630214604</v>
      </c>
    </row>
    <row r="203" spans="1:10" ht="15.75" customHeight="1" x14ac:dyDescent="0.3">
      <c r="A203" s="3" t="s">
        <v>271</v>
      </c>
      <c r="B203" s="3" t="s">
        <v>272</v>
      </c>
      <c r="C203" s="3" t="s">
        <v>273</v>
      </c>
      <c r="D203" s="3" t="s">
        <v>9</v>
      </c>
      <c r="E203" s="4">
        <v>85829.345184000005</v>
      </c>
      <c r="F203" s="4">
        <v>139582.94960995906</v>
      </c>
      <c r="G203" s="6">
        <f t="shared" si="6"/>
        <v>-53753.604425959056</v>
      </c>
      <c r="H203">
        <f t="shared" si="7"/>
        <v>-38.510150828711105</v>
      </c>
    </row>
    <row r="204" spans="1:10" ht="15.75" customHeight="1" x14ac:dyDescent="0.3">
      <c r="A204" s="3" t="s">
        <v>67</v>
      </c>
      <c r="B204" s="3" t="s">
        <v>68</v>
      </c>
      <c r="C204" s="3" t="s">
        <v>69</v>
      </c>
      <c r="D204" s="3" t="s">
        <v>9</v>
      </c>
      <c r="E204" s="4">
        <v>311107.99755999999</v>
      </c>
      <c r="F204" s="4">
        <v>299952.18202096928</v>
      </c>
      <c r="G204" s="6">
        <f t="shared" si="6"/>
        <v>11155.815539030707</v>
      </c>
      <c r="H204">
        <f t="shared" si="7"/>
        <v>3.7191979947826543</v>
      </c>
      <c r="I204" s="5"/>
      <c r="J204" s="5"/>
    </row>
    <row r="205" spans="1:10" ht="15.75" customHeight="1" x14ac:dyDescent="0.3">
      <c r="A205" s="3" t="s">
        <v>677</v>
      </c>
      <c r="B205" s="3" t="s">
        <v>678</v>
      </c>
      <c r="C205" s="3" t="s">
        <v>69</v>
      </c>
      <c r="D205" s="3" t="s">
        <v>9</v>
      </c>
      <c r="E205" s="4">
        <v>92315.859763999993</v>
      </c>
      <c r="F205" s="4">
        <v>62477.338109583805</v>
      </c>
      <c r="G205" s="6">
        <f t="shared" si="6"/>
        <v>29838.521654416189</v>
      </c>
      <c r="H205">
        <f t="shared" si="7"/>
        <v>47.758951577098422</v>
      </c>
    </row>
    <row r="206" spans="1:10" ht="15.75" customHeight="1" x14ac:dyDescent="0.3">
      <c r="A206" s="3" t="s">
        <v>860</v>
      </c>
      <c r="B206" s="3" t="s">
        <v>861</v>
      </c>
      <c r="C206" s="3" t="s">
        <v>69</v>
      </c>
      <c r="D206" s="3" t="s">
        <v>9</v>
      </c>
      <c r="E206" s="4">
        <v>100315.1920800001</v>
      </c>
      <c r="F206" s="4">
        <v>79853.319256114235</v>
      </c>
      <c r="G206" s="6">
        <f t="shared" si="6"/>
        <v>20461.87282388586</v>
      </c>
      <c r="H206">
        <f t="shared" si="7"/>
        <v>25.624323465200391</v>
      </c>
    </row>
    <row r="207" spans="1:10" ht="15.75" customHeight="1" x14ac:dyDescent="0.3">
      <c r="A207" s="3" t="s">
        <v>823</v>
      </c>
      <c r="B207" s="3" t="s">
        <v>824</v>
      </c>
      <c r="C207" s="3" t="s">
        <v>69</v>
      </c>
      <c r="D207" s="3" t="s">
        <v>9</v>
      </c>
      <c r="E207" s="4">
        <v>209570.068</v>
      </c>
      <c r="F207" s="4">
        <v>239927.40773712823</v>
      </c>
      <c r="G207" s="6">
        <f t="shared" si="6"/>
        <v>-30357.339737128234</v>
      </c>
      <c r="H207">
        <f t="shared" si="7"/>
        <v>-12.652718596613463</v>
      </c>
    </row>
    <row r="208" spans="1:10" ht="15.75" customHeight="1" x14ac:dyDescent="0.3">
      <c r="A208" s="3" t="s">
        <v>74</v>
      </c>
      <c r="B208" s="3" t="s">
        <v>75</v>
      </c>
      <c r="C208" s="3" t="s">
        <v>76</v>
      </c>
      <c r="D208" s="3" t="s">
        <v>9</v>
      </c>
      <c r="E208" s="4">
        <v>635373.73892000201</v>
      </c>
      <c r="F208" s="4">
        <v>719696.66580745787</v>
      </c>
      <c r="G208" s="6">
        <f t="shared" si="6"/>
        <v>-84322.926887455862</v>
      </c>
      <c r="H208">
        <f t="shared" si="7"/>
        <v>-11.716453735804158</v>
      </c>
      <c r="I208" s="5"/>
      <c r="J208" s="5"/>
    </row>
    <row r="209" spans="1:8" ht="15.75" customHeight="1" x14ac:dyDescent="0.3">
      <c r="A209" s="3" t="s">
        <v>906</v>
      </c>
      <c r="B209" s="3" t="s">
        <v>907</v>
      </c>
      <c r="C209" s="3" t="s">
        <v>571</v>
      </c>
      <c r="D209" s="3" t="s">
        <v>9</v>
      </c>
      <c r="E209" s="4">
        <v>18441.606400000001</v>
      </c>
      <c r="F209" s="4">
        <v>14800.304375402906</v>
      </c>
      <c r="G209" s="6">
        <f t="shared" si="6"/>
        <v>3641.3020245970947</v>
      </c>
      <c r="H209">
        <f t="shared" si="7"/>
        <v>24.602886077455878</v>
      </c>
    </row>
    <row r="210" spans="1:8" ht="15.75" customHeight="1" x14ac:dyDescent="0.3">
      <c r="A210" s="3" t="s">
        <v>569</v>
      </c>
      <c r="B210" s="3" t="s">
        <v>570</v>
      </c>
      <c r="C210" s="3" t="s">
        <v>571</v>
      </c>
      <c r="D210" s="3" t="s">
        <v>9</v>
      </c>
      <c r="E210" s="4">
        <v>257055.33892000007</v>
      </c>
      <c r="F210" s="4">
        <v>209163.60637167341</v>
      </c>
      <c r="G210" s="6">
        <f t="shared" si="6"/>
        <v>47891.732548326661</v>
      </c>
      <c r="H210">
        <f t="shared" si="7"/>
        <v>22.896780840174184</v>
      </c>
    </row>
    <row r="211" spans="1:8" ht="15.75" customHeight="1" x14ac:dyDescent="0.3">
      <c r="A211" s="3" t="s">
        <v>871</v>
      </c>
      <c r="B211" s="3" t="s">
        <v>872</v>
      </c>
      <c r="C211" s="3" t="s">
        <v>571</v>
      </c>
      <c r="D211" s="3" t="s">
        <v>9</v>
      </c>
      <c r="E211" s="4">
        <v>147837.19080000001</v>
      </c>
      <c r="F211" s="4">
        <v>192966.90960390755</v>
      </c>
      <c r="G211" s="6">
        <f t="shared" si="6"/>
        <v>-45129.718803907541</v>
      </c>
      <c r="H211">
        <f t="shared" si="7"/>
        <v>-23.387283807644952</v>
      </c>
    </row>
    <row r="212" spans="1:8" ht="15.75" customHeight="1" x14ac:dyDescent="0.3">
      <c r="A212" s="3" t="s">
        <v>765</v>
      </c>
      <c r="B212" s="3" t="s">
        <v>766</v>
      </c>
      <c r="C212" s="3" t="s">
        <v>767</v>
      </c>
      <c r="D212" s="3" t="s">
        <v>9</v>
      </c>
      <c r="E212" s="4">
        <v>181698.8492</v>
      </c>
      <c r="F212" s="4">
        <v>117103.09112964336</v>
      </c>
      <c r="G212" s="6">
        <f t="shared" si="6"/>
        <v>64595.758070356635</v>
      </c>
      <c r="H212">
        <f t="shared" si="7"/>
        <v>55.161445737451523</v>
      </c>
    </row>
    <row r="213" spans="1:8" ht="15.75" customHeight="1" x14ac:dyDescent="0.3">
      <c r="A213" s="3" t="s">
        <v>1128</v>
      </c>
      <c r="B213" s="3" t="s">
        <v>1129</v>
      </c>
      <c r="C213" s="3" t="s">
        <v>767</v>
      </c>
      <c r="D213" s="3" t="s">
        <v>9</v>
      </c>
      <c r="E213" s="4">
        <v>139642.89240000001</v>
      </c>
      <c r="F213" s="4">
        <v>120980.29611708915</v>
      </c>
      <c r="G213" s="6">
        <f t="shared" si="6"/>
        <v>18662.596282910861</v>
      </c>
      <c r="H213">
        <f t="shared" si="7"/>
        <v>15.426145316133562</v>
      </c>
    </row>
    <row r="214" spans="1:8" ht="15.75" customHeight="1" x14ac:dyDescent="0.3">
      <c r="A214" s="3" t="s">
        <v>216</v>
      </c>
      <c r="B214" s="3" t="s">
        <v>217</v>
      </c>
      <c r="C214" s="3" t="s">
        <v>218</v>
      </c>
      <c r="D214" s="3" t="s">
        <v>9</v>
      </c>
      <c r="E214" s="4">
        <v>389163.93731199997</v>
      </c>
      <c r="F214" s="4">
        <v>356263.77207754587</v>
      </c>
      <c r="G214" s="6">
        <f t="shared" si="6"/>
        <v>32900.165234454093</v>
      </c>
      <c r="H214">
        <f t="shared" si="7"/>
        <v>9.2347770986079674</v>
      </c>
    </row>
    <row r="215" spans="1:8" ht="15.75" customHeight="1" x14ac:dyDescent="0.3">
      <c r="A215" s="3" t="s">
        <v>840</v>
      </c>
      <c r="B215" s="3" t="s">
        <v>841</v>
      </c>
      <c r="C215" s="3" t="s">
        <v>524</v>
      </c>
      <c r="D215" s="3" t="s">
        <v>9</v>
      </c>
      <c r="E215" s="4">
        <v>263086.84227999998</v>
      </c>
      <c r="F215" s="4">
        <v>310334.84007218661</v>
      </c>
      <c r="G215" s="6">
        <f t="shared" si="6"/>
        <v>-47247.997792186623</v>
      </c>
      <c r="H215">
        <f t="shared" si="7"/>
        <v>-15.224844809946678</v>
      </c>
    </row>
    <row r="216" spans="1:8" ht="15.75" customHeight="1" x14ac:dyDescent="0.3">
      <c r="A216" s="3" t="s">
        <v>522</v>
      </c>
      <c r="B216" s="3" t="s">
        <v>523</v>
      </c>
      <c r="C216" s="3" t="s">
        <v>524</v>
      </c>
      <c r="D216" s="3" t="s">
        <v>9</v>
      </c>
      <c r="E216" s="4">
        <v>234418.5362</v>
      </c>
      <c r="F216" s="4">
        <v>233275.22666756937</v>
      </c>
      <c r="G216" s="6">
        <f t="shared" si="6"/>
        <v>1143.3095324306341</v>
      </c>
      <c r="H216">
        <f t="shared" si="7"/>
        <v>0.49011185146544345</v>
      </c>
    </row>
    <row r="217" spans="1:8" ht="15.75" customHeight="1" x14ac:dyDescent="0.3">
      <c r="A217" s="3" t="s">
        <v>1130</v>
      </c>
      <c r="B217" s="3" t="s">
        <v>1131</v>
      </c>
      <c r="C217" s="3" t="s">
        <v>524</v>
      </c>
      <c r="D217" s="3" t="s">
        <v>9</v>
      </c>
      <c r="E217" s="4">
        <v>77775.617399999988</v>
      </c>
      <c r="F217" s="4">
        <v>48665.145126619092</v>
      </c>
      <c r="G217" s="6">
        <f t="shared" si="6"/>
        <v>29110.472273380896</v>
      </c>
      <c r="H217">
        <f t="shared" si="7"/>
        <v>59.817909096212503</v>
      </c>
    </row>
    <row r="218" spans="1:8" ht="15.75" customHeight="1" x14ac:dyDescent="0.3">
      <c r="A218" s="3" t="s">
        <v>654</v>
      </c>
      <c r="B218" s="3" t="s">
        <v>655</v>
      </c>
      <c r="C218" s="3" t="s">
        <v>656</v>
      </c>
      <c r="D218" s="3" t="s">
        <v>9</v>
      </c>
      <c r="E218" s="4">
        <v>53388.256199999996</v>
      </c>
      <c r="F218" s="4">
        <v>41865.099182436636</v>
      </c>
      <c r="G218" s="6">
        <f t="shared" si="6"/>
        <v>11523.157017563361</v>
      </c>
      <c r="H218">
        <f t="shared" si="7"/>
        <v>27.524494728529362</v>
      </c>
    </row>
    <row r="219" spans="1:8" ht="15.75" customHeight="1" x14ac:dyDescent="0.3">
      <c r="A219" s="3" t="s">
        <v>350</v>
      </c>
      <c r="B219" s="3" t="s">
        <v>351</v>
      </c>
      <c r="C219" s="3" t="s">
        <v>352</v>
      </c>
      <c r="D219" s="3" t="s">
        <v>9</v>
      </c>
      <c r="E219" s="4">
        <v>77792.227100000004</v>
      </c>
      <c r="F219" s="4">
        <v>155210.51143269005</v>
      </c>
      <c r="G219" s="6">
        <f t="shared" si="6"/>
        <v>-77418.284332690047</v>
      </c>
      <c r="H219">
        <f t="shared" si="7"/>
        <v>-49.879536906405939</v>
      </c>
    </row>
    <row r="220" spans="1:8" ht="15.75" customHeight="1" x14ac:dyDescent="0.3">
      <c r="A220" s="3" t="s">
        <v>113</v>
      </c>
      <c r="B220" s="3" t="s">
        <v>114</v>
      </c>
      <c r="C220" s="3" t="s">
        <v>115</v>
      </c>
      <c r="D220" s="3" t="s">
        <v>9</v>
      </c>
      <c r="E220" s="4">
        <v>177808.21299999999</v>
      </c>
      <c r="F220" s="4">
        <v>139129.59664392925</v>
      </c>
      <c r="G220" s="6">
        <f t="shared" si="6"/>
        <v>38678.616356070735</v>
      </c>
      <c r="H220">
        <f t="shared" si="7"/>
        <v>27.800422979058805</v>
      </c>
    </row>
    <row r="221" spans="1:8" ht="15.75" customHeight="1" x14ac:dyDescent="0.3">
      <c r="A221" s="3" t="s">
        <v>934</v>
      </c>
      <c r="B221" s="3" t="s">
        <v>935</v>
      </c>
      <c r="C221" s="3" t="s">
        <v>416</v>
      </c>
      <c r="D221" s="3" t="s">
        <v>9</v>
      </c>
      <c r="E221" s="4">
        <v>194582.93350400002</v>
      </c>
      <c r="F221" s="4">
        <v>129521.69943241143</v>
      </c>
      <c r="G221" s="6">
        <f t="shared" si="6"/>
        <v>65061.23407158858</v>
      </c>
      <c r="H221">
        <f t="shared" si="7"/>
        <v>50.231918170236497</v>
      </c>
    </row>
    <row r="222" spans="1:8" ht="15.75" customHeight="1" x14ac:dyDescent="0.3">
      <c r="A222" s="3" t="s">
        <v>414</v>
      </c>
      <c r="B222" s="3" t="s">
        <v>415</v>
      </c>
      <c r="C222" s="3" t="s">
        <v>416</v>
      </c>
      <c r="D222" s="3" t="s">
        <v>9</v>
      </c>
      <c r="E222" s="4">
        <v>350610.23560000001</v>
      </c>
      <c r="F222" s="4">
        <v>207635.00406493116</v>
      </c>
      <c r="G222" s="6">
        <f t="shared" si="6"/>
        <v>142975.23153506886</v>
      </c>
      <c r="H222">
        <f t="shared" si="7"/>
        <v>68.858924909577368</v>
      </c>
    </row>
    <row r="223" spans="1:8" ht="15.75" customHeight="1" x14ac:dyDescent="0.3">
      <c r="A223" s="3" t="s">
        <v>629</v>
      </c>
      <c r="B223" s="3" t="s">
        <v>630</v>
      </c>
      <c r="C223" s="3" t="s">
        <v>631</v>
      </c>
      <c r="D223" s="3" t="s">
        <v>59</v>
      </c>
      <c r="E223" s="4">
        <v>58732.144000000008</v>
      </c>
      <c r="F223" s="4">
        <v>35505.950795076744</v>
      </c>
      <c r="G223" s="6">
        <f t="shared" si="6"/>
        <v>23226.193204923264</v>
      </c>
      <c r="H223">
        <f t="shared" si="7"/>
        <v>65.414930975862802</v>
      </c>
    </row>
    <row r="224" spans="1:8" ht="15.75" customHeight="1" x14ac:dyDescent="0.3">
      <c r="A224" s="3" t="s">
        <v>1253</v>
      </c>
      <c r="B224" s="3" t="s">
        <v>1254</v>
      </c>
      <c r="C224" s="3" t="s">
        <v>631</v>
      </c>
      <c r="D224" s="3" t="s">
        <v>59</v>
      </c>
      <c r="E224" s="4">
        <v>562.79999999999995</v>
      </c>
      <c r="F224" s="4">
        <v>445.05324141456362</v>
      </c>
      <c r="G224" s="6">
        <f t="shared" si="6"/>
        <v>117.74675858543634</v>
      </c>
      <c r="H224">
        <f t="shared" si="7"/>
        <v>26.456780364342109</v>
      </c>
    </row>
    <row r="225" spans="1:8" ht="15.75" customHeight="1" x14ac:dyDescent="0.3">
      <c r="A225" s="3" t="s">
        <v>1219</v>
      </c>
      <c r="B225" s="3" t="s">
        <v>1220</v>
      </c>
      <c r="C225" s="3" t="s">
        <v>1221</v>
      </c>
      <c r="D225" s="3" t="s">
        <v>59</v>
      </c>
      <c r="E225" s="4">
        <v>11030.603000000001</v>
      </c>
      <c r="F225" s="4">
        <v>7886.326543996337</v>
      </c>
      <c r="G225" s="6">
        <f t="shared" si="6"/>
        <v>3144.276456003664</v>
      </c>
      <c r="H225">
        <f t="shared" si="7"/>
        <v>39.869975437389449</v>
      </c>
    </row>
    <row r="226" spans="1:8" ht="15.75" customHeight="1" x14ac:dyDescent="0.3">
      <c r="A226" s="3" t="s">
        <v>336</v>
      </c>
      <c r="B226" s="3" t="s">
        <v>337</v>
      </c>
      <c r="C226" s="3" t="s">
        <v>58</v>
      </c>
      <c r="D226" s="3" t="s">
        <v>59</v>
      </c>
      <c r="E226" s="4">
        <v>25458.301000000003</v>
      </c>
      <c r="F226" s="4">
        <v>22973.67812956162</v>
      </c>
      <c r="G226" s="6">
        <f t="shared" si="6"/>
        <v>2484.622870438383</v>
      </c>
      <c r="H226">
        <f t="shared" si="7"/>
        <v>10.815085231133574</v>
      </c>
    </row>
    <row r="227" spans="1:8" ht="15.75" customHeight="1" x14ac:dyDescent="0.3">
      <c r="A227" s="3" t="s">
        <v>1072</v>
      </c>
      <c r="B227" s="3" t="s">
        <v>1073</v>
      </c>
      <c r="C227" s="3" t="s">
        <v>58</v>
      </c>
      <c r="D227" s="3" t="s">
        <v>59</v>
      </c>
      <c r="E227" s="4">
        <v>19727.802856000002</v>
      </c>
      <c r="F227" s="4">
        <v>16261.341575081653</v>
      </c>
      <c r="G227" s="6">
        <f t="shared" si="6"/>
        <v>3466.4612809183491</v>
      </c>
      <c r="H227">
        <f t="shared" si="7"/>
        <v>21.317191234887044</v>
      </c>
    </row>
    <row r="228" spans="1:8" ht="15.75" customHeight="1" x14ac:dyDescent="0.3">
      <c r="A228" s="3" t="s">
        <v>56</v>
      </c>
      <c r="B228" s="3" t="s">
        <v>57</v>
      </c>
      <c r="C228" s="3" t="s">
        <v>58</v>
      </c>
      <c r="D228" s="3" t="s">
        <v>59</v>
      </c>
      <c r="E228" s="4">
        <v>89055.219600000026</v>
      </c>
      <c r="F228" s="4">
        <v>50202.211446671477</v>
      </c>
      <c r="G228" s="6">
        <f t="shared" si="6"/>
        <v>38853.008153328548</v>
      </c>
      <c r="H228">
        <f t="shared" si="7"/>
        <v>77.393021211029918</v>
      </c>
    </row>
    <row r="229" spans="1:8" ht="15.75" customHeight="1" x14ac:dyDescent="0.3">
      <c r="A229" s="3" t="s">
        <v>267</v>
      </c>
      <c r="B229" s="3" t="s">
        <v>268</v>
      </c>
      <c r="C229" s="3" t="s">
        <v>58</v>
      </c>
      <c r="D229" s="3" t="s">
        <v>59</v>
      </c>
      <c r="E229" s="4">
        <v>505893.54219999997</v>
      </c>
      <c r="F229" s="4">
        <v>436961.27806894208</v>
      </c>
      <c r="G229" s="6">
        <f t="shared" si="6"/>
        <v>68932.264131057891</v>
      </c>
      <c r="H229">
        <f t="shared" si="7"/>
        <v>15.775371317955095</v>
      </c>
    </row>
    <row r="230" spans="1:8" ht="15.75" customHeight="1" x14ac:dyDescent="0.3">
      <c r="A230" s="3" t="s">
        <v>1228</v>
      </c>
      <c r="B230" s="3" t="s">
        <v>1229</v>
      </c>
      <c r="C230" s="3" t="s">
        <v>58</v>
      </c>
      <c r="D230" s="3" t="s">
        <v>59</v>
      </c>
      <c r="E230" s="4">
        <v>8684.9359999999997</v>
      </c>
      <c r="F230" s="4">
        <v>6988.1097094752577</v>
      </c>
      <c r="G230" s="6">
        <f t="shared" si="6"/>
        <v>1696.826290524742</v>
      </c>
      <c r="H230">
        <f t="shared" si="7"/>
        <v>24.281620653779889</v>
      </c>
    </row>
    <row r="231" spans="1:8" ht="15.75" customHeight="1" x14ac:dyDescent="0.3">
      <c r="A231" s="3" t="s">
        <v>439</v>
      </c>
      <c r="B231" s="3" t="s">
        <v>440</v>
      </c>
      <c r="C231" s="3" t="s">
        <v>58</v>
      </c>
      <c r="D231" s="3" t="s">
        <v>59</v>
      </c>
      <c r="E231" s="4">
        <v>90417.079583999992</v>
      </c>
      <c r="F231" s="4">
        <v>85049.326041180117</v>
      </c>
      <c r="G231" s="6">
        <f t="shared" si="6"/>
        <v>5367.7535428198753</v>
      </c>
      <c r="H231">
        <f t="shared" si="7"/>
        <v>6.3113416562770377</v>
      </c>
    </row>
    <row r="232" spans="1:8" ht="15.75" customHeight="1" x14ac:dyDescent="0.3">
      <c r="A232" s="3" t="s">
        <v>1101</v>
      </c>
      <c r="B232" s="3" t="s">
        <v>1102</v>
      </c>
      <c r="C232" s="3" t="s">
        <v>58</v>
      </c>
      <c r="D232" s="3" t="s">
        <v>59</v>
      </c>
      <c r="E232" s="4">
        <v>36599.628799999991</v>
      </c>
      <c r="F232" s="4">
        <v>23358.610110389294</v>
      </c>
      <c r="G232" s="6">
        <f t="shared" si="6"/>
        <v>13241.018689610697</v>
      </c>
      <c r="H232">
        <f t="shared" si="7"/>
        <v>56.685815752887805</v>
      </c>
    </row>
    <row r="233" spans="1:8" ht="15.75" customHeight="1" x14ac:dyDescent="0.3">
      <c r="A233" s="3" t="s">
        <v>1099</v>
      </c>
      <c r="B233" s="3" t="s">
        <v>1100</v>
      </c>
      <c r="C233" s="3" t="s">
        <v>58</v>
      </c>
      <c r="D233" s="3" t="s">
        <v>59</v>
      </c>
      <c r="E233" s="4">
        <v>25416.128799999999</v>
      </c>
      <c r="F233" s="4">
        <v>19717.438011934111</v>
      </c>
      <c r="G233" s="6">
        <f t="shared" si="6"/>
        <v>5698.6907880658873</v>
      </c>
      <c r="H233">
        <f t="shared" si="7"/>
        <v>28.901781177740826</v>
      </c>
    </row>
    <row r="234" spans="1:8" ht="15.75" customHeight="1" x14ac:dyDescent="0.3">
      <c r="A234" s="3" t="s">
        <v>538</v>
      </c>
      <c r="B234" s="3" t="s">
        <v>539</v>
      </c>
      <c r="C234" s="3" t="s">
        <v>58</v>
      </c>
      <c r="D234" s="3" t="s">
        <v>59</v>
      </c>
      <c r="E234" s="4">
        <v>30696.902500000004</v>
      </c>
      <c r="F234" s="4">
        <v>20024.608387466706</v>
      </c>
      <c r="G234" s="6">
        <f t="shared" si="6"/>
        <v>10672.294112533298</v>
      </c>
      <c r="H234">
        <f t="shared" si="7"/>
        <v>53.295894261847486</v>
      </c>
    </row>
    <row r="235" spans="1:8" ht="15.75" customHeight="1" x14ac:dyDescent="0.3">
      <c r="A235" s="3" t="s">
        <v>1208</v>
      </c>
      <c r="B235" s="3" t="s">
        <v>1209</v>
      </c>
      <c r="C235" s="3" t="s">
        <v>58</v>
      </c>
      <c r="D235" s="3" t="s">
        <v>59</v>
      </c>
      <c r="E235" s="4">
        <v>16994.239999999998</v>
      </c>
      <c r="F235" s="4">
        <v>12136.227813951271</v>
      </c>
      <c r="G235" s="6">
        <f t="shared" si="6"/>
        <v>4858.012186048727</v>
      </c>
      <c r="H235">
        <f t="shared" si="7"/>
        <v>40.029012807951503</v>
      </c>
    </row>
    <row r="236" spans="1:8" ht="15.75" customHeight="1" x14ac:dyDescent="0.3">
      <c r="A236" s="3" t="s">
        <v>1210</v>
      </c>
      <c r="B236" s="3" t="s">
        <v>1211</v>
      </c>
      <c r="C236" s="3" t="s">
        <v>58</v>
      </c>
      <c r="D236" s="3" t="s">
        <v>59</v>
      </c>
      <c r="E236" s="4">
        <v>1209.2</v>
      </c>
      <c r="F236" s="4">
        <v>1201.8855175696976</v>
      </c>
      <c r="G236" s="6">
        <f t="shared" si="6"/>
        <v>7.3144824303024052</v>
      </c>
      <c r="H236">
        <f t="shared" si="7"/>
        <v>0.60858395607368954</v>
      </c>
    </row>
    <row r="237" spans="1:8" ht="15.75" customHeight="1" x14ac:dyDescent="0.3">
      <c r="A237" s="3" t="s">
        <v>1115</v>
      </c>
      <c r="B237" s="3" t="s">
        <v>1116</v>
      </c>
      <c r="C237" s="3" t="s">
        <v>58</v>
      </c>
      <c r="D237" s="3" t="s">
        <v>59</v>
      </c>
      <c r="E237" s="4">
        <v>9773.24</v>
      </c>
      <c r="F237" s="4">
        <v>9202.3650238461541</v>
      </c>
      <c r="G237" s="6">
        <f t="shared" si="6"/>
        <v>570.87497615384564</v>
      </c>
      <c r="H237">
        <f t="shared" si="7"/>
        <v>6.203568046632939</v>
      </c>
    </row>
    <row r="238" spans="1:8" ht="15.75" customHeight="1" x14ac:dyDescent="0.3">
      <c r="A238" s="3" t="s">
        <v>890</v>
      </c>
      <c r="B238" s="3" t="s">
        <v>891</v>
      </c>
      <c r="C238" s="3" t="s">
        <v>58</v>
      </c>
      <c r="D238" s="3" t="s">
        <v>59</v>
      </c>
      <c r="E238" s="4">
        <v>106318.52624000001</v>
      </c>
      <c r="F238" s="4">
        <v>82073.556248401321</v>
      </c>
      <c r="G238" s="6">
        <f t="shared" si="6"/>
        <v>24244.969991598686</v>
      </c>
      <c r="H238">
        <f t="shared" si="7"/>
        <v>29.540537902634075</v>
      </c>
    </row>
    <row r="239" spans="1:8" ht="15.75" customHeight="1" x14ac:dyDescent="0.3">
      <c r="A239" s="3" t="s">
        <v>1085</v>
      </c>
      <c r="B239" s="3" t="s">
        <v>1086</v>
      </c>
      <c r="C239" s="3" t="s">
        <v>58</v>
      </c>
      <c r="D239" s="3" t="s">
        <v>59</v>
      </c>
      <c r="E239" s="4">
        <v>21156.313600000001</v>
      </c>
      <c r="F239" s="4">
        <v>13299.184185497579</v>
      </c>
      <c r="G239" s="6">
        <f t="shared" si="6"/>
        <v>7857.1294145024222</v>
      </c>
      <c r="H239">
        <f t="shared" si="7"/>
        <v>59.079784931999221</v>
      </c>
    </row>
    <row r="240" spans="1:8" ht="15.75" customHeight="1" x14ac:dyDescent="0.3">
      <c r="A240" s="3" t="s">
        <v>498</v>
      </c>
      <c r="B240" s="3" t="s">
        <v>499</v>
      </c>
      <c r="C240" s="3" t="s">
        <v>500</v>
      </c>
      <c r="D240" s="3" t="s">
        <v>59</v>
      </c>
      <c r="E240" s="4">
        <v>5288</v>
      </c>
      <c r="F240" s="4">
        <v>4298.7700928628046</v>
      </c>
      <c r="G240" s="6">
        <f t="shared" si="6"/>
        <v>989.22990713719537</v>
      </c>
      <c r="H240">
        <f t="shared" si="7"/>
        <v>23.011928662563317</v>
      </c>
    </row>
    <row r="241" spans="1:8" ht="15.75" customHeight="1" x14ac:dyDescent="0.3">
      <c r="A241" s="3" t="s">
        <v>1212</v>
      </c>
      <c r="B241" s="3" t="s">
        <v>1213</v>
      </c>
      <c r="C241" s="3" t="s">
        <v>1214</v>
      </c>
      <c r="D241" s="3" t="s">
        <v>59</v>
      </c>
      <c r="E241" s="4">
        <v>454.99999999999994</v>
      </c>
      <c r="F241" s="4">
        <v>304.29717440586973</v>
      </c>
      <c r="G241" s="6">
        <f t="shared" si="6"/>
        <v>150.70282559413022</v>
      </c>
      <c r="H241">
        <f t="shared" si="7"/>
        <v>49.524884970875121</v>
      </c>
    </row>
    <row r="242" spans="1:8" ht="15.75" customHeight="1" x14ac:dyDescent="0.3">
      <c r="A242" s="3" t="s">
        <v>632</v>
      </c>
      <c r="B242" s="3" t="s">
        <v>633</v>
      </c>
      <c r="C242" s="3" t="s">
        <v>634</v>
      </c>
      <c r="D242" s="3" t="s">
        <v>59</v>
      </c>
      <c r="E242" s="4">
        <v>177556.45197600007</v>
      </c>
      <c r="F242" s="4">
        <v>128651.28849598562</v>
      </c>
      <c r="G242" s="6">
        <f t="shared" si="6"/>
        <v>48905.163480014453</v>
      </c>
      <c r="H242">
        <f t="shared" si="7"/>
        <v>38.013737795980546</v>
      </c>
    </row>
    <row r="243" spans="1:8" ht="15.75" customHeight="1" x14ac:dyDescent="0.3">
      <c r="A243" s="3" t="s">
        <v>392</v>
      </c>
      <c r="B243" s="3" t="s">
        <v>393</v>
      </c>
      <c r="C243" s="3" t="s">
        <v>394</v>
      </c>
      <c r="D243" s="3" t="s">
        <v>59</v>
      </c>
      <c r="E243" s="4">
        <v>185393.45658400003</v>
      </c>
      <c r="F243" s="4">
        <v>109497.12753330036</v>
      </c>
      <c r="G243" s="6">
        <f t="shared" si="6"/>
        <v>75896.329050699671</v>
      </c>
      <c r="H243">
        <f t="shared" si="7"/>
        <v>69.313534300356892</v>
      </c>
    </row>
    <row r="244" spans="1:8" ht="15.75" customHeight="1" x14ac:dyDescent="0.3">
      <c r="A244" s="3" t="s">
        <v>1032</v>
      </c>
      <c r="B244" s="3" t="s">
        <v>1033</v>
      </c>
      <c r="C244" s="3" t="s">
        <v>394</v>
      </c>
      <c r="D244" s="3" t="s">
        <v>59</v>
      </c>
      <c r="E244" s="4">
        <v>8890.1696000000011</v>
      </c>
      <c r="F244" s="4">
        <v>7876.7652276199333</v>
      </c>
      <c r="G244" s="6">
        <f t="shared" si="6"/>
        <v>1013.4043723800678</v>
      </c>
      <c r="H244">
        <f t="shared" si="7"/>
        <v>12.865743018803686</v>
      </c>
    </row>
    <row r="245" spans="1:8" ht="15.75" customHeight="1" x14ac:dyDescent="0.3">
      <c r="A245" s="3" t="s">
        <v>1161</v>
      </c>
      <c r="B245" s="3" t="s">
        <v>1162</v>
      </c>
      <c r="C245" s="3" t="s">
        <v>394</v>
      </c>
      <c r="D245" s="3" t="s">
        <v>59</v>
      </c>
      <c r="E245" s="4">
        <v>41121.522800000006</v>
      </c>
      <c r="F245" s="4">
        <v>28966.539146269679</v>
      </c>
      <c r="G245" s="6">
        <f t="shared" si="6"/>
        <v>12154.983653730327</v>
      </c>
      <c r="H245">
        <f t="shared" si="7"/>
        <v>41.962153615771697</v>
      </c>
    </row>
    <row r="246" spans="1:8" ht="15.75" customHeight="1" x14ac:dyDescent="0.3">
      <c r="A246" s="3" t="s">
        <v>1007</v>
      </c>
      <c r="B246" s="3" t="s">
        <v>1008</v>
      </c>
      <c r="C246" s="3" t="s">
        <v>1009</v>
      </c>
      <c r="D246" s="3" t="s">
        <v>59</v>
      </c>
      <c r="E246" s="4">
        <v>11547.8568</v>
      </c>
      <c r="F246" s="4">
        <v>8439.6926286228372</v>
      </c>
      <c r="G246" s="6">
        <f t="shared" si="6"/>
        <v>3108.1641713771623</v>
      </c>
      <c r="H246">
        <f t="shared" si="7"/>
        <v>36.827930922933895</v>
      </c>
    </row>
    <row r="247" spans="1:8" ht="15.75" customHeight="1" x14ac:dyDescent="0.3">
      <c r="A247" s="3" t="s">
        <v>733</v>
      </c>
      <c r="B247" s="3" t="s">
        <v>734</v>
      </c>
      <c r="C247" s="3" t="s">
        <v>735</v>
      </c>
      <c r="D247" s="3" t="s">
        <v>129</v>
      </c>
      <c r="E247" s="4">
        <v>30123.931999999993</v>
      </c>
      <c r="F247" s="4">
        <v>24414.176973295562</v>
      </c>
      <c r="G247" s="6">
        <f t="shared" si="6"/>
        <v>5709.7550267044317</v>
      </c>
      <c r="H247">
        <f t="shared" si="7"/>
        <v>23.387046931583281</v>
      </c>
    </row>
    <row r="248" spans="1:8" ht="15.75" customHeight="1" x14ac:dyDescent="0.3">
      <c r="A248" s="3" t="s">
        <v>1179</v>
      </c>
      <c r="B248" s="3" t="s">
        <v>1180</v>
      </c>
      <c r="C248" s="3" t="s">
        <v>1181</v>
      </c>
      <c r="D248" s="3" t="s">
        <v>129</v>
      </c>
      <c r="E248" s="4">
        <v>26587.276239999999</v>
      </c>
      <c r="F248" s="4">
        <v>15195.693383818831</v>
      </c>
      <c r="G248" s="6">
        <f t="shared" si="6"/>
        <v>11391.582856181169</v>
      </c>
      <c r="H248">
        <f t="shared" si="7"/>
        <v>74.965864133001801</v>
      </c>
    </row>
    <row r="249" spans="1:8" ht="15.75" customHeight="1" x14ac:dyDescent="0.3">
      <c r="A249" s="3" t="s">
        <v>862</v>
      </c>
      <c r="B249" s="3" t="s">
        <v>863</v>
      </c>
      <c r="C249" s="3" t="s">
        <v>864</v>
      </c>
      <c r="D249" s="3" t="s">
        <v>129</v>
      </c>
      <c r="E249" s="4">
        <v>152375.52720000001</v>
      </c>
      <c r="F249" s="4">
        <v>115093.04409752171</v>
      </c>
      <c r="G249" s="6">
        <f t="shared" si="6"/>
        <v>37282.483102478305</v>
      </c>
      <c r="H249">
        <f t="shared" si="7"/>
        <v>32.393341747819065</v>
      </c>
    </row>
    <row r="250" spans="1:8" ht="15.75" customHeight="1" x14ac:dyDescent="0.3">
      <c r="A250" s="3" t="s">
        <v>770</v>
      </c>
      <c r="B250" s="3" t="s">
        <v>771</v>
      </c>
      <c r="C250" s="3" t="s">
        <v>772</v>
      </c>
      <c r="D250" s="3" t="s">
        <v>129</v>
      </c>
      <c r="E250" s="4">
        <v>188355.95884800001</v>
      </c>
      <c r="F250" s="4">
        <v>138365.84635776113</v>
      </c>
      <c r="G250" s="6">
        <f t="shared" si="6"/>
        <v>49990.112490238884</v>
      </c>
      <c r="H250">
        <f t="shared" si="7"/>
        <v>36.128939189938237</v>
      </c>
    </row>
    <row r="251" spans="1:8" ht="15.75" customHeight="1" x14ac:dyDescent="0.3">
      <c r="A251" s="3" t="s">
        <v>1185</v>
      </c>
      <c r="B251" s="3" t="s">
        <v>1186</v>
      </c>
      <c r="C251" s="3" t="s">
        <v>1187</v>
      </c>
      <c r="D251" s="3" t="s">
        <v>129</v>
      </c>
      <c r="E251" s="4">
        <v>17445.2624</v>
      </c>
      <c r="F251" s="4">
        <v>8889.2397557355107</v>
      </c>
      <c r="G251" s="6">
        <f t="shared" si="6"/>
        <v>8556.0226442644889</v>
      </c>
      <c r="H251">
        <f t="shared" si="7"/>
        <v>96.251455460451226</v>
      </c>
    </row>
    <row r="252" spans="1:8" ht="15.75" customHeight="1" x14ac:dyDescent="0.3">
      <c r="A252" s="3" t="s">
        <v>126</v>
      </c>
      <c r="B252" s="3" t="s">
        <v>127</v>
      </c>
      <c r="C252" s="3" t="s">
        <v>128</v>
      </c>
      <c r="D252" s="3" t="s">
        <v>129</v>
      </c>
      <c r="E252" s="4">
        <v>247751.01675999997</v>
      </c>
      <c r="F252" s="4">
        <v>176870.38702765526</v>
      </c>
      <c r="G252" s="6">
        <f t="shared" si="6"/>
        <v>70880.629732344707</v>
      </c>
      <c r="H252">
        <f t="shared" si="7"/>
        <v>40.074899435405143</v>
      </c>
    </row>
    <row r="253" spans="1:8" ht="15.75" customHeight="1" x14ac:dyDescent="0.3">
      <c r="A253" s="3" t="s">
        <v>1157</v>
      </c>
      <c r="B253" s="3" t="s">
        <v>1158</v>
      </c>
      <c r="C253" s="3" t="s">
        <v>128</v>
      </c>
      <c r="D253" s="3" t="s">
        <v>129</v>
      </c>
      <c r="E253" s="4">
        <v>42226.273440000004</v>
      </c>
      <c r="F253" s="4">
        <v>39124.253285223582</v>
      </c>
      <c r="G253" s="6">
        <f t="shared" si="6"/>
        <v>3102.0201547764227</v>
      </c>
      <c r="H253">
        <f t="shared" si="7"/>
        <v>7.9286373395092795</v>
      </c>
    </row>
    <row r="254" spans="1:8" ht="15.75" customHeight="1" x14ac:dyDescent="0.3">
      <c r="A254" s="3" t="s">
        <v>252</v>
      </c>
      <c r="B254" s="3" t="s">
        <v>253</v>
      </c>
      <c r="C254" s="3" t="s">
        <v>128</v>
      </c>
      <c r="D254" s="3" t="s">
        <v>129</v>
      </c>
      <c r="E254" s="4">
        <v>5912.5039999999999</v>
      </c>
      <c r="F254" s="4">
        <v>4777.2199691434025</v>
      </c>
      <c r="G254" s="6">
        <f t="shared" si="6"/>
        <v>1135.2840308565974</v>
      </c>
      <c r="H254">
        <f t="shared" si="7"/>
        <v>23.764533309948543</v>
      </c>
    </row>
    <row r="255" spans="1:8" ht="15.75" customHeight="1" x14ac:dyDescent="0.3">
      <c r="A255" s="3" t="s">
        <v>892</v>
      </c>
      <c r="B255" s="3" t="s">
        <v>893</v>
      </c>
      <c r="C255" s="3" t="s">
        <v>128</v>
      </c>
      <c r="D255" s="3" t="s">
        <v>129</v>
      </c>
      <c r="E255" s="4">
        <v>17379.603599999999</v>
      </c>
      <c r="F255" s="4">
        <v>11804.773454599797</v>
      </c>
      <c r="G255" s="6">
        <f t="shared" si="6"/>
        <v>5574.8301454002012</v>
      </c>
      <c r="H255">
        <f t="shared" si="7"/>
        <v>47.225219245761444</v>
      </c>
    </row>
    <row r="256" spans="1:8" ht="15.75" customHeight="1" x14ac:dyDescent="0.3">
      <c r="A256" s="3" t="s">
        <v>1193</v>
      </c>
      <c r="B256" s="3" t="s">
        <v>1194</v>
      </c>
      <c r="C256" s="3" t="s">
        <v>128</v>
      </c>
      <c r="D256" s="3" t="s">
        <v>129</v>
      </c>
      <c r="E256" s="4">
        <v>88824.978400000007</v>
      </c>
      <c r="F256" s="4">
        <v>76641.411390491863</v>
      </c>
      <c r="G256" s="6">
        <f t="shared" si="6"/>
        <v>12183.567009508144</v>
      </c>
      <c r="H256">
        <f t="shared" si="7"/>
        <v>15.89684582846766</v>
      </c>
    </row>
    <row r="257" spans="1:8" ht="15.75" customHeight="1" x14ac:dyDescent="0.3">
      <c r="A257" s="3" t="s">
        <v>894</v>
      </c>
      <c r="B257" s="3" t="s">
        <v>895</v>
      </c>
      <c r="C257" s="3" t="s">
        <v>128</v>
      </c>
      <c r="D257" s="3" t="s">
        <v>129</v>
      </c>
      <c r="E257" s="4">
        <v>35032.186400000006</v>
      </c>
      <c r="F257" s="4">
        <v>29713.705830555322</v>
      </c>
      <c r="G257" s="6">
        <f t="shared" si="6"/>
        <v>5318.4805694446841</v>
      </c>
      <c r="H257">
        <f t="shared" si="7"/>
        <v>17.89908199190544</v>
      </c>
    </row>
    <row r="258" spans="1:8" ht="15.75" customHeight="1" x14ac:dyDescent="0.3">
      <c r="A258" s="3" t="s">
        <v>361</v>
      </c>
      <c r="B258" s="3" t="s">
        <v>362</v>
      </c>
      <c r="C258" s="3" t="s">
        <v>363</v>
      </c>
      <c r="D258" s="3" t="s">
        <v>129</v>
      </c>
      <c r="E258" s="4">
        <v>303287.88899999997</v>
      </c>
      <c r="F258" s="4">
        <v>286502.19587881851</v>
      </c>
      <c r="G258" s="6">
        <f t="shared" ref="G258:G321" si="8">E258-F258</f>
        <v>16785.693121181452</v>
      </c>
      <c r="H258">
        <f t="shared" ref="H258:H321" si="9">G258*100/F258</f>
        <v>5.8588357655315413</v>
      </c>
    </row>
    <row r="259" spans="1:8" ht="15.75" customHeight="1" x14ac:dyDescent="0.3">
      <c r="A259" s="3" t="s">
        <v>472</v>
      </c>
      <c r="B259" s="3" t="s">
        <v>473</v>
      </c>
      <c r="C259" s="3" t="s">
        <v>363</v>
      </c>
      <c r="D259" s="3" t="s">
        <v>129</v>
      </c>
      <c r="E259" s="4">
        <v>527104.06336000015</v>
      </c>
      <c r="F259" s="4">
        <v>486581.43415228912</v>
      </c>
      <c r="G259" s="6">
        <f t="shared" si="8"/>
        <v>40522.629207711027</v>
      </c>
      <c r="H259">
        <f t="shared" si="9"/>
        <v>8.3280261768122354</v>
      </c>
    </row>
    <row r="260" spans="1:8" ht="15.75" customHeight="1" x14ac:dyDescent="0.3">
      <c r="A260" s="3" t="s">
        <v>693</v>
      </c>
      <c r="B260" s="3" t="s">
        <v>694</v>
      </c>
      <c r="C260" s="3" t="s">
        <v>363</v>
      </c>
      <c r="D260" s="3" t="s">
        <v>129</v>
      </c>
      <c r="E260" s="4">
        <v>208659.79108000002</v>
      </c>
      <c r="F260" s="4">
        <v>136515.80386805924</v>
      </c>
      <c r="G260" s="6">
        <f t="shared" si="8"/>
        <v>72143.987211940781</v>
      </c>
      <c r="H260">
        <f t="shared" si="9"/>
        <v>52.84661934208512</v>
      </c>
    </row>
    <row r="261" spans="1:8" ht="15.75" customHeight="1" x14ac:dyDescent="0.3">
      <c r="A261" s="3" t="s">
        <v>619</v>
      </c>
      <c r="B261" s="3" t="s">
        <v>620</v>
      </c>
      <c r="C261" s="3" t="s">
        <v>226</v>
      </c>
      <c r="D261" s="3" t="s">
        <v>129</v>
      </c>
      <c r="E261" s="4">
        <v>148055.26620000001</v>
      </c>
      <c r="F261" s="4">
        <v>136714.54773222501</v>
      </c>
      <c r="G261" s="6">
        <f t="shared" si="8"/>
        <v>11340.718467775005</v>
      </c>
      <c r="H261">
        <f t="shared" si="9"/>
        <v>8.2951804733958703</v>
      </c>
    </row>
    <row r="262" spans="1:8" ht="15.75" customHeight="1" x14ac:dyDescent="0.3">
      <c r="A262" s="3" t="s">
        <v>779</v>
      </c>
      <c r="B262" s="3" t="s">
        <v>780</v>
      </c>
      <c r="C262" s="3" t="s">
        <v>226</v>
      </c>
      <c r="D262" s="3" t="s">
        <v>129</v>
      </c>
      <c r="E262" s="4">
        <v>174052.40560000122</v>
      </c>
      <c r="F262" s="4">
        <v>159707.41577659897</v>
      </c>
      <c r="G262" s="6">
        <f t="shared" si="8"/>
        <v>14344.989823402255</v>
      </c>
      <c r="H262">
        <f t="shared" si="9"/>
        <v>8.9820436663180576</v>
      </c>
    </row>
    <row r="263" spans="1:8" ht="15.75" customHeight="1" x14ac:dyDescent="0.3">
      <c r="A263" s="3" t="s">
        <v>224</v>
      </c>
      <c r="B263" s="3" t="s">
        <v>225</v>
      </c>
      <c r="C263" s="3" t="s">
        <v>226</v>
      </c>
      <c r="D263" s="3" t="s">
        <v>129</v>
      </c>
      <c r="E263" s="4">
        <v>236409.28759999998</v>
      </c>
      <c r="F263" s="4">
        <v>121823.23467530844</v>
      </c>
      <c r="G263" s="6">
        <f t="shared" si="8"/>
        <v>114586.05292469154</v>
      </c>
      <c r="H263">
        <f t="shared" si="9"/>
        <v>94.059276319574067</v>
      </c>
    </row>
    <row r="264" spans="1:8" ht="15.75" customHeight="1" x14ac:dyDescent="0.3">
      <c r="A264" s="3" t="s">
        <v>247</v>
      </c>
      <c r="B264" s="3" t="s">
        <v>248</v>
      </c>
      <c r="C264" s="3" t="s">
        <v>226</v>
      </c>
      <c r="D264" s="3" t="s">
        <v>129</v>
      </c>
      <c r="E264" s="4">
        <v>300919.30819999974</v>
      </c>
      <c r="F264" s="4">
        <v>244978.16569016036</v>
      </c>
      <c r="G264" s="6">
        <f t="shared" si="8"/>
        <v>55941.142509839381</v>
      </c>
      <c r="H264">
        <f t="shared" si="9"/>
        <v>22.835154452332599</v>
      </c>
    </row>
    <row r="265" spans="1:8" ht="15.75" customHeight="1" x14ac:dyDescent="0.3">
      <c r="A265" s="3" t="s">
        <v>612</v>
      </c>
      <c r="B265" s="3" t="s">
        <v>613</v>
      </c>
      <c r="C265" s="3" t="s">
        <v>614</v>
      </c>
      <c r="D265" s="3" t="s">
        <v>129</v>
      </c>
      <c r="E265" s="4">
        <v>29146.302479999998</v>
      </c>
      <c r="F265" s="4">
        <v>28789.310097278914</v>
      </c>
      <c r="G265" s="6">
        <f t="shared" si="8"/>
        <v>356.99238272108414</v>
      </c>
      <c r="H265">
        <f t="shared" si="9"/>
        <v>1.2400171505145796</v>
      </c>
    </row>
    <row r="266" spans="1:8" ht="15.75" customHeight="1" x14ac:dyDescent="0.3">
      <c r="A266" s="3" t="s">
        <v>640</v>
      </c>
      <c r="B266" s="3" t="s">
        <v>641</v>
      </c>
      <c r="C266" s="3" t="s">
        <v>642</v>
      </c>
      <c r="D266" s="3" t="s">
        <v>129</v>
      </c>
      <c r="E266" s="4">
        <v>32495.743999999995</v>
      </c>
      <c r="F266" s="4">
        <v>24567.271522209143</v>
      </c>
      <c r="G266" s="6">
        <f t="shared" si="8"/>
        <v>7928.4724777908523</v>
      </c>
      <c r="H266">
        <f t="shared" si="9"/>
        <v>32.272499087346375</v>
      </c>
    </row>
    <row r="267" spans="1:8" ht="15.75" customHeight="1" x14ac:dyDescent="0.3">
      <c r="A267" s="3" t="s">
        <v>603</v>
      </c>
      <c r="B267" s="3" t="s">
        <v>604</v>
      </c>
      <c r="C267" s="3" t="s">
        <v>605</v>
      </c>
      <c r="D267" s="3" t="s">
        <v>129</v>
      </c>
      <c r="E267" s="4">
        <v>27334.87</v>
      </c>
      <c r="F267" s="4">
        <v>20276.65572831258</v>
      </c>
      <c r="G267" s="6">
        <f t="shared" si="8"/>
        <v>7058.2142716874187</v>
      </c>
      <c r="H267">
        <f t="shared" si="9"/>
        <v>34.809558174980175</v>
      </c>
    </row>
    <row r="268" spans="1:8" ht="15.75" customHeight="1" x14ac:dyDescent="0.3">
      <c r="A268" s="3" t="s">
        <v>1234</v>
      </c>
      <c r="B268" s="3" t="s">
        <v>1235</v>
      </c>
      <c r="C268" s="3" t="s">
        <v>1184</v>
      </c>
      <c r="D268" s="3" t="s">
        <v>129</v>
      </c>
      <c r="E268" s="4">
        <v>7914.2</v>
      </c>
      <c r="F268" s="4">
        <v>4329.8388937788377</v>
      </c>
      <c r="G268" s="6">
        <f t="shared" si="8"/>
        <v>3584.3611062211621</v>
      </c>
      <c r="H268">
        <f t="shared" si="9"/>
        <v>82.782782319481058</v>
      </c>
    </row>
    <row r="269" spans="1:8" ht="15.75" customHeight="1" x14ac:dyDescent="0.3">
      <c r="A269" s="3" t="s">
        <v>1182</v>
      </c>
      <c r="B269" s="3" t="s">
        <v>1183</v>
      </c>
      <c r="C269" s="3" t="s">
        <v>1184</v>
      </c>
      <c r="D269" s="3" t="s">
        <v>129</v>
      </c>
      <c r="E269" s="4">
        <v>2515.9364999999998</v>
      </c>
      <c r="F269" s="4">
        <v>2186.4292293891917</v>
      </c>
      <c r="G269" s="6">
        <f t="shared" si="8"/>
        <v>329.50727061080806</v>
      </c>
      <c r="H269">
        <f t="shared" si="9"/>
        <v>15.07056648263252</v>
      </c>
    </row>
    <row r="270" spans="1:8" ht="15.75" customHeight="1" x14ac:dyDescent="0.3">
      <c r="A270" s="3" t="s">
        <v>1082</v>
      </c>
      <c r="B270" s="3" t="s">
        <v>1083</v>
      </c>
      <c r="C270" s="3" t="s">
        <v>1084</v>
      </c>
      <c r="D270" s="3" t="s">
        <v>129</v>
      </c>
      <c r="E270" s="4">
        <v>93564.338080000016</v>
      </c>
      <c r="F270" s="4">
        <v>77736.571612818181</v>
      </c>
      <c r="G270" s="6">
        <f t="shared" si="8"/>
        <v>15827.766467181835</v>
      </c>
      <c r="H270">
        <f t="shared" si="9"/>
        <v>20.360772463718934</v>
      </c>
    </row>
    <row r="271" spans="1:8" ht="15.75" customHeight="1" x14ac:dyDescent="0.3">
      <c r="A271" s="3" t="s">
        <v>527</v>
      </c>
      <c r="B271" s="3" t="s">
        <v>528</v>
      </c>
      <c r="C271" s="3" t="s">
        <v>529</v>
      </c>
      <c r="D271" s="3" t="s">
        <v>129</v>
      </c>
      <c r="E271" s="4">
        <v>52615.448999999986</v>
      </c>
      <c r="F271" s="4">
        <v>39938.076432417685</v>
      </c>
      <c r="G271" s="6">
        <f t="shared" si="8"/>
        <v>12677.372567582301</v>
      </c>
      <c r="H271">
        <f t="shared" si="9"/>
        <v>31.742571751132445</v>
      </c>
    </row>
    <row r="272" spans="1:8" ht="15.75" customHeight="1" x14ac:dyDescent="0.3">
      <c r="A272" s="3" t="s">
        <v>726</v>
      </c>
      <c r="B272" s="3" t="s">
        <v>727</v>
      </c>
      <c r="C272" s="3" t="s">
        <v>728</v>
      </c>
      <c r="D272" s="3" t="s">
        <v>129</v>
      </c>
      <c r="E272" s="4">
        <v>72467.542320000008</v>
      </c>
      <c r="F272" s="4">
        <v>62496.884834003205</v>
      </c>
      <c r="G272" s="6">
        <f t="shared" si="8"/>
        <v>9970.6574859968023</v>
      </c>
      <c r="H272">
        <f t="shared" si="9"/>
        <v>15.953847159709923</v>
      </c>
    </row>
    <row r="273" spans="1:8" ht="15.75" customHeight="1" x14ac:dyDescent="0.3">
      <c r="A273" s="3" t="s">
        <v>304</v>
      </c>
      <c r="B273" s="3" t="s">
        <v>305</v>
      </c>
      <c r="C273" s="3" t="s">
        <v>306</v>
      </c>
      <c r="D273" s="3" t="s">
        <v>129</v>
      </c>
      <c r="E273" s="4">
        <v>499850.68177600007</v>
      </c>
      <c r="F273" s="4">
        <v>460117.26422210381</v>
      </c>
      <c r="G273" s="6">
        <f t="shared" si="8"/>
        <v>39733.417553896259</v>
      </c>
      <c r="H273">
        <f t="shared" si="9"/>
        <v>8.6354980878779823</v>
      </c>
    </row>
    <row r="274" spans="1:8" ht="15.75" customHeight="1" x14ac:dyDescent="0.3">
      <c r="A274" s="3" t="s">
        <v>444</v>
      </c>
      <c r="B274" s="3" t="s">
        <v>445</v>
      </c>
      <c r="C274" s="3" t="s">
        <v>186</v>
      </c>
      <c r="D274" s="3" t="s">
        <v>129</v>
      </c>
      <c r="E274" s="4">
        <v>207761.56425999996</v>
      </c>
      <c r="F274" s="4">
        <v>129900.52034575536</v>
      </c>
      <c r="G274" s="6">
        <f t="shared" si="8"/>
        <v>77861.043914244598</v>
      </c>
      <c r="H274">
        <f t="shared" si="9"/>
        <v>59.938977693855549</v>
      </c>
    </row>
    <row r="275" spans="1:8" ht="15.75" customHeight="1" x14ac:dyDescent="0.3">
      <c r="A275" s="3" t="s">
        <v>184</v>
      </c>
      <c r="B275" s="3" t="s">
        <v>185</v>
      </c>
      <c r="C275" s="3" t="s">
        <v>186</v>
      </c>
      <c r="D275" s="3" t="s">
        <v>129</v>
      </c>
      <c r="E275" s="4">
        <v>66932.781000000003</v>
      </c>
      <c r="F275" s="4">
        <v>42472.63846393914</v>
      </c>
      <c r="G275" s="6">
        <f t="shared" si="8"/>
        <v>24460.142536060863</v>
      </c>
      <c r="H275">
        <f t="shared" si="9"/>
        <v>57.590353273739844</v>
      </c>
    </row>
    <row r="276" spans="1:8" ht="15.75" customHeight="1" x14ac:dyDescent="0.3">
      <c r="A276" s="3" t="s">
        <v>609</v>
      </c>
      <c r="B276" s="3" t="s">
        <v>610</v>
      </c>
      <c r="C276" s="3" t="s">
        <v>611</v>
      </c>
      <c r="D276" s="3" t="s">
        <v>129</v>
      </c>
      <c r="E276" s="4">
        <v>38589.278400000003</v>
      </c>
      <c r="F276" s="4">
        <v>25118.01790999456</v>
      </c>
      <c r="G276" s="6">
        <f t="shared" si="8"/>
        <v>13471.260490005443</v>
      </c>
      <c r="H276">
        <f t="shared" si="9"/>
        <v>53.631861153523481</v>
      </c>
    </row>
    <row r="277" spans="1:8" ht="15.75" customHeight="1" x14ac:dyDescent="0.3">
      <c r="A277" s="3" t="s">
        <v>1023</v>
      </c>
      <c r="B277" s="3" t="s">
        <v>1024</v>
      </c>
      <c r="C277" s="3" t="s">
        <v>32</v>
      </c>
      <c r="D277" s="3" t="s">
        <v>33</v>
      </c>
      <c r="E277" s="4">
        <v>75807.17</v>
      </c>
      <c r="F277" s="4">
        <v>76659.788409434521</v>
      </c>
      <c r="G277" s="6">
        <f t="shared" si="8"/>
        <v>-852.61840943452262</v>
      </c>
      <c r="H277">
        <f t="shared" si="9"/>
        <v>-1.1122107523709144</v>
      </c>
    </row>
    <row r="278" spans="1:8" ht="15.75" customHeight="1" x14ac:dyDescent="0.3">
      <c r="A278" s="3" t="s">
        <v>30</v>
      </c>
      <c r="B278" s="3" t="s">
        <v>31</v>
      </c>
      <c r="C278" s="3" t="s">
        <v>32</v>
      </c>
      <c r="D278" s="3" t="s">
        <v>33</v>
      </c>
      <c r="E278" s="4">
        <v>135764.96</v>
      </c>
      <c r="F278" s="4">
        <v>116739.31775076888</v>
      </c>
      <c r="G278" s="6">
        <f t="shared" si="8"/>
        <v>19025.64224923111</v>
      </c>
      <c r="H278">
        <f t="shared" si="9"/>
        <v>16.297544491265285</v>
      </c>
    </row>
    <row r="279" spans="1:8" ht="15.75" customHeight="1" x14ac:dyDescent="0.3">
      <c r="A279" s="3" t="s">
        <v>939</v>
      </c>
      <c r="B279" s="3" t="s">
        <v>940</v>
      </c>
      <c r="C279" s="3" t="s">
        <v>32</v>
      </c>
      <c r="D279" s="3" t="s">
        <v>33</v>
      </c>
      <c r="E279" s="4">
        <v>2547.4810000000002</v>
      </c>
      <c r="F279" s="4">
        <v>1527.9093783324754</v>
      </c>
      <c r="G279" s="6">
        <f t="shared" si="8"/>
        <v>1019.5716216675248</v>
      </c>
      <c r="H279">
        <f t="shared" si="9"/>
        <v>66.729849042504185</v>
      </c>
    </row>
    <row r="280" spans="1:8" ht="15.75" customHeight="1" x14ac:dyDescent="0.3">
      <c r="A280" s="3" t="s">
        <v>1018</v>
      </c>
      <c r="B280" s="3" t="s">
        <v>1019</v>
      </c>
      <c r="C280" s="3" t="s">
        <v>32</v>
      </c>
      <c r="D280" s="3" t="s">
        <v>33</v>
      </c>
      <c r="E280" s="4">
        <v>100441.84299999999</v>
      </c>
      <c r="F280" s="4">
        <v>111713.54374384877</v>
      </c>
      <c r="G280" s="6">
        <f t="shared" si="8"/>
        <v>-11271.700743848778</v>
      </c>
      <c r="H280">
        <f t="shared" si="9"/>
        <v>-10.08982471247532</v>
      </c>
    </row>
    <row r="281" spans="1:8" ht="15.75" customHeight="1" x14ac:dyDescent="0.3">
      <c r="A281" s="3" t="s">
        <v>285</v>
      </c>
      <c r="B281" s="3" t="s">
        <v>286</v>
      </c>
      <c r="C281" s="3" t="s">
        <v>32</v>
      </c>
      <c r="D281" s="3" t="s">
        <v>33</v>
      </c>
      <c r="E281" s="4">
        <v>109357.89810000001</v>
      </c>
      <c r="F281" s="4">
        <v>103864.49769010948</v>
      </c>
      <c r="G281" s="6">
        <f t="shared" si="8"/>
        <v>5493.400409890528</v>
      </c>
      <c r="H281">
        <f t="shared" si="9"/>
        <v>5.2890068618833146</v>
      </c>
    </row>
    <row r="282" spans="1:8" ht="15.75" customHeight="1" x14ac:dyDescent="0.3">
      <c r="A282" s="3" t="s">
        <v>731</v>
      </c>
      <c r="B282" s="3" t="s">
        <v>732</v>
      </c>
      <c r="C282" s="3" t="s">
        <v>32</v>
      </c>
      <c r="D282" s="3" t="s">
        <v>33</v>
      </c>
      <c r="E282" s="4">
        <v>28540.421999999999</v>
      </c>
      <c r="F282" s="4">
        <v>24873.966579198859</v>
      </c>
      <c r="G282" s="6">
        <f t="shared" si="8"/>
        <v>3666.4554208011396</v>
      </c>
      <c r="H282">
        <f t="shared" si="9"/>
        <v>14.74013165181003</v>
      </c>
    </row>
    <row r="283" spans="1:8" ht="15.75" customHeight="1" x14ac:dyDescent="0.3">
      <c r="A283" s="3" t="s">
        <v>583</v>
      </c>
      <c r="B283" s="3" t="s">
        <v>584</v>
      </c>
      <c r="C283" s="3" t="s">
        <v>585</v>
      </c>
      <c r="D283" s="3" t="s">
        <v>33</v>
      </c>
      <c r="E283" s="4">
        <v>30598.070184</v>
      </c>
      <c r="F283" s="4">
        <v>24426.316168683334</v>
      </c>
      <c r="G283" s="6">
        <f t="shared" si="8"/>
        <v>6171.7540153166665</v>
      </c>
      <c r="H283">
        <f t="shared" si="9"/>
        <v>25.266822768917535</v>
      </c>
    </row>
    <row r="284" spans="1:8" ht="15.75" customHeight="1" x14ac:dyDescent="0.3">
      <c r="A284" s="3" t="s">
        <v>1067</v>
      </c>
      <c r="B284" s="3" t="s">
        <v>1068</v>
      </c>
      <c r="C284" s="3" t="s">
        <v>1069</v>
      </c>
      <c r="D284" s="3" t="s">
        <v>33</v>
      </c>
      <c r="E284" s="4">
        <v>5005.0559999999996</v>
      </c>
      <c r="F284" s="4">
        <v>3746.3873791002566</v>
      </c>
      <c r="G284" s="6">
        <f t="shared" si="8"/>
        <v>1258.668620899743</v>
      </c>
      <c r="H284">
        <f t="shared" si="9"/>
        <v>33.596862618142509</v>
      </c>
    </row>
    <row r="285" spans="1:8" ht="15.75" customHeight="1" x14ac:dyDescent="0.3">
      <c r="A285" s="3" t="s">
        <v>311</v>
      </c>
      <c r="B285" s="3" t="s">
        <v>312</v>
      </c>
      <c r="C285" s="3" t="s">
        <v>313</v>
      </c>
      <c r="D285" s="3" t="s">
        <v>33</v>
      </c>
      <c r="E285" s="4">
        <v>48623.728799999997</v>
      </c>
      <c r="F285" s="4">
        <v>41506.924832533005</v>
      </c>
      <c r="G285" s="6">
        <f t="shared" si="8"/>
        <v>7116.8039674669926</v>
      </c>
      <c r="H285">
        <f t="shared" si="9"/>
        <v>17.14606417165567</v>
      </c>
    </row>
    <row r="286" spans="1:8" ht="15.75" customHeight="1" x14ac:dyDescent="0.3">
      <c r="A286" s="3" t="s">
        <v>590</v>
      </c>
      <c r="B286" s="3" t="s">
        <v>591</v>
      </c>
      <c r="C286" s="3" t="s">
        <v>592</v>
      </c>
      <c r="D286" s="3" t="s">
        <v>33</v>
      </c>
      <c r="E286" s="4">
        <v>73429.289119999987</v>
      </c>
      <c r="F286" s="4">
        <v>71854.145940255577</v>
      </c>
      <c r="G286" s="6">
        <f t="shared" si="8"/>
        <v>1575.1431797444093</v>
      </c>
      <c r="H286">
        <f t="shared" si="9"/>
        <v>2.1921395893482476</v>
      </c>
    </row>
    <row r="287" spans="1:8" ht="15.75" customHeight="1" x14ac:dyDescent="0.3">
      <c r="A287" s="3" t="s">
        <v>768</v>
      </c>
      <c r="B287" s="3" t="s">
        <v>769</v>
      </c>
      <c r="C287" s="3" t="s">
        <v>199</v>
      </c>
      <c r="D287" s="3" t="s">
        <v>33</v>
      </c>
      <c r="E287" s="4">
        <v>72761.729000000007</v>
      </c>
      <c r="F287" s="4">
        <v>82462.8260942583</v>
      </c>
      <c r="G287" s="6">
        <f t="shared" si="8"/>
        <v>-9701.0970942582935</v>
      </c>
      <c r="H287">
        <f t="shared" si="9"/>
        <v>-11.76420643547864</v>
      </c>
    </row>
    <row r="288" spans="1:8" ht="15.75" customHeight="1" x14ac:dyDescent="0.3">
      <c r="A288" s="3" t="s">
        <v>1111</v>
      </c>
      <c r="B288" s="3" t="s">
        <v>1112</v>
      </c>
      <c r="C288" s="3" t="s">
        <v>199</v>
      </c>
      <c r="D288" s="3" t="s">
        <v>33</v>
      </c>
      <c r="E288" s="4">
        <v>31214.39904</v>
      </c>
      <c r="F288" s="4">
        <v>32984.869570735238</v>
      </c>
      <c r="G288" s="6">
        <f t="shared" si="8"/>
        <v>-1770.4705307352378</v>
      </c>
      <c r="H288">
        <f t="shared" si="9"/>
        <v>-5.3675232122367733</v>
      </c>
    </row>
    <row r="289" spans="1:8" ht="15.75" customHeight="1" x14ac:dyDescent="0.3">
      <c r="A289" s="3" t="s">
        <v>593</v>
      </c>
      <c r="B289" s="3" t="s">
        <v>594</v>
      </c>
      <c r="C289" s="3" t="s">
        <v>199</v>
      </c>
      <c r="D289" s="3" t="s">
        <v>33</v>
      </c>
      <c r="E289" s="4">
        <v>84243.656499999997</v>
      </c>
      <c r="F289" s="4">
        <v>130756.18200106433</v>
      </c>
      <c r="G289" s="6">
        <f t="shared" si="8"/>
        <v>-46512.52550106433</v>
      </c>
      <c r="H289">
        <f t="shared" si="9"/>
        <v>-35.571951390172686</v>
      </c>
    </row>
    <row r="290" spans="1:8" ht="15.75" customHeight="1" x14ac:dyDescent="0.3">
      <c r="A290" s="3" t="s">
        <v>786</v>
      </c>
      <c r="B290" s="3" t="s">
        <v>787</v>
      </c>
      <c r="C290" s="3" t="s">
        <v>199</v>
      </c>
      <c r="D290" s="3" t="s">
        <v>33</v>
      </c>
      <c r="E290" s="4">
        <v>164359.3688</v>
      </c>
      <c r="F290" s="4">
        <v>245696.20288108461</v>
      </c>
      <c r="G290" s="6">
        <f t="shared" si="8"/>
        <v>-81336.834081084613</v>
      </c>
      <c r="H290">
        <f t="shared" si="9"/>
        <v>-33.104636183755403</v>
      </c>
    </row>
    <row r="291" spans="1:8" ht="15.75" customHeight="1" x14ac:dyDescent="0.3">
      <c r="A291" s="3" t="s">
        <v>509</v>
      </c>
      <c r="B291" s="3" t="s">
        <v>510</v>
      </c>
      <c r="C291" s="3" t="s">
        <v>199</v>
      </c>
      <c r="D291" s="3" t="s">
        <v>33</v>
      </c>
      <c r="E291" s="4">
        <v>108153.5196</v>
      </c>
      <c r="F291" s="4">
        <v>101146.39732736572</v>
      </c>
      <c r="G291" s="6">
        <f t="shared" si="8"/>
        <v>7007.1222726342821</v>
      </c>
      <c r="H291">
        <f t="shared" si="9"/>
        <v>6.9277032675275194</v>
      </c>
    </row>
    <row r="292" spans="1:8" ht="15.75" customHeight="1" x14ac:dyDescent="0.3">
      <c r="A292" s="3" t="s">
        <v>197</v>
      </c>
      <c r="B292" s="3" t="s">
        <v>198</v>
      </c>
      <c r="C292" s="3" t="s">
        <v>199</v>
      </c>
      <c r="D292" s="3" t="s">
        <v>33</v>
      </c>
      <c r="E292" s="4">
        <v>77919.524640000003</v>
      </c>
      <c r="F292" s="4">
        <v>81245.659040627987</v>
      </c>
      <c r="G292" s="6">
        <f t="shared" si="8"/>
        <v>-3326.1344006279833</v>
      </c>
      <c r="H292">
        <f t="shared" si="9"/>
        <v>-4.0939226044861119</v>
      </c>
    </row>
    <row r="293" spans="1:8" ht="15.75" customHeight="1" x14ac:dyDescent="0.3">
      <c r="A293" s="3" t="s">
        <v>1025</v>
      </c>
      <c r="B293" s="3" t="s">
        <v>1026</v>
      </c>
      <c r="C293" s="3" t="s">
        <v>576</v>
      </c>
      <c r="D293" s="3" t="s">
        <v>33</v>
      </c>
      <c r="E293" s="4">
        <v>43924.110911999996</v>
      </c>
      <c r="F293" s="4">
        <v>42326.934786809194</v>
      </c>
      <c r="G293" s="6">
        <f t="shared" si="8"/>
        <v>1597.1761251908028</v>
      </c>
      <c r="H293">
        <f t="shared" si="9"/>
        <v>3.7734273299859842</v>
      </c>
    </row>
    <row r="294" spans="1:8" ht="15.75" customHeight="1" x14ac:dyDescent="0.3">
      <c r="A294" s="3" t="s">
        <v>574</v>
      </c>
      <c r="B294" s="3" t="s">
        <v>575</v>
      </c>
      <c r="C294" s="3" t="s">
        <v>576</v>
      </c>
      <c r="D294" s="3" t="s">
        <v>33</v>
      </c>
      <c r="E294" s="4">
        <v>66471.293015999996</v>
      </c>
      <c r="F294" s="4">
        <v>84057.400431210102</v>
      </c>
      <c r="G294" s="6">
        <f t="shared" si="8"/>
        <v>-17586.107415210106</v>
      </c>
      <c r="H294">
        <f t="shared" si="9"/>
        <v>-20.921545664027544</v>
      </c>
    </row>
    <row r="295" spans="1:8" ht="15.75" customHeight="1" x14ac:dyDescent="0.3">
      <c r="A295" s="3" t="s">
        <v>982</v>
      </c>
      <c r="B295" s="3" t="s">
        <v>983</v>
      </c>
      <c r="C295" s="3" t="s">
        <v>984</v>
      </c>
      <c r="D295" s="3" t="s">
        <v>33</v>
      </c>
      <c r="E295" s="4">
        <v>7561.4211999999989</v>
      </c>
      <c r="F295" s="4">
        <v>6649.9522757688928</v>
      </c>
      <c r="G295" s="6">
        <f t="shared" si="8"/>
        <v>911.46892423110603</v>
      </c>
      <c r="H295">
        <f t="shared" si="9"/>
        <v>13.706397977506064</v>
      </c>
    </row>
    <row r="296" spans="1:8" ht="15.75" customHeight="1" x14ac:dyDescent="0.3">
      <c r="A296" s="3" t="s">
        <v>377</v>
      </c>
      <c r="B296" s="3" t="s">
        <v>378</v>
      </c>
      <c r="C296" s="3" t="s">
        <v>379</v>
      </c>
      <c r="D296" s="3" t="s">
        <v>33</v>
      </c>
      <c r="E296" s="4">
        <v>150700.367</v>
      </c>
      <c r="F296" s="4">
        <v>152799.58214175285</v>
      </c>
      <c r="G296" s="6">
        <f t="shared" si="8"/>
        <v>-2099.2151417528512</v>
      </c>
      <c r="H296">
        <f t="shared" si="9"/>
        <v>-1.3738356560461009</v>
      </c>
    </row>
    <row r="297" spans="1:8" ht="15.75" customHeight="1" x14ac:dyDescent="0.3">
      <c r="A297" s="3" t="s">
        <v>979</v>
      </c>
      <c r="B297" s="3" t="s">
        <v>980</v>
      </c>
      <c r="C297" s="3" t="s">
        <v>981</v>
      </c>
      <c r="D297" s="3" t="s">
        <v>33</v>
      </c>
      <c r="E297" s="4">
        <v>8570.148000000001</v>
      </c>
      <c r="F297" s="4">
        <v>5512.8265252120236</v>
      </c>
      <c r="G297" s="6">
        <f t="shared" si="8"/>
        <v>3057.3214747879774</v>
      </c>
      <c r="H297">
        <f t="shared" si="9"/>
        <v>55.458329058710817</v>
      </c>
    </row>
    <row r="298" spans="1:8" ht="15.75" customHeight="1" x14ac:dyDescent="0.3">
      <c r="A298" s="3" t="s">
        <v>258</v>
      </c>
      <c r="B298" s="3" t="s">
        <v>259</v>
      </c>
      <c r="C298" s="3" t="s">
        <v>260</v>
      </c>
      <c r="D298" s="3" t="s">
        <v>33</v>
      </c>
      <c r="E298" s="4">
        <v>80069.017000000007</v>
      </c>
      <c r="F298" s="4">
        <v>161519.11862727767</v>
      </c>
      <c r="G298" s="6">
        <f t="shared" si="8"/>
        <v>-81450.101627277661</v>
      </c>
      <c r="H298">
        <f t="shared" si="9"/>
        <v>-50.427529768307068</v>
      </c>
    </row>
    <row r="299" spans="1:8" ht="15.75" customHeight="1" x14ac:dyDescent="0.3">
      <c r="A299" s="3" t="s">
        <v>990</v>
      </c>
      <c r="B299" s="3" t="s">
        <v>991</v>
      </c>
      <c r="C299" s="3" t="s">
        <v>992</v>
      </c>
      <c r="D299" s="3" t="s">
        <v>33</v>
      </c>
      <c r="E299" s="4">
        <v>8680.8864000000012</v>
      </c>
      <c r="F299" s="4">
        <v>4729.9348490645043</v>
      </c>
      <c r="G299" s="6">
        <f t="shared" si="8"/>
        <v>3950.9515509354969</v>
      </c>
      <c r="H299">
        <f t="shared" si="9"/>
        <v>83.530781649496163</v>
      </c>
    </row>
    <row r="300" spans="1:8" ht="15.75" customHeight="1" x14ac:dyDescent="0.3">
      <c r="A300" s="3" t="s">
        <v>837</v>
      </c>
      <c r="B300" s="3" t="s">
        <v>838</v>
      </c>
      <c r="C300" s="3" t="s">
        <v>839</v>
      </c>
      <c r="D300" s="3" t="s">
        <v>33</v>
      </c>
      <c r="E300" s="4">
        <v>7159.7940000000008</v>
      </c>
      <c r="F300" s="4">
        <v>5302.8289420757883</v>
      </c>
      <c r="G300" s="6">
        <f t="shared" si="8"/>
        <v>1856.9650579242125</v>
      </c>
      <c r="H300">
        <f t="shared" si="9"/>
        <v>35.018385058396866</v>
      </c>
    </row>
    <row r="301" spans="1:8" ht="15.75" customHeight="1" x14ac:dyDescent="0.3">
      <c r="A301" s="3" t="s">
        <v>1191</v>
      </c>
      <c r="B301" s="3" t="s">
        <v>1192</v>
      </c>
      <c r="C301" s="3" t="s">
        <v>712</v>
      </c>
      <c r="D301" s="3" t="s">
        <v>33</v>
      </c>
      <c r="E301" s="4">
        <v>8870.4432000000015</v>
      </c>
      <c r="F301" s="4">
        <v>5361.7401337184356</v>
      </c>
      <c r="G301" s="6">
        <f t="shared" si="8"/>
        <v>3508.703066281566</v>
      </c>
      <c r="H301">
        <f t="shared" si="9"/>
        <v>65.439633006761099</v>
      </c>
    </row>
    <row r="302" spans="1:8" ht="15.75" customHeight="1" x14ac:dyDescent="0.3">
      <c r="A302" s="3" t="s">
        <v>710</v>
      </c>
      <c r="B302" s="3" t="s">
        <v>711</v>
      </c>
      <c r="C302" s="3" t="s">
        <v>712</v>
      </c>
      <c r="D302" s="3" t="s">
        <v>33</v>
      </c>
      <c r="E302" s="4">
        <v>10815.735500000001</v>
      </c>
      <c r="F302" s="4">
        <v>6247.0606368726494</v>
      </c>
      <c r="G302" s="6">
        <f t="shared" si="8"/>
        <v>4568.6748631273513</v>
      </c>
      <c r="H302">
        <f t="shared" si="9"/>
        <v>73.133192211409082</v>
      </c>
    </row>
    <row r="303" spans="1:8" ht="15.75" customHeight="1" x14ac:dyDescent="0.3">
      <c r="A303" s="3" t="s">
        <v>635</v>
      </c>
      <c r="B303" s="3" t="s">
        <v>636</v>
      </c>
      <c r="C303" s="3" t="s">
        <v>637</v>
      </c>
      <c r="D303" s="3" t="s">
        <v>82</v>
      </c>
      <c r="E303" s="4">
        <v>37059.839980000012</v>
      </c>
      <c r="F303" s="4">
        <v>28697.987956037632</v>
      </c>
      <c r="G303" s="6">
        <f t="shared" si="8"/>
        <v>8361.8520239623795</v>
      </c>
      <c r="H303">
        <f t="shared" si="9"/>
        <v>29.137415615240613</v>
      </c>
    </row>
    <row r="304" spans="1:8" ht="15.75" customHeight="1" x14ac:dyDescent="0.3">
      <c r="A304" s="3" t="s">
        <v>968</v>
      </c>
      <c r="B304" s="3" t="s">
        <v>969</v>
      </c>
      <c r="C304" s="3" t="s">
        <v>970</v>
      </c>
      <c r="D304" s="3" t="s">
        <v>82</v>
      </c>
      <c r="E304" s="4">
        <v>7559.3599999999988</v>
      </c>
      <c r="F304" s="4">
        <v>5370.0849537575987</v>
      </c>
      <c r="G304" s="6">
        <f t="shared" si="8"/>
        <v>2189.2750462424001</v>
      </c>
      <c r="H304">
        <f t="shared" si="9"/>
        <v>40.767977882929081</v>
      </c>
    </row>
    <row r="305" spans="1:10" ht="15.75" customHeight="1" x14ac:dyDescent="0.3">
      <c r="A305" s="3" t="s">
        <v>540</v>
      </c>
      <c r="B305" s="3" t="s">
        <v>541</v>
      </c>
      <c r="C305" s="3" t="s">
        <v>542</v>
      </c>
      <c r="D305" s="3" t="s">
        <v>82</v>
      </c>
      <c r="E305" s="4">
        <v>56813.166499999999</v>
      </c>
      <c r="F305" s="4">
        <v>50148.293024195162</v>
      </c>
      <c r="G305" s="6">
        <f t="shared" si="8"/>
        <v>6664.8734758048377</v>
      </c>
      <c r="H305">
        <f t="shared" si="9"/>
        <v>13.290329687970079</v>
      </c>
    </row>
    <row r="306" spans="1:10" ht="15.75" customHeight="1" x14ac:dyDescent="0.3">
      <c r="A306" s="3" t="s">
        <v>520</v>
      </c>
      <c r="B306" s="3" t="s">
        <v>521</v>
      </c>
      <c r="C306" s="3" t="s">
        <v>81</v>
      </c>
      <c r="D306" s="3" t="s">
        <v>82</v>
      </c>
      <c r="E306" s="4">
        <v>256006.57760000002</v>
      </c>
      <c r="F306" s="4">
        <v>156134.50301061635</v>
      </c>
      <c r="G306" s="6">
        <f t="shared" si="8"/>
        <v>99872.074589383672</v>
      </c>
      <c r="H306">
        <f t="shared" si="9"/>
        <v>63.965409735600133</v>
      </c>
    </row>
    <row r="307" spans="1:10" ht="15.75" customHeight="1" x14ac:dyDescent="0.3">
      <c r="A307" s="3" t="s">
        <v>1204</v>
      </c>
      <c r="B307" s="3" t="s">
        <v>1205</v>
      </c>
      <c r="C307" s="3" t="s">
        <v>81</v>
      </c>
      <c r="D307" s="3" t="s">
        <v>82</v>
      </c>
      <c r="E307" s="4">
        <v>26727.352799999993</v>
      </c>
      <c r="F307" s="4">
        <v>14766.067163885069</v>
      </c>
      <c r="G307" s="6">
        <f t="shared" si="8"/>
        <v>11961.285636114924</v>
      </c>
      <c r="H307">
        <f t="shared" si="9"/>
        <v>81.005223011377765</v>
      </c>
    </row>
    <row r="308" spans="1:10" ht="15.75" customHeight="1" x14ac:dyDescent="0.3">
      <c r="A308" s="3" t="s">
        <v>1206</v>
      </c>
      <c r="B308" s="3" t="s">
        <v>1207</v>
      </c>
      <c r="C308" s="3" t="s">
        <v>81</v>
      </c>
      <c r="D308" s="3" t="s">
        <v>82</v>
      </c>
      <c r="E308" s="4">
        <v>44669.868000000002</v>
      </c>
      <c r="F308" s="4">
        <v>34243.291827068817</v>
      </c>
      <c r="G308" s="6">
        <f t="shared" si="8"/>
        <v>10426.576172931185</v>
      </c>
      <c r="H308">
        <f t="shared" si="9"/>
        <v>30.448521788110131</v>
      </c>
    </row>
    <row r="309" spans="1:10" ht="15.75" customHeight="1" x14ac:dyDescent="0.3">
      <c r="A309" s="3" t="s">
        <v>79</v>
      </c>
      <c r="B309" s="3" t="s">
        <v>80</v>
      </c>
      <c r="C309" s="3" t="s">
        <v>81</v>
      </c>
      <c r="D309" s="3" t="s">
        <v>82</v>
      </c>
      <c r="E309" s="4">
        <v>179891.02660000001</v>
      </c>
      <c r="F309" s="4">
        <v>170555.16113835917</v>
      </c>
      <c r="G309" s="6">
        <f t="shared" si="8"/>
        <v>9335.8654616408458</v>
      </c>
      <c r="H309">
        <f t="shared" si="9"/>
        <v>5.4738099974983037</v>
      </c>
      <c r="I309" s="5"/>
      <c r="J309" s="5"/>
    </row>
    <row r="310" spans="1:10" ht="15.75" customHeight="1" x14ac:dyDescent="0.3">
      <c r="A310" s="3" t="s">
        <v>1165</v>
      </c>
      <c r="B310" s="3" t="s">
        <v>1166</v>
      </c>
      <c r="C310" s="3" t="s">
        <v>452</v>
      </c>
      <c r="D310" s="3" t="s">
        <v>82</v>
      </c>
      <c r="E310" s="4">
        <v>19153.303240000001</v>
      </c>
      <c r="F310" s="4">
        <v>11425.552408931993</v>
      </c>
      <c r="G310" s="6">
        <f t="shared" si="8"/>
        <v>7727.7508310680078</v>
      </c>
      <c r="H310">
        <f t="shared" si="9"/>
        <v>67.635686700161585</v>
      </c>
    </row>
    <row r="311" spans="1:10" ht="15.75" customHeight="1" x14ac:dyDescent="0.3">
      <c r="A311" s="3" t="s">
        <v>450</v>
      </c>
      <c r="B311" s="3" t="s">
        <v>451</v>
      </c>
      <c r="C311" s="3" t="s">
        <v>452</v>
      </c>
      <c r="D311" s="3" t="s">
        <v>82</v>
      </c>
      <c r="E311" s="4">
        <v>62156.816968000021</v>
      </c>
      <c r="F311" s="4">
        <v>32824.083095950467</v>
      </c>
      <c r="G311" s="6">
        <f t="shared" si="8"/>
        <v>29332.733872049554</v>
      </c>
      <c r="H311">
        <f t="shared" si="9"/>
        <v>89.363452396537326</v>
      </c>
    </row>
    <row r="312" spans="1:10" ht="15.75" customHeight="1" x14ac:dyDescent="0.3">
      <c r="A312" s="3" t="s">
        <v>543</v>
      </c>
      <c r="B312" s="3" t="s">
        <v>544</v>
      </c>
      <c r="C312" s="3" t="s">
        <v>545</v>
      </c>
      <c r="D312" s="3" t="s">
        <v>82</v>
      </c>
      <c r="E312" s="4">
        <v>63570.173000000003</v>
      </c>
      <c r="F312" s="4">
        <v>40124.416687195582</v>
      </c>
      <c r="G312" s="6">
        <f t="shared" si="8"/>
        <v>23445.75631280442</v>
      </c>
      <c r="H312">
        <f t="shared" si="9"/>
        <v>58.432640891914531</v>
      </c>
    </row>
    <row r="313" spans="1:10" ht="15.75" customHeight="1" x14ac:dyDescent="0.3">
      <c r="A313" s="3" t="s">
        <v>600</v>
      </c>
      <c r="B313" s="3" t="s">
        <v>601</v>
      </c>
      <c r="C313" s="3" t="s">
        <v>602</v>
      </c>
      <c r="D313" s="3" t="s">
        <v>82</v>
      </c>
      <c r="E313" s="4">
        <v>19895.952799999999</v>
      </c>
      <c r="F313" s="4">
        <v>13951.626403049817</v>
      </c>
      <c r="G313" s="6">
        <f t="shared" si="8"/>
        <v>5944.3263969501822</v>
      </c>
      <c r="H313">
        <f t="shared" si="9"/>
        <v>42.60669132919697</v>
      </c>
    </row>
    <row r="314" spans="1:10" ht="15.75" customHeight="1" x14ac:dyDescent="0.3">
      <c r="A314" s="3" t="s">
        <v>321</v>
      </c>
      <c r="B314" s="3" t="s">
        <v>322</v>
      </c>
      <c r="C314" s="3" t="s">
        <v>323</v>
      </c>
      <c r="D314" s="3" t="s">
        <v>82</v>
      </c>
      <c r="E314" s="4">
        <v>33385.483999999997</v>
      </c>
      <c r="F314" s="4">
        <v>18651.225738186116</v>
      </c>
      <c r="G314" s="6">
        <f t="shared" si="8"/>
        <v>14734.25826181388</v>
      </c>
      <c r="H314">
        <f t="shared" si="9"/>
        <v>78.998873686072429</v>
      </c>
    </row>
    <row r="315" spans="1:10" ht="15.75" customHeight="1" x14ac:dyDescent="0.3">
      <c r="A315" s="3" t="s">
        <v>1171</v>
      </c>
      <c r="B315" s="3" t="s">
        <v>1172</v>
      </c>
      <c r="C315" s="3" t="s">
        <v>323</v>
      </c>
      <c r="D315" s="3" t="s">
        <v>82</v>
      </c>
      <c r="E315" s="4">
        <v>129969.768</v>
      </c>
      <c r="F315" s="4">
        <v>106080.05225669383</v>
      </c>
      <c r="G315" s="6">
        <f t="shared" si="8"/>
        <v>23889.715743306166</v>
      </c>
      <c r="H315">
        <f t="shared" si="9"/>
        <v>22.520460006465246</v>
      </c>
    </row>
    <row r="316" spans="1:10" ht="15.75" customHeight="1" x14ac:dyDescent="0.3">
      <c r="A316" s="3" t="s">
        <v>1138</v>
      </c>
      <c r="B316" s="3" t="s">
        <v>1139</v>
      </c>
      <c r="C316" s="3" t="s">
        <v>1140</v>
      </c>
      <c r="D316" s="3" t="s">
        <v>169</v>
      </c>
      <c r="E316" s="4">
        <v>43412.750399999997</v>
      </c>
      <c r="F316" s="4">
        <v>31193.442173874857</v>
      </c>
      <c r="G316" s="6">
        <f t="shared" si="8"/>
        <v>12219.30822612514</v>
      </c>
      <c r="H316">
        <f t="shared" si="9"/>
        <v>39.172683021045557</v>
      </c>
    </row>
    <row r="317" spans="1:10" ht="15.75" customHeight="1" x14ac:dyDescent="0.3">
      <c r="A317" s="3" t="s">
        <v>638</v>
      </c>
      <c r="B317" s="3" t="s">
        <v>639</v>
      </c>
      <c r="C317" s="3" t="s">
        <v>172</v>
      </c>
      <c r="D317" s="3" t="s">
        <v>169</v>
      </c>
      <c r="E317" s="4">
        <v>32771.3024</v>
      </c>
      <c r="F317" s="4">
        <v>57828.704065994207</v>
      </c>
      <c r="G317" s="6">
        <f t="shared" si="8"/>
        <v>-25057.401665994206</v>
      </c>
      <c r="H317">
        <f t="shared" si="9"/>
        <v>-43.330387686707731</v>
      </c>
    </row>
    <row r="318" spans="1:10" ht="15.75" customHeight="1" x14ac:dyDescent="0.3">
      <c r="A318" s="3" t="s">
        <v>343</v>
      </c>
      <c r="B318" s="3" t="s">
        <v>344</v>
      </c>
      <c r="C318" s="3" t="s">
        <v>172</v>
      </c>
      <c r="D318" s="3" t="s">
        <v>169</v>
      </c>
      <c r="E318" s="4">
        <v>104999.87880000001</v>
      </c>
      <c r="F318" s="4">
        <v>107598.90999759031</v>
      </c>
      <c r="G318" s="6">
        <f t="shared" si="8"/>
        <v>-2599.0311975903023</v>
      </c>
      <c r="H318">
        <f t="shared" si="9"/>
        <v>-2.4154809724824422</v>
      </c>
    </row>
    <row r="319" spans="1:10" ht="15.75" customHeight="1" x14ac:dyDescent="0.3">
      <c r="A319" s="3" t="s">
        <v>170</v>
      </c>
      <c r="B319" s="3" t="s">
        <v>171</v>
      </c>
      <c r="C319" s="3" t="s">
        <v>172</v>
      </c>
      <c r="D319" s="3" t="s">
        <v>169</v>
      </c>
      <c r="E319" s="4">
        <v>245656.47639999996</v>
      </c>
      <c r="F319" s="4">
        <v>203392.81774555543</v>
      </c>
      <c r="G319" s="6">
        <f t="shared" si="8"/>
        <v>42263.658654444531</v>
      </c>
      <c r="H319">
        <f t="shared" si="9"/>
        <v>20.779326980619544</v>
      </c>
    </row>
    <row r="320" spans="1:10" ht="15.75" customHeight="1" x14ac:dyDescent="0.3">
      <c r="A320" s="3" t="s">
        <v>1113</v>
      </c>
      <c r="B320" s="3" t="s">
        <v>1114</v>
      </c>
      <c r="C320" s="3" t="s">
        <v>172</v>
      </c>
      <c r="D320" s="3" t="s">
        <v>169</v>
      </c>
      <c r="E320" s="4">
        <v>43880.925999999999</v>
      </c>
      <c r="F320" s="4">
        <v>41577.667519469323</v>
      </c>
      <c r="G320" s="6">
        <f t="shared" si="8"/>
        <v>2303.258480530676</v>
      </c>
      <c r="H320">
        <f t="shared" si="9"/>
        <v>5.5396529385688673</v>
      </c>
    </row>
    <row r="321" spans="1:8" ht="15.75" customHeight="1" x14ac:dyDescent="0.3">
      <c r="A321" s="3" t="s">
        <v>922</v>
      </c>
      <c r="B321" s="3" t="s">
        <v>923</v>
      </c>
      <c r="C321" s="3" t="s">
        <v>924</v>
      </c>
      <c r="D321" s="3" t="s">
        <v>169</v>
      </c>
      <c r="E321" s="4">
        <v>31692.119999999992</v>
      </c>
      <c r="F321" s="4">
        <v>19123.211722677865</v>
      </c>
      <c r="G321" s="6">
        <f t="shared" si="8"/>
        <v>12568.908277322127</v>
      </c>
      <c r="H321">
        <f t="shared" si="9"/>
        <v>65.725927525118024</v>
      </c>
    </row>
    <row r="322" spans="1:8" ht="15.75" customHeight="1" x14ac:dyDescent="0.3">
      <c r="A322" s="3" t="s">
        <v>626</v>
      </c>
      <c r="B322" s="3" t="s">
        <v>627</v>
      </c>
      <c r="C322" s="3" t="s">
        <v>628</v>
      </c>
      <c r="D322" s="3" t="s">
        <v>169</v>
      </c>
      <c r="E322" s="4">
        <v>18048.858</v>
      </c>
      <c r="F322" s="4">
        <v>14329.317993474273</v>
      </c>
      <c r="G322" s="6">
        <f t="shared" ref="G322:G385" si="10">E322-F322</f>
        <v>3719.5400065257272</v>
      </c>
      <c r="H322">
        <f t="shared" ref="H322:H385" si="11">G322*100/F322</f>
        <v>25.957550863339385</v>
      </c>
    </row>
    <row r="323" spans="1:8" ht="15.75" customHeight="1" x14ac:dyDescent="0.3">
      <c r="A323" s="3" t="s">
        <v>1123</v>
      </c>
      <c r="B323" s="3" t="s">
        <v>1124</v>
      </c>
      <c r="C323" s="3" t="s">
        <v>1125</v>
      </c>
      <c r="D323" s="3" t="s">
        <v>169</v>
      </c>
      <c r="E323" s="4">
        <v>8437.1440000000002</v>
      </c>
      <c r="F323" s="4">
        <v>4916.9508613628204</v>
      </c>
      <c r="G323" s="6">
        <f t="shared" si="10"/>
        <v>3520.1931386371798</v>
      </c>
      <c r="H323">
        <f t="shared" si="11"/>
        <v>71.593010340996074</v>
      </c>
    </row>
    <row r="324" spans="1:8" ht="15.75" customHeight="1" x14ac:dyDescent="0.3">
      <c r="A324" s="3" t="s">
        <v>648</v>
      </c>
      <c r="B324" s="3" t="s">
        <v>649</v>
      </c>
      <c r="C324" s="3" t="s">
        <v>650</v>
      </c>
      <c r="D324" s="3" t="s">
        <v>169</v>
      </c>
      <c r="E324" s="4">
        <v>16756.694</v>
      </c>
      <c r="F324" s="4">
        <v>14565.559464126303</v>
      </c>
      <c r="G324" s="6">
        <f t="shared" si="10"/>
        <v>2191.1345358736962</v>
      </c>
      <c r="H324">
        <f t="shared" si="11"/>
        <v>15.04325694643085</v>
      </c>
    </row>
    <row r="325" spans="1:8" ht="15.75" customHeight="1" x14ac:dyDescent="0.3">
      <c r="A325" s="3" t="s">
        <v>1236</v>
      </c>
      <c r="B325" s="3" t="s">
        <v>1237</v>
      </c>
      <c r="C325" s="3" t="s">
        <v>1238</v>
      </c>
      <c r="D325" s="3" t="s">
        <v>169</v>
      </c>
      <c r="E325" s="4">
        <v>11186.63</v>
      </c>
      <c r="F325" s="4">
        <v>6266.9188215923277</v>
      </c>
      <c r="G325" s="6">
        <f t="shared" si="10"/>
        <v>4919.7111784076715</v>
      </c>
      <c r="H325">
        <f t="shared" si="11"/>
        <v>78.502870684347698</v>
      </c>
    </row>
    <row r="326" spans="1:8" ht="15.75" customHeight="1" x14ac:dyDescent="0.3">
      <c r="A326" s="3" t="s">
        <v>867</v>
      </c>
      <c r="B326" s="3" t="s">
        <v>868</v>
      </c>
      <c r="C326" s="3" t="s">
        <v>281</v>
      </c>
      <c r="D326" s="3" t="s">
        <v>169</v>
      </c>
      <c r="E326" s="4">
        <v>79568.526400000002</v>
      </c>
      <c r="F326" s="4">
        <v>72209.563272378</v>
      </c>
      <c r="G326" s="6">
        <f t="shared" si="10"/>
        <v>7358.9631276220025</v>
      </c>
      <c r="H326">
        <f t="shared" si="11"/>
        <v>10.191119838051968</v>
      </c>
    </row>
    <row r="327" spans="1:8" ht="15.75" customHeight="1" x14ac:dyDescent="0.3">
      <c r="A327" s="3" t="s">
        <v>1036</v>
      </c>
      <c r="B327" s="3" t="s">
        <v>1037</v>
      </c>
      <c r="C327" s="3" t="s">
        <v>281</v>
      </c>
      <c r="D327" s="3" t="s">
        <v>169</v>
      </c>
      <c r="E327" s="4">
        <v>74111.252999999997</v>
      </c>
      <c r="F327" s="4">
        <v>70471.57627148513</v>
      </c>
      <c r="G327" s="6">
        <f t="shared" si="10"/>
        <v>3639.6767285148671</v>
      </c>
      <c r="H327">
        <f t="shared" si="11"/>
        <v>5.1647443140669287</v>
      </c>
    </row>
    <row r="328" spans="1:8" ht="15.75" customHeight="1" x14ac:dyDescent="0.3">
      <c r="A328" s="3" t="s">
        <v>1126</v>
      </c>
      <c r="B328" s="3" t="s">
        <v>1127</v>
      </c>
      <c r="C328" s="3" t="s">
        <v>281</v>
      </c>
      <c r="D328" s="3" t="s">
        <v>169</v>
      </c>
      <c r="E328" s="4">
        <v>35376.755519999999</v>
      </c>
      <c r="F328" s="4">
        <v>25527.33502085603</v>
      </c>
      <c r="G328" s="6">
        <f t="shared" si="10"/>
        <v>9849.4204991439692</v>
      </c>
      <c r="H328">
        <f t="shared" si="11"/>
        <v>38.583818056592733</v>
      </c>
    </row>
    <row r="329" spans="1:8" ht="15.75" customHeight="1" x14ac:dyDescent="0.3">
      <c r="A329" s="3" t="s">
        <v>279</v>
      </c>
      <c r="B329" s="3" t="s">
        <v>280</v>
      </c>
      <c r="C329" s="3" t="s">
        <v>281</v>
      </c>
      <c r="D329" s="3" t="s">
        <v>169</v>
      </c>
      <c r="E329" s="4">
        <v>149746.00240000003</v>
      </c>
      <c r="F329" s="4">
        <v>139315.45577047596</v>
      </c>
      <c r="G329" s="6">
        <f t="shared" si="10"/>
        <v>10430.546629524062</v>
      </c>
      <c r="H329">
        <f t="shared" si="11"/>
        <v>7.4869988917155927</v>
      </c>
    </row>
    <row r="330" spans="1:8" ht="15.75" customHeight="1" x14ac:dyDescent="0.3">
      <c r="A330" s="3" t="s">
        <v>915</v>
      </c>
      <c r="B330" s="3" t="s">
        <v>916</v>
      </c>
      <c r="C330" s="3" t="s">
        <v>455</v>
      </c>
      <c r="D330" s="3" t="s">
        <v>169</v>
      </c>
      <c r="E330" s="4">
        <v>41443.206100000003</v>
      </c>
      <c r="F330" s="4">
        <v>44515.472937896418</v>
      </c>
      <c r="G330" s="6">
        <f t="shared" si="10"/>
        <v>-3072.2668378964154</v>
      </c>
      <c r="H330">
        <f t="shared" si="11"/>
        <v>-6.9015707014559586</v>
      </c>
    </row>
    <row r="331" spans="1:8" ht="15.75" customHeight="1" x14ac:dyDescent="0.3">
      <c r="A331" s="3" t="s">
        <v>453</v>
      </c>
      <c r="B331" s="3" t="s">
        <v>454</v>
      </c>
      <c r="C331" s="3" t="s">
        <v>455</v>
      </c>
      <c r="D331" s="3" t="s">
        <v>169</v>
      </c>
      <c r="E331" s="4">
        <v>70192.520400000009</v>
      </c>
      <c r="F331" s="4">
        <v>36418.590156524559</v>
      </c>
      <c r="G331" s="6">
        <f t="shared" si="10"/>
        <v>33773.93024347545</v>
      </c>
      <c r="H331">
        <f t="shared" si="11"/>
        <v>92.738159545214288</v>
      </c>
    </row>
    <row r="332" spans="1:8" ht="15.75" customHeight="1" x14ac:dyDescent="0.3">
      <c r="A332" s="3" t="s">
        <v>1065</v>
      </c>
      <c r="B332" s="3" t="s">
        <v>1066</v>
      </c>
      <c r="C332" s="3" t="s">
        <v>455</v>
      </c>
      <c r="D332" s="3" t="s">
        <v>169</v>
      </c>
      <c r="E332" s="4">
        <v>20733.011999999999</v>
      </c>
      <c r="F332" s="4">
        <v>22207.607102200491</v>
      </c>
      <c r="G332" s="6">
        <f t="shared" si="10"/>
        <v>-1474.595102200492</v>
      </c>
      <c r="H332">
        <f t="shared" si="11"/>
        <v>-6.640044987352006</v>
      </c>
    </row>
    <row r="333" spans="1:8" ht="15.75" customHeight="1" x14ac:dyDescent="0.3">
      <c r="A333" s="3" t="s">
        <v>865</v>
      </c>
      <c r="B333" s="3" t="s">
        <v>866</v>
      </c>
      <c r="C333" s="3" t="s">
        <v>455</v>
      </c>
      <c r="D333" s="3" t="s">
        <v>169</v>
      </c>
      <c r="E333" s="4">
        <v>65208.082399999999</v>
      </c>
      <c r="F333" s="4">
        <v>68469.093375867873</v>
      </c>
      <c r="G333" s="6">
        <f t="shared" si="10"/>
        <v>-3261.0109758678736</v>
      </c>
      <c r="H333">
        <f t="shared" si="11"/>
        <v>-4.7627488770243103</v>
      </c>
    </row>
    <row r="334" spans="1:8" ht="15.75" customHeight="1" x14ac:dyDescent="0.3">
      <c r="A334" s="3" t="s">
        <v>1255</v>
      </c>
      <c r="B334" s="3" t="s">
        <v>1256</v>
      </c>
      <c r="C334" s="3" t="s">
        <v>455</v>
      </c>
      <c r="D334" s="3" t="s">
        <v>169</v>
      </c>
      <c r="E334" s="4">
        <v>10314</v>
      </c>
      <c r="F334" s="4">
        <v>9290.7403717080451</v>
      </c>
      <c r="G334" s="6">
        <f t="shared" si="10"/>
        <v>1023.2596282919549</v>
      </c>
      <c r="H334">
        <f t="shared" si="11"/>
        <v>11.013757648507349</v>
      </c>
    </row>
    <row r="335" spans="1:8" ht="15.75" customHeight="1" x14ac:dyDescent="0.3">
      <c r="A335" s="3" t="s">
        <v>1040</v>
      </c>
      <c r="B335" s="3" t="s">
        <v>1041</v>
      </c>
      <c r="C335" s="3" t="s">
        <v>1042</v>
      </c>
      <c r="D335" s="3" t="s">
        <v>169</v>
      </c>
      <c r="E335" s="4">
        <v>24649.593999999997</v>
      </c>
      <c r="F335" s="4">
        <v>23143.450602271012</v>
      </c>
      <c r="G335" s="6">
        <f t="shared" si="10"/>
        <v>1506.1433977289853</v>
      </c>
      <c r="H335">
        <f t="shared" si="11"/>
        <v>6.5078601441618691</v>
      </c>
    </row>
    <row r="336" spans="1:8" ht="15.75" customHeight="1" x14ac:dyDescent="0.3">
      <c r="A336" s="3" t="s">
        <v>572</v>
      </c>
      <c r="B336" s="3" t="s">
        <v>573</v>
      </c>
      <c r="C336" s="3" t="s">
        <v>168</v>
      </c>
      <c r="D336" s="3" t="s">
        <v>169</v>
      </c>
      <c r="E336" s="4">
        <v>108663.59781200001</v>
      </c>
      <c r="F336" s="4">
        <v>117079.7318367877</v>
      </c>
      <c r="G336" s="6">
        <f t="shared" si="10"/>
        <v>-8416.1340247876942</v>
      </c>
      <c r="H336">
        <f t="shared" si="11"/>
        <v>-7.1883782895232553</v>
      </c>
    </row>
    <row r="337" spans="1:8" ht="15.75" customHeight="1" x14ac:dyDescent="0.3">
      <c r="A337" s="3" t="s">
        <v>166</v>
      </c>
      <c r="B337" s="3" t="s">
        <v>167</v>
      </c>
      <c r="C337" s="3" t="s">
        <v>168</v>
      </c>
      <c r="D337" s="3" t="s">
        <v>169</v>
      </c>
      <c r="E337" s="4">
        <v>248405.95768799999</v>
      </c>
      <c r="F337" s="4">
        <v>256827.46553023352</v>
      </c>
      <c r="G337" s="6">
        <f t="shared" si="10"/>
        <v>-8421.5078422335209</v>
      </c>
      <c r="H337">
        <f t="shared" si="11"/>
        <v>-3.2790526608386235</v>
      </c>
    </row>
    <row r="338" spans="1:8" ht="15.75" customHeight="1" x14ac:dyDescent="0.3">
      <c r="A338" s="3" t="s">
        <v>975</v>
      </c>
      <c r="B338" s="3" t="s">
        <v>976</v>
      </c>
      <c r="C338" s="3" t="s">
        <v>168</v>
      </c>
      <c r="D338" s="3" t="s">
        <v>169</v>
      </c>
      <c r="E338" s="4">
        <v>34043.659</v>
      </c>
      <c r="F338" s="4">
        <v>36355.982242088416</v>
      </c>
      <c r="G338" s="6">
        <f t="shared" si="10"/>
        <v>-2312.323242088416</v>
      </c>
      <c r="H338">
        <f t="shared" si="11"/>
        <v>-6.3602276695236606</v>
      </c>
    </row>
    <row r="339" spans="1:8" ht="15.75" customHeight="1" x14ac:dyDescent="0.3">
      <c r="A339" s="3" t="s">
        <v>309</v>
      </c>
      <c r="B339" s="3" t="s">
        <v>310</v>
      </c>
      <c r="C339" s="3" t="s">
        <v>168</v>
      </c>
      <c r="D339" s="3" t="s">
        <v>169</v>
      </c>
      <c r="E339" s="4">
        <v>114035.083424</v>
      </c>
      <c r="F339" s="4">
        <v>128477.08009087815</v>
      </c>
      <c r="G339" s="6">
        <f t="shared" si="10"/>
        <v>-14441.996666878156</v>
      </c>
      <c r="H339">
        <f t="shared" si="11"/>
        <v>-11.24091289797575</v>
      </c>
    </row>
    <row r="340" spans="1:8" ht="15.75" customHeight="1" x14ac:dyDescent="0.3">
      <c r="A340" s="3" t="s">
        <v>721</v>
      </c>
      <c r="B340" s="3" t="s">
        <v>722</v>
      </c>
      <c r="C340" s="3" t="s">
        <v>723</v>
      </c>
      <c r="D340" s="3" t="s">
        <v>112</v>
      </c>
      <c r="E340" s="4">
        <v>35991.846000000005</v>
      </c>
      <c r="F340" s="4">
        <v>30207.914641453117</v>
      </c>
      <c r="G340" s="6">
        <f t="shared" si="10"/>
        <v>5783.9313585468881</v>
      </c>
      <c r="H340">
        <f t="shared" si="11"/>
        <v>19.147072637082434</v>
      </c>
    </row>
    <row r="341" spans="1:8" ht="15.75" customHeight="1" x14ac:dyDescent="0.3">
      <c r="A341" s="3" t="s">
        <v>672</v>
      </c>
      <c r="B341" s="3" t="s">
        <v>673</v>
      </c>
      <c r="C341" s="3" t="s">
        <v>674</v>
      </c>
      <c r="D341" s="3" t="s">
        <v>112</v>
      </c>
      <c r="E341" s="4">
        <v>47947.354751999999</v>
      </c>
      <c r="F341" s="4">
        <v>31181.544292709408</v>
      </c>
      <c r="G341" s="6">
        <f t="shared" si="10"/>
        <v>16765.810459290591</v>
      </c>
      <c r="H341">
        <f t="shared" si="11"/>
        <v>53.768377543797996</v>
      </c>
    </row>
    <row r="342" spans="1:8" ht="15.75" customHeight="1" x14ac:dyDescent="0.3">
      <c r="A342" s="3" t="s">
        <v>952</v>
      </c>
      <c r="B342" s="3" t="s">
        <v>953</v>
      </c>
      <c r="C342" s="3" t="s">
        <v>954</v>
      </c>
      <c r="D342" s="3" t="s">
        <v>112</v>
      </c>
      <c r="E342" s="4">
        <v>102494.516</v>
      </c>
      <c r="F342" s="4">
        <v>52669.159071507209</v>
      </c>
      <c r="G342" s="6">
        <f t="shared" si="10"/>
        <v>49825.356928492794</v>
      </c>
      <c r="H342">
        <f t="shared" si="11"/>
        <v>94.600631198319533</v>
      </c>
    </row>
    <row r="343" spans="1:8" ht="15.75" customHeight="1" x14ac:dyDescent="0.3">
      <c r="A343" s="3" t="s">
        <v>977</v>
      </c>
      <c r="B343" s="3" t="s">
        <v>978</v>
      </c>
      <c r="C343" s="3" t="s">
        <v>954</v>
      </c>
      <c r="D343" s="3" t="s">
        <v>112</v>
      </c>
      <c r="E343" s="4">
        <v>39868.769</v>
      </c>
      <c r="F343" s="4">
        <v>33787.241088509858</v>
      </c>
      <c r="G343" s="6">
        <f t="shared" si="10"/>
        <v>6081.5279114901423</v>
      </c>
      <c r="H343">
        <f t="shared" si="11"/>
        <v>17.999480619204238</v>
      </c>
    </row>
    <row r="344" spans="1:8" ht="15.75" customHeight="1" x14ac:dyDescent="0.3">
      <c r="A344" s="3" t="s">
        <v>340</v>
      </c>
      <c r="B344" s="3" t="s">
        <v>341</v>
      </c>
      <c r="C344" s="3" t="s">
        <v>342</v>
      </c>
      <c r="D344" s="3" t="s">
        <v>112</v>
      </c>
      <c r="E344" s="4">
        <v>87154.37372399999</v>
      </c>
      <c r="F344" s="4">
        <v>58967.371934119852</v>
      </c>
      <c r="G344" s="6">
        <f t="shared" si="10"/>
        <v>28187.001789880138</v>
      </c>
      <c r="H344">
        <f t="shared" si="11"/>
        <v>47.80101412925697</v>
      </c>
    </row>
    <row r="345" spans="1:8" ht="15.75" customHeight="1" x14ac:dyDescent="0.3">
      <c r="A345" s="3" t="s">
        <v>536</v>
      </c>
      <c r="B345" s="3" t="s">
        <v>537</v>
      </c>
      <c r="C345" s="3" t="s">
        <v>342</v>
      </c>
      <c r="D345" s="3" t="s">
        <v>112</v>
      </c>
      <c r="E345" s="4">
        <v>97962.862183999998</v>
      </c>
      <c r="F345" s="4">
        <v>56975.990529470371</v>
      </c>
      <c r="G345" s="6">
        <f t="shared" si="10"/>
        <v>40986.871654529627</v>
      </c>
      <c r="H345">
        <f t="shared" si="11"/>
        <v>71.93709363127175</v>
      </c>
    </row>
    <row r="346" spans="1:8" ht="15.75" customHeight="1" x14ac:dyDescent="0.3">
      <c r="A346" s="3" t="s">
        <v>1052</v>
      </c>
      <c r="B346" s="3" t="s">
        <v>1053</v>
      </c>
      <c r="C346" s="3" t="s">
        <v>342</v>
      </c>
      <c r="D346" s="3" t="s">
        <v>112</v>
      </c>
      <c r="E346" s="4">
        <v>15496.752000000002</v>
      </c>
      <c r="F346" s="4">
        <v>7839.3120548575671</v>
      </c>
      <c r="G346" s="6">
        <f t="shared" si="10"/>
        <v>7657.4399451424351</v>
      </c>
      <c r="H346">
        <f t="shared" si="11"/>
        <v>97.679999106523184</v>
      </c>
    </row>
    <row r="347" spans="1:8" ht="15.75" customHeight="1" x14ac:dyDescent="0.3">
      <c r="A347" s="3" t="s">
        <v>276</v>
      </c>
      <c r="B347" s="3" t="s">
        <v>277</v>
      </c>
      <c r="C347" s="3" t="s">
        <v>278</v>
      </c>
      <c r="D347" s="3" t="s">
        <v>112</v>
      </c>
      <c r="E347" s="4">
        <v>561201.03700000001</v>
      </c>
      <c r="F347" s="4">
        <v>510056.07871131494</v>
      </c>
      <c r="G347" s="6">
        <f t="shared" si="10"/>
        <v>51144.958288685069</v>
      </c>
      <c r="H347">
        <f t="shared" si="11"/>
        <v>10.027320607158657</v>
      </c>
    </row>
    <row r="348" spans="1:8" ht="15.75" customHeight="1" x14ac:dyDescent="0.3">
      <c r="A348" s="3" t="s">
        <v>244</v>
      </c>
      <c r="B348" s="3" t="s">
        <v>245</v>
      </c>
      <c r="C348" s="3" t="s">
        <v>246</v>
      </c>
      <c r="D348" s="3" t="s">
        <v>112</v>
      </c>
      <c r="E348" s="4">
        <v>216357.0295</v>
      </c>
      <c r="F348" s="4">
        <v>212327.78792003266</v>
      </c>
      <c r="G348" s="6">
        <f t="shared" si="10"/>
        <v>4029.2415799673472</v>
      </c>
      <c r="H348">
        <f t="shared" si="11"/>
        <v>1.897651560089181</v>
      </c>
    </row>
    <row r="349" spans="1:8" ht="15.75" customHeight="1" x14ac:dyDescent="0.3">
      <c r="A349" s="3" t="s">
        <v>1248</v>
      </c>
      <c r="B349" s="3" t="s">
        <v>1249</v>
      </c>
      <c r="C349" s="3" t="s">
        <v>246</v>
      </c>
      <c r="D349" s="3" t="s">
        <v>112</v>
      </c>
      <c r="E349" s="4">
        <v>992</v>
      </c>
      <c r="F349" s="4">
        <v>822.19737580427818</v>
      </c>
      <c r="G349" s="6">
        <f t="shared" si="10"/>
        <v>169.80262419572182</v>
      </c>
      <c r="H349">
        <f t="shared" si="11"/>
        <v>20.652294594058986</v>
      </c>
    </row>
    <row r="350" spans="1:8" ht="15.75" customHeight="1" x14ac:dyDescent="0.3">
      <c r="A350" s="3" t="s">
        <v>1141</v>
      </c>
      <c r="B350" s="3" t="s">
        <v>1142</v>
      </c>
      <c r="C350" s="3" t="s">
        <v>433</v>
      </c>
      <c r="D350" s="3" t="s">
        <v>112</v>
      </c>
      <c r="E350" s="4">
        <v>237.99999999999997</v>
      </c>
      <c r="F350" s="4">
        <v>222.53893185982719</v>
      </c>
      <c r="G350" s="6">
        <f t="shared" si="10"/>
        <v>15.461068140172785</v>
      </c>
      <c r="H350">
        <f t="shared" si="11"/>
        <v>6.947579019526974</v>
      </c>
    </row>
    <row r="351" spans="1:8" ht="15.75" customHeight="1" x14ac:dyDescent="0.3">
      <c r="A351" s="3" t="s">
        <v>955</v>
      </c>
      <c r="B351" s="3" t="s">
        <v>956</v>
      </c>
      <c r="C351" s="3" t="s">
        <v>433</v>
      </c>
      <c r="D351" s="3" t="s">
        <v>112</v>
      </c>
      <c r="E351" s="4">
        <v>65243.898000000001</v>
      </c>
      <c r="F351" s="4">
        <v>63206.319754959972</v>
      </c>
      <c r="G351" s="6">
        <f t="shared" si="10"/>
        <v>2037.5782450400293</v>
      </c>
      <c r="H351">
        <f t="shared" si="11"/>
        <v>3.2236938536199697</v>
      </c>
    </row>
    <row r="352" spans="1:8" ht="15.75" customHeight="1" x14ac:dyDescent="0.3">
      <c r="A352" s="3" t="s">
        <v>431</v>
      </c>
      <c r="B352" s="3" t="s">
        <v>432</v>
      </c>
      <c r="C352" s="3" t="s">
        <v>433</v>
      </c>
      <c r="D352" s="3" t="s">
        <v>112</v>
      </c>
      <c r="E352" s="4">
        <v>212832.17322</v>
      </c>
      <c r="F352" s="4">
        <v>160051.99824359527</v>
      </c>
      <c r="G352" s="6">
        <f t="shared" si="10"/>
        <v>52780.174976404727</v>
      </c>
      <c r="H352">
        <f t="shared" si="11"/>
        <v>32.976892232282275</v>
      </c>
    </row>
    <row r="353" spans="1:10" ht="15.75" customHeight="1" x14ac:dyDescent="0.3">
      <c r="A353" s="3" t="s">
        <v>468</v>
      </c>
      <c r="B353" s="3" t="s">
        <v>469</v>
      </c>
      <c r="C353" s="3" t="s">
        <v>433</v>
      </c>
      <c r="D353" s="3" t="s">
        <v>112</v>
      </c>
      <c r="E353" s="4">
        <v>10724.507000000001</v>
      </c>
      <c r="F353" s="4">
        <v>6186.1810866888591</v>
      </c>
      <c r="G353" s="6">
        <f t="shared" si="10"/>
        <v>4538.3259133111424</v>
      </c>
      <c r="H353">
        <f t="shared" si="11"/>
        <v>73.362319170974544</v>
      </c>
    </row>
    <row r="354" spans="1:10" ht="15.75" customHeight="1" x14ac:dyDescent="0.3">
      <c r="A354" s="3" t="s">
        <v>1016</v>
      </c>
      <c r="B354" s="3" t="s">
        <v>1017</v>
      </c>
      <c r="C354" s="3" t="s">
        <v>433</v>
      </c>
      <c r="D354" s="3" t="s">
        <v>112</v>
      </c>
      <c r="E354" s="4">
        <v>47076.860740000004</v>
      </c>
      <c r="F354" s="4">
        <v>45966.027962282213</v>
      </c>
      <c r="G354" s="6">
        <f t="shared" si="10"/>
        <v>1110.832777717791</v>
      </c>
      <c r="H354">
        <f t="shared" si="11"/>
        <v>2.4166386067321146</v>
      </c>
    </row>
    <row r="355" spans="1:10" ht="15.75" customHeight="1" x14ac:dyDescent="0.3">
      <c r="A355" s="3" t="s">
        <v>1153</v>
      </c>
      <c r="B355" s="3" t="s">
        <v>1154</v>
      </c>
      <c r="C355" s="3" t="s">
        <v>433</v>
      </c>
      <c r="D355" s="3" t="s">
        <v>112</v>
      </c>
      <c r="E355" s="4">
        <v>17719.207775999999</v>
      </c>
      <c r="F355" s="4">
        <v>17225.028982687571</v>
      </c>
      <c r="G355" s="6">
        <f t="shared" si="10"/>
        <v>494.17879331242875</v>
      </c>
      <c r="H355">
        <f t="shared" si="11"/>
        <v>2.8689576883099299</v>
      </c>
    </row>
    <row r="356" spans="1:10" ht="15.75" customHeight="1" x14ac:dyDescent="0.3">
      <c r="A356" s="3" t="s">
        <v>1043</v>
      </c>
      <c r="B356" s="3" t="s">
        <v>1044</v>
      </c>
      <c r="C356" s="3" t="s">
        <v>433</v>
      </c>
      <c r="D356" s="3" t="s">
        <v>112</v>
      </c>
      <c r="E356" s="4">
        <v>91425.02800000002</v>
      </c>
      <c r="F356" s="4">
        <v>78862.803376736148</v>
      </c>
      <c r="G356" s="6">
        <f t="shared" si="10"/>
        <v>12562.224623263872</v>
      </c>
      <c r="H356">
        <f t="shared" si="11"/>
        <v>15.929213882053832</v>
      </c>
    </row>
    <row r="357" spans="1:10" ht="15.75" customHeight="1" x14ac:dyDescent="0.3">
      <c r="A357" s="3" t="s">
        <v>657</v>
      </c>
      <c r="B357" s="3" t="s">
        <v>658</v>
      </c>
      <c r="C357" s="3" t="s">
        <v>433</v>
      </c>
      <c r="D357" s="3" t="s">
        <v>112</v>
      </c>
      <c r="E357" s="4">
        <v>97320.778000000006</v>
      </c>
      <c r="F357" s="4">
        <v>64466.372763452157</v>
      </c>
      <c r="G357" s="6">
        <f t="shared" si="10"/>
        <v>32854.405236547849</v>
      </c>
      <c r="H357">
        <f t="shared" si="11"/>
        <v>50.963632399640701</v>
      </c>
    </row>
    <row r="358" spans="1:10" ht="15.75" customHeight="1" x14ac:dyDescent="0.3">
      <c r="A358" s="3" t="s">
        <v>1215</v>
      </c>
      <c r="B358" s="3" t="s">
        <v>1216</v>
      </c>
      <c r="C358" s="3" t="s">
        <v>144</v>
      </c>
      <c r="D358" s="3" t="s">
        <v>112</v>
      </c>
      <c r="E358" s="4">
        <v>42084.695999999996</v>
      </c>
      <c r="F358" s="4">
        <v>35639.669586813026</v>
      </c>
      <c r="G358" s="6">
        <f t="shared" si="10"/>
        <v>6445.0264131869699</v>
      </c>
      <c r="H358">
        <f t="shared" si="11"/>
        <v>18.083855680782413</v>
      </c>
    </row>
    <row r="359" spans="1:10" ht="15.75" customHeight="1" x14ac:dyDescent="0.3">
      <c r="A359" s="3" t="s">
        <v>675</v>
      </c>
      <c r="B359" s="3" t="s">
        <v>676</v>
      </c>
      <c r="C359" s="3" t="s">
        <v>144</v>
      </c>
      <c r="D359" s="3" t="s">
        <v>112</v>
      </c>
      <c r="E359" s="4">
        <v>60115.520399999994</v>
      </c>
      <c r="F359" s="4">
        <v>44559.937315534502</v>
      </c>
      <c r="G359" s="6">
        <f t="shared" si="10"/>
        <v>15555.583084465492</v>
      </c>
      <c r="H359">
        <f t="shared" si="11"/>
        <v>34.909346874333458</v>
      </c>
    </row>
    <row r="360" spans="1:10" ht="15.75" customHeight="1" x14ac:dyDescent="0.3">
      <c r="A360" s="3" t="s">
        <v>142</v>
      </c>
      <c r="B360" s="3" t="s">
        <v>143</v>
      </c>
      <c r="C360" s="3" t="s">
        <v>144</v>
      </c>
      <c r="D360" s="3" t="s">
        <v>112</v>
      </c>
      <c r="E360" s="4">
        <v>628856.63440000033</v>
      </c>
      <c r="F360" s="4">
        <v>384925.19158707111</v>
      </c>
      <c r="G360" s="6">
        <f t="shared" si="10"/>
        <v>243931.44281292922</v>
      </c>
      <c r="H360">
        <f t="shared" si="11"/>
        <v>63.371129805036752</v>
      </c>
    </row>
    <row r="361" spans="1:10" ht="15.75" customHeight="1" x14ac:dyDescent="0.3">
      <c r="A361" s="3" t="s">
        <v>292</v>
      </c>
      <c r="B361" s="3" t="s">
        <v>293</v>
      </c>
      <c r="C361" s="3" t="s">
        <v>144</v>
      </c>
      <c r="D361" s="3" t="s">
        <v>112</v>
      </c>
      <c r="E361" s="4">
        <v>327592.45199999993</v>
      </c>
      <c r="F361" s="4">
        <v>215745.89142048018</v>
      </c>
      <c r="G361" s="6">
        <f t="shared" si="10"/>
        <v>111846.56057951975</v>
      </c>
      <c r="H361">
        <f t="shared" si="11"/>
        <v>51.84180326360665</v>
      </c>
    </row>
    <row r="362" spans="1:10" ht="15.75" customHeight="1" x14ac:dyDescent="0.3">
      <c r="A362" s="3" t="s">
        <v>331</v>
      </c>
      <c r="B362" s="3" t="s">
        <v>332</v>
      </c>
      <c r="C362" s="3" t="s">
        <v>144</v>
      </c>
      <c r="D362" s="3" t="s">
        <v>112</v>
      </c>
      <c r="E362" s="4">
        <v>697543.22159999982</v>
      </c>
      <c r="F362" s="4">
        <v>648256.2307895394</v>
      </c>
      <c r="G362" s="6">
        <f t="shared" si="10"/>
        <v>49286.990810460411</v>
      </c>
      <c r="H362">
        <f t="shared" si="11"/>
        <v>7.6030107339549433</v>
      </c>
    </row>
    <row r="363" spans="1:10" ht="15.75" customHeight="1" x14ac:dyDescent="0.3">
      <c r="A363" s="3" t="s">
        <v>401</v>
      </c>
      <c r="B363" s="3" t="s">
        <v>402</v>
      </c>
      <c r="C363" s="3" t="s">
        <v>144</v>
      </c>
      <c r="D363" s="3" t="s">
        <v>112</v>
      </c>
      <c r="E363" s="4">
        <v>4635.0015999999996</v>
      </c>
      <c r="F363" s="4">
        <v>3127.4403290149367</v>
      </c>
      <c r="G363" s="6">
        <f t="shared" si="10"/>
        <v>1507.5612709850629</v>
      </c>
      <c r="H363">
        <f t="shared" si="11"/>
        <v>48.204317665108128</v>
      </c>
    </row>
    <row r="364" spans="1:10" ht="15.75" customHeight="1" x14ac:dyDescent="0.3">
      <c r="A364" s="3" t="s">
        <v>274</v>
      </c>
      <c r="B364" s="3" t="s">
        <v>275</v>
      </c>
      <c r="C364" s="3" t="s">
        <v>111</v>
      </c>
      <c r="D364" s="3" t="s">
        <v>112</v>
      </c>
      <c r="E364" s="4">
        <v>51507.368000000002</v>
      </c>
      <c r="F364" s="4">
        <v>35547.232135585131</v>
      </c>
      <c r="G364" s="6">
        <f t="shared" si="10"/>
        <v>15960.135864414871</v>
      </c>
      <c r="H364">
        <f t="shared" si="11"/>
        <v>44.898392661176338</v>
      </c>
    </row>
    <row r="365" spans="1:10" ht="15.75" customHeight="1" x14ac:dyDescent="0.3">
      <c r="A365" s="3" t="s">
        <v>375</v>
      </c>
      <c r="B365" s="3" t="s">
        <v>376</v>
      </c>
      <c r="C365" s="3" t="s">
        <v>111</v>
      </c>
      <c r="D365" s="3" t="s">
        <v>112</v>
      </c>
      <c r="E365" s="4">
        <v>190341.32696999999</v>
      </c>
      <c r="F365" s="4">
        <v>135442.04409338965</v>
      </c>
      <c r="G365" s="6">
        <f t="shared" si="10"/>
        <v>54899.282876610348</v>
      </c>
      <c r="H365">
        <f t="shared" si="11"/>
        <v>40.533412829148041</v>
      </c>
    </row>
    <row r="366" spans="1:10" ht="15.75" customHeight="1" x14ac:dyDescent="0.3">
      <c r="A366" s="3" t="s">
        <v>109</v>
      </c>
      <c r="B366" s="3" t="s">
        <v>110</v>
      </c>
      <c r="C366" s="3" t="s">
        <v>111</v>
      </c>
      <c r="D366" s="3" t="s">
        <v>112</v>
      </c>
      <c r="E366" s="4">
        <v>278879.44345000002</v>
      </c>
      <c r="F366" s="4">
        <v>207947.03246995984</v>
      </c>
      <c r="G366" s="6">
        <f t="shared" si="10"/>
        <v>70932.410980040178</v>
      </c>
      <c r="H366">
        <f t="shared" si="11"/>
        <v>34.110807034616911</v>
      </c>
      <c r="I366" s="5"/>
      <c r="J366" s="5"/>
    </row>
    <row r="367" spans="1:10" ht="15.75" customHeight="1" x14ac:dyDescent="0.3">
      <c r="A367" s="3" t="s">
        <v>357</v>
      </c>
      <c r="B367" s="3" t="s">
        <v>358</v>
      </c>
      <c r="C367" s="3" t="s">
        <v>111</v>
      </c>
      <c r="D367" s="3" t="s">
        <v>112</v>
      </c>
      <c r="E367" s="4">
        <v>141934.80599999998</v>
      </c>
      <c r="F367" s="4">
        <v>86242.459446649242</v>
      </c>
      <c r="G367" s="6">
        <f t="shared" si="10"/>
        <v>55692.346553350741</v>
      </c>
      <c r="H367">
        <f t="shared" si="11"/>
        <v>64.576482292695729</v>
      </c>
    </row>
    <row r="368" spans="1:10" ht="15.75" customHeight="1" x14ac:dyDescent="0.3">
      <c r="A368" s="3" t="s">
        <v>950</v>
      </c>
      <c r="B368" s="3" t="s">
        <v>951</v>
      </c>
      <c r="C368" s="3" t="s">
        <v>111</v>
      </c>
      <c r="D368" s="3" t="s">
        <v>112</v>
      </c>
      <c r="E368" s="4">
        <v>110828.95042000002</v>
      </c>
      <c r="F368" s="4">
        <v>62139.212468248166</v>
      </c>
      <c r="G368" s="6">
        <f t="shared" si="10"/>
        <v>48689.737951751857</v>
      </c>
      <c r="H368">
        <f t="shared" si="11"/>
        <v>78.355898019517525</v>
      </c>
    </row>
    <row r="369" spans="1:8" ht="15.75" customHeight="1" x14ac:dyDescent="0.3">
      <c r="A369" s="3" t="s">
        <v>875</v>
      </c>
      <c r="B369" s="3" t="s">
        <v>876</v>
      </c>
      <c r="C369" s="3" t="s">
        <v>111</v>
      </c>
      <c r="D369" s="3" t="s">
        <v>112</v>
      </c>
      <c r="E369" s="4">
        <v>57679.062240000021</v>
      </c>
      <c r="F369" s="4">
        <v>50277.416761565088</v>
      </c>
      <c r="G369" s="6">
        <f t="shared" si="10"/>
        <v>7401.6454784349335</v>
      </c>
      <c r="H369">
        <f t="shared" si="11"/>
        <v>14.721610526524049</v>
      </c>
    </row>
    <row r="370" spans="1:8" ht="15.75" customHeight="1" x14ac:dyDescent="0.3">
      <c r="A370" s="3" t="s">
        <v>718</v>
      </c>
      <c r="B370" s="3" t="s">
        <v>719</v>
      </c>
      <c r="C370" s="3" t="s">
        <v>720</v>
      </c>
      <c r="D370" s="3" t="s">
        <v>112</v>
      </c>
      <c r="E370" s="4">
        <v>35753.831999999995</v>
      </c>
      <c r="F370" s="4">
        <v>34257.278507969153</v>
      </c>
      <c r="G370" s="6">
        <f t="shared" si="10"/>
        <v>1496.5534920308419</v>
      </c>
      <c r="H370">
        <f t="shared" si="11"/>
        <v>4.3685708766465607</v>
      </c>
    </row>
    <row r="371" spans="1:8" ht="15.75" customHeight="1" x14ac:dyDescent="0.3">
      <c r="A371" s="3" t="s">
        <v>957</v>
      </c>
      <c r="B371" s="3" t="s">
        <v>958</v>
      </c>
      <c r="C371" s="3" t="s">
        <v>959</v>
      </c>
      <c r="D371" s="3" t="s">
        <v>112</v>
      </c>
      <c r="E371" s="4">
        <v>82095.515567999988</v>
      </c>
      <c r="F371" s="4">
        <v>50212.713922583644</v>
      </c>
      <c r="G371" s="6">
        <f t="shared" si="10"/>
        <v>31882.801645416344</v>
      </c>
      <c r="H371">
        <f t="shared" si="11"/>
        <v>63.495475856119285</v>
      </c>
    </row>
    <row r="372" spans="1:8" ht="15.75" customHeight="1" x14ac:dyDescent="0.3">
      <c r="A372" s="3" t="s">
        <v>461</v>
      </c>
      <c r="B372" s="3" t="s">
        <v>462</v>
      </c>
      <c r="C372" s="3" t="s">
        <v>463</v>
      </c>
      <c r="D372" s="3" t="s">
        <v>112</v>
      </c>
      <c r="E372" s="4">
        <v>56525.480479999998</v>
      </c>
      <c r="F372" s="4">
        <v>31093.586437041115</v>
      </c>
      <c r="G372" s="6">
        <f t="shared" si="10"/>
        <v>25431.894042958884</v>
      </c>
      <c r="H372">
        <f t="shared" si="11"/>
        <v>81.791446266431393</v>
      </c>
    </row>
    <row r="373" spans="1:8" ht="15.75" customHeight="1" x14ac:dyDescent="0.3">
      <c r="A373" s="3" t="s">
        <v>504</v>
      </c>
      <c r="B373" s="3" t="s">
        <v>505</v>
      </c>
      <c r="C373" s="3" t="s">
        <v>506</v>
      </c>
      <c r="D373" s="3" t="s">
        <v>112</v>
      </c>
      <c r="E373" s="4">
        <v>64811.462119999997</v>
      </c>
      <c r="F373" s="4">
        <v>52289.142324498716</v>
      </c>
      <c r="G373" s="6">
        <f t="shared" si="10"/>
        <v>12522.31979550128</v>
      </c>
      <c r="H373">
        <f t="shared" si="11"/>
        <v>23.94822182737213</v>
      </c>
    </row>
    <row r="374" spans="1:8" ht="15.75" customHeight="1" x14ac:dyDescent="0.3">
      <c r="A374" s="3" t="s">
        <v>825</v>
      </c>
      <c r="B374" s="3" t="s">
        <v>826</v>
      </c>
      <c r="C374" s="3" t="s">
        <v>827</v>
      </c>
      <c r="D374" s="3" t="s">
        <v>90</v>
      </c>
      <c r="E374" s="4">
        <v>4182.1900000000005</v>
      </c>
      <c r="F374" s="4">
        <v>2411.821136270572</v>
      </c>
      <c r="G374" s="6">
        <f t="shared" si="10"/>
        <v>1770.3688637294285</v>
      </c>
      <c r="H374">
        <f t="shared" si="11"/>
        <v>73.403820752104821</v>
      </c>
    </row>
    <row r="375" spans="1:8" ht="15.75" customHeight="1" x14ac:dyDescent="0.3">
      <c r="A375" s="3" t="s">
        <v>661</v>
      </c>
      <c r="B375" s="3" t="s">
        <v>662</v>
      </c>
      <c r="C375" s="3" t="s">
        <v>663</v>
      </c>
      <c r="D375" s="3" t="s">
        <v>90</v>
      </c>
      <c r="E375" s="4">
        <v>40390.749199999998</v>
      </c>
      <c r="F375" s="4">
        <v>34190.264495685544</v>
      </c>
      <c r="G375" s="6">
        <f t="shared" si="10"/>
        <v>6200.4847043144546</v>
      </c>
      <c r="H375">
        <f t="shared" si="11"/>
        <v>18.13523468090424</v>
      </c>
    </row>
    <row r="376" spans="1:8" ht="15.75" customHeight="1" x14ac:dyDescent="0.3">
      <c r="A376" s="3" t="s">
        <v>1176</v>
      </c>
      <c r="B376" s="3" t="s">
        <v>1177</v>
      </c>
      <c r="C376" s="3" t="s">
        <v>1178</v>
      </c>
      <c r="D376" s="3" t="s">
        <v>90</v>
      </c>
      <c r="E376" s="4">
        <v>2362.6529599999999</v>
      </c>
      <c r="F376" s="4">
        <v>2265.7938081594007</v>
      </c>
      <c r="G376" s="6">
        <f t="shared" si="10"/>
        <v>96.859151840599225</v>
      </c>
      <c r="H376">
        <f t="shared" si="11"/>
        <v>4.2748440520844202</v>
      </c>
    </row>
    <row r="377" spans="1:8" ht="15.75" customHeight="1" x14ac:dyDescent="0.3">
      <c r="A377" s="3" t="s">
        <v>1188</v>
      </c>
      <c r="B377" s="3" t="s">
        <v>1189</v>
      </c>
      <c r="C377" s="3" t="s">
        <v>1190</v>
      </c>
      <c r="D377" s="3" t="s">
        <v>90</v>
      </c>
      <c r="E377" s="4">
        <v>12697.089999999998</v>
      </c>
      <c r="F377" s="4">
        <v>7794.4042707552671</v>
      </c>
      <c r="G377" s="6">
        <f t="shared" si="10"/>
        <v>4902.6857292447312</v>
      </c>
      <c r="H377">
        <f t="shared" si="11"/>
        <v>62.900069831374907</v>
      </c>
    </row>
    <row r="378" spans="1:8" ht="15.75" customHeight="1" x14ac:dyDescent="0.3">
      <c r="A378" s="3" t="s">
        <v>849</v>
      </c>
      <c r="B378" s="3" t="s">
        <v>850</v>
      </c>
      <c r="C378" s="3" t="s">
        <v>851</v>
      </c>
      <c r="D378" s="3" t="s">
        <v>90</v>
      </c>
      <c r="E378" s="4">
        <v>9810.0020000000004</v>
      </c>
      <c r="F378" s="4">
        <v>9528.9601741072038</v>
      </c>
      <c r="G378" s="6">
        <f t="shared" si="10"/>
        <v>281.04182589279662</v>
      </c>
      <c r="H378">
        <f t="shared" si="11"/>
        <v>2.9493441126605218</v>
      </c>
    </row>
    <row r="379" spans="1:8" ht="15.75" customHeight="1" x14ac:dyDescent="0.3">
      <c r="A379" s="3" t="s">
        <v>1173</v>
      </c>
      <c r="B379" s="3" t="s">
        <v>1174</v>
      </c>
      <c r="C379" s="3" t="s">
        <v>1175</v>
      </c>
      <c r="D379" s="3" t="s">
        <v>90</v>
      </c>
      <c r="E379" s="4">
        <v>50654.130759999993</v>
      </c>
      <c r="F379" s="4">
        <v>43421.944246805804</v>
      </c>
      <c r="G379" s="6">
        <f t="shared" si="10"/>
        <v>7232.1865131941886</v>
      </c>
      <c r="H379">
        <f t="shared" si="11"/>
        <v>16.655602688095204</v>
      </c>
    </row>
    <row r="380" spans="1:8" ht="15.75" customHeight="1" x14ac:dyDescent="0.3">
      <c r="A380" s="3" t="s">
        <v>1004</v>
      </c>
      <c r="B380" s="3" t="s">
        <v>1005</v>
      </c>
      <c r="C380" s="3" t="s">
        <v>1006</v>
      </c>
      <c r="D380" s="3" t="s">
        <v>90</v>
      </c>
      <c r="E380" s="4">
        <v>93220.609000000026</v>
      </c>
      <c r="F380" s="4">
        <v>82819.033664519855</v>
      </c>
      <c r="G380" s="6">
        <f t="shared" si="10"/>
        <v>10401.575335480171</v>
      </c>
      <c r="H380">
        <f t="shared" si="11"/>
        <v>12.559401957784813</v>
      </c>
    </row>
    <row r="381" spans="1:8" ht="15.75" customHeight="1" x14ac:dyDescent="0.3">
      <c r="A381" s="3" t="s">
        <v>1049</v>
      </c>
      <c r="B381" s="3" t="s">
        <v>1050</v>
      </c>
      <c r="C381" s="3" t="s">
        <v>1051</v>
      </c>
      <c r="D381" s="3" t="s">
        <v>90</v>
      </c>
      <c r="E381" s="4">
        <v>13703.22</v>
      </c>
      <c r="F381" s="4">
        <v>10427.785128160369</v>
      </c>
      <c r="G381" s="6">
        <f t="shared" si="10"/>
        <v>3275.4348718396304</v>
      </c>
      <c r="H381">
        <f t="shared" si="11"/>
        <v>31.410647914045299</v>
      </c>
    </row>
    <row r="382" spans="1:8" ht="15.75" customHeight="1" x14ac:dyDescent="0.3">
      <c r="A382" s="3" t="s">
        <v>828</v>
      </c>
      <c r="B382" s="3" t="s">
        <v>829</v>
      </c>
      <c r="C382" s="3" t="s">
        <v>205</v>
      </c>
      <c r="D382" s="3" t="s">
        <v>90</v>
      </c>
      <c r="E382" s="4">
        <v>75613.1774</v>
      </c>
      <c r="F382" s="4">
        <v>73803.790096546465</v>
      </c>
      <c r="G382" s="6">
        <f t="shared" si="10"/>
        <v>1809.3873034535354</v>
      </c>
      <c r="H382">
        <f t="shared" si="11"/>
        <v>2.4516184075188883</v>
      </c>
    </row>
    <row r="383" spans="1:8" ht="15.75" customHeight="1" x14ac:dyDescent="0.3">
      <c r="A383" s="3" t="s">
        <v>1038</v>
      </c>
      <c r="B383" s="3" t="s">
        <v>1039</v>
      </c>
      <c r="C383" s="3" t="s">
        <v>205</v>
      </c>
      <c r="D383" s="3" t="s">
        <v>90</v>
      </c>
      <c r="E383" s="4">
        <v>19971.811999999998</v>
      </c>
      <c r="F383" s="4">
        <v>10929.152192125683</v>
      </c>
      <c r="G383" s="6">
        <f t="shared" si="10"/>
        <v>9042.6598078743154</v>
      </c>
      <c r="H383">
        <f t="shared" si="11"/>
        <v>82.738895468849265</v>
      </c>
    </row>
    <row r="384" spans="1:8" ht="15.75" customHeight="1" x14ac:dyDescent="0.3">
      <c r="A384" s="3" t="s">
        <v>203</v>
      </c>
      <c r="B384" s="3" t="s">
        <v>204</v>
      </c>
      <c r="C384" s="3" t="s">
        <v>205</v>
      </c>
      <c r="D384" s="3" t="s">
        <v>90</v>
      </c>
      <c r="E384" s="4">
        <v>153115.41800000001</v>
      </c>
      <c r="F384" s="4">
        <v>78209.726224762868</v>
      </c>
      <c r="G384" s="6">
        <f t="shared" si="10"/>
        <v>74905.691775237137</v>
      </c>
      <c r="H384">
        <f t="shared" si="11"/>
        <v>95.775417446123726</v>
      </c>
    </row>
    <row r="385" spans="1:8" ht="15.75" customHeight="1" x14ac:dyDescent="0.3">
      <c r="A385" s="3" t="s">
        <v>577</v>
      </c>
      <c r="B385" s="3" t="s">
        <v>578</v>
      </c>
      <c r="C385" s="3" t="s">
        <v>579</v>
      </c>
      <c r="D385" s="3" t="s">
        <v>90</v>
      </c>
      <c r="E385" s="4">
        <v>174786.85313600002</v>
      </c>
      <c r="F385" s="4">
        <v>142446.47315274758</v>
      </c>
      <c r="G385" s="6">
        <f t="shared" si="10"/>
        <v>32340.379983252438</v>
      </c>
      <c r="H385">
        <f t="shared" si="11"/>
        <v>22.703531556427755</v>
      </c>
    </row>
    <row r="386" spans="1:8" ht="15.75" customHeight="1" x14ac:dyDescent="0.3">
      <c r="A386" s="3" t="s">
        <v>830</v>
      </c>
      <c r="B386" s="3" t="s">
        <v>831</v>
      </c>
      <c r="C386" s="3" t="s">
        <v>89</v>
      </c>
      <c r="D386" s="3" t="s">
        <v>90</v>
      </c>
      <c r="E386" s="4">
        <v>127834.68328</v>
      </c>
      <c r="F386" s="4">
        <v>78664.942768521476</v>
      </c>
      <c r="G386" s="6">
        <f t="shared" ref="G386:G449" si="12">E386-F386</f>
        <v>49169.740511478522</v>
      </c>
      <c r="H386">
        <f t="shared" ref="H386:H449" si="13">G386*100/F386</f>
        <v>62.505277167956272</v>
      </c>
    </row>
    <row r="387" spans="1:8" ht="15.75" customHeight="1" x14ac:dyDescent="0.3">
      <c r="A387" s="3" t="s">
        <v>1059</v>
      </c>
      <c r="B387" s="3" t="s">
        <v>1060</v>
      </c>
      <c r="C387" s="3" t="s">
        <v>89</v>
      </c>
      <c r="D387" s="3" t="s">
        <v>90</v>
      </c>
      <c r="E387" s="4">
        <v>31197.282999999996</v>
      </c>
      <c r="F387" s="4">
        <v>26096.795895112631</v>
      </c>
      <c r="G387" s="6">
        <f t="shared" si="12"/>
        <v>5100.4871048873647</v>
      </c>
      <c r="H387">
        <f t="shared" si="13"/>
        <v>19.544495521163103</v>
      </c>
    </row>
    <row r="388" spans="1:8" ht="15.75" customHeight="1" x14ac:dyDescent="0.3">
      <c r="A388" s="3" t="s">
        <v>87</v>
      </c>
      <c r="B388" s="3" t="s">
        <v>88</v>
      </c>
      <c r="C388" s="3" t="s">
        <v>89</v>
      </c>
      <c r="D388" s="3" t="s">
        <v>90</v>
      </c>
      <c r="E388" s="4">
        <v>280907.9192</v>
      </c>
      <c r="F388" s="4">
        <v>216361.69195755234</v>
      </c>
      <c r="G388" s="6">
        <f t="shared" si="12"/>
        <v>64546.227242447669</v>
      </c>
      <c r="H388">
        <f t="shared" si="13"/>
        <v>29.832557999736338</v>
      </c>
    </row>
    <row r="389" spans="1:8" ht="15.75" customHeight="1" x14ac:dyDescent="0.3">
      <c r="A389" s="3" t="s">
        <v>345</v>
      </c>
      <c r="B389" s="3" t="s">
        <v>346</v>
      </c>
      <c r="C389" s="3" t="s">
        <v>89</v>
      </c>
      <c r="D389" s="3" t="s">
        <v>90</v>
      </c>
      <c r="E389" s="4">
        <v>223563.97059999997</v>
      </c>
      <c r="F389" s="4">
        <v>191263.15687124105</v>
      </c>
      <c r="G389" s="6">
        <f t="shared" si="12"/>
        <v>32300.81372875892</v>
      </c>
      <c r="H389">
        <f t="shared" si="13"/>
        <v>16.888152562756208</v>
      </c>
    </row>
    <row r="390" spans="1:8" ht="15.75" customHeight="1" x14ac:dyDescent="0.3">
      <c r="A390" s="3" t="s">
        <v>1000</v>
      </c>
      <c r="B390" s="3" t="s">
        <v>1001</v>
      </c>
      <c r="C390" s="3" t="s">
        <v>89</v>
      </c>
      <c r="D390" s="3" t="s">
        <v>90</v>
      </c>
      <c r="E390" s="4">
        <v>53783.403000000006</v>
      </c>
      <c r="F390" s="4">
        <v>33703.693513585626</v>
      </c>
      <c r="G390" s="6">
        <f t="shared" si="12"/>
        <v>20079.70948641438</v>
      </c>
      <c r="H390">
        <f t="shared" si="13"/>
        <v>59.577178027448085</v>
      </c>
    </row>
    <row r="391" spans="1:8" ht="15.75" customHeight="1" x14ac:dyDescent="0.3">
      <c r="A391" s="3" t="s">
        <v>1159</v>
      </c>
      <c r="B391" s="3" t="s">
        <v>1160</v>
      </c>
      <c r="C391" s="3" t="s">
        <v>89</v>
      </c>
      <c r="D391" s="3" t="s">
        <v>90</v>
      </c>
      <c r="E391" s="4">
        <v>5979.2434000000003</v>
      </c>
      <c r="F391" s="4">
        <v>5415.9802125483093</v>
      </c>
      <c r="G391" s="6">
        <f t="shared" si="12"/>
        <v>563.26318745169101</v>
      </c>
      <c r="H391">
        <f t="shared" si="13"/>
        <v>10.40002299392941</v>
      </c>
    </row>
    <row r="392" spans="1:8" ht="15.75" customHeight="1" x14ac:dyDescent="0.3">
      <c r="A392" s="3" t="s">
        <v>813</v>
      </c>
      <c r="B392" s="3" t="s">
        <v>814</v>
      </c>
      <c r="C392" s="3" t="s">
        <v>815</v>
      </c>
      <c r="D392" s="3" t="s">
        <v>90</v>
      </c>
      <c r="E392" s="4">
        <v>17024.246768000001</v>
      </c>
      <c r="F392" s="4">
        <v>8752.2345551872895</v>
      </c>
      <c r="G392" s="6">
        <f t="shared" si="12"/>
        <v>8272.0122128127114</v>
      </c>
      <c r="H392">
        <f t="shared" si="13"/>
        <v>94.513145878957758</v>
      </c>
    </row>
    <row r="393" spans="1:8" ht="15.75" customHeight="1" x14ac:dyDescent="0.3">
      <c r="A393" s="3" t="s">
        <v>738</v>
      </c>
      <c r="B393" s="3" t="s">
        <v>739</v>
      </c>
      <c r="C393" s="3" t="s">
        <v>740</v>
      </c>
      <c r="D393" s="3" t="s">
        <v>90</v>
      </c>
      <c r="E393" s="4">
        <v>4774.866</v>
      </c>
      <c r="F393" s="4">
        <v>2596.6290419285569</v>
      </c>
      <c r="G393" s="6">
        <f t="shared" si="12"/>
        <v>2178.236958071443</v>
      </c>
      <c r="H393">
        <f t="shared" si="13"/>
        <v>83.887106047833171</v>
      </c>
    </row>
    <row r="394" spans="1:8" ht="15.75" customHeight="1" x14ac:dyDescent="0.3">
      <c r="A394" s="3" t="s">
        <v>781</v>
      </c>
      <c r="B394" s="3" t="s">
        <v>782</v>
      </c>
      <c r="C394" s="3" t="s">
        <v>783</v>
      </c>
      <c r="D394" s="3" t="s">
        <v>90</v>
      </c>
      <c r="E394" s="4">
        <v>15190.0034</v>
      </c>
      <c r="F394" s="4">
        <v>11980.655646770481</v>
      </c>
      <c r="G394" s="6">
        <f t="shared" si="12"/>
        <v>3209.3477532295183</v>
      </c>
      <c r="H394">
        <f t="shared" si="13"/>
        <v>26.787747247327268</v>
      </c>
    </row>
    <row r="395" spans="1:8" ht="15.75" customHeight="1" x14ac:dyDescent="0.3">
      <c r="A395" s="3" t="s">
        <v>1241</v>
      </c>
      <c r="B395" s="3" t="s">
        <v>1242</v>
      </c>
      <c r="C395" s="3" t="s">
        <v>335</v>
      </c>
      <c r="D395" s="3" t="s">
        <v>90</v>
      </c>
      <c r="E395" s="4">
        <v>1973.0599999999997</v>
      </c>
      <c r="F395" s="4">
        <v>1577.0328680824352</v>
      </c>
      <c r="G395" s="6">
        <f t="shared" si="12"/>
        <v>396.02713191756447</v>
      </c>
      <c r="H395">
        <f t="shared" si="13"/>
        <v>25.112167281529558</v>
      </c>
    </row>
    <row r="396" spans="1:8" ht="15.75" customHeight="1" x14ac:dyDescent="0.3">
      <c r="A396" s="3" t="s">
        <v>1061</v>
      </c>
      <c r="B396" s="3" t="s">
        <v>1062</v>
      </c>
      <c r="C396" s="3" t="s">
        <v>335</v>
      </c>
      <c r="D396" s="3" t="s">
        <v>90</v>
      </c>
      <c r="E396" s="4">
        <v>55271.091839999979</v>
      </c>
      <c r="F396" s="4">
        <v>53568.458084832746</v>
      </c>
      <c r="G396" s="6">
        <f t="shared" si="12"/>
        <v>1702.6337551672332</v>
      </c>
      <c r="H396">
        <f t="shared" si="13"/>
        <v>3.1784259171150442</v>
      </c>
    </row>
    <row r="397" spans="1:8" ht="15.75" customHeight="1" x14ac:dyDescent="0.3">
      <c r="A397" s="3" t="s">
        <v>1195</v>
      </c>
      <c r="B397" s="3" t="s">
        <v>1196</v>
      </c>
      <c r="C397" s="3" t="s">
        <v>335</v>
      </c>
      <c r="D397" s="3" t="s">
        <v>90</v>
      </c>
      <c r="E397" s="4">
        <v>17841.439999999999</v>
      </c>
      <c r="F397" s="4">
        <v>9653.0945370668469</v>
      </c>
      <c r="G397" s="6">
        <f t="shared" si="12"/>
        <v>8188.3454629331518</v>
      </c>
      <c r="H397">
        <f t="shared" si="13"/>
        <v>84.826119038726745</v>
      </c>
    </row>
    <row r="398" spans="1:8" ht="15.75" customHeight="1" x14ac:dyDescent="0.3">
      <c r="A398" s="3" t="s">
        <v>333</v>
      </c>
      <c r="B398" s="3" t="s">
        <v>334</v>
      </c>
      <c r="C398" s="3" t="s">
        <v>335</v>
      </c>
      <c r="D398" s="3" t="s">
        <v>90</v>
      </c>
      <c r="E398" s="4">
        <v>149618.39903199996</v>
      </c>
      <c r="F398" s="4">
        <v>148217.34103176187</v>
      </c>
      <c r="G398" s="6">
        <f t="shared" si="12"/>
        <v>1401.0580002380884</v>
      </c>
      <c r="H398">
        <f t="shared" si="13"/>
        <v>0.94527265870857324</v>
      </c>
    </row>
    <row r="399" spans="1:8" ht="15.75" customHeight="1" x14ac:dyDescent="0.3">
      <c r="A399" s="3" t="s">
        <v>19</v>
      </c>
      <c r="B399" s="3" t="s">
        <v>20</v>
      </c>
      <c r="C399" s="3" t="s">
        <v>21</v>
      </c>
      <c r="D399" s="3" t="s">
        <v>13</v>
      </c>
      <c r="E399" s="4">
        <v>560006.3208000001</v>
      </c>
      <c r="F399" s="4">
        <v>308008.97337013035</v>
      </c>
      <c r="G399" s="6">
        <f t="shared" si="12"/>
        <v>251997.34742986975</v>
      </c>
      <c r="H399">
        <f t="shared" si="13"/>
        <v>81.814936971673177</v>
      </c>
    </row>
    <row r="400" spans="1:8" ht="15.75" customHeight="1" x14ac:dyDescent="0.3">
      <c r="A400" s="3" t="s">
        <v>338</v>
      </c>
      <c r="B400" s="3" t="s">
        <v>339</v>
      </c>
      <c r="C400" s="3" t="s">
        <v>16</v>
      </c>
      <c r="D400" s="3" t="s">
        <v>13</v>
      </c>
      <c r="E400" s="4">
        <v>69099.745180000013</v>
      </c>
      <c r="F400" s="4">
        <v>63331.396069238675</v>
      </c>
      <c r="G400" s="6">
        <f t="shared" si="12"/>
        <v>5768.3491107613372</v>
      </c>
      <c r="H400">
        <f t="shared" si="13"/>
        <v>9.1081982536038542</v>
      </c>
    </row>
    <row r="401" spans="1:8" ht="15.75" customHeight="1" x14ac:dyDescent="0.3">
      <c r="A401" s="3" t="s">
        <v>14</v>
      </c>
      <c r="B401" s="3" t="s">
        <v>15</v>
      </c>
      <c r="C401" s="3" t="s">
        <v>16</v>
      </c>
      <c r="D401" s="3" t="s">
        <v>13</v>
      </c>
      <c r="E401" s="4">
        <v>297108.8456</v>
      </c>
      <c r="F401" s="4">
        <v>251627.43719344356</v>
      </c>
      <c r="G401" s="6">
        <f t="shared" si="12"/>
        <v>45481.408406556438</v>
      </c>
      <c r="H401">
        <f t="shared" si="13"/>
        <v>18.074900302542009</v>
      </c>
    </row>
    <row r="402" spans="1:8" ht="15.75" customHeight="1" x14ac:dyDescent="0.3">
      <c r="A402" s="3" t="s">
        <v>985</v>
      </c>
      <c r="B402" s="3" t="s">
        <v>986</v>
      </c>
      <c r="C402" s="3" t="s">
        <v>16</v>
      </c>
      <c r="D402" s="3" t="s">
        <v>13</v>
      </c>
      <c r="E402" s="4">
        <v>11512.613299999999</v>
      </c>
      <c r="F402" s="4">
        <v>10993.184836452303</v>
      </c>
      <c r="G402" s="6">
        <f t="shared" si="12"/>
        <v>519.42846354769608</v>
      </c>
      <c r="H402">
        <f t="shared" si="13"/>
        <v>4.7250043665719437</v>
      </c>
    </row>
    <row r="403" spans="1:8" ht="15.75" customHeight="1" x14ac:dyDescent="0.3">
      <c r="A403" s="3" t="s">
        <v>403</v>
      </c>
      <c r="B403" s="3" t="s">
        <v>404</v>
      </c>
      <c r="C403" s="3" t="s">
        <v>284</v>
      </c>
      <c r="D403" s="3" t="s">
        <v>13</v>
      </c>
      <c r="E403" s="4">
        <v>157733.24960000001</v>
      </c>
      <c r="F403" s="4">
        <v>96518.828505675003</v>
      </c>
      <c r="G403" s="6">
        <f t="shared" si="12"/>
        <v>61214.421094325007</v>
      </c>
      <c r="H403">
        <f t="shared" si="13"/>
        <v>63.422258684714343</v>
      </c>
    </row>
    <row r="404" spans="1:8" ht="15.75" customHeight="1" x14ac:dyDescent="0.3">
      <c r="A404" s="3" t="s">
        <v>756</v>
      </c>
      <c r="B404" s="3" t="s">
        <v>757</v>
      </c>
      <c r="C404" s="3" t="s">
        <v>284</v>
      </c>
      <c r="D404" s="3" t="s">
        <v>13</v>
      </c>
      <c r="E404" s="4">
        <v>988.46715999999992</v>
      </c>
      <c r="F404" s="4">
        <v>802.11503448134351</v>
      </c>
      <c r="G404" s="6">
        <f t="shared" si="12"/>
        <v>186.35212551865641</v>
      </c>
      <c r="H404">
        <f t="shared" si="13"/>
        <v>23.232593519351468</v>
      </c>
    </row>
    <row r="405" spans="1:8" ht="15.75" customHeight="1" x14ac:dyDescent="0.3">
      <c r="A405" s="3" t="s">
        <v>282</v>
      </c>
      <c r="B405" s="3" t="s">
        <v>283</v>
      </c>
      <c r="C405" s="3" t="s">
        <v>284</v>
      </c>
      <c r="D405" s="3" t="s">
        <v>13</v>
      </c>
      <c r="E405" s="4">
        <v>275440.864</v>
      </c>
      <c r="F405" s="4">
        <v>161102.04923123587</v>
      </c>
      <c r="G405" s="6">
        <f t="shared" si="12"/>
        <v>114338.81476876413</v>
      </c>
      <c r="H405">
        <f t="shared" si="13"/>
        <v>70.972911464738289</v>
      </c>
    </row>
    <row r="406" spans="1:8" ht="15.75" customHeight="1" x14ac:dyDescent="0.3">
      <c r="A406" s="3" t="s">
        <v>816</v>
      </c>
      <c r="B406" s="3" t="s">
        <v>817</v>
      </c>
      <c r="C406" s="3" t="s">
        <v>64</v>
      </c>
      <c r="D406" s="3" t="s">
        <v>13</v>
      </c>
      <c r="E406" s="4">
        <v>24180.088959999997</v>
      </c>
      <c r="F406" s="4">
        <v>17657.675162675252</v>
      </c>
      <c r="G406" s="6">
        <f t="shared" si="12"/>
        <v>6522.4137973247452</v>
      </c>
      <c r="H406">
        <f t="shared" si="13"/>
        <v>36.938123151748805</v>
      </c>
    </row>
    <row r="407" spans="1:8" ht="15.75" customHeight="1" x14ac:dyDescent="0.3">
      <c r="A407" s="3" t="s">
        <v>1239</v>
      </c>
      <c r="B407" s="3" t="s">
        <v>1240</v>
      </c>
      <c r="C407" s="3" t="s">
        <v>64</v>
      </c>
      <c r="D407" s="3" t="s">
        <v>13</v>
      </c>
      <c r="E407" s="4">
        <v>10097.011199999999</v>
      </c>
      <c r="F407" s="4">
        <v>7546.5708023826273</v>
      </c>
      <c r="G407" s="6">
        <f t="shared" si="12"/>
        <v>2550.4403976173717</v>
      </c>
      <c r="H407">
        <f t="shared" si="13"/>
        <v>33.796017613882832</v>
      </c>
    </row>
    <row r="408" spans="1:8" ht="15.75" customHeight="1" x14ac:dyDescent="0.3">
      <c r="A408" s="3" t="s">
        <v>62</v>
      </c>
      <c r="B408" s="3" t="s">
        <v>63</v>
      </c>
      <c r="C408" s="3" t="s">
        <v>64</v>
      </c>
      <c r="D408" s="3" t="s">
        <v>13</v>
      </c>
      <c r="E408" s="4">
        <v>260889.96064999999</v>
      </c>
      <c r="F408" s="4">
        <v>182964.05692336464</v>
      </c>
      <c r="G408" s="6">
        <f t="shared" si="12"/>
        <v>77925.903726635355</v>
      </c>
      <c r="H408">
        <f t="shared" si="13"/>
        <v>42.59082632785902</v>
      </c>
    </row>
    <row r="409" spans="1:8" ht="15.75" customHeight="1" x14ac:dyDescent="0.3">
      <c r="A409" s="3" t="s">
        <v>355</v>
      </c>
      <c r="B409" s="3" t="s">
        <v>356</v>
      </c>
      <c r="C409" s="3" t="s">
        <v>64</v>
      </c>
      <c r="D409" s="3" t="s">
        <v>13</v>
      </c>
      <c r="E409" s="4">
        <v>221011.42679999996</v>
      </c>
      <c r="F409" s="4">
        <v>199875.15215454798</v>
      </c>
      <c r="G409" s="6">
        <f t="shared" si="12"/>
        <v>21136.27464545198</v>
      </c>
      <c r="H409">
        <f t="shared" si="13"/>
        <v>10.574738489309032</v>
      </c>
    </row>
    <row r="410" spans="1:8" ht="15.75" customHeight="1" x14ac:dyDescent="0.3">
      <c r="A410" s="3" t="s">
        <v>10</v>
      </c>
      <c r="B410" s="3" t="s">
        <v>11</v>
      </c>
      <c r="C410" s="3" t="s">
        <v>12</v>
      </c>
      <c r="D410" s="3" t="s">
        <v>13</v>
      </c>
      <c r="E410" s="4">
        <v>368515.20959199982</v>
      </c>
      <c r="F410" s="4">
        <v>258714.20529323063</v>
      </c>
      <c r="G410" s="6">
        <f t="shared" si="12"/>
        <v>109801.0042987692</v>
      </c>
      <c r="H410">
        <f t="shared" si="13"/>
        <v>42.441041911215919</v>
      </c>
    </row>
    <row r="411" spans="1:8" ht="15.75" customHeight="1" x14ac:dyDescent="0.3">
      <c r="A411" s="3" t="s">
        <v>464</v>
      </c>
      <c r="B411" s="3" t="s">
        <v>465</v>
      </c>
      <c r="C411" s="3" t="s">
        <v>12</v>
      </c>
      <c r="D411" s="3" t="s">
        <v>13</v>
      </c>
      <c r="E411" s="4">
        <v>114302.47372800006</v>
      </c>
      <c r="F411" s="4">
        <v>81905.59637017698</v>
      </c>
      <c r="G411" s="6">
        <f t="shared" si="12"/>
        <v>32396.877357823076</v>
      </c>
      <c r="H411">
        <f t="shared" si="13"/>
        <v>39.553924021752501</v>
      </c>
    </row>
    <row r="412" spans="1:8" ht="15.75" customHeight="1" x14ac:dyDescent="0.3">
      <c r="A412" s="3" t="s">
        <v>373</v>
      </c>
      <c r="B412" s="3" t="s">
        <v>374</v>
      </c>
      <c r="C412" s="3" t="s">
        <v>12</v>
      </c>
      <c r="D412" s="3" t="s">
        <v>13</v>
      </c>
      <c r="E412" s="4">
        <v>473437.46479999996</v>
      </c>
      <c r="F412" s="4">
        <v>417530.40174714715</v>
      </c>
      <c r="G412" s="6">
        <f t="shared" si="12"/>
        <v>55907.063052852813</v>
      </c>
      <c r="H412">
        <f t="shared" si="13"/>
        <v>13.389938270102222</v>
      </c>
    </row>
    <row r="413" spans="1:8" ht="15.75" customHeight="1" x14ac:dyDescent="0.3">
      <c r="A413" s="3" t="s">
        <v>96</v>
      </c>
      <c r="B413" s="3" t="s">
        <v>97</v>
      </c>
      <c r="C413" s="3" t="s">
        <v>98</v>
      </c>
      <c r="D413" s="3" t="s">
        <v>13</v>
      </c>
      <c r="E413" s="4">
        <v>117322.58480000004</v>
      </c>
      <c r="F413" s="4">
        <v>106007.3276090193</v>
      </c>
      <c r="G413" s="6">
        <f t="shared" si="12"/>
        <v>11315.257190980745</v>
      </c>
      <c r="H413">
        <f t="shared" si="13"/>
        <v>10.674033056199807</v>
      </c>
    </row>
    <row r="414" spans="1:8" ht="15.75" customHeight="1" x14ac:dyDescent="0.3">
      <c r="A414" s="3" t="s">
        <v>795</v>
      </c>
      <c r="B414" s="3" t="s">
        <v>796</v>
      </c>
      <c r="C414" s="3" t="s">
        <v>98</v>
      </c>
      <c r="D414" s="3" t="s">
        <v>13</v>
      </c>
      <c r="E414" s="4">
        <v>136677.71803000008</v>
      </c>
      <c r="F414" s="4">
        <v>100089.18841141539</v>
      </c>
      <c r="G414" s="6">
        <f t="shared" si="12"/>
        <v>36588.529618584682</v>
      </c>
      <c r="H414">
        <f t="shared" si="13"/>
        <v>36.555925968934801</v>
      </c>
    </row>
    <row r="415" spans="1:8" ht="15.75" customHeight="1" x14ac:dyDescent="0.3">
      <c r="A415" s="3" t="s">
        <v>384</v>
      </c>
      <c r="B415" s="3" t="s">
        <v>385</v>
      </c>
      <c r="C415" s="3" t="s">
        <v>95</v>
      </c>
      <c r="D415" s="3" t="s">
        <v>13</v>
      </c>
      <c r="E415" s="4">
        <v>12022.1631</v>
      </c>
      <c r="F415" s="4">
        <v>8649.6351154394943</v>
      </c>
      <c r="G415" s="6">
        <f t="shared" si="12"/>
        <v>3372.5279845605055</v>
      </c>
      <c r="H415">
        <f t="shared" si="13"/>
        <v>38.990407566910932</v>
      </c>
    </row>
    <row r="416" spans="1:8" ht="15.75" customHeight="1" x14ac:dyDescent="0.3">
      <c r="A416" s="3" t="s">
        <v>212</v>
      </c>
      <c r="B416" s="3" t="s">
        <v>213</v>
      </c>
      <c r="C416" s="3" t="s">
        <v>95</v>
      </c>
      <c r="D416" s="3" t="s">
        <v>13</v>
      </c>
      <c r="E416" s="4">
        <v>410391.90960000001</v>
      </c>
      <c r="F416" s="4">
        <v>395648.50225659338</v>
      </c>
      <c r="G416" s="6">
        <f t="shared" si="12"/>
        <v>14743.407343406638</v>
      </c>
      <c r="H416">
        <f t="shared" si="13"/>
        <v>3.7263902831218014</v>
      </c>
    </row>
    <row r="417" spans="1:8" ht="15.75" customHeight="1" x14ac:dyDescent="0.3">
      <c r="A417" s="3" t="s">
        <v>93</v>
      </c>
      <c r="B417" s="3" t="s">
        <v>94</v>
      </c>
      <c r="C417" s="3" t="s">
        <v>95</v>
      </c>
      <c r="D417" s="3" t="s">
        <v>13</v>
      </c>
      <c r="E417" s="4">
        <v>990180.31640000071</v>
      </c>
      <c r="F417" s="4">
        <v>922250.78256583051</v>
      </c>
      <c r="G417" s="6">
        <f t="shared" si="12"/>
        <v>67929.533834170201</v>
      </c>
      <c r="H417">
        <f t="shared" si="13"/>
        <v>7.3656249599681276</v>
      </c>
    </row>
    <row r="418" spans="1:8" ht="15.75" customHeight="1" x14ac:dyDescent="0.3">
      <c r="A418" s="3" t="s">
        <v>925</v>
      </c>
      <c r="B418" s="3" t="s">
        <v>926</v>
      </c>
      <c r="C418" s="3" t="s">
        <v>95</v>
      </c>
      <c r="D418" s="3" t="s">
        <v>13</v>
      </c>
      <c r="E418" s="4">
        <v>123307.79000000007</v>
      </c>
      <c r="F418" s="4">
        <v>115983.03613713509</v>
      </c>
      <c r="G418" s="6">
        <f t="shared" si="12"/>
        <v>7324.7538628649781</v>
      </c>
      <c r="H418">
        <f t="shared" si="13"/>
        <v>6.3153665456768993</v>
      </c>
    </row>
    <row r="419" spans="1:8" ht="15.75" customHeight="1" x14ac:dyDescent="0.3">
      <c r="A419" s="3" t="s">
        <v>927</v>
      </c>
      <c r="B419" s="3" t="s">
        <v>928</v>
      </c>
      <c r="C419" s="3" t="s">
        <v>95</v>
      </c>
      <c r="D419" s="3" t="s">
        <v>13</v>
      </c>
      <c r="E419" s="4">
        <v>126539.10869999998</v>
      </c>
      <c r="F419" s="4">
        <v>101617.29156384384</v>
      </c>
      <c r="G419" s="6">
        <f t="shared" si="12"/>
        <v>24921.81713615614</v>
      </c>
      <c r="H419">
        <f t="shared" si="13"/>
        <v>24.525173572942876</v>
      </c>
    </row>
    <row r="420" spans="1:8" ht="15.75" customHeight="1" x14ac:dyDescent="0.3">
      <c r="A420" s="3" t="s">
        <v>713</v>
      </c>
      <c r="B420" s="3" t="s">
        <v>714</v>
      </c>
      <c r="C420" s="3" t="s">
        <v>95</v>
      </c>
      <c r="D420" s="3" t="s">
        <v>13</v>
      </c>
      <c r="E420" s="4">
        <v>80669.376799999853</v>
      </c>
      <c r="F420" s="4">
        <v>45479.422041063881</v>
      </c>
      <c r="G420" s="6">
        <f t="shared" si="12"/>
        <v>35189.954758935972</v>
      </c>
      <c r="H420">
        <f t="shared" si="13"/>
        <v>77.375553997063918</v>
      </c>
    </row>
    <row r="421" spans="1:8" ht="15.75" customHeight="1" x14ac:dyDescent="0.3">
      <c r="A421" s="3" t="s">
        <v>314</v>
      </c>
      <c r="B421" s="3" t="s">
        <v>315</v>
      </c>
      <c r="C421" s="3" t="s">
        <v>95</v>
      </c>
      <c r="D421" s="3" t="s">
        <v>13</v>
      </c>
      <c r="E421" s="4">
        <v>489140.63843999995</v>
      </c>
      <c r="F421" s="4">
        <v>349028.39863314922</v>
      </c>
      <c r="G421" s="6">
        <f t="shared" si="12"/>
        <v>140112.23980685073</v>
      </c>
      <c r="H421">
        <f t="shared" si="13"/>
        <v>40.143507048581888</v>
      </c>
    </row>
    <row r="422" spans="1:8" ht="15.75" customHeight="1" x14ac:dyDescent="0.3">
      <c r="A422" s="3" t="s">
        <v>140</v>
      </c>
      <c r="B422" s="3" t="s">
        <v>141</v>
      </c>
      <c r="C422" s="3" t="s">
        <v>95</v>
      </c>
      <c r="D422" s="3" t="s">
        <v>13</v>
      </c>
      <c r="E422" s="4">
        <v>472887.98360000027</v>
      </c>
      <c r="F422" s="4">
        <v>374630.43174045492</v>
      </c>
      <c r="G422" s="6">
        <f t="shared" si="12"/>
        <v>98257.551859545347</v>
      </c>
      <c r="H422">
        <f t="shared" si="13"/>
        <v>26.227861789834115</v>
      </c>
    </row>
    <row r="423" spans="1:8" ht="15.75" customHeight="1" x14ac:dyDescent="0.3">
      <c r="A423" s="3" t="s">
        <v>736</v>
      </c>
      <c r="B423" s="3" t="s">
        <v>737</v>
      </c>
      <c r="C423" s="3" t="s">
        <v>95</v>
      </c>
      <c r="D423" s="3" t="s">
        <v>13</v>
      </c>
      <c r="E423" s="4">
        <v>155916.67039999994</v>
      </c>
      <c r="F423" s="4">
        <v>141047.92448249474</v>
      </c>
      <c r="G423" s="6">
        <f t="shared" si="12"/>
        <v>14868.745917505206</v>
      </c>
      <c r="H423">
        <f t="shared" si="13"/>
        <v>10.541626877572769</v>
      </c>
    </row>
    <row r="424" spans="1:8" ht="15.75" customHeight="1" x14ac:dyDescent="0.3">
      <c r="A424" s="3" t="s">
        <v>265</v>
      </c>
      <c r="B424" s="3" t="s">
        <v>266</v>
      </c>
      <c r="C424" s="3" t="s">
        <v>95</v>
      </c>
      <c r="D424" s="3" t="s">
        <v>13</v>
      </c>
      <c r="E424" s="4">
        <v>339915.17239999998</v>
      </c>
      <c r="F424" s="4">
        <v>268754.80555925536</v>
      </c>
      <c r="G424" s="6">
        <f t="shared" si="12"/>
        <v>71160.366840744624</v>
      </c>
      <c r="H424">
        <f t="shared" si="13"/>
        <v>26.477802580186832</v>
      </c>
    </row>
    <row r="425" spans="1:8" ht="15.75" customHeight="1" x14ac:dyDescent="0.3">
      <c r="A425" s="3" t="s">
        <v>929</v>
      </c>
      <c r="B425" s="3" t="s">
        <v>930</v>
      </c>
      <c r="C425" s="3" t="s">
        <v>95</v>
      </c>
      <c r="D425" s="3" t="s">
        <v>13</v>
      </c>
      <c r="E425" s="4">
        <v>329756.60399999982</v>
      </c>
      <c r="F425" s="4">
        <v>323615.18895742303</v>
      </c>
      <c r="G425" s="6">
        <f t="shared" si="12"/>
        <v>6141.4150425767875</v>
      </c>
      <c r="H425">
        <f t="shared" si="13"/>
        <v>1.8977524084584279</v>
      </c>
    </row>
    <row r="426" spans="1:8" ht="15.75" customHeight="1" x14ac:dyDescent="0.3">
      <c r="A426" s="3" t="s">
        <v>1047</v>
      </c>
      <c r="B426" s="3" t="s">
        <v>1048</v>
      </c>
      <c r="C426" s="3" t="s">
        <v>95</v>
      </c>
      <c r="D426" s="3" t="s">
        <v>13</v>
      </c>
      <c r="E426" s="4">
        <v>29102.239000000001</v>
      </c>
      <c r="F426" s="4">
        <v>15706.01457925019</v>
      </c>
      <c r="G426" s="6">
        <f t="shared" si="12"/>
        <v>13396.224420749812</v>
      </c>
      <c r="H426">
        <f t="shared" si="13"/>
        <v>85.293594712741893</v>
      </c>
    </row>
    <row r="427" spans="1:8" ht="15.75" customHeight="1" x14ac:dyDescent="0.3">
      <c r="A427" s="3" t="s">
        <v>936</v>
      </c>
      <c r="B427" s="3" t="s">
        <v>937</v>
      </c>
      <c r="C427" s="3" t="s">
        <v>938</v>
      </c>
      <c r="D427" s="3" t="s">
        <v>13</v>
      </c>
      <c r="E427" s="4">
        <v>225982.28239999997</v>
      </c>
      <c r="F427" s="4">
        <v>166621.42410692206</v>
      </c>
      <c r="G427" s="6">
        <f t="shared" si="12"/>
        <v>59360.858293077908</v>
      </c>
      <c r="H427">
        <f t="shared" si="13"/>
        <v>35.626185894909682</v>
      </c>
    </row>
    <row r="428" spans="1:8" ht="15.75" customHeight="1" x14ac:dyDescent="0.3">
      <c r="A428" s="3" t="s">
        <v>805</v>
      </c>
      <c r="B428" s="3" t="s">
        <v>806</v>
      </c>
      <c r="C428" s="3" t="s">
        <v>807</v>
      </c>
      <c r="D428" s="3" t="s">
        <v>13</v>
      </c>
      <c r="E428" s="4">
        <v>6475.3150000000005</v>
      </c>
      <c r="F428" s="4">
        <v>4763.7853450350649</v>
      </c>
      <c r="G428" s="6">
        <f t="shared" si="12"/>
        <v>1711.5296549649356</v>
      </c>
      <c r="H428">
        <f t="shared" si="13"/>
        <v>35.927934006277887</v>
      </c>
    </row>
    <row r="429" spans="1:8" ht="15.75" customHeight="1" x14ac:dyDescent="0.3">
      <c r="A429" s="3" t="s">
        <v>133</v>
      </c>
      <c r="B429" s="3" t="s">
        <v>134</v>
      </c>
      <c r="C429" s="3" t="s">
        <v>135</v>
      </c>
      <c r="D429" s="3" t="s">
        <v>13</v>
      </c>
      <c r="E429" s="4">
        <v>145988.54680000007</v>
      </c>
      <c r="F429" s="4">
        <v>86998.756370956311</v>
      </c>
      <c r="G429" s="6">
        <f t="shared" si="12"/>
        <v>58989.790429043758</v>
      </c>
      <c r="H429">
        <f t="shared" si="13"/>
        <v>67.805326064105586</v>
      </c>
    </row>
    <row r="430" spans="1:8" ht="15.75" customHeight="1" x14ac:dyDescent="0.3">
      <c r="A430" s="3" t="s">
        <v>623</v>
      </c>
      <c r="B430" s="3" t="s">
        <v>624</v>
      </c>
      <c r="C430" s="3" t="s">
        <v>625</v>
      </c>
      <c r="D430" s="3" t="s">
        <v>383</v>
      </c>
      <c r="E430" s="4">
        <v>20316.043280000002</v>
      </c>
      <c r="F430" s="4">
        <v>15290.830425560967</v>
      </c>
      <c r="G430" s="6">
        <f t="shared" si="12"/>
        <v>5025.2128544390343</v>
      </c>
      <c r="H430">
        <f t="shared" si="13"/>
        <v>32.864224601161098</v>
      </c>
    </row>
    <row r="431" spans="1:8" ht="15.75" customHeight="1" x14ac:dyDescent="0.3">
      <c r="A431" s="3" t="s">
        <v>1027</v>
      </c>
      <c r="B431" s="3" t="s">
        <v>1028</v>
      </c>
      <c r="C431" s="3" t="s">
        <v>1029</v>
      </c>
      <c r="D431" s="3" t="s">
        <v>383</v>
      </c>
      <c r="E431" s="4">
        <v>19185.016328000002</v>
      </c>
      <c r="F431" s="4">
        <v>15898.143358464475</v>
      </c>
      <c r="G431" s="6">
        <f t="shared" si="12"/>
        <v>3286.8729695355269</v>
      </c>
      <c r="H431">
        <f t="shared" si="13"/>
        <v>20.674571208879765</v>
      </c>
    </row>
    <row r="432" spans="1:8" ht="15.75" customHeight="1" x14ac:dyDescent="0.3">
      <c r="A432" s="3" t="s">
        <v>741</v>
      </c>
      <c r="B432" s="3" t="s">
        <v>742</v>
      </c>
      <c r="C432" s="3" t="s">
        <v>743</v>
      </c>
      <c r="D432" s="3" t="s">
        <v>383</v>
      </c>
      <c r="E432" s="4">
        <v>8453.2919999999995</v>
      </c>
      <c r="F432" s="4">
        <v>7116.4408615289431</v>
      </c>
      <c r="G432" s="6">
        <f t="shared" si="12"/>
        <v>1336.8511384710564</v>
      </c>
      <c r="H432">
        <f t="shared" si="13"/>
        <v>18.785389557552488</v>
      </c>
    </row>
    <row r="433" spans="1:8" ht="15.75" customHeight="1" x14ac:dyDescent="0.3">
      <c r="A433" s="3" t="s">
        <v>943</v>
      </c>
      <c r="B433" s="3" t="s">
        <v>944</v>
      </c>
      <c r="C433" s="3" t="s">
        <v>945</v>
      </c>
      <c r="D433" s="3" t="s">
        <v>383</v>
      </c>
      <c r="E433" s="4">
        <v>2491.9800000000005</v>
      </c>
      <c r="F433" s="4">
        <v>1987.7444456608682</v>
      </c>
      <c r="G433" s="6">
        <f t="shared" si="12"/>
        <v>504.23555433913225</v>
      </c>
      <c r="H433">
        <f t="shared" si="13"/>
        <v>25.367222403254573</v>
      </c>
    </row>
    <row r="434" spans="1:8" ht="15.75" customHeight="1" x14ac:dyDescent="0.3">
      <c r="A434" s="3" t="s">
        <v>1222</v>
      </c>
      <c r="B434" s="3" t="s">
        <v>1223</v>
      </c>
      <c r="C434" s="3" t="s">
        <v>382</v>
      </c>
      <c r="D434" s="3" t="s">
        <v>383</v>
      </c>
      <c r="E434" s="4">
        <v>645.79999999999995</v>
      </c>
      <c r="F434" s="4">
        <v>325.64894893132021</v>
      </c>
      <c r="G434" s="6">
        <f t="shared" si="12"/>
        <v>320.15105106867975</v>
      </c>
      <c r="H434">
        <f t="shared" si="13"/>
        <v>98.311710238684057</v>
      </c>
    </row>
    <row r="435" spans="1:8" ht="15.75" customHeight="1" x14ac:dyDescent="0.3">
      <c r="A435" s="3" t="s">
        <v>380</v>
      </c>
      <c r="B435" s="3" t="s">
        <v>381</v>
      </c>
      <c r="C435" s="3" t="s">
        <v>382</v>
      </c>
      <c r="D435" s="3" t="s">
        <v>383</v>
      </c>
      <c r="E435" s="4">
        <v>196394.69873599996</v>
      </c>
      <c r="F435" s="4">
        <v>129296.7943640874</v>
      </c>
      <c r="G435" s="6">
        <f t="shared" si="12"/>
        <v>67097.904371912562</v>
      </c>
      <c r="H435">
        <f t="shared" si="13"/>
        <v>51.894484083628001</v>
      </c>
    </row>
    <row r="436" spans="1:8" ht="15.75" customHeight="1" x14ac:dyDescent="0.3">
      <c r="A436" s="3" t="s">
        <v>898</v>
      </c>
      <c r="B436" s="3" t="s">
        <v>899</v>
      </c>
      <c r="C436" s="3" t="s">
        <v>382</v>
      </c>
      <c r="D436" s="3" t="s">
        <v>383</v>
      </c>
      <c r="E436" s="4">
        <v>277764.2378</v>
      </c>
      <c r="F436" s="4">
        <v>230718.82912378825</v>
      </c>
      <c r="G436" s="6">
        <f t="shared" si="12"/>
        <v>47045.408676211751</v>
      </c>
      <c r="H436">
        <f t="shared" si="13"/>
        <v>20.390797255203797</v>
      </c>
    </row>
    <row r="437" spans="1:8" ht="15.75" customHeight="1" x14ac:dyDescent="0.3">
      <c r="A437" s="3" t="s">
        <v>429</v>
      </c>
      <c r="B437" s="3" t="s">
        <v>430</v>
      </c>
      <c r="C437" s="3" t="s">
        <v>382</v>
      </c>
      <c r="D437" s="3" t="s">
        <v>383</v>
      </c>
      <c r="E437" s="4">
        <v>108693.48759999999</v>
      </c>
      <c r="F437" s="4">
        <v>57517.992239337073</v>
      </c>
      <c r="G437" s="6">
        <f t="shared" si="12"/>
        <v>51175.495360662921</v>
      </c>
      <c r="H437">
        <f t="shared" si="13"/>
        <v>88.973021081329634</v>
      </c>
    </row>
    <row r="438" spans="1:8" ht="15.75" customHeight="1" x14ac:dyDescent="0.3">
      <c r="A438" s="3" t="s">
        <v>408</v>
      </c>
      <c r="B438" s="3" t="s">
        <v>409</v>
      </c>
      <c r="C438" s="3" t="s">
        <v>382</v>
      </c>
      <c r="D438" s="3" t="s">
        <v>383</v>
      </c>
      <c r="E438" s="4">
        <v>99020.821850000008</v>
      </c>
      <c r="F438" s="4">
        <v>65410.852728145401</v>
      </c>
      <c r="G438" s="6">
        <f t="shared" si="12"/>
        <v>33609.969121854607</v>
      </c>
      <c r="H438">
        <f t="shared" si="13"/>
        <v>51.382863424119058</v>
      </c>
    </row>
    <row r="439" spans="1:8" ht="15.75" customHeight="1" x14ac:dyDescent="0.3">
      <c r="A439" s="3" t="s">
        <v>646</v>
      </c>
      <c r="B439" s="3" t="s">
        <v>647</v>
      </c>
      <c r="C439" s="3" t="s">
        <v>382</v>
      </c>
      <c r="D439" s="3" t="s">
        <v>383</v>
      </c>
      <c r="E439" s="4">
        <v>93772.114391999989</v>
      </c>
      <c r="F439" s="4">
        <v>50474.599370218704</v>
      </c>
      <c r="G439" s="6">
        <f t="shared" si="12"/>
        <v>43297.515021781284</v>
      </c>
      <c r="H439">
        <f t="shared" si="13"/>
        <v>85.780799772584075</v>
      </c>
    </row>
    <row r="440" spans="1:8" ht="15.75" customHeight="1" x14ac:dyDescent="0.3">
      <c r="A440" s="3" t="s">
        <v>580</v>
      </c>
      <c r="B440" s="3" t="s">
        <v>581</v>
      </c>
      <c r="C440" s="3" t="s">
        <v>582</v>
      </c>
      <c r="D440" s="3" t="s">
        <v>383</v>
      </c>
      <c r="E440" s="4">
        <v>37825.353800000012</v>
      </c>
      <c r="F440" s="4">
        <v>35580.389888192498</v>
      </c>
      <c r="G440" s="6">
        <f t="shared" si="12"/>
        <v>2244.9639118075138</v>
      </c>
      <c r="H440">
        <f t="shared" si="13"/>
        <v>6.3095539955072679</v>
      </c>
    </row>
    <row r="441" spans="1:8" ht="15.75" customHeight="1" x14ac:dyDescent="0.3">
      <c r="A441" s="3" t="s">
        <v>1103</v>
      </c>
      <c r="B441" s="3" t="s">
        <v>1104</v>
      </c>
      <c r="C441" s="3" t="s">
        <v>260</v>
      </c>
      <c r="D441" s="3" t="s">
        <v>383</v>
      </c>
      <c r="E441" s="4">
        <v>112344.93380000003</v>
      </c>
      <c r="F441" s="4">
        <v>67394.346460868866</v>
      </c>
      <c r="G441" s="6">
        <f t="shared" si="12"/>
        <v>44950.587339131162</v>
      </c>
      <c r="H441">
        <f t="shared" si="13"/>
        <v>66.6978607252031</v>
      </c>
    </row>
    <row r="442" spans="1:8" ht="15.75" customHeight="1" x14ac:dyDescent="0.3">
      <c r="A442" s="3" t="s">
        <v>948</v>
      </c>
      <c r="B442" s="3" t="s">
        <v>949</v>
      </c>
      <c r="C442" s="3" t="s">
        <v>260</v>
      </c>
      <c r="D442" s="3" t="s">
        <v>383</v>
      </c>
      <c r="E442" s="4">
        <v>77310.795200000008</v>
      </c>
      <c r="F442" s="4">
        <v>75517.369631614376</v>
      </c>
      <c r="G442" s="6">
        <f t="shared" si="12"/>
        <v>1793.4255683856318</v>
      </c>
      <c r="H442">
        <f t="shared" si="13"/>
        <v>2.3748517422339313</v>
      </c>
    </row>
    <row r="443" spans="1:8" ht="15.75" customHeight="1" x14ac:dyDescent="0.3">
      <c r="A443" s="3" t="s">
        <v>993</v>
      </c>
      <c r="B443" s="3" t="s">
        <v>994</v>
      </c>
      <c r="C443" s="3" t="s">
        <v>38</v>
      </c>
      <c r="D443" s="3" t="s">
        <v>39</v>
      </c>
      <c r="E443" s="4">
        <v>95762.4712</v>
      </c>
      <c r="F443" s="4">
        <v>53412.94244692233</v>
      </c>
      <c r="G443" s="6">
        <f t="shared" si="12"/>
        <v>42349.52875307767</v>
      </c>
      <c r="H443">
        <f t="shared" si="13"/>
        <v>79.287016990613026</v>
      </c>
    </row>
    <row r="444" spans="1:8" ht="15.75" customHeight="1" x14ac:dyDescent="0.3">
      <c r="A444" s="3" t="s">
        <v>36</v>
      </c>
      <c r="B444" s="3" t="s">
        <v>37</v>
      </c>
      <c r="C444" s="3" t="s">
        <v>38</v>
      </c>
      <c r="D444" s="3" t="s">
        <v>39</v>
      </c>
      <c r="E444" s="4">
        <v>134235.48535800001</v>
      </c>
      <c r="F444" s="4">
        <v>78169.674803625239</v>
      </c>
      <c r="G444" s="6">
        <f t="shared" si="12"/>
        <v>56065.810554374766</v>
      </c>
      <c r="H444">
        <f t="shared" si="13"/>
        <v>71.723223481767164</v>
      </c>
    </row>
    <row r="445" spans="1:8" ht="15.75" customHeight="1" x14ac:dyDescent="0.3">
      <c r="A445" s="3" t="s">
        <v>1020</v>
      </c>
      <c r="B445" s="3" t="s">
        <v>1021</v>
      </c>
      <c r="C445" s="3" t="s">
        <v>1022</v>
      </c>
      <c r="D445" s="3" t="s">
        <v>39</v>
      </c>
      <c r="E445" s="4">
        <v>52890.186256000001</v>
      </c>
      <c r="F445" s="4">
        <v>49350.432543375449</v>
      </c>
      <c r="G445" s="6">
        <f t="shared" si="12"/>
        <v>3539.7537126245516</v>
      </c>
      <c r="H445">
        <f t="shared" si="13"/>
        <v>7.1726903498026378</v>
      </c>
    </row>
    <row r="446" spans="1:8" ht="15.75" customHeight="1" x14ac:dyDescent="0.3">
      <c r="A446" s="3" t="s">
        <v>130</v>
      </c>
      <c r="B446" s="3" t="s">
        <v>131</v>
      </c>
      <c r="C446" s="3" t="s">
        <v>132</v>
      </c>
      <c r="D446" s="3" t="s">
        <v>39</v>
      </c>
      <c r="E446" s="4">
        <v>121962.58896000001</v>
      </c>
      <c r="F446" s="4">
        <v>68058.515964377395</v>
      </c>
      <c r="G446" s="6">
        <f t="shared" si="12"/>
        <v>53904.072995622613</v>
      </c>
      <c r="H446">
        <f t="shared" si="13"/>
        <v>79.202539508555589</v>
      </c>
    </row>
    <row r="447" spans="1:8" ht="15.75" customHeight="1" x14ac:dyDescent="0.3">
      <c r="A447" s="3" t="s">
        <v>1030</v>
      </c>
      <c r="B447" s="3" t="s">
        <v>1031</v>
      </c>
      <c r="C447" s="3" t="s">
        <v>154</v>
      </c>
      <c r="D447" s="3" t="s">
        <v>39</v>
      </c>
      <c r="E447" s="4">
        <v>184834.75400000002</v>
      </c>
      <c r="F447" s="4">
        <v>121624.39499612052</v>
      </c>
      <c r="G447" s="6">
        <f t="shared" si="12"/>
        <v>63210.359003879494</v>
      </c>
      <c r="H447">
        <f t="shared" si="13"/>
        <v>51.971776719543584</v>
      </c>
    </row>
    <row r="448" spans="1:8" ht="15.75" customHeight="1" x14ac:dyDescent="0.3">
      <c r="A448" s="3" t="s">
        <v>998</v>
      </c>
      <c r="B448" s="3" t="s">
        <v>999</v>
      </c>
      <c r="C448" s="3" t="s">
        <v>154</v>
      </c>
      <c r="D448" s="3" t="s">
        <v>39</v>
      </c>
      <c r="E448" s="4">
        <v>147189.70360000001</v>
      </c>
      <c r="F448" s="4">
        <v>122869.96678249893</v>
      </c>
      <c r="G448" s="6">
        <f t="shared" si="12"/>
        <v>24319.736817501078</v>
      </c>
      <c r="H448">
        <f t="shared" si="13"/>
        <v>19.79306860280284</v>
      </c>
    </row>
    <row r="449" spans="1:8" ht="15.75" customHeight="1" x14ac:dyDescent="0.3">
      <c r="A449" s="3" t="s">
        <v>152</v>
      </c>
      <c r="B449" s="3" t="s">
        <v>153</v>
      </c>
      <c r="C449" s="3" t="s">
        <v>154</v>
      </c>
      <c r="D449" s="3" t="s">
        <v>39</v>
      </c>
      <c r="E449" s="4">
        <v>24089.796000000006</v>
      </c>
      <c r="F449" s="4">
        <v>14696.344309882246</v>
      </c>
      <c r="G449" s="6">
        <f t="shared" si="12"/>
        <v>9393.4516901177594</v>
      </c>
      <c r="H449">
        <f t="shared" si="13"/>
        <v>63.916927176245672</v>
      </c>
    </row>
    <row r="450" spans="1:8" ht="15.75" customHeight="1" x14ac:dyDescent="0.3">
      <c r="A450" s="3" t="s">
        <v>856</v>
      </c>
      <c r="B450" s="3" t="s">
        <v>857</v>
      </c>
      <c r="C450" s="3" t="s">
        <v>154</v>
      </c>
      <c r="D450" s="3" t="s">
        <v>39</v>
      </c>
      <c r="E450" s="4">
        <v>226591.89121600005</v>
      </c>
      <c r="F450" s="4">
        <v>192567.10468269431</v>
      </c>
      <c r="G450" s="6">
        <f t="shared" ref="G450:G510" si="14">E450-F450</f>
        <v>34024.786533305742</v>
      </c>
      <c r="H450">
        <f t="shared" ref="H450:H510" si="15">G450*100/F450</f>
        <v>17.669054426180764</v>
      </c>
    </row>
    <row r="451" spans="1:8" ht="15.75" customHeight="1" x14ac:dyDescent="0.3">
      <c r="A451" s="3" t="s">
        <v>911</v>
      </c>
      <c r="B451" s="3" t="s">
        <v>912</v>
      </c>
      <c r="C451" s="3" t="s">
        <v>154</v>
      </c>
      <c r="D451" s="3" t="s">
        <v>39</v>
      </c>
      <c r="E451" s="4">
        <v>117947.0123</v>
      </c>
      <c r="F451" s="4">
        <v>101812.95897605437</v>
      </c>
      <c r="G451" s="6">
        <f t="shared" si="14"/>
        <v>16134.053323945627</v>
      </c>
      <c r="H451">
        <f t="shared" si="15"/>
        <v>15.846758100548115</v>
      </c>
    </row>
    <row r="452" spans="1:8" ht="15.75" customHeight="1" x14ac:dyDescent="0.3">
      <c r="A452" s="3" t="s">
        <v>200</v>
      </c>
      <c r="B452" s="3" t="s">
        <v>201</v>
      </c>
      <c r="C452" s="3" t="s">
        <v>202</v>
      </c>
      <c r="D452" s="3" t="s">
        <v>39</v>
      </c>
      <c r="E452" s="4">
        <v>351474.02238400001</v>
      </c>
      <c r="F452" s="4">
        <v>314771.38450132147</v>
      </c>
      <c r="G452" s="6">
        <f t="shared" si="14"/>
        <v>36702.637882678537</v>
      </c>
      <c r="H452">
        <f t="shared" si="15"/>
        <v>11.660093544025585</v>
      </c>
    </row>
    <row r="453" spans="1:8" ht="15.75" customHeight="1" x14ac:dyDescent="0.3">
      <c r="A453" s="3" t="s">
        <v>51</v>
      </c>
      <c r="B453" s="3" t="s">
        <v>52</v>
      </c>
      <c r="C453" s="3" t="s">
        <v>53</v>
      </c>
      <c r="D453" s="3" t="s">
        <v>39</v>
      </c>
      <c r="E453" s="4">
        <v>49969.776871999995</v>
      </c>
      <c r="F453" s="4">
        <v>46550.266546272869</v>
      </c>
      <c r="G453" s="6">
        <f t="shared" si="14"/>
        <v>3419.5103257271257</v>
      </c>
      <c r="H453">
        <f t="shared" si="15"/>
        <v>7.3458447812065533</v>
      </c>
    </row>
    <row r="454" spans="1:8" ht="15.75" customHeight="1" x14ac:dyDescent="0.3">
      <c r="A454" s="3" t="s">
        <v>832</v>
      </c>
      <c r="B454" s="3" t="s">
        <v>833</v>
      </c>
      <c r="C454" s="3" t="s">
        <v>834</v>
      </c>
      <c r="D454" s="3" t="s">
        <v>39</v>
      </c>
      <c r="E454" s="4">
        <v>14308.3732</v>
      </c>
      <c r="F454" s="4">
        <v>10376.474756271997</v>
      </c>
      <c r="G454" s="6">
        <f t="shared" si="14"/>
        <v>3931.8984437280033</v>
      </c>
      <c r="H454">
        <f t="shared" si="15"/>
        <v>37.892430098684443</v>
      </c>
    </row>
    <row r="455" spans="1:8" ht="15.75" customHeight="1" x14ac:dyDescent="0.3">
      <c r="A455" s="3" t="s">
        <v>1132</v>
      </c>
      <c r="B455" s="3" t="s">
        <v>1133</v>
      </c>
      <c r="C455" s="3" t="s">
        <v>407</v>
      </c>
      <c r="D455" s="3" t="s">
        <v>39</v>
      </c>
      <c r="E455" s="4">
        <v>137584.864</v>
      </c>
      <c r="F455" s="4">
        <v>76039.533183800057</v>
      </c>
      <c r="G455" s="6">
        <f t="shared" si="14"/>
        <v>61545.330816199945</v>
      </c>
      <c r="H455">
        <f t="shared" si="15"/>
        <v>80.93859633177226</v>
      </c>
    </row>
    <row r="456" spans="1:8" ht="15.75" customHeight="1" x14ac:dyDescent="0.3">
      <c r="A456" s="3" t="s">
        <v>1224</v>
      </c>
      <c r="B456" s="3" t="s">
        <v>1225</v>
      </c>
      <c r="C456" s="3" t="s">
        <v>407</v>
      </c>
      <c r="D456" s="3" t="s">
        <v>39</v>
      </c>
      <c r="E456" s="4">
        <v>3174.4</v>
      </c>
      <c r="F456" s="4">
        <v>3121.4554673409857</v>
      </c>
      <c r="G456" s="6">
        <f t="shared" si="14"/>
        <v>52.944532659014385</v>
      </c>
      <c r="H456">
        <f t="shared" si="15"/>
        <v>1.6961489027461676</v>
      </c>
    </row>
    <row r="457" spans="1:8" ht="15.75" customHeight="1" x14ac:dyDescent="0.3">
      <c r="A457" s="3" t="s">
        <v>844</v>
      </c>
      <c r="B457" s="3" t="s">
        <v>845</v>
      </c>
      <c r="C457" s="3" t="s">
        <v>407</v>
      </c>
      <c r="D457" s="3" t="s">
        <v>39</v>
      </c>
      <c r="E457" s="4">
        <v>58994.794399999999</v>
      </c>
      <c r="F457" s="4">
        <v>34850.123815175066</v>
      </c>
      <c r="G457" s="6">
        <f t="shared" si="14"/>
        <v>24144.670584824933</v>
      </c>
      <c r="H457">
        <f t="shared" si="15"/>
        <v>69.281448504671957</v>
      </c>
    </row>
    <row r="458" spans="1:8" ht="15.75" customHeight="1" x14ac:dyDescent="0.3">
      <c r="A458" s="3" t="s">
        <v>884</v>
      </c>
      <c r="B458" s="3" t="s">
        <v>885</v>
      </c>
      <c r="C458" s="3" t="s">
        <v>407</v>
      </c>
      <c r="D458" s="3" t="s">
        <v>39</v>
      </c>
      <c r="E458" s="4">
        <v>233360.91520000002</v>
      </c>
      <c r="F458" s="4">
        <v>126391.2294828013</v>
      </c>
      <c r="G458" s="6">
        <f t="shared" si="14"/>
        <v>106969.68571719872</v>
      </c>
      <c r="H458">
        <f t="shared" si="15"/>
        <v>84.633788400448012</v>
      </c>
    </row>
    <row r="459" spans="1:8" ht="15.75" customHeight="1" x14ac:dyDescent="0.3">
      <c r="A459" s="3" t="s">
        <v>419</v>
      </c>
      <c r="B459" s="3" t="s">
        <v>420</v>
      </c>
      <c r="C459" s="3" t="s">
        <v>407</v>
      </c>
      <c r="D459" s="3" t="s">
        <v>39</v>
      </c>
      <c r="E459" s="4">
        <v>276531.12419999996</v>
      </c>
      <c r="F459" s="4">
        <v>210000.25450989837</v>
      </c>
      <c r="G459" s="6">
        <f t="shared" si="14"/>
        <v>66530.869690101594</v>
      </c>
      <c r="H459">
        <f t="shared" si="15"/>
        <v>31.681328122850278</v>
      </c>
    </row>
    <row r="460" spans="1:8" ht="15.75" customHeight="1" x14ac:dyDescent="0.3">
      <c r="A460" s="3" t="s">
        <v>405</v>
      </c>
      <c r="B460" s="3" t="s">
        <v>406</v>
      </c>
      <c r="C460" s="3" t="s">
        <v>407</v>
      </c>
      <c r="D460" s="3" t="s">
        <v>39</v>
      </c>
      <c r="E460" s="4">
        <v>298905.18700000003</v>
      </c>
      <c r="F460" s="4">
        <v>183456.10105544742</v>
      </c>
      <c r="G460" s="6">
        <f t="shared" si="14"/>
        <v>115449.08594455261</v>
      </c>
      <c r="H460">
        <f t="shared" si="15"/>
        <v>62.930088059409641</v>
      </c>
    </row>
    <row r="461" spans="1:8" ht="15.75" customHeight="1" x14ac:dyDescent="0.3">
      <c r="A461" s="3" t="s">
        <v>801</v>
      </c>
      <c r="B461" s="3" t="s">
        <v>802</v>
      </c>
      <c r="C461" s="3" t="s">
        <v>407</v>
      </c>
      <c r="D461" s="3" t="s">
        <v>39</v>
      </c>
      <c r="E461" s="4">
        <v>102510.704</v>
      </c>
      <c r="F461" s="4">
        <v>100066.75872567765</v>
      </c>
      <c r="G461" s="6">
        <f t="shared" si="14"/>
        <v>2443.9452743223519</v>
      </c>
      <c r="H461">
        <f t="shared" si="15"/>
        <v>2.4423148160741044</v>
      </c>
    </row>
    <row r="462" spans="1:8" ht="15.75" customHeight="1" x14ac:dyDescent="0.3">
      <c r="A462" s="3" t="s">
        <v>1217</v>
      </c>
      <c r="B462" s="3" t="s">
        <v>1218</v>
      </c>
      <c r="C462" s="3" t="s">
        <v>318</v>
      </c>
      <c r="D462" s="3" t="s">
        <v>39</v>
      </c>
      <c r="E462" s="4">
        <v>31113.8</v>
      </c>
      <c r="F462" s="4">
        <v>15840.108500164786</v>
      </c>
      <c r="G462" s="6">
        <f t="shared" si="14"/>
        <v>15273.691499835213</v>
      </c>
      <c r="H462">
        <f t="shared" si="15"/>
        <v>96.424159592570462</v>
      </c>
    </row>
    <row r="463" spans="1:8" ht="15.75" customHeight="1" x14ac:dyDescent="0.3">
      <c r="A463" s="3" t="s">
        <v>316</v>
      </c>
      <c r="B463" s="3" t="s">
        <v>317</v>
      </c>
      <c r="C463" s="3" t="s">
        <v>318</v>
      </c>
      <c r="D463" s="3" t="s">
        <v>39</v>
      </c>
      <c r="E463" s="4">
        <v>61151.609799999991</v>
      </c>
      <c r="F463" s="4">
        <v>31147.882512041586</v>
      </c>
      <c r="G463" s="6">
        <f t="shared" si="14"/>
        <v>30003.727287958405</v>
      </c>
      <c r="H463">
        <f t="shared" si="15"/>
        <v>96.326699820956179</v>
      </c>
    </row>
    <row r="464" spans="1:8" ht="15.75" customHeight="1" x14ac:dyDescent="0.3">
      <c r="A464" s="3" t="s">
        <v>698</v>
      </c>
      <c r="B464" s="3" t="s">
        <v>699</v>
      </c>
      <c r="C464" s="3" t="s">
        <v>700</v>
      </c>
      <c r="D464" s="3" t="s">
        <v>519</v>
      </c>
      <c r="E464" s="4">
        <v>26776.117600000001</v>
      </c>
      <c r="F464" s="4">
        <v>15768.48482731679</v>
      </c>
      <c r="G464" s="6">
        <f t="shared" si="14"/>
        <v>11007.632772683211</v>
      </c>
      <c r="H464">
        <f t="shared" si="15"/>
        <v>69.807802672416329</v>
      </c>
    </row>
    <row r="465" spans="1:8" ht="15.75" customHeight="1" x14ac:dyDescent="0.3">
      <c r="A465" s="3" t="s">
        <v>615</v>
      </c>
      <c r="B465" s="3" t="s">
        <v>616</v>
      </c>
      <c r="C465" s="3" t="s">
        <v>154</v>
      </c>
      <c r="D465" s="3" t="s">
        <v>519</v>
      </c>
      <c r="E465" s="4">
        <v>146474.83259999999</v>
      </c>
      <c r="F465" s="4">
        <v>88793.039520117847</v>
      </c>
      <c r="G465" s="6">
        <f t="shared" si="14"/>
        <v>57681.793079882147</v>
      </c>
      <c r="H465">
        <f t="shared" si="15"/>
        <v>64.962066161518408</v>
      </c>
    </row>
    <row r="466" spans="1:8" ht="15.75" customHeight="1" x14ac:dyDescent="0.3">
      <c r="A466" s="3" t="s">
        <v>659</v>
      </c>
      <c r="B466" s="3" t="s">
        <v>660</v>
      </c>
      <c r="C466" s="3" t="s">
        <v>202</v>
      </c>
      <c r="D466" s="3" t="s">
        <v>519</v>
      </c>
      <c r="E466" s="4">
        <v>313287.61360000004</v>
      </c>
      <c r="F466" s="4">
        <v>170285.18973581961</v>
      </c>
      <c r="G466" s="6">
        <f t="shared" si="14"/>
        <v>143002.42386418043</v>
      </c>
      <c r="H466">
        <f t="shared" si="15"/>
        <v>83.978192164588322</v>
      </c>
    </row>
    <row r="467" spans="1:8" ht="15.75" customHeight="1" x14ac:dyDescent="0.3">
      <c r="A467" s="3" t="s">
        <v>704</v>
      </c>
      <c r="B467" s="3" t="s">
        <v>705</v>
      </c>
      <c r="C467" s="3" t="s">
        <v>706</v>
      </c>
      <c r="D467" s="3" t="s">
        <v>519</v>
      </c>
      <c r="E467" s="4">
        <v>24895.047600000002</v>
      </c>
      <c r="F467" s="4">
        <v>24563.003960359652</v>
      </c>
      <c r="G467" s="6">
        <f t="shared" si="14"/>
        <v>332.04363964034928</v>
      </c>
      <c r="H467">
        <f t="shared" si="15"/>
        <v>1.3518038761716973</v>
      </c>
    </row>
    <row r="468" spans="1:8" ht="15.75" customHeight="1" x14ac:dyDescent="0.3">
      <c r="A468" s="3" t="s">
        <v>517</v>
      </c>
      <c r="B468" s="3" t="s">
        <v>518</v>
      </c>
      <c r="C468" s="3" t="s">
        <v>407</v>
      </c>
      <c r="D468" s="3" t="s">
        <v>519</v>
      </c>
      <c r="E468" s="4">
        <v>208553.6784</v>
      </c>
      <c r="F468" s="4">
        <v>161758.19501519529</v>
      </c>
      <c r="G468" s="6">
        <f t="shared" si="14"/>
        <v>46795.483384804713</v>
      </c>
      <c r="H468">
        <f t="shared" si="15"/>
        <v>28.929281376074226</v>
      </c>
    </row>
    <row r="469" spans="1:8" ht="15.75" customHeight="1" x14ac:dyDescent="0.3">
      <c r="A469" s="3" t="s">
        <v>617</v>
      </c>
      <c r="B469" s="3" t="s">
        <v>618</v>
      </c>
      <c r="C469" s="3" t="s">
        <v>318</v>
      </c>
      <c r="D469" s="3" t="s">
        <v>519</v>
      </c>
      <c r="E469" s="4">
        <v>133276.95120000001</v>
      </c>
      <c r="F469" s="4">
        <v>114189.47485917859</v>
      </c>
      <c r="G469" s="6">
        <f t="shared" si="14"/>
        <v>19087.47634082142</v>
      </c>
      <c r="H469">
        <f t="shared" si="15"/>
        <v>16.715617936206982</v>
      </c>
    </row>
    <row r="470" spans="1:8" ht="15.75" customHeight="1" x14ac:dyDescent="0.3">
      <c r="A470" s="3" t="s">
        <v>480</v>
      </c>
      <c r="B470" s="3" t="s">
        <v>481</v>
      </c>
      <c r="C470" s="3" t="s">
        <v>482</v>
      </c>
      <c r="D470" s="3" t="s">
        <v>27</v>
      </c>
      <c r="E470" s="4">
        <v>53369.011399999974</v>
      </c>
      <c r="F470" s="4">
        <v>37783.453834135908</v>
      </c>
      <c r="G470" s="6">
        <f t="shared" si="14"/>
        <v>15585.557565864066</v>
      </c>
      <c r="H470">
        <f t="shared" si="15"/>
        <v>41.24968996821331</v>
      </c>
    </row>
    <row r="471" spans="1:8" ht="15.75" customHeight="1" x14ac:dyDescent="0.3">
      <c r="A471" s="3" t="s">
        <v>1120</v>
      </c>
      <c r="B471" s="3" t="s">
        <v>1121</v>
      </c>
      <c r="C471" s="3" t="s">
        <v>1122</v>
      </c>
      <c r="D471" s="3" t="s">
        <v>27</v>
      </c>
      <c r="E471" s="4">
        <v>15762.214</v>
      </c>
      <c r="F471" s="4">
        <v>15616.59021960051</v>
      </c>
      <c r="G471" s="6">
        <f t="shared" si="14"/>
        <v>145.62378039948999</v>
      </c>
      <c r="H471">
        <f t="shared" si="15"/>
        <v>0.93249408706848436</v>
      </c>
    </row>
    <row r="472" spans="1:8" ht="15.75" customHeight="1" x14ac:dyDescent="0.3">
      <c r="A472" s="3" t="s">
        <v>882</v>
      </c>
      <c r="B472" s="3" t="s">
        <v>883</v>
      </c>
      <c r="C472" s="3" t="s">
        <v>879</v>
      </c>
      <c r="D472" s="3" t="s">
        <v>27</v>
      </c>
      <c r="E472" s="4">
        <v>55725.488000000005</v>
      </c>
      <c r="F472" s="4">
        <v>39903.891120565633</v>
      </c>
      <c r="G472" s="6">
        <f t="shared" si="14"/>
        <v>15821.596879434372</v>
      </c>
      <c r="H472">
        <f t="shared" si="15"/>
        <v>39.649258343330459</v>
      </c>
    </row>
    <row r="473" spans="1:8" ht="15.75" customHeight="1" x14ac:dyDescent="0.3">
      <c r="A473" s="3" t="s">
        <v>1167</v>
      </c>
      <c r="B473" s="3" t="s">
        <v>1168</v>
      </c>
      <c r="C473" s="3" t="s">
        <v>879</v>
      </c>
      <c r="D473" s="3" t="s">
        <v>27</v>
      </c>
      <c r="E473" s="4">
        <v>27807.706799999996</v>
      </c>
      <c r="F473" s="4">
        <v>22429.513980498992</v>
      </c>
      <c r="G473" s="6">
        <f t="shared" si="14"/>
        <v>5378.1928195010041</v>
      </c>
      <c r="H473">
        <f t="shared" si="15"/>
        <v>23.978195979533904</v>
      </c>
    </row>
    <row r="474" spans="1:8" ht="15.75" customHeight="1" x14ac:dyDescent="0.3">
      <c r="A474" s="3" t="s">
        <v>1169</v>
      </c>
      <c r="B474" s="3" t="s">
        <v>1170</v>
      </c>
      <c r="C474" s="3" t="s">
        <v>879</v>
      </c>
      <c r="D474" s="3" t="s">
        <v>27</v>
      </c>
      <c r="E474" s="4">
        <v>98133.403199999986</v>
      </c>
      <c r="F474" s="4">
        <v>65067.235219078873</v>
      </c>
      <c r="G474" s="6">
        <f t="shared" si="14"/>
        <v>33066.167980921113</v>
      </c>
      <c r="H474">
        <f t="shared" si="15"/>
        <v>50.81846165675951</v>
      </c>
    </row>
    <row r="475" spans="1:8" ht="15.75" customHeight="1" x14ac:dyDescent="0.3">
      <c r="A475" s="3" t="s">
        <v>880</v>
      </c>
      <c r="B475" s="3" t="s">
        <v>881</v>
      </c>
      <c r="C475" s="3" t="s">
        <v>879</v>
      </c>
      <c r="D475" s="3" t="s">
        <v>27</v>
      </c>
      <c r="E475" s="4">
        <v>10574.821920000002</v>
      </c>
      <c r="F475" s="4">
        <v>7139.4944566891663</v>
      </c>
      <c r="G475" s="6">
        <f t="shared" si="14"/>
        <v>3435.3274633108358</v>
      </c>
      <c r="H475">
        <f t="shared" si="15"/>
        <v>48.117236929740784</v>
      </c>
    </row>
    <row r="476" spans="1:8" ht="15.75" customHeight="1" x14ac:dyDescent="0.3">
      <c r="A476" s="3" t="s">
        <v>877</v>
      </c>
      <c r="B476" s="3" t="s">
        <v>878</v>
      </c>
      <c r="C476" s="3" t="s">
        <v>879</v>
      </c>
      <c r="D476" s="3" t="s">
        <v>27</v>
      </c>
      <c r="E476" s="4">
        <v>10915.963999999998</v>
      </c>
      <c r="F476" s="4">
        <v>6128.8888496442323</v>
      </c>
      <c r="G476" s="6">
        <f t="shared" si="14"/>
        <v>4787.0751503557658</v>
      </c>
      <c r="H476">
        <f t="shared" si="15"/>
        <v>78.106737906229853</v>
      </c>
    </row>
    <row r="477" spans="1:8" ht="15.75" customHeight="1" x14ac:dyDescent="0.3">
      <c r="A477" s="3" t="s">
        <v>1136</v>
      </c>
      <c r="B477" s="3" t="s">
        <v>1137</v>
      </c>
      <c r="C477" s="3" t="s">
        <v>879</v>
      </c>
      <c r="D477" s="3" t="s">
        <v>27</v>
      </c>
      <c r="E477" s="4">
        <v>13651.5952</v>
      </c>
      <c r="F477" s="4">
        <v>8565.2016991255132</v>
      </c>
      <c r="G477" s="6">
        <f t="shared" si="14"/>
        <v>5086.3935008744866</v>
      </c>
      <c r="H477">
        <f t="shared" si="15"/>
        <v>59.384398401193465</v>
      </c>
    </row>
    <row r="478" spans="1:8" ht="15.75" customHeight="1" x14ac:dyDescent="0.3">
      <c r="A478" s="3" t="s">
        <v>1097</v>
      </c>
      <c r="B478" s="3" t="s">
        <v>1098</v>
      </c>
      <c r="C478" s="3" t="s">
        <v>368</v>
      </c>
      <c r="D478" s="3" t="s">
        <v>27</v>
      </c>
      <c r="E478" s="4">
        <v>12685.944</v>
      </c>
      <c r="F478" s="4">
        <v>10859.839898653508</v>
      </c>
      <c r="G478" s="6">
        <f t="shared" si="14"/>
        <v>1826.104101346491</v>
      </c>
      <c r="H478">
        <f t="shared" si="15"/>
        <v>16.815202787408555</v>
      </c>
    </row>
    <row r="479" spans="1:8" ht="15.75" customHeight="1" x14ac:dyDescent="0.3">
      <c r="A479" s="3" t="s">
        <v>366</v>
      </c>
      <c r="B479" s="3" t="s">
        <v>367</v>
      </c>
      <c r="C479" s="3" t="s">
        <v>368</v>
      </c>
      <c r="D479" s="3" t="s">
        <v>27</v>
      </c>
      <c r="E479" s="4">
        <v>85929.143279999989</v>
      </c>
      <c r="F479" s="4">
        <v>78885.62464088593</v>
      </c>
      <c r="G479" s="6">
        <f t="shared" si="14"/>
        <v>7043.5186391140596</v>
      </c>
      <c r="H479">
        <f t="shared" si="15"/>
        <v>8.9287733616594149</v>
      </c>
    </row>
    <row r="480" spans="1:8" ht="15.75" customHeight="1" x14ac:dyDescent="0.3">
      <c r="A480" s="3" t="s">
        <v>854</v>
      </c>
      <c r="B480" s="3" t="s">
        <v>855</v>
      </c>
      <c r="C480" s="3" t="s">
        <v>368</v>
      </c>
      <c r="D480" s="3" t="s">
        <v>27</v>
      </c>
      <c r="E480" s="4">
        <v>78585.644</v>
      </c>
      <c r="F480" s="4">
        <v>40592.162386800162</v>
      </c>
      <c r="G480" s="6">
        <f t="shared" si="14"/>
        <v>37993.481613199838</v>
      </c>
      <c r="H480">
        <f t="shared" si="15"/>
        <v>93.598072581505605</v>
      </c>
    </row>
    <row r="481" spans="1:8" ht="15.75" customHeight="1" x14ac:dyDescent="0.3">
      <c r="A481" s="3" t="s">
        <v>808</v>
      </c>
      <c r="B481" s="3" t="s">
        <v>809</v>
      </c>
      <c r="C481" s="3" t="s">
        <v>122</v>
      </c>
      <c r="D481" s="3" t="s">
        <v>27</v>
      </c>
      <c r="E481" s="4">
        <v>36029.847999999998</v>
      </c>
      <c r="F481" s="4">
        <v>22249.25065895357</v>
      </c>
      <c r="G481" s="6">
        <f t="shared" si="14"/>
        <v>13780.597341046428</v>
      </c>
      <c r="H481">
        <f t="shared" si="15"/>
        <v>61.937354890200872</v>
      </c>
    </row>
    <row r="482" spans="1:8" ht="15.75" customHeight="1" x14ac:dyDescent="0.3">
      <c r="A482" s="3" t="s">
        <v>290</v>
      </c>
      <c r="B482" s="3" t="s">
        <v>291</v>
      </c>
      <c r="C482" s="3" t="s">
        <v>122</v>
      </c>
      <c r="D482" s="3" t="s">
        <v>27</v>
      </c>
      <c r="E482" s="4">
        <v>267079.25936000294</v>
      </c>
      <c r="F482" s="4">
        <v>185757.80435956927</v>
      </c>
      <c r="G482" s="6">
        <f t="shared" si="14"/>
        <v>81321.455000433663</v>
      </c>
      <c r="H482">
        <f t="shared" si="15"/>
        <v>43.778217168749819</v>
      </c>
    </row>
    <row r="483" spans="1:8" ht="15.75" customHeight="1" x14ac:dyDescent="0.3">
      <c r="A483" s="3" t="s">
        <v>120</v>
      </c>
      <c r="B483" s="3" t="s">
        <v>121</v>
      </c>
      <c r="C483" s="3" t="s">
        <v>122</v>
      </c>
      <c r="D483" s="3" t="s">
        <v>27</v>
      </c>
      <c r="E483" s="4">
        <v>208186.56940799995</v>
      </c>
      <c r="F483" s="4">
        <v>129107.98104610515</v>
      </c>
      <c r="G483" s="6">
        <f t="shared" si="14"/>
        <v>79078.588361894799</v>
      </c>
      <c r="H483">
        <f t="shared" si="15"/>
        <v>61.249961250385759</v>
      </c>
    </row>
    <row r="484" spans="1:8" ht="15.75" customHeight="1" x14ac:dyDescent="0.3">
      <c r="A484" s="3" t="s">
        <v>1134</v>
      </c>
      <c r="B484" s="3" t="s">
        <v>1135</v>
      </c>
      <c r="C484" s="3" t="s">
        <v>503</v>
      </c>
      <c r="D484" s="3" t="s">
        <v>27</v>
      </c>
      <c r="E484" s="4">
        <v>11669.73144</v>
      </c>
      <c r="F484" s="4">
        <v>7272.4971349398766</v>
      </c>
      <c r="G484" s="6">
        <f t="shared" si="14"/>
        <v>4397.234305060123</v>
      </c>
      <c r="H484">
        <f t="shared" si="15"/>
        <v>60.463885010474819</v>
      </c>
    </row>
    <row r="485" spans="1:8" ht="15.75" customHeight="1" x14ac:dyDescent="0.3">
      <c r="A485" s="3" t="s">
        <v>803</v>
      </c>
      <c r="B485" s="3" t="s">
        <v>804</v>
      </c>
      <c r="C485" s="3" t="s">
        <v>503</v>
      </c>
      <c r="D485" s="3" t="s">
        <v>27</v>
      </c>
      <c r="E485" s="4">
        <v>4777.1779999999999</v>
      </c>
      <c r="F485" s="4">
        <v>4350.5015096113329</v>
      </c>
      <c r="G485" s="6">
        <f t="shared" si="14"/>
        <v>426.67649038866693</v>
      </c>
      <c r="H485">
        <f t="shared" si="15"/>
        <v>9.807524246251452</v>
      </c>
    </row>
    <row r="486" spans="1:8" ht="15.75" customHeight="1" x14ac:dyDescent="0.3">
      <c r="A486" s="3" t="s">
        <v>501</v>
      </c>
      <c r="B486" s="3" t="s">
        <v>502</v>
      </c>
      <c r="C486" s="3" t="s">
        <v>503</v>
      </c>
      <c r="D486" s="3" t="s">
        <v>27</v>
      </c>
      <c r="E486" s="4">
        <v>51433.274999999994</v>
      </c>
      <c r="F486" s="4">
        <v>38693.25633799658</v>
      </c>
      <c r="G486" s="6">
        <f t="shared" si="14"/>
        <v>12740.018662003415</v>
      </c>
      <c r="H486">
        <f t="shared" si="15"/>
        <v>32.92568232230375</v>
      </c>
    </row>
    <row r="487" spans="1:8" ht="15.75" customHeight="1" x14ac:dyDescent="0.3">
      <c r="A487" s="3" t="s">
        <v>919</v>
      </c>
      <c r="B487" s="3" t="s">
        <v>920</v>
      </c>
      <c r="C487" s="3" t="s">
        <v>921</v>
      </c>
      <c r="D487" s="3" t="s">
        <v>27</v>
      </c>
      <c r="E487" s="4">
        <v>62914.986976000007</v>
      </c>
      <c r="F487" s="4">
        <v>45336.32873604662</v>
      </c>
      <c r="G487" s="6">
        <f t="shared" si="14"/>
        <v>17578.658239953387</v>
      </c>
      <c r="H487">
        <f t="shared" si="15"/>
        <v>38.773890012793892</v>
      </c>
    </row>
    <row r="488" spans="1:8" ht="15.75" customHeight="1" x14ac:dyDescent="0.3">
      <c r="A488" s="3" t="s">
        <v>1054</v>
      </c>
      <c r="B488" s="3" t="s">
        <v>1055</v>
      </c>
      <c r="C488" s="3" t="s">
        <v>933</v>
      </c>
      <c r="D488" s="3" t="s">
        <v>27</v>
      </c>
      <c r="E488" s="4">
        <v>10647.160000000002</v>
      </c>
      <c r="F488" s="4">
        <v>8088.2879055041885</v>
      </c>
      <c r="G488" s="6">
        <f t="shared" si="14"/>
        <v>2558.8720944958131</v>
      </c>
      <c r="H488">
        <f t="shared" si="15"/>
        <v>31.636758290397481</v>
      </c>
    </row>
    <row r="489" spans="1:8" ht="15.75" customHeight="1" x14ac:dyDescent="0.3">
      <c r="A489" s="3" t="s">
        <v>931</v>
      </c>
      <c r="B489" s="3" t="s">
        <v>932</v>
      </c>
      <c r="C489" s="3" t="s">
        <v>933</v>
      </c>
      <c r="D489" s="3" t="s">
        <v>27</v>
      </c>
      <c r="E489" s="4">
        <v>55774.548464000007</v>
      </c>
      <c r="F489" s="4">
        <v>45318.172753311344</v>
      </c>
      <c r="G489" s="6">
        <f t="shared" si="14"/>
        <v>10456.375710688662</v>
      </c>
      <c r="H489">
        <f t="shared" si="15"/>
        <v>23.07325091770084</v>
      </c>
    </row>
    <row r="490" spans="1:8" ht="15.75" customHeight="1" x14ac:dyDescent="0.3">
      <c r="A490" s="3" t="s">
        <v>1090</v>
      </c>
      <c r="B490" s="3" t="s">
        <v>1091</v>
      </c>
      <c r="C490" s="3" t="s">
        <v>933</v>
      </c>
      <c r="D490" s="3" t="s">
        <v>27</v>
      </c>
      <c r="E490" s="4">
        <v>91451.520000000004</v>
      </c>
      <c r="F490" s="4">
        <v>87603.575831334354</v>
      </c>
      <c r="G490" s="6">
        <f t="shared" si="14"/>
        <v>3847.9441686656501</v>
      </c>
      <c r="H490">
        <f t="shared" si="15"/>
        <v>4.392451029709342</v>
      </c>
    </row>
    <row r="491" spans="1:8" ht="15.75" customHeight="1" x14ac:dyDescent="0.3">
      <c r="A491" s="3" t="s">
        <v>869</v>
      </c>
      <c r="B491" s="3" t="s">
        <v>870</v>
      </c>
      <c r="C491" s="3" t="s">
        <v>458</v>
      </c>
      <c r="D491" s="3" t="s">
        <v>27</v>
      </c>
      <c r="E491" s="4">
        <v>11586.945199999998</v>
      </c>
      <c r="F491" s="4">
        <v>8981.0461011515545</v>
      </c>
      <c r="G491" s="6">
        <f t="shared" si="14"/>
        <v>2605.8990988484438</v>
      </c>
      <c r="H491">
        <f t="shared" si="15"/>
        <v>29.015540834539465</v>
      </c>
    </row>
    <row r="492" spans="1:8" ht="15.75" customHeight="1" x14ac:dyDescent="0.3">
      <c r="A492" s="3" t="s">
        <v>456</v>
      </c>
      <c r="B492" s="3" t="s">
        <v>457</v>
      </c>
      <c r="C492" s="3" t="s">
        <v>458</v>
      </c>
      <c r="D492" s="3" t="s">
        <v>27</v>
      </c>
      <c r="E492" s="4">
        <v>66780.123200000002</v>
      </c>
      <c r="F492" s="4">
        <v>57912.716048887778</v>
      </c>
      <c r="G492" s="6">
        <f t="shared" si="14"/>
        <v>8867.4071511122238</v>
      </c>
      <c r="H492">
        <f t="shared" si="15"/>
        <v>15.311675493904803</v>
      </c>
    </row>
    <row r="493" spans="1:8" ht="15.75" customHeight="1" x14ac:dyDescent="0.3">
      <c r="A493" s="3" t="s">
        <v>965</v>
      </c>
      <c r="B493" s="3" t="s">
        <v>966</v>
      </c>
      <c r="C493" s="3" t="s">
        <v>967</v>
      </c>
      <c r="D493" s="3" t="s">
        <v>27</v>
      </c>
      <c r="E493" s="4">
        <v>58042.718479999989</v>
      </c>
      <c r="F493" s="4">
        <v>44721.181084989017</v>
      </c>
      <c r="G493" s="6">
        <f t="shared" si="14"/>
        <v>13321.537395010972</v>
      </c>
      <c r="H493">
        <f t="shared" si="15"/>
        <v>29.787982051937448</v>
      </c>
    </row>
    <row r="494" spans="1:8" ht="15.75" customHeight="1" x14ac:dyDescent="0.3">
      <c r="A494" s="3" t="s">
        <v>683</v>
      </c>
      <c r="B494" s="3" t="s">
        <v>684</v>
      </c>
      <c r="C494" s="3" t="s">
        <v>685</v>
      </c>
      <c r="D494" s="3" t="s">
        <v>27</v>
      </c>
      <c r="E494" s="4">
        <v>160577.41225599998</v>
      </c>
      <c r="F494" s="4">
        <v>140809.74995576887</v>
      </c>
      <c r="G494" s="6">
        <f t="shared" si="14"/>
        <v>19767.66230023111</v>
      </c>
      <c r="H494">
        <f t="shared" si="15"/>
        <v>14.038560757646771</v>
      </c>
    </row>
    <row r="495" spans="1:8" ht="15.75" customHeight="1" x14ac:dyDescent="0.3">
      <c r="A495" s="3" t="s">
        <v>1151</v>
      </c>
      <c r="B495" s="3" t="s">
        <v>1152</v>
      </c>
      <c r="C495" s="3" t="s">
        <v>685</v>
      </c>
      <c r="D495" s="3" t="s">
        <v>27</v>
      </c>
      <c r="E495" s="4">
        <v>41922.825680000002</v>
      </c>
      <c r="F495" s="4">
        <v>31040.363214253928</v>
      </c>
      <c r="G495" s="6">
        <f t="shared" si="14"/>
        <v>10882.462465746074</v>
      </c>
      <c r="H495">
        <f t="shared" si="15"/>
        <v>35.059069349899808</v>
      </c>
    </row>
    <row r="496" spans="1:8" ht="15.75" customHeight="1" x14ac:dyDescent="0.3">
      <c r="A496" s="3" t="s">
        <v>810</v>
      </c>
      <c r="B496" s="3" t="s">
        <v>811</v>
      </c>
      <c r="C496" s="3" t="s">
        <v>812</v>
      </c>
      <c r="D496" s="3" t="s">
        <v>27</v>
      </c>
      <c r="E496" s="4">
        <v>15318.569000000001</v>
      </c>
      <c r="F496" s="4">
        <v>8354.7783180489751</v>
      </c>
      <c r="G496" s="6">
        <f t="shared" si="14"/>
        <v>6963.7906819510263</v>
      </c>
      <c r="H496">
        <f t="shared" si="15"/>
        <v>83.350992891182116</v>
      </c>
    </row>
    <row r="497" spans="1:8" ht="15.75" customHeight="1" x14ac:dyDescent="0.3">
      <c r="A497" s="3" t="s">
        <v>187</v>
      </c>
      <c r="B497" s="3" t="s">
        <v>188</v>
      </c>
      <c r="C497" s="3" t="s">
        <v>189</v>
      </c>
      <c r="D497" s="3" t="s">
        <v>27</v>
      </c>
      <c r="E497" s="4">
        <v>163340.18000000002</v>
      </c>
      <c r="F497" s="4">
        <v>116799.85245312282</v>
      </c>
      <c r="G497" s="6">
        <f t="shared" si="14"/>
        <v>46540.327546877204</v>
      </c>
      <c r="H497">
        <f t="shared" si="15"/>
        <v>39.846221180421438</v>
      </c>
    </row>
    <row r="498" spans="1:8" ht="15.75" customHeight="1" x14ac:dyDescent="0.3">
      <c r="A498" s="3" t="s">
        <v>190</v>
      </c>
      <c r="B498" s="3" t="s">
        <v>191</v>
      </c>
      <c r="C498" s="3" t="s">
        <v>189</v>
      </c>
      <c r="D498" s="3" t="s">
        <v>27</v>
      </c>
      <c r="E498" s="4">
        <v>484930.80560000008</v>
      </c>
      <c r="F498" s="4">
        <v>478826.31951177656</v>
      </c>
      <c r="G498" s="6">
        <f t="shared" si="14"/>
        <v>6104.4860882235225</v>
      </c>
      <c r="H498">
        <f t="shared" si="15"/>
        <v>1.2748852432438993</v>
      </c>
    </row>
    <row r="499" spans="1:8" ht="15.75" customHeight="1" x14ac:dyDescent="0.3">
      <c r="A499" s="3" t="s">
        <v>485</v>
      </c>
      <c r="B499" s="3" t="s">
        <v>486</v>
      </c>
      <c r="C499" s="3" t="s">
        <v>189</v>
      </c>
      <c r="D499" s="3" t="s">
        <v>27</v>
      </c>
      <c r="E499" s="4">
        <v>64371.169440000005</v>
      </c>
      <c r="F499" s="4">
        <v>45189.945077956319</v>
      </c>
      <c r="G499" s="6">
        <f t="shared" si="14"/>
        <v>19181.224362043686</v>
      </c>
      <c r="H499">
        <f t="shared" si="15"/>
        <v>42.445779318727908</v>
      </c>
    </row>
    <row r="500" spans="1:8" ht="15.75" customHeight="1" x14ac:dyDescent="0.3">
      <c r="A500" s="3" t="s">
        <v>261</v>
      </c>
      <c r="B500" s="3" t="s">
        <v>262</v>
      </c>
      <c r="C500" s="3" t="s">
        <v>189</v>
      </c>
      <c r="D500" s="3" t="s">
        <v>27</v>
      </c>
      <c r="E500" s="4">
        <v>100539.03519999998</v>
      </c>
      <c r="F500" s="4">
        <v>97476.468369628885</v>
      </c>
      <c r="G500" s="6">
        <f t="shared" si="14"/>
        <v>3062.5668303710991</v>
      </c>
      <c r="H500">
        <f t="shared" si="15"/>
        <v>3.141852471263018</v>
      </c>
    </row>
    <row r="501" spans="1:8" ht="15.75" customHeight="1" x14ac:dyDescent="0.3">
      <c r="A501" s="3" t="s">
        <v>459</v>
      </c>
      <c r="B501" s="3" t="s">
        <v>460</v>
      </c>
      <c r="C501" s="3" t="s">
        <v>189</v>
      </c>
      <c r="D501" s="3" t="s">
        <v>27</v>
      </c>
      <c r="E501" s="4">
        <v>74704.494815999991</v>
      </c>
      <c r="F501" s="4">
        <v>59948.299416667396</v>
      </c>
      <c r="G501" s="6">
        <f t="shared" si="14"/>
        <v>14756.195399332595</v>
      </c>
      <c r="H501">
        <f t="shared" si="15"/>
        <v>24.614869050363652</v>
      </c>
    </row>
    <row r="502" spans="1:8" ht="15.75" customHeight="1" x14ac:dyDescent="0.3">
      <c r="A502" s="3" t="s">
        <v>227</v>
      </c>
      <c r="B502" s="3" t="s">
        <v>228</v>
      </c>
      <c r="C502" s="3" t="s">
        <v>26</v>
      </c>
      <c r="D502" s="3" t="s">
        <v>27</v>
      </c>
      <c r="E502" s="4">
        <v>120426.47399999999</v>
      </c>
      <c r="F502" s="4">
        <v>104548.78422973622</v>
      </c>
      <c r="G502" s="6">
        <f t="shared" si="14"/>
        <v>15877.689770263765</v>
      </c>
      <c r="H502">
        <f t="shared" si="15"/>
        <v>15.186871743409295</v>
      </c>
    </row>
    <row r="503" spans="1:8" ht="15.75" customHeight="1" x14ac:dyDescent="0.3">
      <c r="A503" s="3" t="s">
        <v>269</v>
      </c>
      <c r="B503" s="3" t="s">
        <v>270</v>
      </c>
      <c r="C503" s="3" t="s">
        <v>26</v>
      </c>
      <c r="D503" s="3" t="s">
        <v>27</v>
      </c>
      <c r="E503" s="4">
        <v>193824.20144000067</v>
      </c>
      <c r="F503" s="4">
        <v>178781.496504323</v>
      </c>
      <c r="G503" s="6">
        <f t="shared" si="14"/>
        <v>15042.70493567767</v>
      </c>
      <c r="H503">
        <f t="shared" si="15"/>
        <v>8.4140166794688014</v>
      </c>
    </row>
    <row r="504" spans="1:8" ht="15.75" customHeight="1" x14ac:dyDescent="0.3">
      <c r="A504" s="3" t="s">
        <v>483</v>
      </c>
      <c r="B504" s="3" t="s">
        <v>484</v>
      </c>
      <c r="C504" s="3" t="s">
        <v>26</v>
      </c>
      <c r="D504" s="3" t="s">
        <v>27</v>
      </c>
      <c r="E504" s="4">
        <v>62618.914336000002</v>
      </c>
      <c r="F504" s="4">
        <v>40540.26478250324</v>
      </c>
      <c r="G504" s="6">
        <f t="shared" si="14"/>
        <v>22078.649553496762</v>
      </c>
      <c r="H504">
        <f t="shared" si="15"/>
        <v>54.461039344335219</v>
      </c>
    </row>
    <row r="505" spans="1:8" ht="15.75" customHeight="1" x14ac:dyDescent="0.3">
      <c r="A505" s="3" t="s">
        <v>24</v>
      </c>
      <c r="B505" s="3" t="s">
        <v>25</v>
      </c>
      <c r="C505" s="3" t="s">
        <v>26</v>
      </c>
      <c r="D505" s="3" t="s">
        <v>27</v>
      </c>
      <c r="E505" s="4">
        <v>109711.66784000001</v>
      </c>
      <c r="F505" s="4">
        <v>103382.05747238145</v>
      </c>
      <c r="G505" s="6">
        <f t="shared" si="14"/>
        <v>6329.6103676185594</v>
      </c>
      <c r="H505">
        <f t="shared" si="15"/>
        <v>6.1225424627571536</v>
      </c>
    </row>
    <row r="506" spans="1:8" ht="15.75" customHeight="1" x14ac:dyDescent="0.3">
      <c r="A506" s="3" t="s">
        <v>1230</v>
      </c>
      <c r="B506" s="3" t="s">
        <v>1231</v>
      </c>
      <c r="C506" s="3" t="s">
        <v>26</v>
      </c>
      <c r="D506" s="3" t="s">
        <v>27</v>
      </c>
      <c r="E506" s="4">
        <v>21942.911999999997</v>
      </c>
      <c r="F506" s="4">
        <v>17348.873453192311</v>
      </c>
      <c r="G506" s="6">
        <f t="shared" si="14"/>
        <v>4594.0385468076856</v>
      </c>
      <c r="H506">
        <f t="shared" si="15"/>
        <v>26.480327723886596</v>
      </c>
    </row>
    <row r="507" spans="1:8" ht="15.75" customHeight="1" x14ac:dyDescent="0.3">
      <c r="A507" s="3" t="s">
        <v>1076</v>
      </c>
      <c r="B507" s="3" t="s">
        <v>1077</v>
      </c>
      <c r="C507" s="3" t="s">
        <v>26</v>
      </c>
      <c r="D507" s="3" t="s">
        <v>27</v>
      </c>
      <c r="E507" s="4">
        <v>38743.512000000002</v>
      </c>
      <c r="F507" s="4">
        <v>20945.26029418303</v>
      </c>
      <c r="G507" s="6">
        <f t="shared" si="14"/>
        <v>17798.251705816972</v>
      </c>
      <c r="H507">
        <f t="shared" si="15"/>
        <v>84.975080069833012</v>
      </c>
    </row>
    <row r="508" spans="1:8" ht="15.75" customHeight="1" x14ac:dyDescent="0.3">
      <c r="A508" s="3" t="s">
        <v>1092</v>
      </c>
      <c r="B508" s="3" t="s">
        <v>1093</v>
      </c>
      <c r="C508" s="3" t="s">
        <v>26</v>
      </c>
      <c r="D508" s="3" t="s">
        <v>27</v>
      </c>
      <c r="E508" s="4">
        <v>36668.841480000003</v>
      </c>
      <c r="F508" s="4">
        <v>32885.686455117793</v>
      </c>
      <c r="G508" s="6">
        <f t="shared" si="14"/>
        <v>3783.1550248822095</v>
      </c>
      <c r="H508">
        <f t="shared" si="15"/>
        <v>11.503956379458396</v>
      </c>
    </row>
    <row r="509" spans="1:8" ht="15.75" customHeight="1" x14ac:dyDescent="0.3">
      <c r="A509" s="3" t="s">
        <v>546</v>
      </c>
      <c r="B509" s="3" t="s">
        <v>547</v>
      </c>
      <c r="C509" s="3" t="s">
        <v>548</v>
      </c>
      <c r="D509" s="3" t="s">
        <v>27</v>
      </c>
      <c r="E509" s="4">
        <v>29351.427199999998</v>
      </c>
      <c r="F509" s="4">
        <v>28203.868861133597</v>
      </c>
      <c r="G509" s="6">
        <f t="shared" si="14"/>
        <v>1147.5583388664018</v>
      </c>
      <c r="H509">
        <f t="shared" si="15"/>
        <v>4.0687975983599793</v>
      </c>
    </row>
    <row r="510" spans="1:8" ht="15.75" customHeight="1" x14ac:dyDescent="0.3">
      <c r="A510" s="3" t="s">
        <v>1245</v>
      </c>
      <c r="B510" s="3" t="s">
        <v>1246</v>
      </c>
      <c r="C510" s="3" t="s">
        <v>1247</v>
      </c>
      <c r="D510" s="3" t="s">
        <v>27</v>
      </c>
      <c r="E510" s="4">
        <v>2812.6</v>
      </c>
      <c r="F510" s="4">
        <v>2771.2092122980257</v>
      </c>
      <c r="G510" s="6">
        <f t="shared" si="14"/>
        <v>41.390787701974205</v>
      </c>
      <c r="H510">
        <f t="shared" si="15"/>
        <v>1.493600249244657</v>
      </c>
    </row>
    <row r="511" spans="1:8" ht="15.75" customHeight="1" x14ac:dyDescent="0.3">
      <c r="A511" s="3"/>
      <c r="B511" s="3"/>
      <c r="C511" s="3"/>
      <c r="D511" s="3"/>
      <c r="E511" s="3"/>
      <c r="F511" s="3"/>
      <c r="H511">
        <f>AVERAGE(H2:H510)</f>
        <v>57.713456812243798</v>
      </c>
    </row>
    <row r="512" spans="1:8" ht="15.75" customHeight="1" x14ac:dyDescent="0.3">
      <c r="A512" s="3"/>
      <c r="B512" s="3"/>
      <c r="C512" s="3"/>
      <c r="D512" s="3"/>
      <c r="E512" s="3"/>
      <c r="F512" s="3"/>
    </row>
    <row r="513" spans="1:6" ht="15.75" customHeight="1" x14ac:dyDescent="0.3">
      <c r="A513" s="3"/>
      <c r="B513" s="3"/>
      <c r="C513" s="3"/>
      <c r="D513" s="3"/>
      <c r="E513" s="3"/>
      <c r="F513" s="3"/>
    </row>
    <row r="514" spans="1:6" ht="15.75" customHeight="1" x14ac:dyDescent="0.3">
      <c r="A514" s="3"/>
      <c r="B514" s="3"/>
      <c r="C514" s="3"/>
      <c r="D514" s="3"/>
      <c r="E514" s="3"/>
      <c r="F514" s="3"/>
    </row>
    <row r="515" spans="1:6" ht="15.75" customHeight="1" x14ac:dyDescent="0.3">
      <c r="A515" s="3"/>
      <c r="B515" s="3"/>
      <c r="C515" s="3"/>
      <c r="D515" s="3"/>
      <c r="E515" s="3"/>
      <c r="F515" s="3"/>
    </row>
    <row r="516" spans="1:6" ht="15.75" customHeight="1" x14ac:dyDescent="0.3">
      <c r="A516" s="3"/>
      <c r="B516" s="3"/>
      <c r="C516" s="3"/>
      <c r="D516" s="3"/>
      <c r="E516" s="3"/>
      <c r="F516" s="3"/>
    </row>
    <row r="517" spans="1:6" ht="15.75" customHeight="1" x14ac:dyDescent="0.3">
      <c r="A517" s="3"/>
      <c r="B517" s="3"/>
      <c r="C517" s="3"/>
      <c r="D517" s="3"/>
      <c r="E517" s="3"/>
      <c r="F517" s="3"/>
    </row>
    <row r="518" spans="1:6" ht="15.75" customHeight="1" x14ac:dyDescent="0.3">
      <c r="A518" s="3"/>
      <c r="B518" s="3"/>
      <c r="C518" s="3"/>
      <c r="D518" s="3"/>
      <c r="E518" s="3"/>
      <c r="F518" s="3"/>
    </row>
    <row r="519" spans="1:6" ht="15.75" customHeight="1" x14ac:dyDescent="0.3">
      <c r="A519" s="3"/>
      <c r="B519" s="3"/>
      <c r="C519" s="3"/>
      <c r="D519" s="3"/>
      <c r="E519" s="3"/>
      <c r="F519" s="3"/>
    </row>
    <row r="520" spans="1:6" ht="15.75" customHeight="1" x14ac:dyDescent="0.3">
      <c r="A520" s="3"/>
      <c r="B520" s="3"/>
      <c r="C520" s="3"/>
      <c r="D520" s="3"/>
      <c r="E520" s="3"/>
      <c r="F520" s="3"/>
    </row>
    <row r="521" spans="1:6" ht="15.75" customHeight="1" x14ac:dyDescent="0.3">
      <c r="A521" s="3"/>
      <c r="B521" s="3"/>
      <c r="C521" s="3"/>
      <c r="D521" s="3"/>
      <c r="E521" s="3"/>
      <c r="F521" s="3"/>
    </row>
    <row r="522" spans="1:6" ht="15.75" customHeight="1" x14ac:dyDescent="0.3">
      <c r="A522" s="3"/>
      <c r="B522" s="3"/>
      <c r="C522" s="3"/>
      <c r="D522" s="3"/>
      <c r="E522" s="3"/>
      <c r="F522" s="3"/>
    </row>
    <row r="523" spans="1:6" ht="15.75" customHeight="1" x14ac:dyDescent="0.3">
      <c r="A523" s="3"/>
      <c r="B523" s="3"/>
      <c r="C523" s="3"/>
      <c r="D523" s="3"/>
      <c r="E523" s="3"/>
      <c r="F523" s="3"/>
    </row>
    <row r="524" spans="1:6" ht="15.75" customHeight="1" x14ac:dyDescent="0.3">
      <c r="A524" s="3"/>
      <c r="B524" s="3"/>
      <c r="C524" s="3"/>
      <c r="D524" s="3"/>
      <c r="E524" s="3"/>
      <c r="F524" s="3"/>
    </row>
    <row r="525" spans="1:6" ht="15.75" customHeight="1" x14ac:dyDescent="0.3">
      <c r="A525" s="3"/>
      <c r="B525" s="3"/>
      <c r="C525" s="3"/>
      <c r="D525" s="3"/>
      <c r="E525" s="3"/>
      <c r="F525" s="3"/>
    </row>
    <row r="526" spans="1:6" ht="15.75" customHeight="1" x14ac:dyDescent="0.3">
      <c r="A526" s="3"/>
      <c r="B526" s="3"/>
      <c r="C526" s="3"/>
      <c r="D526" s="3"/>
      <c r="E526" s="3"/>
      <c r="F526" s="3"/>
    </row>
    <row r="527" spans="1:6" ht="15.75" customHeight="1" x14ac:dyDescent="0.3">
      <c r="A527" s="3"/>
      <c r="B527" s="3"/>
      <c r="C527" s="3"/>
      <c r="D527" s="3"/>
      <c r="E527" s="3"/>
      <c r="F527" s="3"/>
    </row>
    <row r="528" spans="1:6" ht="15.75" customHeight="1" x14ac:dyDescent="0.3">
      <c r="A528" s="3"/>
      <c r="B528" s="3"/>
      <c r="C528" s="3"/>
      <c r="D528" s="3"/>
      <c r="E528" s="3"/>
      <c r="F528" s="3"/>
    </row>
    <row r="529" spans="1:6" ht="15.75" customHeight="1" x14ac:dyDescent="0.3">
      <c r="A529" s="3"/>
      <c r="B529" s="3"/>
      <c r="C529" s="3"/>
      <c r="D529" s="3"/>
      <c r="E529" s="3"/>
      <c r="F529" s="3"/>
    </row>
    <row r="530" spans="1:6" ht="15.75" customHeight="1" x14ac:dyDescent="0.3">
      <c r="A530" s="3"/>
      <c r="B530" s="3"/>
      <c r="C530" s="3"/>
      <c r="D530" s="3"/>
      <c r="E530" s="3"/>
      <c r="F530" s="3"/>
    </row>
    <row r="531" spans="1:6" ht="15.75" customHeight="1" x14ac:dyDescent="0.3">
      <c r="A531" s="3"/>
      <c r="B531" s="3"/>
      <c r="C531" s="3"/>
      <c r="D531" s="3"/>
      <c r="E531" s="3"/>
      <c r="F531" s="3"/>
    </row>
    <row r="532" spans="1:6" ht="15.75" customHeight="1" x14ac:dyDescent="0.3">
      <c r="A532" s="3"/>
      <c r="B532" s="3"/>
      <c r="C532" s="3"/>
      <c r="D532" s="3"/>
      <c r="E532" s="3"/>
      <c r="F532" s="3"/>
    </row>
    <row r="533" spans="1:6" ht="15.75" customHeight="1" x14ac:dyDescent="0.3">
      <c r="A533" s="3"/>
      <c r="B533" s="3"/>
      <c r="C533" s="3"/>
      <c r="D533" s="3"/>
      <c r="E533" s="3"/>
      <c r="F533" s="3"/>
    </row>
    <row r="534" spans="1:6" ht="15.75" customHeight="1" x14ac:dyDescent="0.3">
      <c r="A534" s="3"/>
      <c r="B534" s="3"/>
      <c r="C534" s="3"/>
      <c r="D534" s="3"/>
      <c r="E534" s="3"/>
      <c r="F534" s="3"/>
    </row>
    <row r="535" spans="1:6" ht="15.75" customHeight="1" x14ac:dyDescent="0.3">
      <c r="A535" s="3"/>
      <c r="B535" s="3"/>
      <c r="C535" s="3"/>
      <c r="D535" s="3"/>
      <c r="E535" s="3"/>
      <c r="F535" s="3"/>
    </row>
    <row r="536" spans="1:6" ht="15.75" customHeight="1" x14ac:dyDescent="0.3">
      <c r="A536" s="3"/>
      <c r="B536" s="3"/>
      <c r="C536" s="3"/>
      <c r="D536" s="3"/>
      <c r="E536" s="3"/>
      <c r="F536" s="3"/>
    </row>
    <row r="537" spans="1:6" ht="15.75" customHeight="1" x14ac:dyDescent="0.3">
      <c r="A537" s="3"/>
      <c r="B537" s="3"/>
      <c r="C537" s="3"/>
      <c r="D537" s="3"/>
      <c r="E537" s="3"/>
      <c r="F537" s="3"/>
    </row>
    <row r="538" spans="1:6" ht="15.75" customHeight="1" x14ac:dyDescent="0.3">
      <c r="A538" s="3"/>
      <c r="B538" s="3"/>
      <c r="C538" s="3"/>
      <c r="D538" s="3"/>
      <c r="E538" s="3"/>
      <c r="F538" s="3"/>
    </row>
    <row r="539" spans="1:6" ht="15.75" customHeight="1" x14ac:dyDescent="0.3">
      <c r="A539" s="3"/>
      <c r="B539" s="3"/>
      <c r="C539" s="3"/>
      <c r="D539" s="3"/>
      <c r="E539" s="3"/>
      <c r="F539" s="3"/>
    </row>
    <row r="540" spans="1:6" ht="15.75" customHeight="1" x14ac:dyDescent="0.3">
      <c r="A540" s="3"/>
      <c r="B540" s="3"/>
      <c r="C540" s="3"/>
      <c r="D540" s="3"/>
      <c r="E540" s="3"/>
      <c r="F540" s="3"/>
    </row>
    <row r="541" spans="1:6" ht="15.75" customHeight="1" x14ac:dyDescent="0.3">
      <c r="A541" s="3"/>
      <c r="B541" s="3"/>
      <c r="C541" s="3"/>
      <c r="D541" s="3"/>
      <c r="E541" s="3"/>
      <c r="F541" s="3"/>
    </row>
    <row r="542" spans="1:6" ht="15.75" customHeight="1" x14ac:dyDescent="0.3">
      <c r="A542" s="3"/>
      <c r="B542" s="3"/>
      <c r="C542" s="3"/>
      <c r="D542" s="3"/>
      <c r="E542" s="3"/>
      <c r="F542" s="3"/>
    </row>
    <row r="543" spans="1:6" ht="15.75" customHeight="1" x14ac:dyDescent="0.3">
      <c r="A543" s="3"/>
      <c r="B543" s="3"/>
      <c r="C543" s="3"/>
      <c r="D543" s="3"/>
      <c r="E543" s="3"/>
      <c r="F543" s="3"/>
    </row>
    <row r="544" spans="1:6" ht="15.75" customHeight="1" x14ac:dyDescent="0.3">
      <c r="A544" s="3"/>
      <c r="B544" s="3"/>
      <c r="C544" s="3"/>
      <c r="D544" s="3"/>
      <c r="E544" s="3"/>
      <c r="F544" s="3"/>
    </row>
    <row r="545" spans="1:6" ht="15.75" customHeight="1" x14ac:dyDescent="0.3">
      <c r="A545" s="3"/>
      <c r="B545" s="3"/>
      <c r="C545" s="3"/>
      <c r="D545" s="3"/>
      <c r="E545" s="3"/>
      <c r="F545" s="3"/>
    </row>
    <row r="546" spans="1:6" ht="15.75" customHeight="1" x14ac:dyDescent="0.3">
      <c r="A546" s="3"/>
      <c r="B546" s="3"/>
      <c r="C546" s="3"/>
      <c r="D546" s="3"/>
      <c r="E546" s="3"/>
      <c r="F546" s="3"/>
    </row>
    <row r="547" spans="1:6" ht="15.75" customHeight="1" x14ac:dyDescent="0.3">
      <c r="A547" s="3"/>
      <c r="B547" s="3"/>
      <c r="C547" s="3"/>
      <c r="D547" s="3"/>
      <c r="E547" s="3"/>
      <c r="F547" s="3"/>
    </row>
    <row r="548" spans="1:6" ht="15.75" customHeight="1" x14ac:dyDescent="0.3">
      <c r="A548" s="3"/>
      <c r="B548" s="3"/>
      <c r="C548" s="3"/>
      <c r="D548" s="3"/>
      <c r="E548" s="3"/>
      <c r="F548" s="3"/>
    </row>
    <row r="549" spans="1:6" ht="15.75" customHeight="1" x14ac:dyDescent="0.3">
      <c r="A549" s="3"/>
      <c r="B549" s="3"/>
      <c r="C549" s="3"/>
      <c r="D549" s="3"/>
      <c r="E549" s="3"/>
      <c r="F549" s="3"/>
    </row>
    <row r="550" spans="1:6" ht="15.75" customHeight="1" x14ac:dyDescent="0.3">
      <c r="A550" s="3"/>
      <c r="B550" s="3"/>
      <c r="C550" s="3"/>
      <c r="D550" s="3"/>
      <c r="E550" s="3"/>
      <c r="F550" s="3"/>
    </row>
    <row r="551" spans="1:6" ht="15.75" customHeight="1" x14ac:dyDescent="0.3">
      <c r="A551" s="3"/>
      <c r="B551" s="3"/>
      <c r="C551" s="3"/>
      <c r="D551" s="3"/>
      <c r="E551" s="3"/>
      <c r="F551" s="3"/>
    </row>
    <row r="552" spans="1:6" ht="15.75" customHeight="1" x14ac:dyDescent="0.3">
      <c r="A552" s="3"/>
      <c r="B552" s="3"/>
      <c r="C552" s="3"/>
      <c r="D552" s="3"/>
      <c r="E552" s="3"/>
      <c r="F552" s="3"/>
    </row>
    <row r="553" spans="1:6" ht="15.75" customHeight="1" x14ac:dyDescent="0.3">
      <c r="A553" s="3"/>
      <c r="B553" s="3"/>
      <c r="C553" s="3"/>
      <c r="D553" s="3"/>
      <c r="E553" s="3"/>
      <c r="F553" s="3"/>
    </row>
    <row r="554" spans="1:6" ht="15.75" customHeight="1" x14ac:dyDescent="0.3">
      <c r="A554" s="3"/>
      <c r="B554" s="3"/>
      <c r="C554" s="3"/>
      <c r="D554" s="3"/>
      <c r="E554" s="3"/>
      <c r="F554" s="3"/>
    </row>
    <row r="555" spans="1:6" ht="15.75" customHeight="1" x14ac:dyDescent="0.3">
      <c r="A555" s="3"/>
      <c r="B555" s="3"/>
      <c r="C555" s="3"/>
      <c r="D555" s="3"/>
      <c r="E555" s="3"/>
      <c r="F555" s="3"/>
    </row>
    <row r="556" spans="1:6" ht="15.75" customHeight="1" x14ac:dyDescent="0.3">
      <c r="A556" s="3"/>
      <c r="B556" s="3"/>
      <c r="C556" s="3"/>
      <c r="D556" s="3"/>
      <c r="E556" s="3"/>
      <c r="F556" s="3"/>
    </row>
    <row r="557" spans="1:6" ht="15.75" customHeight="1" x14ac:dyDescent="0.3">
      <c r="A557" s="3"/>
      <c r="B557" s="3"/>
      <c r="C557" s="3"/>
      <c r="D557" s="3"/>
      <c r="E557" s="3"/>
      <c r="F557" s="3"/>
    </row>
    <row r="558" spans="1:6" ht="15.75" customHeight="1" x14ac:dyDescent="0.3">
      <c r="A558" s="3"/>
      <c r="B558" s="3"/>
      <c r="C558" s="3"/>
      <c r="D558" s="3"/>
      <c r="E558" s="3"/>
      <c r="F558" s="3"/>
    </row>
    <row r="559" spans="1:6" ht="15.75" customHeight="1" x14ac:dyDescent="0.3">
      <c r="A559" s="3"/>
      <c r="B559" s="3"/>
      <c r="C559" s="3"/>
      <c r="D559" s="3"/>
      <c r="E559" s="3"/>
      <c r="F559" s="3"/>
    </row>
    <row r="560" spans="1:6" ht="15.75" customHeight="1" x14ac:dyDescent="0.3">
      <c r="A560" s="3"/>
      <c r="B560" s="3"/>
      <c r="C560" s="3"/>
      <c r="D560" s="3"/>
      <c r="E560" s="3"/>
      <c r="F560" s="3"/>
    </row>
    <row r="561" spans="1:6" ht="15.75" customHeight="1" x14ac:dyDescent="0.3">
      <c r="A561" s="3"/>
      <c r="B561" s="3"/>
      <c r="C561" s="3"/>
      <c r="D561" s="3"/>
      <c r="E561" s="3"/>
      <c r="F561" s="3"/>
    </row>
    <row r="562" spans="1:6" ht="15.75" customHeight="1" x14ac:dyDescent="0.3">
      <c r="A562" s="3"/>
      <c r="B562" s="3"/>
      <c r="C562" s="3"/>
      <c r="D562" s="3"/>
      <c r="E562" s="3"/>
      <c r="F562" s="3"/>
    </row>
    <row r="563" spans="1:6" ht="15.75" customHeight="1" x14ac:dyDescent="0.3">
      <c r="A563" s="3"/>
      <c r="B563" s="3"/>
      <c r="C563" s="3"/>
      <c r="D563" s="3"/>
      <c r="E563" s="3"/>
      <c r="F563" s="3"/>
    </row>
    <row r="564" spans="1:6" ht="15.75" customHeight="1" x14ac:dyDescent="0.3">
      <c r="E564" s="1"/>
    </row>
    <row r="565" spans="1:6" ht="15.75" customHeight="1" x14ac:dyDescent="0.3">
      <c r="E565" s="1"/>
    </row>
    <row r="566" spans="1:6" ht="15.75" customHeight="1" x14ac:dyDescent="0.3">
      <c r="E566" s="1"/>
    </row>
    <row r="567" spans="1:6" ht="15.75" customHeight="1" x14ac:dyDescent="0.3">
      <c r="E567" s="1"/>
    </row>
    <row r="568" spans="1:6" ht="15.75" customHeight="1" x14ac:dyDescent="0.3">
      <c r="E568" s="1"/>
    </row>
    <row r="569" spans="1:6" ht="15.75" customHeight="1" x14ac:dyDescent="0.3">
      <c r="E569" s="1"/>
    </row>
    <row r="570" spans="1:6" ht="15.75" customHeight="1" x14ac:dyDescent="0.3">
      <c r="E570" s="1"/>
    </row>
    <row r="571" spans="1:6" ht="15.75" customHeight="1" x14ac:dyDescent="0.3">
      <c r="E571" s="1"/>
    </row>
    <row r="572" spans="1:6" ht="15.75" customHeight="1" x14ac:dyDescent="0.3">
      <c r="E572" s="1"/>
    </row>
    <row r="573" spans="1:6" ht="15.75" customHeight="1" x14ac:dyDescent="0.3">
      <c r="E573" s="1"/>
    </row>
    <row r="574" spans="1:6" ht="15.75" customHeight="1" x14ac:dyDescent="0.3">
      <c r="E574" s="1"/>
    </row>
    <row r="575" spans="1:6" ht="15.75" customHeight="1" x14ac:dyDescent="0.3">
      <c r="E575" s="1"/>
    </row>
    <row r="576" spans="1:6" ht="15.75" customHeight="1" x14ac:dyDescent="0.3">
      <c r="E576" s="1"/>
    </row>
    <row r="577" spans="5:5" ht="15.75" customHeight="1" x14ac:dyDescent="0.3">
      <c r="E577" s="1"/>
    </row>
    <row r="578" spans="5:5" ht="15.75" customHeight="1" x14ac:dyDescent="0.3">
      <c r="E578" s="1"/>
    </row>
    <row r="579" spans="5:5" ht="15.75" customHeight="1" x14ac:dyDescent="0.3">
      <c r="E579" s="1"/>
    </row>
    <row r="580" spans="5:5" ht="15.75" customHeight="1" x14ac:dyDescent="0.3">
      <c r="E580" s="1"/>
    </row>
    <row r="581" spans="5:5" ht="15.75" customHeight="1" x14ac:dyDescent="0.3">
      <c r="E581" s="1"/>
    </row>
    <row r="582" spans="5:5" ht="15.75" customHeight="1" x14ac:dyDescent="0.3">
      <c r="E582" s="1"/>
    </row>
    <row r="583" spans="5:5" ht="15.75" customHeight="1" x14ac:dyDescent="0.3">
      <c r="E583" s="1"/>
    </row>
    <row r="584" spans="5:5" ht="15.75" customHeight="1" x14ac:dyDescent="0.3">
      <c r="E584" s="1"/>
    </row>
    <row r="585" spans="5:5" ht="15.75" customHeight="1" x14ac:dyDescent="0.3">
      <c r="E585" s="1"/>
    </row>
    <row r="586" spans="5:5" ht="15.75" customHeight="1" x14ac:dyDescent="0.3">
      <c r="E586" s="1"/>
    </row>
    <row r="587" spans="5:5" ht="15.75" customHeight="1" x14ac:dyDescent="0.3">
      <c r="E587" s="1"/>
    </row>
    <row r="588" spans="5:5" ht="15.75" customHeight="1" x14ac:dyDescent="0.3">
      <c r="E588" s="1"/>
    </row>
    <row r="589" spans="5:5" ht="15.75" customHeight="1" x14ac:dyDescent="0.3">
      <c r="E589" s="1"/>
    </row>
    <row r="590" spans="5:5" ht="15.75" customHeight="1" x14ac:dyDescent="0.3">
      <c r="E590" s="1"/>
    </row>
    <row r="591" spans="5:5" ht="15.75" customHeight="1" x14ac:dyDescent="0.3">
      <c r="E591" s="1"/>
    </row>
    <row r="592" spans="5:5" ht="15.75" customHeight="1" x14ac:dyDescent="0.3">
      <c r="E592" s="1"/>
    </row>
    <row r="593" spans="5:5" ht="15.75" customHeight="1" x14ac:dyDescent="0.3">
      <c r="E593" s="1"/>
    </row>
    <row r="594" spans="5:5" ht="15.75" customHeight="1" x14ac:dyDescent="0.3">
      <c r="E594" s="1"/>
    </row>
    <row r="595" spans="5:5" ht="15.75" customHeight="1" x14ac:dyDescent="0.3">
      <c r="E595" s="1"/>
    </row>
    <row r="596" spans="5:5" ht="15.75" customHeight="1" x14ac:dyDescent="0.3">
      <c r="E596" s="1"/>
    </row>
    <row r="597" spans="5:5" ht="15.75" customHeight="1" x14ac:dyDescent="0.3">
      <c r="E597" s="1"/>
    </row>
    <row r="598" spans="5:5" ht="15.75" customHeight="1" x14ac:dyDescent="0.3">
      <c r="E598" s="1"/>
    </row>
    <row r="599" spans="5:5" ht="15.75" customHeight="1" x14ac:dyDescent="0.3">
      <c r="E599" s="1"/>
    </row>
    <row r="600" spans="5:5" ht="15.75" customHeight="1" x14ac:dyDescent="0.3">
      <c r="E600" s="1"/>
    </row>
    <row r="601" spans="5:5" ht="15.75" customHeight="1" x14ac:dyDescent="0.3">
      <c r="E601" s="1"/>
    </row>
    <row r="602" spans="5:5" ht="15.75" customHeight="1" x14ac:dyDescent="0.3">
      <c r="E602" s="1"/>
    </row>
    <row r="603" spans="5:5" ht="15.75" customHeight="1" x14ac:dyDescent="0.3">
      <c r="E603" s="1"/>
    </row>
    <row r="604" spans="5:5" ht="15.75" customHeight="1" x14ac:dyDescent="0.3">
      <c r="E604" s="1"/>
    </row>
    <row r="605" spans="5:5" ht="15.75" customHeight="1" x14ac:dyDescent="0.3">
      <c r="E605" s="1"/>
    </row>
    <row r="606" spans="5:5" ht="15.75" customHeight="1" x14ac:dyDescent="0.3">
      <c r="E606" s="1"/>
    </row>
    <row r="607" spans="5:5" ht="15.75" customHeight="1" x14ac:dyDescent="0.3">
      <c r="E607" s="1"/>
    </row>
    <row r="608" spans="5:5" ht="15.75" customHeight="1" x14ac:dyDescent="0.3">
      <c r="E608" s="1"/>
    </row>
    <row r="609" spans="5:5" ht="15.75" customHeight="1" x14ac:dyDescent="0.3">
      <c r="E609" s="1"/>
    </row>
    <row r="610" spans="5:5" ht="15.75" customHeight="1" x14ac:dyDescent="0.3">
      <c r="E610" s="1"/>
    </row>
    <row r="611" spans="5:5" ht="15.75" customHeight="1" x14ac:dyDescent="0.3">
      <c r="E611" s="1"/>
    </row>
    <row r="612" spans="5:5" ht="15.75" customHeight="1" x14ac:dyDescent="0.3">
      <c r="E612" s="1"/>
    </row>
    <row r="613" spans="5:5" ht="15.75" customHeight="1" x14ac:dyDescent="0.3">
      <c r="E613" s="1"/>
    </row>
    <row r="614" spans="5:5" ht="15.75" customHeight="1" x14ac:dyDescent="0.3">
      <c r="E614" s="1"/>
    </row>
    <row r="615" spans="5:5" ht="15.75" customHeight="1" x14ac:dyDescent="0.3">
      <c r="E615" s="1"/>
    </row>
    <row r="616" spans="5:5" ht="15.75" customHeight="1" x14ac:dyDescent="0.3">
      <c r="E616" s="1"/>
    </row>
    <row r="617" spans="5:5" ht="15.75" customHeight="1" x14ac:dyDescent="0.3">
      <c r="E617" s="1"/>
    </row>
    <row r="618" spans="5:5" ht="15.75" customHeight="1" x14ac:dyDescent="0.3">
      <c r="E618" s="1"/>
    </row>
    <row r="619" spans="5:5" ht="15.75" customHeight="1" x14ac:dyDescent="0.3">
      <c r="E619" s="1"/>
    </row>
    <row r="620" spans="5:5" ht="15.75" customHeight="1" x14ac:dyDescent="0.3">
      <c r="E620" s="1"/>
    </row>
    <row r="621" spans="5:5" ht="15.75" customHeight="1" x14ac:dyDescent="0.3">
      <c r="E621" s="1"/>
    </row>
    <row r="622" spans="5:5" ht="15.75" customHeight="1" x14ac:dyDescent="0.3">
      <c r="E622" s="1"/>
    </row>
    <row r="623" spans="5:5" ht="15.75" customHeight="1" x14ac:dyDescent="0.3">
      <c r="E623" s="1"/>
    </row>
    <row r="624" spans="5:5" ht="15.75" customHeight="1" x14ac:dyDescent="0.3">
      <c r="E624" s="1"/>
    </row>
    <row r="625" spans="5:5" ht="15.75" customHeight="1" x14ac:dyDescent="0.3">
      <c r="E625" s="1"/>
    </row>
    <row r="626" spans="5:5" ht="15.75" customHeight="1" x14ac:dyDescent="0.3">
      <c r="E626" s="1"/>
    </row>
    <row r="627" spans="5:5" ht="15.75" customHeight="1" x14ac:dyDescent="0.3">
      <c r="E627" s="1"/>
    </row>
    <row r="628" spans="5:5" ht="15.75" customHeight="1" x14ac:dyDescent="0.3">
      <c r="E628" s="1"/>
    </row>
    <row r="629" spans="5:5" ht="15.75" customHeight="1" x14ac:dyDescent="0.3">
      <c r="E629" s="1"/>
    </row>
    <row r="630" spans="5:5" ht="15.75" customHeight="1" x14ac:dyDescent="0.3">
      <c r="E630" s="1"/>
    </row>
    <row r="631" spans="5:5" ht="15.75" customHeight="1" x14ac:dyDescent="0.3">
      <c r="E631" s="1"/>
    </row>
    <row r="632" spans="5:5" ht="15.75" customHeight="1" x14ac:dyDescent="0.3">
      <c r="E632" s="1"/>
    </row>
    <row r="633" spans="5:5" ht="15.75" customHeight="1" x14ac:dyDescent="0.3">
      <c r="E633" s="1"/>
    </row>
    <row r="634" spans="5:5" ht="15.75" customHeight="1" x14ac:dyDescent="0.3">
      <c r="E634" s="1"/>
    </row>
    <row r="635" spans="5:5" ht="15.75" customHeight="1" x14ac:dyDescent="0.3">
      <c r="E635" s="1"/>
    </row>
    <row r="636" spans="5:5" ht="15.75" customHeight="1" x14ac:dyDescent="0.3">
      <c r="E636" s="1"/>
    </row>
    <row r="637" spans="5:5" ht="15.75" customHeight="1" x14ac:dyDescent="0.3">
      <c r="E637" s="1"/>
    </row>
    <row r="638" spans="5:5" ht="15.75" customHeight="1" x14ac:dyDescent="0.3">
      <c r="E638" s="1"/>
    </row>
    <row r="639" spans="5:5" ht="15.75" customHeight="1" x14ac:dyDescent="0.3">
      <c r="E639" s="1"/>
    </row>
    <row r="640" spans="5:5" ht="15.75" customHeight="1" x14ac:dyDescent="0.3">
      <c r="E640" s="1"/>
    </row>
    <row r="641" spans="5:5" ht="15.75" customHeight="1" x14ac:dyDescent="0.3">
      <c r="E641" s="1"/>
    </row>
    <row r="642" spans="5:5" ht="15.75" customHeight="1" x14ac:dyDescent="0.3">
      <c r="E642" s="1"/>
    </row>
    <row r="643" spans="5:5" ht="15.75" customHeight="1" x14ac:dyDescent="0.3">
      <c r="E643" s="1"/>
    </row>
    <row r="644" spans="5:5" ht="15.75" customHeight="1" x14ac:dyDescent="0.3">
      <c r="E644" s="1"/>
    </row>
    <row r="645" spans="5:5" ht="15.75" customHeight="1" x14ac:dyDescent="0.3">
      <c r="E645" s="1"/>
    </row>
    <row r="646" spans="5:5" ht="15.75" customHeight="1" x14ac:dyDescent="0.3">
      <c r="E646" s="1"/>
    </row>
    <row r="647" spans="5:5" ht="15.75" customHeight="1" x14ac:dyDescent="0.3">
      <c r="E647" s="1"/>
    </row>
    <row r="648" spans="5:5" ht="15.75" customHeight="1" x14ac:dyDescent="0.3">
      <c r="E648" s="1"/>
    </row>
    <row r="649" spans="5:5" ht="15.75" customHeight="1" x14ac:dyDescent="0.3">
      <c r="E649" s="1"/>
    </row>
    <row r="650" spans="5:5" ht="15.75" customHeight="1" x14ac:dyDescent="0.3">
      <c r="E650" s="1"/>
    </row>
    <row r="651" spans="5:5" ht="15.75" customHeight="1" x14ac:dyDescent="0.3">
      <c r="E651" s="1"/>
    </row>
    <row r="652" spans="5:5" ht="15.75" customHeight="1" x14ac:dyDescent="0.3">
      <c r="E652" s="1"/>
    </row>
    <row r="653" spans="5:5" ht="15.75" customHeight="1" x14ac:dyDescent="0.3">
      <c r="E653" s="1"/>
    </row>
    <row r="654" spans="5:5" ht="15.75" customHeight="1" x14ac:dyDescent="0.3">
      <c r="E654" s="1"/>
    </row>
    <row r="655" spans="5:5" ht="15.75" customHeight="1" x14ac:dyDescent="0.3">
      <c r="E655" s="1"/>
    </row>
    <row r="656" spans="5:5" ht="15.75" customHeight="1" x14ac:dyDescent="0.3">
      <c r="E656" s="1"/>
    </row>
    <row r="657" spans="5:5" ht="15.75" customHeight="1" x14ac:dyDescent="0.3">
      <c r="E657" s="1"/>
    </row>
    <row r="658" spans="5:5" ht="15.75" customHeight="1" x14ac:dyDescent="0.3">
      <c r="E658" s="1"/>
    </row>
    <row r="659" spans="5:5" ht="15.75" customHeight="1" x14ac:dyDescent="0.3">
      <c r="E659" s="1"/>
    </row>
    <row r="660" spans="5:5" ht="15.75" customHeight="1" x14ac:dyDescent="0.3">
      <c r="E660" s="1"/>
    </row>
    <row r="661" spans="5:5" ht="15.75" customHeight="1" x14ac:dyDescent="0.3">
      <c r="E661" s="1"/>
    </row>
    <row r="662" spans="5:5" ht="15.75" customHeight="1" x14ac:dyDescent="0.3">
      <c r="E662" s="1"/>
    </row>
    <row r="663" spans="5:5" ht="15.75" customHeight="1" x14ac:dyDescent="0.3">
      <c r="E663" s="1"/>
    </row>
    <row r="664" spans="5:5" ht="15.75" customHeight="1" x14ac:dyDescent="0.3">
      <c r="E664" s="1"/>
    </row>
    <row r="665" spans="5:5" ht="15.75" customHeight="1" x14ac:dyDescent="0.3">
      <c r="E665" s="1"/>
    </row>
    <row r="666" spans="5:5" ht="15.75" customHeight="1" x14ac:dyDescent="0.3">
      <c r="E666" s="1"/>
    </row>
    <row r="667" spans="5:5" ht="15.75" customHeight="1" x14ac:dyDescent="0.3">
      <c r="E667" s="1"/>
    </row>
    <row r="668" spans="5:5" ht="15.75" customHeight="1" x14ac:dyDescent="0.3">
      <c r="E668" s="1"/>
    </row>
    <row r="669" spans="5:5" ht="15.75" customHeight="1" x14ac:dyDescent="0.3">
      <c r="E669" s="1"/>
    </row>
    <row r="670" spans="5:5" ht="15.75" customHeight="1" x14ac:dyDescent="0.3">
      <c r="E670" s="1"/>
    </row>
    <row r="671" spans="5:5" ht="15.75" customHeight="1" x14ac:dyDescent="0.3">
      <c r="E671" s="1"/>
    </row>
    <row r="672" spans="5:5" ht="15.75" customHeight="1" x14ac:dyDescent="0.3">
      <c r="E672" s="1"/>
    </row>
    <row r="673" spans="5:5" ht="15.75" customHeight="1" x14ac:dyDescent="0.3">
      <c r="E673" s="1"/>
    </row>
    <row r="674" spans="5:5" ht="15.75" customHeight="1" x14ac:dyDescent="0.3">
      <c r="E674" s="1"/>
    </row>
    <row r="675" spans="5:5" ht="15.75" customHeight="1" x14ac:dyDescent="0.3">
      <c r="E675" s="1"/>
    </row>
    <row r="676" spans="5:5" ht="15.75" customHeight="1" x14ac:dyDescent="0.3">
      <c r="E676" s="1"/>
    </row>
    <row r="677" spans="5:5" ht="15.75" customHeight="1" x14ac:dyDescent="0.3">
      <c r="E677" s="1"/>
    </row>
    <row r="678" spans="5:5" ht="15.75" customHeight="1" x14ac:dyDescent="0.3">
      <c r="E678" s="1"/>
    </row>
    <row r="679" spans="5:5" ht="15.75" customHeight="1" x14ac:dyDescent="0.3">
      <c r="E679" s="1"/>
    </row>
    <row r="680" spans="5:5" ht="15.75" customHeight="1" x14ac:dyDescent="0.3">
      <c r="E680" s="1"/>
    </row>
    <row r="681" spans="5:5" ht="15.75" customHeight="1" x14ac:dyDescent="0.3">
      <c r="E681" s="1"/>
    </row>
    <row r="682" spans="5:5" ht="15.75" customHeight="1" x14ac:dyDescent="0.3">
      <c r="E682" s="1"/>
    </row>
    <row r="683" spans="5:5" ht="15.75" customHeight="1" x14ac:dyDescent="0.3">
      <c r="E683" s="1"/>
    </row>
    <row r="684" spans="5:5" ht="15.75" customHeight="1" x14ac:dyDescent="0.3">
      <c r="E684" s="1"/>
    </row>
    <row r="685" spans="5:5" ht="15.75" customHeight="1" x14ac:dyDescent="0.3">
      <c r="E685" s="1"/>
    </row>
    <row r="686" spans="5:5" ht="15.75" customHeight="1" x14ac:dyDescent="0.3">
      <c r="E686" s="1"/>
    </row>
    <row r="687" spans="5:5" ht="15.75" customHeight="1" x14ac:dyDescent="0.3">
      <c r="E687" s="1"/>
    </row>
    <row r="688" spans="5:5" ht="15.75" customHeight="1" x14ac:dyDescent="0.3">
      <c r="E688" s="1"/>
    </row>
    <row r="689" spans="5:5" ht="15.75" customHeight="1" x14ac:dyDescent="0.3">
      <c r="E689" s="1"/>
    </row>
    <row r="690" spans="5:5" ht="15.75" customHeight="1" x14ac:dyDescent="0.3">
      <c r="E690" s="1"/>
    </row>
    <row r="691" spans="5:5" ht="15.75" customHeight="1" x14ac:dyDescent="0.3">
      <c r="E691" s="1"/>
    </row>
    <row r="692" spans="5:5" ht="15.75" customHeight="1" x14ac:dyDescent="0.3">
      <c r="E692" s="1"/>
    </row>
    <row r="693" spans="5:5" ht="15.75" customHeight="1" x14ac:dyDescent="0.3">
      <c r="E693" s="1"/>
    </row>
    <row r="694" spans="5:5" ht="15.75" customHeight="1" x14ac:dyDescent="0.3">
      <c r="E694" s="1"/>
    </row>
    <row r="695" spans="5:5" ht="15.75" customHeight="1" x14ac:dyDescent="0.3">
      <c r="E695" s="1"/>
    </row>
    <row r="696" spans="5:5" ht="15.75" customHeight="1" x14ac:dyDescent="0.3">
      <c r="E696" s="1"/>
    </row>
    <row r="697" spans="5:5" ht="15.75" customHeight="1" x14ac:dyDescent="0.3">
      <c r="E697" s="1"/>
    </row>
    <row r="698" spans="5:5" ht="15.75" customHeight="1" x14ac:dyDescent="0.3">
      <c r="E698" s="1"/>
    </row>
    <row r="699" spans="5:5" ht="15.75" customHeight="1" x14ac:dyDescent="0.3">
      <c r="E699" s="1"/>
    </row>
    <row r="700" spans="5:5" ht="15.75" customHeight="1" x14ac:dyDescent="0.3">
      <c r="E700" s="1"/>
    </row>
    <row r="701" spans="5:5" ht="15.75" customHeight="1" x14ac:dyDescent="0.3">
      <c r="E701" s="1"/>
    </row>
    <row r="702" spans="5:5" ht="15.75" customHeight="1" x14ac:dyDescent="0.3">
      <c r="E702" s="1"/>
    </row>
    <row r="703" spans="5:5" ht="15.75" customHeight="1" x14ac:dyDescent="0.3">
      <c r="E703" s="1"/>
    </row>
    <row r="704" spans="5:5" ht="15.75" customHeight="1" x14ac:dyDescent="0.3">
      <c r="E704" s="1"/>
    </row>
    <row r="705" spans="5:5" ht="15.75" customHeight="1" x14ac:dyDescent="0.3">
      <c r="E705" s="1"/>
    </row>
    <row r="706" spans="5:5" ht="15.75" customHeight="1" x14ac:dyDescent="0.3">
      <c r="E706" s="1"/>
    </row>
    <row r="707" spans="5:5" ht="15.75" customHeight="1" x14ac:dyDescent="0.3">
      <c r="E707" s="1"/>
    </row>
    <row r="708" spans="5:5" ht="15.75" customHeight="1" x14ac:dyDescent="0.3">
      <c r="E708" s="1"/>
    </row>
    <row r="709" spans="5:5" ht="15.75" customHeight="1" x14ac:dyDescent="0.3">
      <c r="E709" s="1"/>
    </row>
    <row r="710" spans="5:5" ht="15.75" customHeight="1" x14ac:dyDescent="0.3">
      <c r="E710" s="1"/>
    </row>
    <row r="711" spans="5:5" ht="15.75" customHeight="1" x14ac:dyDescent="0.3">
      <c r="E711" s="1"/>
    </row>
    <row r="712" spans="5:5" ht="15.75" customHeight="1" x14ac:dyDescent="0.3">
      <c r="E712" s="1"/>
    </row>
    <row r="713" spans="5:5" ht="15.75" customHeight="1" x14ac:dyDescent="0.3">
      <c r="E713" s="1"/>
    </row>
    <row r="714" spans="5:5" ht="15.75" customHeight="1" x14ac:dyDescent="0.3">
      <c r="E714" s="1"/>
    </row>
    <row r="715" spans="5:5" ht="15.75" customHeight="1" x14ac:dyDescent="0.3">
      <c r="E715" s="1"/>
    </row>
    <row r="716" spans="5:5" ht="15.75" customHeight="1" x14ac:dyDescent="0.3">
      <c r="E716" s="1"/>
    </row>
    <row r="717" spans="5:5" ht="15.75" customHeight="1" x14ac:dyDescent="0.3">
      <c r="E717" s="1"/>
    </row>
    <row r="718" spans="5:5" ht="15.75" customHeight="1" x14ac:dyDescent="0.3">
      <c r="E718" s="1"/>
    </row>
    <row r="719" spans="5:5" ht="15.75" customHeight="1" x14ac:dyDescent="0.3">
      <c r="E719" s="1"/>
    </row>
    <row r="720" spans="5:5" ht="15.75" customHeight="1" x14ac:dyDescent="0.3">
      <c r="E720" s="1"/>
    </row>
    <row r="721" spans="5:5" ht="15.75" customHeight="1" x14ac:dyDescent="0.3">
      <c r="E721" s="1"/>
    </row>
    <row r="722" spans="5:5" ht="15.75" customHeight="1" x14ac:dyDescent="0.3">
      <c r="E722" s="1"/>
    </row>
    <row r="723" spans="5:5" ht="15.75" customHeight="1" x14ac:dyDescent="0.3">
      <c r="E723" s="1"/>
    </row>
    <row r="724" spans="5:5" ht="15.75" customHeight="1" x14ac:dyDescent="0.3">
      <c r="E724" s="1"/>
    </row>
    <row r="725" spans="5:5" ht="15.75" customHeight="1" x14ac:dyDescent="0.3">
      <c r="E725" s="1"/>
    </row>
    <row r="726" spans="5:5" ht="15.75" customHeight="1" x14ac:dyDescent="0.3">
      <c r="E726" s="1"/>
    </row>
    <row r="727" spans="5:5" ht="15.75" customHeight="1" x14ac:dyDescent="0.3">
      <c r="E727" s="1"/>
    </row>
    <row r="728" spans="5:5" ht="15.75" customHeight="1" x14ac:dyDescent="0.3">
      <c r="E728" s="1"/>
    </row>
    <row r="729" spans="5:5" ht="15.75" customHeight="1" x14ac:dyDescent="0.3">
      <c r="E729" s="1"/>
    </row>
    <row r="730" spans="5:5" ht="15.75" customHeight="1" x14ac:dyDescent="0.3">
      <c r="E730" s="1"/>
    </row>
    <row r="731" spans="5:5" ht="15.75" customHeight="1" x14ac:dyDescent="0.3">
      <c r="E731" s="1"/>
    </row>
    <row r="732" spans="5:5" ht="15.75" customHeight="1" x14ac:dyDescent="0.3">
      <c r="E732" s="1"/>
    </row>
    <row r="733" spans="5:5" ht="15.75" customHeight="1" x14ac:dyDescent="0.3">
      <c r="E733" s="1"/>
    </row>
    <row r="734" spans="5:5" ht="15.75" customHeight="1" x14ac:dyDescent="0.3">
      <c r="E734" s="1"/>
    </row>
    <row r="735" spans="5:5" ht="15.75" customHeight="1" x14ac:dyDescent="0.3">
      <c r="E735" s="1"/>
    </row>
    <row r="736" spans="5:5" ht="15.75" customHeight="1" x14ac:dyDescent="0.3">
      <c r="E736" s="1"/>
    </row>
    <row r="737" spans="5:5" ht="15.75" customHeight="1" x14ac:dyDescent="0.3">
      <c r="E737" s="1"/>
    </row>
    <row r="738" spans="5:5" ht="15.75" customHeight="1" x14ac:dyDescent="0.3">
      <c r="E738" s="1"/>
    </row>
    <row r="739" spans="5:5" ht="15.75" customHeight="1" x14ac:dyDescent="0.3">
      <c r="E739" s="1"/>
    </row>
    <row r="740" spans="5:5" ht="15.75" customHeight="1" x14ac:dyDescent="0.3">
      <c r="E740" s="1"/>
    </row>
    <row r="741" spans="5:5" ht="15.75" customHeight="1" x14ac:dyDescent="0.3">
      <c r="E741" s="1"/>
    </row>
    <row r="742" spans="5:5" ht="15.75" customHeight="1" x14ac:dyDescent="0.3">
      <c r="E742" s="1"/>
    </row>
    <row r="743" spans="5:5" ht="15.75" customHeight="1" x14ac:dyDescent="0.3">
      <c r="E743" s="1"/>
    </row>
    <row r="744" spans="5:5" ht="15.75" customHeight="1" x14ac:dyDescent="0.3">
      <c r="E744" s="1"/>
    </row>
    <row r="745" spans="5:5" ht="15.75" customHeight="1" x14ac:dyDescent="0.3">
      <c r="E745" s="1"/>
    </row>
    <row r="746" spans="5:5" ht="15.75" customHeight="1" x14ac:dyDescent="0.3">
      <c r="E746" s="1"/>
    </row>
    <row r="747" spans="5:5" ht="15.75" customHeight="1" x14ac:dyDescent="0.3">
      <c r="E747" s="1"/>
    </row>
    <row r="748" spans="5:5" ht="15.75" customHeight="1" x14ac:dyDescent="0.3">
      <c r="E748" s="1"/>
    </row>
    <row r="749" spans="5:5" ht="15.75" customHeight="1" x14ac:dyDescent="0.3">
      <c r="E749" s="1"/>
    </row>
    <row r="750" spans="5:5" ht="15.75" customHeight="1" x14ac:dyDescent="0.3">
      <c r="E750" s="1"/>
    </row>
    <row r="751" spans="5:5" ht="15.75" customHeight="1" x14ac:dyDescent="0.3">
      <c r="E751" s="1"/>
    </row>
    <row r="752" spans="5:5" ht="15.75" customHeight="1" x14ac:dyDescent="0.3">
      <c r="E752" s="1"/>
    </row>
    <row r="753" spans="5:5" ht="15.75" customHeight="1" x14ac:dyDescent="0.3">
      <c r="E753" s="1"/>
    </row>
    <row r="754" spans="5:5" ht="15.75" customHeight="1" x14ac:dyDescent="0.3">
      <c r="E754" s="1"/>
    </row>
    <row r="755" spans="5:5" ht="15.75" customHeight="1" x14ac:dyDescent="0.3">
      <c r="E755" s="1"/>
    </row>
    <row r="756" spans="5:5" ht="15.75" customHeight="1" x14ac:dyDescent="0.3">
      <c r="E756" s="1"/>
    </row>
    <row r="757" spans="5:5" ht="15.75" customHeight="1" x14ac:dyDescent="0.3">
      <c r="E757" s="1"/>
    </row>
    <row r="758" spans="5:5" ht="15.75" customHeight="1" x14ac:dyDescent="0.3">
      <c r="E758" s="1"/>
    </row>
    <row r="759" spans="5:5" ht="15.75" customHeight="1" x14ac:dyDescent="0.3">
      <c r="E759" s="1"/>
    </row>
    <row r="760" spans="5:5" ht="15.75" customHeight="1" x14ac:dyDescent="0.3">
      <c r="E760" s="1"/>
    </row>
    <row r="761" spans="5:5" ht="15.75" customHeight="1" x14ac:dyDescent="0.3">
      <c r="E761" s="1"/>
    </row>
    <row r="762" spans="5:5" ht="15.75" customHeight="1" x14ac:dyDescent="0.3">
      <c r="E762" s="1"/>
    </row>
    <row r="763" spans="5:5" ht="15.75" customHeight="1" x14ac:dyDescent="0.3">
      <c r="E763" s="1"/>
    </row>
    <row r="764" spans="5:5" ht="15.75" customHeight="1" x14ac:dyDescent="0.3"/>
    <row r="765" spans="5:5" ht="15.75" customHeight="1" x14ac:dyDescent="0.3"/>
    <row r="766" spans="5:5" ht="15.75" customHeight="1" x14ac:dyDescent="0.3"/>
    <row r="767" spans="5:5" ht="15.75" customHeight="1" x14ac:dyDescent="0.3"/>
    <row r="768" spans="5:5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sortState xmlns:xlrd2="http://schemas.microsoft.com/office/spreadsheetml/2017/richdata2" ref="A2:K511">
    <sortCondition ref="D2:D511"/>
    <sortCondition ref="C2:C511"/>
  </sortState>
  <pageMargins left="0.7" right="0.7" top="0.75" bottom="0.75" header="0" footer="0"/>
  <pageSetup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9740D-FEE6-4B30-8BD0-7CCD3365A32E}">
  <sheetPr codeName="Sheet3"/>
  <dimension ref="A1:K999"/>
  <sheetViews>
    <sheetView topLeftCell="A40" workbookViewId="0">
      <selection activeCell="B36" sqref="B36"/>
    </sheetView>
  </sheetViews>
  <sheetFormatPr defaultColWidth="12.6640625" defaultRowHeight="13.8" x14ac:dyDescent="0.3"/>
  <cols>
    <col min="1" max="1" width="9.88671875" customWidth="1"/>
    <col min="2" max="2" width="38" bestFit="1" customWidth="1"/>
    <col min="3" max="3" width="7.88671875" bestFit="1" customWidth="1"/>
    <col min="4" max="4" width="12" bestFit="1" customWidth="1"/>
    <col min="5" max="5" width="13.5546875" customWidth="1"/>
    <col min="6" max="6" width="17.44140625" customWidth="1"/>
    <col min="7" max="7" width="14.6640625" customWidth="1"/>
    <col min="8" max="8" width="16.5546875" customWidth="1"/>
    <col min="9" max="9" width="15" bestFit="1" customWidth="1"/>
    <col min="10" max="10" width="13.33203125" bestFit="1" customWidth="1"/>
    <col min="11" max="11" width="16.44140625" bestFit="1" customWidth="1"/>
  </cols>
  <sheetData>
    <row r="1" spans="1:11" ht="15.7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1257</v>
      </c>
      <c r="H1" s="2" t="s">
        <v>1258</v>
      </c>
      <c r="I1" s="2"/>
      <c r="J1" s="2"/>
      <c r="K1" s="2"/>
    </row>
    <row r="2" spans="1:11" ht="15.75" customHeight="1" x14ac:dyDescent="0.3">
      <c r="A2" s="3" t="s">
        <v>748</v>
      </c>
      <c r="B2" s="3" t="s">
        <v>749</v>
      </c>
      <c r="C2" s="3" t="s">
        <v>231</v>
      </c>
      <c r="D2" s="3" t="s">
        <v>119</v>
      </c>
      <c r="E2" s="4">
        <v>81737.72</v>
      </c>
      <c r="F2" s="4">
        <v>67307.695444082405</v>
      </c>
      <c r="G2" s="6">
        <f t="shared" ref="G2:G33" si="0">E2-F2</f>
        <v>14430.024555917596</v>
      </c>
      <c r="H2">
        <f t="shared" ref="H2:H33" si="1">G2*100/F2</f>
        <v>21.438892626929576</v>
      </c>
      <c r="I2" s="6"/>
      <c r="J2" s="6"/>
    </row>
    <row r="3" spans="1:11" ht="15.75" customHeight="1" x14ac:dyDescent="0.3">
      <c r="A3" s="3" t="s">
        <v>229</v>
      </c>
      <c r="B3" s="3" t="s">
        <v>230</v>
      </c>
      <c r="C3" s="3" t="s">
        <v>231</v>
      </c>
      <c r="D3" s="3" t="s">
        <v>119</v>
      </c>
      <c r="E3" s="4">
        <v>182068.2471119999</v>
      </c>
      <c r="F3" s="4">
        <v>151594.20238356592</v>
      </c>
      <c r="G3" s="6">
        <f t="shared" si="0"/>
        <v>30474.044728433975</v>
      </c>
      <c r="H3">
        <f t="shared" si="1"/>
        <v>20.10238139010626</v>
      </c>
    </row>
    <row r="4" spans="1:11" ht="15.75" customHeight="1" x14ac:dyDescent="0.3">
      <c r="A4" s="3" t="s">
        <v>427</v>
      </c>
      <c r="B4" s="3" t="s">
        <v>428</v>
      </c>
      <c r="C4" s="3" t="s">
        <v>289</v>
      </c>
      <c r="D4" s="3" t="s">
        <v>119</v>
      </c>
      <c r="E4" s="4">
        <v>12390.439999999999</v>
      </c>
      <c r="F4" s="4">
        <v>2808.151979744011</v>
      </c>
      <c r="G4" s="6">
        <f t="shared" si="0"/>
        <v>9582.2880202559882</v>
      </c>
      <c r="H4">
        <f t="shared" si="1"/>
        <v>341.23110463307268</v>
      </c>
    </row>
    <row r="5" spans="1:11" ht="15.75" customHeight="1" x14ac:dyDescent="0.3">
      <c r="A5" s="3" t="s">
        <v>214</v>
      </c>
      <c r="B5" s="3" t="s">
        <v>215</v>
      </c>
      <c r="C5" s="3" t="s">
        <v>118</v>
      </c>
      <c r="D5" s="3" t="s">
        <v>119</v>
      </c>
      <c r="E5" s="4">
        <v>146345.40696000005</v>
      </c>
      <c r="F5" s="4">
        <v>27180.821150192936</v>
      </c>
      <c r="G5" s="6">
        <f t="shared" si="0"/>
        <v>119164.58580980712</v>
      </c>
      <c r="H5">
        <f t="shared" si="1"/>
        <v>438.41422284978046</v>
      </c>
    </row>
    <row r="6" spans="1:11" ht="15.75" customHeight="1" x14ac:dyDescent="0.3">
      <c r="A6" s="3" t="s">
        <v>17</v>
      </c>
      <c r="B6" s="3" t="s">
        <v>18</v>
      </c>
      <c r="C6" s="3" t="s">
        <v>778</v>
      </c>
      <c r="D6" s="3" t="s">
        <v>119</v>
      </c>
      <c r="E6" s="4">
        <v>128071</v>
      </c>
      <c r="F6" s="4">
        <v>23560.66190357352</v>
      </c>
      <c r="G6" s="6">
        <f t="shared" si="0"/>
        <v>104510.33809642648</v>
      </c>
      <c r="H6">
        <f t="shared" si="1"/>
        <v>443.57980486352579</v>
      </c>
    </row>
    <row r="7" spans="1:11" ht="15.75" customHeight="1" x14ac:dyDescent="0.3">
      <c r="A7" s="3" t="s">
        <v>1105</v>
      </c>
      <c r="B7" s="3" t="s">
        <v>1106</v>
      </c>
      <c r="C7" s="3" t="s">
        <v>513</v>
      </c>
      <c r="D7" s="3" t="s">
        <v>119</v>
      </c>
      <c r="E7" s="4">
        <v>150504.42976000003</v>
      </c>
      <c r="F7" s="4">
        <v>80845.758690981223</v>
      </c>
      <c r="G7" s="6">
        <f t="shared" si="0"/>
        <v>69658.671069018805</v>
      </c>
      <c r="H7">
        <f t="shared" si="1"/>
        <v>86.162431025326754</v>
      </c>
    </row>
    <row r="8" spans="1:11" ht="15.75" customHeight="1" x14ac:dyDescent="0.3">
      <c r="A8" s="3" t="s">
        <v>690</v>
      </c>
      <c r="B8" s="3" t="s">
        <v>691</v>
      </c>
      <c r="C8" s="3" t="s">
        <v>692</v>
      </c>
      <c r="D8" s="3" t="s">
        <v>119</v>
      </c>
      <c r="E8" s="4">
        <v>22979.535200000002</v>
      </c>
      <c r="F8" s="4">
        <v>14574.070793404973</v>
      </c>
      <c r="G8" s="6">
        <f t="shared" si="0"/>
        <v>8405.4644065950288</v>
      </c>
      <c r="H8">
        <f t="shared" si="1"/>
        <v>57.674101668276862</v>
      </c>
    </row>
    <row r="9" spans="1:11" ht="15.75" customHeight="1" x14ac:dyDescent="0.3">
      <c r="A9" s="3" t="s">
        <v>729</v>
      </c>
      <c r="B9" s="3" t="s">
        <v>730</v>
      </c>
      <c r="C9" s="3" t="s">
        <v>692</v>
      </c>
      <c r="D9" s="3" t="s">
        <v>119</v>
      </c>
      <c r="E9" s="4">
        <v>36620.83728</v>
      </c>
      <c r="F9" s="4">
        <v>11610.612907422201</v>
      </c>
      <c r="G9" s="6">
        <f t="shared" si="0"/>
        <v>25010.224372577799</v>
      </c>
      <c r="H9">
        <f t="shared" si="1"/>
        <v>215.40830421268942</v>
      </c>
    </row>
    <row r="10" spans="1:11" ht="15.75" customHeight="1" x14ac:dyDescent="0.3">
      <c r="A10" s="3" t="s">
        <v>492</v>
      </c>
      <c r="B10" s="3" t="s">
        <v>493</v>
      </c>
      <c r="C10" s="3" t="s">
        <v>494</v>
      </c>
      <c r="D10" s="3" t="s">
        <v>119</v>
      </c>
      <c r="E10" s="4">
        <v>38389.785944000003</v>
      </c>
      <c r="F10" s="4">
        <v>19840.254595257782</v>
      </c>
      <c r="G10" s="6">
        <f t="shared" si="0"/>
        <v>18549.531348742221</v>
      </c>
      <c r="H10">
        <f t="shared" si="1"/>
        <v>93.494421957548525</v>
      </c>
    </row>
    <row r="11" spans="1:11" ht="15.75" customHeight="1" x14ac:dyDescent="0.3">
      <c r="A11" s="3" t="s">
        <v>22</v>
      </c>
      <c r="B11" s="3" t="s">
        <v>23</v>
      </c>
      <c r="C11" s="3" t="s">
        <v>147</v>
      </c>
      <c r="D11" s="3" t="s">
        <v>119</v>
      </c>
      <c r="E11" s="4">
        <v>121180</v>
      </c>
      <c r="F11" s="4">
        <v>73367.308383054638</v>
      </c>
      <c r="G11" s="6">
        <f t="shared" si="0"/>
        <v>47812.691616945362</v>
      </c>
      <c r="H11">
        <f t="shared" si="1"/>
        <v>65.168932417845753</v>
      </c>
    </row>
    <row r="12" spans="1:11" ht="15.75" customHeight="1" x14ac:dyDescent="0.3">
      <c r="A12" s="3" t="s">
        <v>287</v>
      </c>
      <c r="B12" s="3" t="s">
        <v>288</v>
      </c>
      <c r="C12" s="3" t="s">
        <v>289</v>
      </c>
      <c r="D12" s="3" t="s">
        <v>119</v>
      </c>
      <c r="E12" s="4">
        <v>74255.524200000014</v>
      </c>
      <c r="F12" s="4">
        <v>44310.062860390266</v>
      </c>
      <c r="G12" s="6">
        <f t="shared" si="0"/>
        <v>29945.461339609748</v>
      </c>
      <c r="H12">
        <f t="shared" si="1"/>
        <v>67.581626850677864</v>
      </c>
    </row>
    <row r="13" spans="1:11" ht="15.75" customHeight="1" x14ac:dyDescent="0.3">
      <c r="A13" s="3" t="s">
        <v>28</v>
      </c>
      <c r="B13" s="3" t="s">
        <v>29</v>
      </c>
      <c r="C13" s="3" t="s">
        <v>494</v>
      </c>
      <c r="D13" s="3" t="s">
        <v>119</v>
      </c>
      <c r="E13" s="4">
        <v>136284</v>
      </c>
      <c r="F13" s="4">
        <v>61680.103608114805</v>
      </c>
      <c r="G13" s="6">
        <f t="shared" si="0"/>
        <v>74603.896391885195</v>
      </c>
      <c r="H13">
        <f t="shared" si="1"/>
        <v>120.95293624323631</v>
      </c>
    </row>
    <row r="14" spans="1:11" ht="15.75" customHeight="1" x14ac:dyDescent="0.3">
      <c r="A14" s="3" t="s">
        <v>206</v>
      </c>
      <c r="B14" s="3" t="s">
        <v>207</v>
      </c>
      <c r="C14" s="3" t="s">
        <v>208</v>
      </c>
      <c r="D14" s="3" t="s">
        <v>119</v>
      </c>
      <c r="E14" s="4">
        <v>104066.15040000004</v>
      </c>
      <c r="F14" s="4">
        <v>91629.307316704435</v>
      </c>
      <c r="G14" s="6">
        <f t="shared" si="0"/>
        <v>12436.843083295607</v>
      </c>
      <c r="H14">
        <f t="shared" si="1"/>
        <v>13.572996945518016</v>
      </c>
    </row>
    <row r="15" spans="1:11" ht="15.75" customHeight="1" x14ac:dyDescent="0.3">
      <c r="A15" s="3" t="s">
        <v>643</v>
      </c>
      <c r="B15" s="3" t="s">
        <v>644</v>
      </c>
      <c r="C15" s="3" t="s">
        <v>645</v>
      </c>
      <c r="D15" s="3" t="s">
        <v>119</v>
      </c>
      <c r="E15" s="4">
        <v>812.4</v>
      </c>
      <c r="F15" s="4">
        <v>744.30830420710652</v>
      </c>
      <c r="G15" s="6">
        <f t="shared" si="0"/>
        <v>68.091695792893461</v>
      </c>
      <c r="H15">
        <f t="shared" si="1"/>
        <v>9.1483187018086394</v>
      </c>
    </row>
    <row r="16" spans="1:11" ht="15.75" customHeight="1" x14ac:dyDescent="0.3">
      <c r="A16" s="3" t="s">
        <v>752</v>
      </c>
      <c r="B16" s="3" t="s">
        <v>753</v>
      </c>
      <c r="C16" s="3" t="s">
        <v>231</v>
      </c>
      <c r="D16" s="3" t="s">
        <v>119</v>
      </c>
      <c r="E16" s="4">
        <v>30083.262999999999</v>
      </c>
      <c r="F16" s="4">
        <v>6448.8527245637169</v>
      </c>
      <c r="G16" s="6">
        <f t="shared" si="0"/>
        <v>23634.410275436283</v>
      </c>
      <c r="H16">
        <f t="shared" si="1"/>
        <v>366.4901539061774</v>
      </c>
    </row>
    <row r="17" spans="1:8" ht="15.75" customHeight="1" x14ac:dyDescent="0.3">
      <c r="A17" s="3" t="s">
        <v>1226</v>
      </c>
      <c r="B17" s="3" t="s">
        <v>1227</v>
      </c>
      <c r="C17" s="3" t="s">
        <v>513</v>
      </c>
      <c r="D17" s="3" t="s">
        <v>119</v>
      </c>
      <c r="E17" s="4">
        <v>28283.360000000001</v>
      </c>
      <c r="F17" s="4">
        <v>6489.8369612275828</v>
      </c>
      <c r="G17" s="6">
        <f t="shared" si="0"/>
        <v>21793.523038772419</v>
      </c>
      <c r="H17">
        <f t="shared" si="1"/>
        <v>335.8100237182241</v>
      </c>
    </row>
    <row r="18" spans="1:8" ht="15.75" customHeight="1" x14ac:dyDescent="0.3">
      <c r="A18" s="3" t="s">
        <v>941</v>
      </c>
      <c r="B18" s="3" t="s">
        <v>942</v>
      </c>
      <c r="C18" s="3" t="s">
        <v>494</v>
      </c>
      <c r="D18" s="3" t="s">
        <v>119</v>
      </c>
      <c r="E18" s="4">
        <v>48446.298000000003</v>
      </c>
      <c r="F18" s="4">
        <v>24236.884972116812</v>
      </c>
      <c r="G18" s="6">
        <f t="shared" si="0"/>
        <v>24209.413027883191</v>
      </c>
      <c r="H18">
        <f t="shared" si="1"/>
        <v>99.886652330671922</v>
      </c>
    </row>
    <row r="19" spans="1:8" ht="15.75" customHeight="1" x14ac:dyDescent="0.3">
      <c r="A19" s="3" t="s">
        <v>784</v>
      </c>
      <c r="B19" s="3" t="s">
        <v>785</v>
      </c>
      <c r="C19" s="3" t="s">
        <v>778</v>
      </c>
      <c r="D19" s="3" t="s">
        <v>119</v>
      </c>
      <c r="E19" s="4">
        <v>58899.704799999992</v>
      </c>
      <c r="F19" s="4">
        <v>17011.759078401352</v>
      </c>
      <c r="G19" s="6">
        <f t="shared" si="0"/>
        <v>41887.94572159864</v>
      </c>
      <c r="H19">
        <f t="shared" si="1"/>
        <v>246.22936128210782</v>
      </c>
    </row>
    <row r="20" spans="1:8" ht="15.75" customHeight="1" x14ac:dyDescent="0.3">
      <c r="A20" s="3" t="s">
        <v>533</v>
      </c>
      <c r="B20" s="3" t="s">
        <v>534</v>
      </c>
      <c r="C20" s="3" t="s">
        <v>535</v>
      </c>
      <c r="D20" s="3" t="s">
        <v>119</v>
      </c>
      <c r="E20" s="4">
        <v>19176.379000000001</v>
      </c>
      <c r="F20" s="4">
        <v>5958.8762529929299</v>
      </c>
      <c r="G20" s="6">
        <f t="shared" si="0"/>
        <v>13217.502747007071</v>
      </c>
      <c r="H20">
        <f t="shared" si="1"/>
        <v>221.81200256287238</v>
      </c>
    </row>
    <row r="21" spans="1:8" ht="15.75" customHeight="1" x14ac:dyDescent="0.3">
      <c r="A21" s="3" t="s">
        <v>386</v>
      </c>
      <c r="B21" s="3" t="s">
        <v>387</v>
      </c>
      <c r="C21" s="3" t="s">
        <v>118</v>
      </c>
      <c r="D21" s="3" t="s">
        <v>119</v>
      </c>
      <c r="E21" s="4">
        <v>151837.35529599997</v>
      </c>
      <c r="F21" s="4">
        <v>32793.876250880952</v>
      </c>
      <c r="G21" s="6">
        <f t="shared" si="0"/>
        <v>119043.47904511902</v>
      </c>
      <c r="H21">
        <f t="shared" si="1"/>
        <v>363.00520906527822</v>
      </c>
    </row>
    <row r="22" spans="1:8" ht="15.75" customHeight="1" x14ac:dyDescent="0.3">
      <c r="A22" s="3" t="s">
        <v>598</v>
      </c>
      <c r="B22" s="3" t="s">
        <v>599</v>
      </c>
      <c r="C22" s="3" t="s">
        <v>118</v>
      </c>
      <c r="D22" s="3" t="s">
        <v>119</v>
      </c>
      <c r="E22" s="4">
        <v>44740.833599999998</v>
      </c>
      <c r="F22" s="4">
        <v>7103.2057058461787</v>
      </c>
      <c r="G22" s="6">
        <f t="shared" si="0"/>
        <v>37637.627894153818</v>
      </c>
      <c r="H22">
        <f t="shared" si="1"/>
        <v>529.86819547090943</v>
      </c>
    </row>
    <row r="23" spans="1:8" ht="15.75" customHeight="1" x14ac:dyDescent="0.3">
      <c r="A23" s="3" t="s">
        <v>145</v>
      </c>
      <c r="B23" s="3" t="s">
        <v>146</v>
      </c>
      <c r="C23" s="3" t="s">
        <v>147</v>
      </c>
      <c r="D23" s="3" t="s">
        <v>119</v>
      </c>
      <c r="E23" s="4">
        <v>265372.02880000015</v>
      </c>
      <c r="F23" s="4">
        <v>171703.4978070069</v>
      </c>
      <c r="G23" s="6">
        <f t="shared" si="0"/>
        <v>93668.530992993241</v>
      </c>
      <c r="H23">
        <f t="shared" si="1"/>
        <v>54.552488556916749</v>
      </c>
    </row>
    <row r="24" spans="1:8" ht="15.75" customHeight="1" x14ac:dyDescent="0.3">
      <c r="A24" s="3" t="s">
        <v>511</v>
      </c>
      <c r="B24" s="3" t="s">
        <v>512</v>
      </c>
      <c r="C24" s="3" t="s">
        <v>513</v>
      </c>
      <c r="D24" s="3" t="s">
        <v>119</v>
      </c>
      <c r="E24" s="4">
        <v>78553.013183999996</v>
      </c>
      <c r="F24" s="4">
        <v>11737.89370301184</v>
      </c>
      <c r="G24" s="6">
        <f t="shared" si="0"/>
        <v>66815.119480988156</v>
      </c>
      <c r="H24">
        <f t="shared" si="1"/>
        <v>569.22580125124148</v>
      </c>
    </row>
    <row r="25" spans="1:8" ht="15.75" customHeight="1" x14ac:dyDescent="0.3">
      <c r="A25" s="3" t="s">
        <v>525</v>
      </c>
      <c r="B25" s="3" t="s">
        <v>526</v>
      </c>
      <c r="C25" s="3" t="s">
        <v>494</v>
      </c>
      <c r="D25" s="3" t="s">
        <v>119</v>
      </c>
      <c r="E25" s="4">
        <v>187014.09524600004</v>
      </c>
      <c r="F25" s="4">
        <v>92225.256194979564</v>
      </c>
      <c r="G25" s="6">
        <f t="shared" si="0"/>
        <v>94788.839051020477</v>
      </c>
      <c r="H25">
        <f t="shared" si="1"/>
        <v>102.77969719121309</v>
      </c>
    </row>
    <row r="26" spans="1:8" ht="15.75" customHeight="1" x14ac:dyDescent="0.3">
      <c r="A26" s="3" t="s">
        <v>1143</v>
      </c>
      <c r="B26" s="3" t="s">
        <v>1144</v>
      </c>
      <c r="C26" s="3" t="s">
        <v>494</v>
      </c>
      <c r="D26" s="3" t="s">
        <v>119</v>
      </c>
      <c r="E26" s="4">
        <v>133389.65563999995</v>
      </c>
      <c r="F26" s="4">
        <v>101355.83394335127</v>
      </c>
      <c r="G26" s="6">
        <f t="shared" si="0"/>
        <v>32033.82169664868</v>
      </c>
      <c r="H26">
        <f t="shared" si="1"/>
        <v>31.605306226923933</v>
      </c>
    </row>
    <row r="27" spans="1:8" ht="15.75" customHeight="1" x14ac:dyDescent="0.3">
      <c r="A27" s="3" t="s">
        <v>34</v>
      </c>
      <c r="B27" s="3" t="s">
        <v>35</v>
      </c>
      <c r="C27" s="3" t="s">
        <v>494</v>
      </c>
      <c r="D27" s="3" t="s">
        <v>119</v>
      </c>
      <c r="E27" s="4">
        <v>178534</v>
      </c>
      <c r="F27" s="4">
        <v>79369.259316286232</v>
      </c>
      <c r="G27" s="6">
        <f t="shared" si="0"/>
        <v>99164.740683713768</v>
      </c>
      <c r="H27">
        <f t="shared" si="1"/>
        <v>124.94099294607577</v>
      </c>
    </row>
    <row r="28" spans="1:8" ht="15.75" customHeight="1" x14ac:dyDescent="0.3">
      <c r="A28" s="3" t="s">
        <v>40</v>
      </c>
      <c r="B28" s="3" t="s">
        <v>41</v>
      </c>
      <c r="C28" s="3" t="s">
        <v>494</v>
      </c>
      <c r="D28" s="3" t="s">
        <v>119</v>
      </c>
      <c r="E28" s="4">
        <v>124096</v>
      </c>
      <c r="F28" s="4">
        <v>66505.479668462925</v>
      </c>
      <c r="G28" s="6">
        <f t="shared" si="0"/>
        <v>57590.520331537075</v>
      </c>
      <c r="H28">
        <f t="shared" si="1"/>
        <v>86.595150683270163</v>
      </c>
    </row>
    <row r="29" spans="1:8" ht="15.75" customHeight="1" x14ac:dyDescent="0.3">
      <c r="A29" s="3" t="s">
        <v>42</v>
      </c>
      <c r="B29" s="3" t="s">
        <v>43</v>
      </c>
      <c r="C29" s="3" t="s">
        <v>118</v>
      </c>
      <c r="D29" s="3" t="s">
        <v>119</v>
      </c>
      <c r="E29" s="4">
        <v>152761</v>
      </c>
      <c r="F29" s="4">
        <v>86832.960867592148</v>
      </c>
      <c r="G29" s="6">
        <f t="shared" si="0"/>
        <v>65928.039132407852</v>
      </c>
      <c r="H29">
        <f t="shared" si="1"/>
        <v>75.925130818628517</v>
      </c>
    </row>
    <row r="30" spans="1:8" ht="15.75" customHeight="1" x14ac:dyDescent="0.3">
      <c r="A30" s="3" t="s">
        <v>701</v>
      </c>
      <c r="B30" s="3" t="s">
        <v>702</v>
      </c>
      <c r="C30" s="3" t="s">
        <v>703</v>
      </c>
      <c r="D30" s="3" t="s">
        <v>119</v>
      </c>
      <c r="E30" s="4">
        <v>63350.243199999997</v>
      </c>
      <c r="F30" s="4">
        <v>23340.920231854023</v>
      </c>
      <c r="G30" s="6">
        <f t="shared" si="0"/>
        <v>40009.322968145978</v>
      </c>
      <c r="H30">
        <f t="shared" si="1"/>
        <v>171.41279165824878</v>
      </c>
    </row>
    <row r="31" spans="1:8" ht="15.75" customHeight="1" x14ac:dyDescent="0.3">
      <c r="A31" s="3" t="s">
        <v>388</v>
      </c>
      <c r="B31" s="3" t="s">
        <v>389</v>
      </c>
      <c r="C31" s="3" t="s">
        <v>289</v>
      </c>
      <c r="D31" s="3" t="s">
        <v>119</v>
      </c>
      <c r="E31" s="4">
        <v>75287.279999999955</v>
      </c>
      <c r="F31" s="4">
        <v>32247.584676247403</v>
      </c>
      <c r="G31" s="6">
        <f t="shared" si="0"/>
        <v>43039.695323752552</v>
      </c>
      <c r="H31">
        <f t="shared" si="1"/>
        <v>133.4664154101882</v>
      </c>
    </row>
    <row r="32" spans="1:8" ht="15.75" customHeight="1" x14ac:dyDescent="0.3">
      <c r="A32" s="3" t="s">
        <v>1045</v>
      </c>
      <c r="B32" s="3" t="s">
        <v>1046</v>
      </c>
      <c r="C32" s="3" t="s">
        <v>566</v>
      </c>
      <c r="D32" s="3" t="s">
        <v>119</v>
      </c>
      <c r="E32" s="4">
        <v>22777.536320000003</v>
      </c>
      <c r="F32" s="4">
        <v>11314.962301134417</v>
      </c>
      <c r="G32" s="6">
        <f t="shared" si="0"/>
        <v>11462.574018865585</v>
      </c>
      <c r="H32">
        <f t="shared" si="1"/>
        <v>101.30457100786248</v>
      </c>
    </row>
    <row r="33" spans="1:8" ht="15.75" customHeight="1" x14ac:dyDescent="0.3">
      <c r="A33" s="3" t="s">
        <v>44</v>
      </c>
      <c r="B33" s="3" t="s">
        <v>45</v>
      </c>
      <c r="C33" s="3" t="s">
        <v>494</v>
      </c>
      <c r="D33" s="3" t="s">
        <v>119</v>
      </c>
      <c r="E33" s="4">
        <v>28498</v>
      </c>
      <c r="F33" s="4">
        <v>26302.187589666148</v>
      </c>
      <c r="G33" s="6">
        <f t="shared" si="0"/>
        <v>2195.8124103338523</v>
      </c>
      <c r="H33">
        <f t="shared" si="1"/>
        <v>8.3484022112159355</v>
      </c>
    </row>
    <row r="34" spans="1:8" ht="15.75" customHeight="1" x14ac:dyDescent="0.3">
      <c r="A34" s="3" t="s">
        <v>49</v>
      </c>
      <c r="B34" s="3" t="s">
        <v>50</v>
      </c>
      <c r="C34" s="3" t="s">
        <v>289</v>
      </c>
      <c r="D34" s="3" t="s">
        <v>119</v>
      </c>
      <c r="E34" s="4">
        <v>22724</v>
      </c>
      <c r="F34" s="4">
        <v>4466.0790200396841</v>
      </c>
      <c r="G34" s="6">
        <f t="shared" ref="G34:G64" si="2">E34-F34</f>
        <v>18257.920979960316</v>
      </c>
      <c r="H34">
        <f t="shared" ref="H34:H64" si="3">G34*100/F34</f>
        <v>408.81320948499661</v>
      </c>
    </row>
    <row r="35" spans="1:8" ht="15.75" customHeight="1" x14ac:dyDescent="0.3">
      <c r="A35" s="3" t="s">
        <v>54</v>
      </c>
      <c r="B35" s="3" t="s">
        <v>55</v>
      </c>
      <c r="C35" s="3" t="s">
        <v>778</v>
      </c>
      <c r="D35" s="3" t="s">
        <v>119</v>
      </c>
      <c r="E35" s="4">
        <v>25674</v>
      </c>
      <c r="F35" s="4">
        <v>4075.4628127403316</v>
      </c>
      <c r="G35" s="6">
        <f t="shared" si="2"/>
        <v>21598.53718725967</v>
      </c>
      <c r="H35">
        <f t="shared" si="3"/>
        <v>529.96526234371061</v>
      </c>
    </row>
    <row r="36" spans="1:8" ht="15.75" customHeight="1" x14ac:dyDescent="0.3">
      <c r="A36" s="3" t="s">
        <v>750</v>
      </c>
      <c r="B36" s="3" t="s">
        <v>751</v>
      </c>
      <c r="C36" s="3" t="s">
        <v>692</v>
      </c>
      <c r="D36" s="3" t="s">
        <v>119</v>
      </c>
      <c r="E36" s="4">
        <v>85524.036800000002</v>
      </c>
      <c r="F36" s="4">
        <v>57868.480364122479</v>
      </c>
      <c r="G36" s="6">
        <f t="shared" si="2"/>
        <v>27655.556435877523</v>
      </c>
      <c r="H36">
        <f t="shared" si="3"/>
        <v>47.790362321357101</v>
      </c>
    </row>
    <row r="37" spans="1:8" ht="15.75" customHeight="1" x14ac:dyDescent="0.3">
      <c r="A37" s="3" t="s">
        <v>666</v>
      </c>
      <c r="B37" s="3" t="s">
        <v>667</v>
      </c>
      <c r="C37" s="3" t="s">
        <v>118</v>
      </c>
      <c r="D37" s="3" t="s">
        <v>119</v>
      </c>
      <c r="E37" s="4">
        <v>129959.92400000003</v>
      </c>
      <c r="F37" s="4">
        <v>75155.343453675232</v>
      </c>
      <c r="G37" s="6">
        <f t="shared" si="2"/>
        <v>54804.580546324796</v>
      </c>
      <c r="H37">
        <f t="shared" si="3"/>
        <v>72.92173520583485</v>
      </c>
    </row>
    <row r="38" spans="1:8" ht="15.75" customHeight="1" x14ac:dyDescent="0.3">
      <c r="A38" s="3" t="s">
        <v>60</v>
      </c>
      <c r="B38" s="3" t="s">
        <v>61</v>
      </c>
      <c r="C38" s="3" t="s">
        <v>494</v>
      </c>
      <c r="D38" s="3" t="s">
        <v>119</v>
      </c>
      <c r="E38" s="4">
        <v>21399</v>
      </c>
      <c r="F38" s="4">
        <v>17570.84919894964</v>
      </c>
      <c r="G38" s="6">
        <f t="shared" si="2"/>
        <v>3828.1508010503603</v>
      </c>
      <c r="H38">
        <f t="shared" si="3"/>
        <v>21.786942439180468</v>
      </c>
    </row>
    <row r="39" spans="1:8" ht="15.75" customHeight="1" x14ac:dyDescent="0.3">
      <c r="A39" s="3" t="s">
        <v>971</v>
      </c>
      <c r="B39" s="3" t="s">
        <v>972</v>
      </c>
      <c r="C39" s="3" t="s">
        <v>494</v>
      </c>
      <c r="D39" s="3" t="s">
        <v>119</v>
      </c>
      <c r="E39" s="4">
        <v>14871.614399999999</v>
      </c>
      <c r="F39" s="4">
        <v>5924.0584813249043</v>
      </c>
      <c r="G39" s="6">
        <f t="shared" si="2"/>
        <v>8947.5559186750943</v>
      </c>
      <c r="H39">
        <f t="shared" si="3"/>
        <v>151.03760280020043</v>
      </c>
    </row>
    <row r="40" spans="1:8" ht="15.75" customHeight="1" x14ac:dyDescent="0.3">
      <c r="A40" s="3" t="s">
        <v>65</v>
      </c>
      <c r="B40" s="3" t="s">
        <v>66</v>
      </c>
      <c r="C40" s="3" t="s">
        <v>513</v>
      </c>
      <c r="D40" s="3" t="s">
        <v>119</v>
      </c>
      <c r="E40" s="4">
        <v>24587</v>
      </c>
      <c r="F40" s="4">
        <v>6656.7476169818319</v>
      </c>
      <c r="G40" s="6">
        <f t="shared" si="2"/>
        <v>17930.252383018167</v>
      </c>
      <c r="H40">
        <f t="shared" si="3"/>
        <v>269.3545469153259</v>
      </c>
    </row>
    <row r="41" spans="1:8" ht="15.75" customHeight="1" x14ac:dyDescent="0.3">
      <c r="A41" s="3" t="s">
        <v>688</v>
      </c>
      <c r="B41" s="3" t="s">
        <v>689</v>
      </c>
      <c r="C41" s="3" t="s">
        <v>645</v>
      </c>
      <c r="D41" s="3" t="s">
        <v>119</v>
      </c>
      <c r="E41" s="4">
        <v>69132.501231999981</v>
      </c>
      <c r="F41" s="4">
        <v>52203.104997488474</v>
      </c>
      <c r="G41" s="6">
        <f t="shared" si="2"/>
        <v>16929.396234511507</v>
      </c>
      <c r="H41">
        <f t="shared" si="3"/>
        <v>32.42986453646003</v>
      </c>
    </row>
    <row r="42" spans="1:8" ht="15.75" customHeight="1" x14ac:dyDescent="0.3">
      <c r="A42" s="3" t="s">
        <v>507</v>
      </c>
      <c r="B42" s="3" t="s">
        <v>508</v>
      </c>
      <c r="C42" s="3" t="s">
        <v>289</v>
      </c>
      <c r="D42" s="3" t="s">
        <v>119</v>
      </c>
      <c r="E42" s="4">
        <v>251545.7062500001</v>
      </c>
      <c r="F42" s="4">
        <v>19214.75062867544</v>
      </c>
      <c r="G42" s="6">
        <f t="shared" si="2"/>
        <v>232330.95562132465</v>
      </c>
      <c r="H42">
        <f t="shared" si="3"/>
        <v>1209.1281334382859</v>
      </c>
    </row>
    <row r="43" spans="1:8" ht="15.75" customHeight="1" x14ac:dyDescent="0.3">
      <c r="A43" s="3" t="s">
        <v>70</v>
      </c>
      <c r="B43" s="3" t="s">
        <v>71</v>
      </c>
      <c r="C43" s="3" t="s">
        <v>118</v>
      </c>
      <c r="D43" s="3" t="s">
        <v>119</v>
      </c>
      <c r="E43" s="4">
        <v>26171</v>
      </c>
      <c r="F43" s="4">
        <v>13791.290165725788</v>
      </c>
      <c r="G43" s="6">
        <f t="shared" si="2"/>
        <v>12379.709834274212</v>
      </c>
      <c r="H43">
        <f t="shared" si="3"/>
        <v>89.764697033496944</v>
      </c>
    </row>
    <row r="44" spans="1:8" ht="15.75" customHeight="1" x14ac:dyDescent="0.3">
      <c r="A44" s="3" t="s">
        <v>776</v>
      </c>
      <c r="B44" s="3" t="s">
        <v>777</v>
      </c>
      <c r="C44" s="3" t="s">
        <v>778</v>
      </c>
      <c r="D44" s="3" t="s">
        <v>119</v>
      </c>
      <c r="E44" s="4">
        <v>24867.994599999998</v>
      </c>
      <c r="F44" s="4">
        <v>12643.490413589292</v>
      </c>
      <c r="G44" s="6">
        <f t="shared" si="2"/>
        <v>12224.504186410706</v>
      </c>
      <c r="H44">
        <f t="shared" si="3"/>
        <v>96.686150631883606</v>
      </c>
    </row>
    <row r="45" spans="1:8" ht="15.75" customHeight="1" x14ac:dyDescent="0.3">
      <c r="A45" s="3" t="s">
        <v>72</v>
      </c>
      <c r="B45" s="3" t="s">
        <v>73</v>
      </c>
      <c r="C45" s="3" t="s">
        <v>494</v>
      </c>
      <c r="D45" s="3" t="s">
        <v>119</v>
      </c>
      <c r="E45" s="4">
        <v>156737</v>
      </c>
      <c r="F45" s="4">
        <v>123213.64071313376</v>
      </c>
      <c r="G45" s="6">
        <f t="shared" si="2"/>
        <v>33523.359286866238</v>
      </c>
      <c r="H45">
        <f t="shared" si="3"/>
        <v>27.207506484542073</v>
      </c>
    </row>
    <row r="46" spans="1:8" ht="15.75" customHeight="1" x14ac:dyDescent="0.3">
      <c r="A46" s="3" t="s">
        <v>77</v>
      </c>
      <c r="B46" s="3" t="s">
        <v>78</v>
      </c>
      <c r="C46" s="3" t="s">
        <v>494</v>
      </c>
      <c r="D46" s="3" t="s">
        <v>119</v>
      </c>
      <c r="E46" s="4">
        <v>97661</v>
      </c>
      <c r="F46" s="4">
        <v>43395.029752507151</v>
      </c>
      <c r="G46" s="6">
        <f t="shared" si="2"/>
        <v>54265.970247492849</v>
      </c>
      <c r="H46">
        <f t="shared" si="3"/>
        <v>125.05111888846585</v>
      </c>
    </row>
    <row r="47" spans="1:8" ht="15.75" customHeight="1" x14ac:dyDescent="0.3">
      <c r="A47" s="3" t="s">
        <v>995</v>
      </c>
      <c r="B47" s="3" t="s">
        <v>996</v>
      </c>
      <c r="C47" s="3" t="s">
        <v>997</v>
      </c>
      <c r="D47" s="3" t="s">
        <v>119</v>
      </c>
      <c r="E47" s="4">
        <v>21903.388799999997</v>
      </c>
      <c r="F47" s="4">
        <v>8266.6418969461647</v>
      </c>
      <c r="G47" s="6">
        <f t="shared" si="2"/>
        <v>13636.746903053832</v>
      </c>
      <c r="H47">
        <f t="shared" si="3"/>
        <v>164.96114230001271</v>
      </c>
    </row>
    <row r="48" spans="1:8" ht="15.75" customHeight="1" x14ac:dyDescent="0.3">
      <c r="A48" s="3" t="s">
        <v>773</v>
      </c>
      <c r="B48" s="3" t="s">
        <v>774</v>
      </c>
      <c r="C48" s="3" t="s">
        <v>775</v>
      </c>
      <c r="D48" s="3" t="s">
        <v>119</v>
      </c>
      <c r="E48" s="4">
        <v>18188.14</v>
      </c>
      <c r="F48" s="4">
        <v>5989.241978045161</v>
      </c>
      <c r="G48" s="6">
        <f t="shared" si="2"/>
        <v>12198.898021954839</v>
      </c>
      <c r="H48">
        <f t="shared" si="3"/>
        <v>203.68016631607958</v>
      </c>
    </row>
    <row r="49" spans="1:8" ht="15.75" customHeight="1" x14ac:dyDescent="0.3">
      <c r="A49" s="3" t="s">
        <v>564</v>
      </c>
      <c r="B49" s="3" t="s">
        <v>565</v>
      </c>
      <c r="C49" s="3" t="s">
        <v>566</v>
      </c>
      <c r="D49" s="3" t="s">
        <v>119</v>
      </c>
      <c r="E49" s="4">
        <v>11082.454</v>
      </c>
      <c r="F49" s="4">
        <v>1041.6164535348087</v>
      </c>
      <c r="G49" s="6">
        <f t="shared" si="2"/>
        <v>10040.837546465191</v>
      </c>
      <c r="H49">
        <f t="shared" si="3"/>
        <v>963.96687210448783</v>
      </c>
    </row>
    <row r="50" spans="1:8" ht="15.75" customHeight="1" x14ac:dyDescent="0.3">
      <c r="A50" s="3" t="s">
        <v>852</v>
      </c>
      <c r="B50" s="3" t="s">
        <v>853</v>
      </c>
      <c r="C50" s="3" t="s">
        <v>692</v>
      </c>
      <c r="D50" s="3" t="s">
        <v>119</v>
      </c>
      <c r="E50" s="4">
        <v>18423.816000000003</v>
      </c>
      <c r="F50" s="4">
        <v>14115.360143831762</v>
      </c>
      <c r="G50" s="6">
        <f t="shared" si="2"/>
        <v>4308.4558561682406</v>
      </c>
      <c r="H50">
        <f t="shared" si="3"/>
        <v>30.523173424313814</v>
      </c>
    </row>
    <row r="51" spans="1:8" ht="15.75" customHeight="1" x14ac:dyDescent="0.3">
      <c r="A51" s="3" t="s">
        <v>559</v>
      </c>
      <c r="B51" s="3" t="s">
        <v>560</v>
      </c>
      <c r="C51" s="3" t="s">
        <v>118</v>
      </c>
      <c r="D51" s="3" t="s">
        <v>119</v>
      </c>
      <c r="E51" s="4">
        <v>61786.355999999992</v>
      </c>
      <c r="F51" s="4">
        <v>39833.290219168477</v>
      </c>
      <c r="G51" s="6">
        <f t="shared" si="2"/>
        <v>21953.065780831515</v>
      </c>
      <c r="H51">
        <f t="shared" si="3"/>
        <v>55.112358683007599</v>
      </c>
    </row>
    <row r="52" spans="1:8" ht="15.75" customHeight="1" x14ac:dyDescent="0.3">
      <c r="A52" s="3" t="s">
        <v>760</v>
      </c>
      <c r="B52" s="3" t="s">
        <v>761</v>
      </c>
      <c r="C52" s="3" t="s">
        <v>692</v>
      </c>
      <c r="D52" s="3" t="s">
        <v>119</v>
      </c>
      <c r="E52" s="4">
        <v>43101.428800000009</v>
      </c>
      <c r="F52" s="4">
        <v>14793.643655087924</v>
      </c>
      <c r="G52" s="6">
        <f t="shared" si="2"/>
        <v>28307.785144912086</v>
      </c>
      <c r="H52">
        <f t="shared" si="3"/>
        <v>191.35100050335669</v>
      </c>
    </row>
    <row r="53" spans="1:8" ht="15.75" customHeight="1" x14ac:dyDescent="0.3">
      <c r="A53" s="3" t="s">
        <v>83</v>
      </c>
      <c r="B53" s="3" t="s">
        <v>84</v>
      </c>
      <c r="C53" s="3" t="s">
        <v>494</v>
      </c>
      <c r="D53" s="3" t="s">
        <v>119</v>
      </c>
      <c r="E53" s="4">
        <v>44237</v>
      </c>
      <c r="F53" s="4">
        <v>31992.051864244233</v>
      </c>
      <c r="G53" s="6">
        <f t="shared" si="2"/>
        <v>12244.948135755767</v>
      </c>
      <c r="H53">
        <f t="shared" si="3"/>
        <v>38.274969632195663</v>
      </c>
    </row>
    <row r="54" spans="1:8" ht="15.75" customHeight="1" x14ac:dyDescent="0.3">
      <c r="A54" s="3" t="s">
        <v>425</v>
      </c>
      <c r="B54" s="3" t="s">
        <v>426</v>
      </c>
      <c r="C54" s="3" t="s">
        <v>289</v>
      </c>
      <c r="D54" s="3" t="s">
        <v>119</v>
      </c>
      <c r="E54" s="4">
        <v>36371.480000000003</v>
      </c>
      <c r="F54" s="4">
        <v>12662.191234540689</v>
      </c>
      <c r="G54" s="6">
        <f t="shared" si="2"/>
        <v>23709.288765459314</v>
      </c>
      <c r="H54">
        <f t="shared" si="3"/>
        <v>187.24475350509385</v>
      </c>
    </row>
    <row r="55" spans="1:8" ht="15.75" customHeight="1" x14ac:dyDescent="0.3">
      <c r="A55" s="3" t="s">
        <v>686</v>
      </c>
      <c r="B55" s="3" t="s">
        <v>687</v>
      </c>
      <c r="C55" s="3" t="s">
        <v>289</v>
      </c>
      <c r="D55" s="3" t="s">
        <v>119</v>
      </c>
      <c r="E55" s="4">
        <v>47018.001600000003</v>
      </c>
      <c r="F55" s="4">
        <v>36462.95362853499</v>
      </c>
      <c r="G55" s="6">
        <f t="shared" si="2"/>
        <v>10555.047971465014</v>
      </c>
      <c r="H55">
        <f t="shared" si="3"/>
        <v>28.947320282921073</v>
      </c>
    </row>
    <row r="56" spans="1:8" ht="15.75" customHeight="1" x14ac:dyDescent="0.3">
      <c r="A56" s="3" t="s">
        <v>116</v>
      </c>
      <c r="B56" s="3" t="s">
        <v>117</v>
      </c>
      <c r="C56" s="3" t="s">
        <v>118</v>
      </c>
      <c r="D56" s="3" t="s">
        <v>119</v>
      </c>
      <c r="E56" s="4">
        <v>110594.489</v>
      </c>
      <c r="F56" s="4">
        <v>78240.964178053095</v>
      </c>
      <c r="G56" s="6">
        <f t="shared" si="2"/>
        <v>32353.524821946907</v>
      </c>
      <c r="H56">
        <f t="shared" si="3"/>
        <v>41.351132570810265</v>
      </c>
    </row>
    <row r="57" spans="1:8" ht="15.75" customHeight="1" x14ac:dyDescent="0.3">
      <c r="A57" s="3" t="s">
        <v>746</v>
      </c>
      <c r="B57" s="3" t="s">
        <v>747</v>
      </c>
      <c r="C57" s="3" t="s">
        <v>692</v>
      </c>
      <c r="D57" s="3" t="s">
        <v>119</v>
      </c>
      <c r="E57" s="4">
        <v>101924.88160000001</v>
      </c>
      <c r="F57" s="4">
        <v>68251.613256207391</v>
      </c>
      <c r="G57" s="6">
        <f t="shared" si="2"/>
        <v>33673.268343792617</v>
      </c>
      <c r="H57">
        <f t="shared" si="3"/>
        <v>49.336955915441429</v>
      </c>
    </row>
    <row r="58" spans="1:8" ht="15.75" customHeight="1" x14ac:dyDescent="0.3">
      <c r="A58" s="3" t="s">
        <v>744</v>
      </c>
      <c r="B58" s="3" t="s">
        <v>745</v>
      </c>
      <c r="C58" s="3" t="s">
        <v>208</v>
      </c>
      <c r="D58" s="3" t="s">
        <v>119</v>
      </c>
      <c r="E58" s="4">
        <v>60525.494399999996</v>
      </c>
      <c r="F58" s="4">
        <v>5138.849705816694</v>
      </c>
      <c r="G58" s="6">
        <f t="shared" si="2"/>
        <v>55386.644694183298</v>
      </c>
      <c r="H58">
        <f t="shared" si="3"/>
        <v>1077.8023850647128</v>
      </c>
    </row>
    <row r="59" spans="1:8" ht="15.75" customHeight="1" x14ac:dyDescent="0.3">
      <c r="A59" s="3" t="s">
        <v>896</v>
      </c>
      <c r="B59" s="3" t="s">
        <v>897</v>
      </c>
      <c r="C59" s="3" t="s">
        <v>692</v>
      </c>
      <c r="D59" s="3" t="s">
        <v>119</v>
      </c>
      <c r="E59" s="4">
        <v>4817.9873200000002</v>
      </c>
      <c r="F59" s="4">
        <v>692.78872385898842</v>
      </c>
      <c r="G59" s="6">
        <f t="shared" si="2"/>
        <v>4125.1985961410119</v>
      </c>
      <c r="H59">
        <f t="shared" si="3"/>
        <v>595.44828806720921</v>
      </c>
    </row>
    <row r="60" spans="1:8" ht="15.75" customHeight="1" x14ac:dyDescent="0.3">
      <c r="A60" s="3" t="s">
        <v>1107</v>
      </c>
      <c r="B60" s="3" t="s">
        <v>1108</v>
      </c>
      <c r="C60" s="3" t="s">
        <v>513</v>
      </c>
      <c r="D60" s="3" t="s">
        <v>119</v>
      </c>
      <c r="E60" s="4">
        <v>60588.147255999997</v>
      </c>
      <c r="F60" s="4">
        <v>8188.8772327977358</v>
      </c>
      <c r="G60" s="6">
        <f t="shared" si="2"/>
        <v>52399.270023202262</v>
      </c>
      <c r="H60">
        <f t="shared" si="3"/>
        <v>639.88344840895866</v>
      </c>
    </row>
    <row r="61" spans="1:8" ht="15.75" customHeight="1" x14ac:dyDescent="0.3">
      <c r="A61" s="3" t="s">
        <v>307</v>
      </c>
      <c r="B61" s="3" t="s">
        <v>308</v>
      </c>
      <c r="C61" s="3" t="s">
        <v>231</v>
      </c>
      <c r="D61" s="3" t="s">
        <v>119</v>
      </c>
      <c r="E61" s="4">
        <v>60882.838983999995</v>
      </c>
      <c r="F61" s="4">
        <v>60573.277525875877</v>
      </c>
      <c r="G61" s="6">
        <f t="shared" si="2"/>
        <v>309.56145812411705</v>
      </c>
      <c r="H61">
        <f t="shared" si="3"/>
        <v>0.51105284503034798</v>
      </c>
    </row>
    <row r="62" spans="1:8" ht="15.75" customHeight="1" x14ac:dyDescent="0.3">
      <c r="A62" s="3" t="s">
        <v>302</v>
      </c>
      <c r="B62" s="3" t="s">
        <v>303</v>
      </c>
      <c r="C62" s="3" t="s">
        <v>118</v>
      </c>
      <c r="D62" s="3" t="s">
        <v>119</v>
      </c>
      <c r="E62" s="4">
        <v>27397.922015999997</v>
      </c>
      <c r="F62" s="4">
        <v>9412.3100994900014</v>
      </c>
      <c r="G62" s="6">
        <f t="shared" si="2"/>
        <v>17985.611916509995</v>
      </c>
      <c r="H62">
        <f t="shared" si="3"/>
        <v>191.08605354475657</v>
      </c>
    </row>
    <row r="63" spans="1:8" ht="15.75" customHeight="1" x14ac:dyDescent="0.3">
      <c r="A63" s="3" t="s">
        <v>85</v>
      </c>
      <c r="B63" s="3" t="s">
        <v>86</v>
      </c>
      <c r="C63" s="3" t="s">
        <v>645</v>
      </c>
      <c r="D63" s="3" t="s">
        <v>119</v>
      </c>
      <c r="E63" s="4">
        <v>26452</v>
      </c>
      <c r="F63" s="4">
        <v>10107.177123675472</v>
      </c>
      <c r="G63" s="6">
        <f t="shared" si="2"/>
        <v>16344.822876324528</v>
      </c>
      <c r="H63">
        <f t="shared" si="3"/>
        <v>161.71501376024898</v>
      </c>
    </row>
    <row r="64" spans="1:8" ht="15.75" customHeight="1" x14ac:dyDescent="0.3">
      <c r="A64" s="3" t="s">
        <v>91</v>
      </c>
      <c r="B64" s="3" t="s">
        <v>92</v>
      </c>
      <c r="C64" s="3" t="s">
        <v>494</v>
      </c>
      <c r="D64" s="3" t="s">
        <v>119</v>
      </c>
      <c r="E64" s="4">
        <v>35094</v>
      </c>
      <c r="F64" s="4">
        <v>5041.5172774335551</v>
      </c>
      <c r="G64" s="6">
        <f t="shared" si="2"/>
        <v>30052.482722566445</v>
      </c>
      <c r="H64">
        <f t="shared" si="3"/>
        <v>596.09996492692812</v>
      </c>
    </row>
    <row r="65" spans="1:7" ht="15.75" customHeight="1" x14ac:dyDescent="0.3">
      <c r="A65" s="3"/>
      <c r="B65" s="3"/>
      <c r="C65" s="3"/>
      <c r="D65" s="3"/>
      <c r="E65" s="4"/>
      <c r="F65" s="4"/>
      <c r="G65" s="6"/>
    </row>
    <row r="66" spans="1:7" ht="15.75" customHeight="1" x14ac:dyDescent="0.3">
      <c r="A66" s="3"/>
      <c r="B66" s="3"/>
      <c r="C66" s="3"/>
      <c r="D66" s="3"/>
      <c r="E66" s="4"/>
      <c r="F66" s="4"/>
      <c r="G66" s="6"/>
    </row>
    <row r="67" spans="1:7" ht="15.75" customHeight="1" x14ac:dyDescent="0.3">
      <c r="A67" s="3"/>
      <c r="B67" s="3"/>
      <c r="C67" s="3"/>
      <c r="D67" s="3"/>
      <c r="E67" s="4"/>
      <c r="F67" s="4"/>
      <c r="G67" s="6"/>
    </row>
    <row r="68" spans="1:7" ht="15.75" customHeight="1" x14ac:dyDescent="0.3">
      <c r="A68" s="3"/>
      <c r="B68" s="3"/>
      <c r="C68" s="3"/>
      <c r="D68" s="3"/>
      <c r="E68" s="4"/>
      <c r="F68" s="4"/>
      <c r="G68" s="6"/>
    </row>
    <row r="69" spans="1:7" ht="15.75" customHeight="1" x14ac:dyDescent="0.3">
      <c r="A69" s="3"/>
      <c r="B69" s="3"/>
      <c r="C69" s="3"/>
      <c r="D69" s="3"/>
      <c r="E69" s="4"/>
      <c r="F69" s="4"/>
      <c r="G69" s="6"/>
    </row>
    <row r="70" spans="1:7" ht="15.75" customHeight="1" x14ac:dyDescent="0.3">
      <c r="A70" s="3"/>
      <c r="B70" s="3"/>
      <c r="C70" s="3"/>
      <c r="D70" s="3"/>
      <c r="E70" s="4"/>
      <c r="F70" s="4"/>
      <c r="G70" s="6"/>
    </row>
    <row r="71" spans="1:7" ht="15.75" customHeight="1" x14ac:dyDescent="0.3">
      <c r="A71" s="3"/>
      <c r="B71" s="3"/>
      <c r="C71" s="3"/>
      <c r="D71" s="3"/>
      <c r="E71" s="4"/>
      <c r="F71" s="4"/>
      <c r="G71" s="6"/>
    </row>
    <row r="72" spans="1:7" ht="15.75" customHeight="1" x14ac:dyDescent="0.3">
      <c r="A72" s="3"/>
      <c r="B72" s="3"/>
      <c r="C72" s="3"/>
      <c r="D72" s="3"/>
      <c r="E72" s="4"/>
      <c r="F72" s="4"/>
      <c r="G72" s="6"/>
    </row>
    <row r="73" spans="1:7" ht="15.75" customHeight="1" x14ac:dyDescent="0.3">
      <c r="A73" s="3"/>
      <c r="B73" s="3"/>
      <c r="C73" s="3"/>
      <c r="D73" s="3"/>
      <c r="E73" s="4"/>
      <c r="F73" s="4"/>
      <c r="G73" s="6"/>
    </row>
    <row r="74" spans="1:7" ht="15.75" customHeight="1" x14ac:dyDescent="0.3">
      <c r="A74" s="3"/>
      <c r="B74" s="3"/>
      <c r="C74" s="3"/>
      <c r="D74" s="3"/>
      <c r="E74" s="4"/>
      <c r="F74" s="4"/>
      <c r="G74" s="6"/>
    </row>
    <row r="75" spans="1:7" ht="15.75" customHeight="1" x14ac:dyDescent="0.3">
      <c r="A75" s="3"/>
      <c r="B75" s="3"/>
      <c r="C75" s="3"/>
      <c r="D75" s="3"/>
      <c r="E75" s="4"/>
      <c r="F75" s="4"/>
      <c r="G75" s="6"/>
    </row>
    <row r="76" spans="1:7" ht="15.75" customHeight="1" x14ac:dyDescent="0.3">
      <c r="A76" s="3"/>
      <c r="B76" s="3"/>
      <c r="C76" s="3"/>
      <c r="D76" s="3"/>
      <c r="E76" s="4"/>
      <c r="F76" s="4"/>
      <c r="G76" s="6"/>
    </row>
    <row r="77" spans="1:7" ht="15.75" customHeight="1" x14ac:dyDescent="0.3">
      <c r="A77" s="3"/>
      <c r="B77" s="3"/>
      <c r="C77" s="3"/>
      <c r="D77" s="3"/>
      <c r="E77" s="4"/>
      <c r="F77" s="4"/>
      <c r="G77" s="6"/>
    </row>
    <row r="78" spans="1:7" ht="15.75" customHeight="1" x14ac:dyDescent="0.3">
      <c r="A78" s="3"/>
      <c r="B78" s="3"/>
      <c r="C78" s="3"/>
      <c r="D78" s="3"/>
      <c r="E78" s="4"/>
      <c r="F78" s="4"/>
      <c r="G78" s="6"/>
    </row>
    <row r="79" spans="1:7" ht="15.75" customHeight="1" x14ac:dyDescent="0.3">
      <c r="A79" s="3"/>
      <c r="B79" s="3"/>
      <c r="C79" s="3"/>
      <c r="D79" s="3"/>
      <c r="E79" s="4"/>
      <c r="F79" s="4"/>
      <c r="G79" s="6"/>
    </row>
    <row r="80" spans="1:7" ht="15.75" customHeight="1" x14ac:dyDescent="0.3">
      <c r="A80" s="3"/>
      <c r="B80" s="3"/>
      <c r="C80" s="3"/>
      <c r="D80" s="3"/>
      <c r="E80" s="4"/>
      <c r="F80" s="4"/>
      <c r="G80" s="6"/>
    </row>
    <row r="81" spans="1:7" ht="15.75" customHeight="1" x14ac:dyDescent="0.3">
      <c r="A81" s="3"/>
      <c r="B81" s="3"/>
      <c r="C81" s="3"/>
      <c r="D81" s="3"/>
      <c r="E81" s="4"/>
      <c r="F81" s="4"/>
      <c r="G81" s="6"/>
    </row>
    <row r="82" spans="1:7" ht="15.75" customHeight="1" x14ac:dyDescent="0.3">
      <c r="A82" s="3"/>
      <c r="B82" s="3"/>
      <c r="C82" s="3"/>
      <c r="D82" s="3"/>
      <c r="E82" s="4"/>
      <c r="F82" s="4"/>
      <c r="G82" s="6"/>
    </row>
    <row r="83" spans="1:7" ht="15.75" customHeight="1" x14ac:dyDescent="0.3">
      <c r="A83" s="3"/>
      <c r="B83" s="3"/>
      <c r="C83" s="3"/>
      <c r="D83" s="3"/>
      <c r="E83" s="4"/>
      <c r="F83" s="4"/>
      <c r="G83" s="6"/>
    </row>
    <row r="84" spans="1:7" ht="15.75" customHeight="1" x14ac:dyDescent="0.3">
      <c r="A84" s="3"/>
      <c r="B84" s="3"/>
      <c r="C84" s="3"/>
      <c r="D84" s="3"/>
      <c r="E84" s="4"/>
      <c r="F84" s="4"/>
      <c r="G84" s="6"/>
    </row>
    <row r="85" spans="1:7" ht="15.75" customHeight="1" x14ac:dyDescent="0.3">
      <c r="A85" s="3"/>
      <c r="B85" s="3"/>
      <c r="C85" s="3"/>
      <c r="D85" s="3"/>
      <c r="E85" s="4"/>
      <c r="F85" s="4"/>
      <c r="G85" s="6"/>
    </row>
    <row r="86" spans="1:7" ht="15.75" customHeight="1" x14ac:dyDescent="0.3">
      <c r="A86" s="3"/>
      <c r="B86" s="3"/>
      <c r="C86" s="3"/>
      <c r="D86" s="3"/>
      <c r="E86" s="4"/>
      <c r="F86" s="4"/>
      <c r="G86" s="6"/>
    </row>
    <row r="87" spans="1:7" ht="15.75" customHeight="1" x14ac:dyDescent="0.3">
      <c r="A87" s="3"/>
      <c r="B87" s="3"/>
      <c r="C87" s="3"/>
      <c r="D87" s="3"/>
      <c r="E87" s="4"/>
      <c r="F87" s="4"/>
      <c r="G87" s="6"/>
    </row>
    <row r="88" spans="1:7" ht="15.75" customHeight="1" x14ac:dyDescent="0.3">
      <c r="A88" s="3"/>
      <c r="B88" s="3"/>
      <c r="C88" s="3"/>
      <c r="D88" s="3"/>
      <c r="E88" s="4"/>
      <c r="F88" s="4"/>
      <c r="G88" s="6"/>
    </row>
    <row r="89" spans="1:7" ht="15.75" customHeight="1" x14ac:dyDescent="0.3">
      <c r="A89" s="3"/>
      <c r="B89" s="3"/>
      <c r="C89" s="3"/>
      <c r="D89" s="3"/>
      <c r="E89" s="4"/>
      <c r="F89" s="4"/>
      <c r="G89" s="6"/>
    </row>
    <row r="90" spans="1:7" ht="15.75" customHeight="1" x14ac:dyDescent="0.3">
      <c r="A90" s="3"/>
      <c r="B90" s="3"/>
      <c r="C90" s="3"/>
      <c r="D90" s="3"/>
      <c r="E90" s="4"/>
      <c r="F90" s="4"/>
      <c r="G90" s="6"/>
    </row>
    <row r="91" spans="1:7" ht="15.75" customHeight="1" x14ac:dyDescent="0.3">
      <c r="A91" s="3"/>
      <c r="B91" s="3"/>
      <c r="C91" s="3"/>
      <c r="D91" s="3"/>
      <c r="E91" s="4"/>
      <c r="F91" s="4"/>
      <c r="G91" s="6"/>
    </row>
    <row r="92" spans="1:7" ht="15.75" customHeight="1" x14ac:dyDescent="0.3">
      <c r="A92" s="3"/>
      <c r="B92" s="3"/>
      <c r="C92" s="3"/>
      <c r="D92" s="3"/>
      <c r="E92" s="4"/>
      <c r="F92" s="4"/>
      <c r="G92" s="6"/>
    </row>
    <row r="93" spans="1:7" ht="15.75" customHeight="1" x14ac:dyDescent="0.3">
      <c r="A93" s="3"/>
      <c r="B93" s="3"/>
      <c r="C93" s="3"/>
      <c r="D93" s="3"/>
      <c r="E93" s="4"/>
      <c r="F93" s="4"/>
      <c r="G93" s="6"/>
    </row>
    <row r="94" spans="1:7" ht="15.75" customHeight="1" x14ac:dyDescent="0.3">
      <c r="A94" s="3"/>
      <c r="B94" s="3"/>
      <c r="C94" s="3"/>
      <c r="D94" s="3"/>
      <c r="E94" s="4"/>
      <c r="F94" s="4"/>
      <c r="G94" s="6"/>
    </row>
    <row r="95" spans="1:7" ht="15.75" customHeight="1" x14ac:dyDescent="0.3">
      <c r="A95" s="3"/>
      <c r="B95" s="3"/>
      <c r="C95" s="3"/>
      <c r="D95" s="3"/>
      <c r="E95" s="4"/>
      <c r="F95" s="4"/>
      <c r="G95" s="6"/>
    </row>
    <row r="96" spans="1:7" ht="15.75" customHeight="1" x14ac:dyDescent="0.3">
      <c r="A96" s="3"/>
      <c r="B96" s="3"/>
      <c r="C96" s="3"/>
      <c r="D96" s="3"/>
      <c r="E96" s="4"/>
      <c r="F96" s="4"/>
      <c r="G96" s="6"/>
    </row>
    <row r="97" spans="1:7" ht="15.75" customHeight="1" x14ac:dyDescent="0.3">
      <c r="A97" s="3"/>
      <c r="B97" s="3"/>
      <c r="C97" s="3"/>
      <c r="D97" s="3"/>
      <c r="E97" s="4"/>
      <c r="F97" s="4"/>
      <c r="G97" s="6"/>
    </row>
    <row r="98" spans="1:7" ht="15.75" customHeight="1" x14ac:dyDescent="0.3">
      <c r="A98" s="3"/>
      <c r="B98" s="3"/>
      <c r="C98" s="3"/>
      <c r="D98" s="3"/>
      <c r="E98" s="4"/>
      <c r="F98" s="4"/>
      <c r="G98" s="6"/>
    </row>
    <row r="99" spans="1:7" ht="15.75" customHeight="1" x14ac:dyDescent="0.3">
      <c r="A99" s="3"/>
      <c r="B99" s="3"/>
      <c r="C99" s="3"/>
      <c r="D99" s="3"/>
      <c r="E99" s="4"/>
      <c r="F99" s="4"/>
      <c r="G99" s="6"/>
    </row>
    <row r="100" spans="1:7" ht="15.75" customHeight="1" x14ac:dyDescent="0.3">
      <c r="A100" s="3"/>
      <c r="B100" s="3"/>
      <c r="C100" s="3"/>
      <c r="D100" s="3"/>
      <c r="E100" s="4"/>
      <c r="F100" s="4"/>
      <c r="G100" s="6"/>
    </row>
    <row r="101" spans="1:7" ht="15.75" customHeight="1" x14ac:dyDescent="0.3">
      <c r="A101" s="3"/>
      <c r="B101" s="3"/>
      <c r="C101" s="3"/>
      <c r="D101" s="3"/>
      <c r="E101" s="4"/>
      <c r="F101" s="4"/>
      <c r="G101" s="6"/>
    </row>
    <row r="102" spans="1:7" ht="15.75" customHeight="1" x14ac:dyDescent="0.3">
      <c r="A102" s="3"/>
      <c r="B102" s="3"/>
      <c r="C102" s="3"/>
      <c r="D102" s="3"/>
      <c r="E102" s="4"/>
      <c r="F102" s="4"/>
      <c r="G102" s="6"/>
    </row>
    <row r="103" spans="1:7" ht="15.75" customHeight="1" x14ac:dyDescent="0.3">
      <c r="A103" s="3"/>
      <c r="B103" s="3"/>
      <c r="C103" s="3"/>
      <c r="D103" s="3"/>
      <c r="E103" s="4"/>
      <c r="F103" s="4"/>
      <c r="G103" s="6"/>
    </row>
    <row r="104" spans="1:7" ht="15.75" customHeight="1" x14ac:dyDescent="0.3">
      <c r="A104" s="3"/>
      <c r="B104" s="3"/>
      <c r="C104" s="3"/>
      <c r="D104" s="3"/>
      <c r="E104" s="4"/>
      <c r="F104" s="4"/>
      <c r="G104" s="6"/>
    </row>
    <row r="105" spans="1:7" ht="15.75" customHeight="1" x14ac:dyDescent="0.3">
      <c r="A105" s="3"/>
      <c r="B105" s="3"/>
      <c r="C105" s="3"/>
      <c r="D105" s="3"/>
      <c r="E105" s="4"/>
      <c r="F105" s="4"/>
      <c r="G105" s="6"/>
    </row>
    <row r="106" spans="1:7" ht="15.75" customHeight="1" x14ac:dyDescent="0.3">
      <c r="A106" s="3"/>
      <c r="B106" s="3"/>
      <c r="C106" s="3"/>
      <c r="D106" s="3"/>
      <c r="E106" s="4"/>
      <c r="F106" s="4"/>
      <c r="G106" s="6"/>
    </row>
    <row r="107" spans="1:7" ht="15.75" customHeight="1" x14ac:dyDescent="0.3">
      <c r="A107" s="3"/>
      <c r="B107" s="3"/>
      <c r="C107" s="3"/>
      <c r="D107" s="3"/>
      <c r="E107" s="4"/>
      <c r="F107" s="4"/>
      <c r="G107" s="6"/>
    </row>
    <row r="108" spans="1:7" ht="15.75" customHeight="1" x14ac:dyDescent="0.3">
      <c r="A108" s="3"/>
      <c r="B108" s="3"/>
      <c r="C108" s="3"/>
      <c r="D108" s="3"/>
      <c r="E108" s="4"/>
      <c r="F108" s="4"/>
      <c r="G108" s="6"/>
    </row>
    <row r="109" spans="1:7" ht="15.75" customHeight="1" x14ac:dyDescent="0.3">
      <c r="A109" s="3"/>
      <c r="B109" s="3"/>
      <c r="C109" s="3"/>
      <c r="D109" s="3"/>
      <c r="E109" s="4"/>
      <c r="F109" s="4"/>
      <c r="G109" s="6"/>
    </row>
    <row r="110" spans="1:7" ht="15.75" customHeight="1" x14ac:dyDescent="0.3">
      <c r="A110" s="3"/>
      <c r="B110" s="3"/>
      <c r="C110" s="3"/>
      <c r="D110" s="3"/>
      <c r="E110" s="4"/>
      <c r="F110" s="4"/>
      <c r="G110" s="6"/>
    </row>
    <row r="111" spans="1:7" ht="15.75" customHeight="1" x14ac:dyDescent="0.3">
      <c r="A111" s="3"/>
      <c r="B111" s="3"/>
      <c r="C111" s="3"/>
      <c r="D111" s="3"/>
      <c r="E111" s="4"/>
      <c r="F111" s="4"/>
      <c r="G111" s="6"/>
    </row>
    <row r="112" spans="1:7" ht="15.75" customHeight="1" x14ac:dyDescent="0.3">
      <c r="A112" s="3"/>
      <c r="B112" s="3"/>
      <c r="C112" s="3"/>
      <c r="D112" s="3"/>
      <c r="E112" s="4"/>
      <c r="F112" s="4"/>
      <c r="G112" s="6"/>
    </row>
    <row r="113" spans="1:7" ht="15.75" customHeight="1" x14ac:dyDescent="0.3">
      <c r="A113" s="3"/>
      <c r="B113" s="3"/>
      <c r="C113" s="3"/>
      <c r="D113" s="3"/>
      <c r="E113" s="4"/>
      <c r="F113" s="4"/>
      <c r="G113" s="6"/>
    </row>
    <row r="114" spans="1:7" ht="15.75" customHeight="1" x14ac:dyDescent="0.3">
      <c r="A114" s="3"/>
      <c r="B114" s="3"/>
      <c r="C114" s="3"/>
      <c r="D114" s="3"/>
      <c r="E114" s="4"/>
      <c r="F114" s="4"/>
      <c r="G114" s="6"/>
    </row>
    <row r="115" spans="1:7" ht="15.75" customHeight="1" x14ac:dyDescent="0.3">
      <c r="A115" s="3"/>
      <c r="B115" s="3"/>
      <c r="C115" s="3"/>
      <c r="D115" s="3"/>
      <c r="E115" s="4"/>
      <c r="F115" s="4"/>
      <c r="G115" s="6"/>
    </row>
    <row r="116" spans="1:7" ht="15.75" customHeight="1" x14ac:dyDescent="0.3">
      <c r="A116" s="3"/>
      <c r="B116" s="3"/>
      <c r="C116" s="3"/>
      <c r="D116" s="3"/>
      <c r="E116" s="4"/>
      <c r="F116" s="4"/>
      <c r="G116" s="6"/>
    </row>
    <row r="117" spans="1:7" ht="15.75" customHeight="1" x14ac:dyDescent="0.3">
      <c r="A117" s="3"/>
      <c r="B117" s="3"/>
      <c r="C117" s="3"/>
      <c r="D117" s="3"/>
      <c r="E117" s="4"/>
      <c r="F117" s="4"/>
      <c r="G117" s="6"/>
    </row>
    <row r="118" spans="1:7" ht="15.75" customHeight="1" x14ac:dyDescent="0.3">
      <c r="A118" s="3"/>
      <c r="B118" s="3"/>
      <c r="C118" s="3"/>
      <c r="D118" s="3"/>
      <c r="E118" s="4"/>
      <c r="F118" s="4"/>
      <c r="G118" s="6"/>
    </row>
    <row r="119" spans="1:7" ht="15.75" customHeight="1" x14ac:dyDescent="0.3">
      <c r="A119" s="3"/>
      <c r="B119" s="3"/>
      <c r="C119" s="3"/>
      <c r="D119" s="3"/>
      <c r="E119" s="4"/>
      <c r="F119" s="4"/>
      <c r="G119" s="6"/>
    </row>
    <row r="120" spans="1:7" ht="15.75" customHeight="1" x14ac:dyDescent="0.3">
      <c r="A120" s="3"/>
      <c r="B120" s="3"/>
      <c r="C120" s="3"/>
      <c r="D120" s="3"/>
      <c r="E120" s="4"/>
      <c r="F120" s="4"/>
      <c r="G120" s="6"/>
    </row>
    <row r="121" spans="1:7" ht="15.75" customHeight="1" x14ac:dyDescent="0.3">
      <c r="A121" s="3"/>
      <c r="B121" s="3"/>
      <c r="C121" s="3"/>
      <c r="D121" s="3"/>
      <c r="E121" s="4"/>
      <c r="F121" s="4"/>
      <c r="G121" s="6"/>
    </row>
    <row r="122" spans="1:7" ht="15.75" customHeight="1" x14ac:dyDescent="0.3">
      <c r="A122" s="3"/>
      <c r="B122" s="3"/>
      <c r="C122" s="3"/>
      <c r="D122" s="3"/>
      <c r="E122" s="4"/>
      <c r="F122" s="4"/>
      <c r="G122" s="6"/>
    </row>
    <row r="123" spans="1:7" ht="15.75" customHeight="1" x14ac:dyDescent="0.3">
      <c r="A123" s="3"/>
      <c r="B123" s="3"/>
      <c r="C123" s="3"/>
      <c r="D123" s="3"/>
      <c r="E123" s="4"/>
      <c r="F123" s="4"/>
      <c r="G123" s="6"/>
    </row>
    <row r="124" spans="1:7" ht="15.75" customHeight="1" x14ac:dyDescent="0.3">
      <c r="A124" s="3"/>
      <c r="B124" s="3"/>
      <c r="C124" s="3"/>
      <c r="D124" s="3"/>
      <c r="E124" s="4"/>
      <c r="F124" s="4"/>
      <c r="G124" s="6"/>
    </row>
    <row r="125" spans="1:7" ht="15.75" customHeight="1" x14ac:dyDescent="0.3">
      <c r="A125" s="3"/>
      <c r="B125" s="3"/>
      <c r="C125" s="3"/>
      <c r="D125" s="3"/>
      <c r="E125" s="4"/>
      <c r="F125" s="4"/>
      <c r="G125" s="6"/>
    </row>
    <row r="126" spans="1:7" ht="15.75" customHeight="1" x14ac:dyDescent="0.3">
      <c r="A126" s="3"/>
      <c r="B126" s="3"/>
      <c r="C126" s="3"/>
      <c r="D126" s="3"/>
      <c r="E126" s="4"/>
      <c r="F126" s="4"/>
      <c r="G126" s="6"/>
    </row>
    <row r="127" spans="1:7" ht="15.75" customHeight="1" x14ac:dyDescent="0.3">
      <c r="A127" s="3"/>
      <c r="B127" s="3"/>
      <c r="C127" s="3"/>
      <c r="D127" s="3"/>
      <c r="E127" s="4"/>
      <c r="F127" s="4"/>
      <c r="G127" s="6"/>
    </row>
    <row r="128" spans="1:7" ht="15.75" customHeight="1" x14ac:dyDescent="0.3">
      <c r="A128" s="3"/>
      <c r="B128" s="3"/>
      <c r="C128" s="3"/>
      <c r="D128" s="3"/>
      <c r="E128" s="4"/>
      <c r="F128" s="4"/>
      <c r="G128" s="6"/>
    </row>
    <row r="129" spans="1:7" ht="15.75" customHeight="1" x14ac:dyDescent="0.3">
      <c r="A129" s="3"/>
      <c r="B129" s="3"/>
      <c r="C129" s="3"/>
      <c r="D129" s="3"/>
      <c r="E129" s="4"/>
      <c r="F129" s="4"/>
      <c r="G129" s="6"/>
    </row>
    <row r="130" spans="1:7" ht="15.75" customHeight="1" x14ac:dyDescent="0.3">
      <c r="A130" s="3"/>
      <c r="B130" s="3"/>
      <c r="C130" s="3"/>
      <c r="D130" s="3"/>
      <c r="E130" s="4"/>
      <c r="F130" s="4"/>
      <c r="G130" s="6"/>
    </row>
    <row r="131" spans="1:7" ht="15.75" customHeight="1" x14ac:dyDescent="0.3">
      <c r="A131" s="3"/>
      <c r="B131" s="3"/>
      <c r="C131" s="3"/>
      <c r="D131" s="3"/>
      <c r="E131" s="4"/>
      <c r="F131" s="4"/>
      <c r="G131" s="6"/>
    </row>
    <row r="132" spans="1:7" ht="15.75" customHeight="1" x14ac:dyDescent="0.3">
      <c r="A132" s="3"/>
      <c r="B132" s="3"/>
      <c r="C132" s="3"/>
      <c r="D132" s="3"/>
      <c r="E132" s="4"/>
      <c r="F132" s="4"/>
      <c r="G132" s="6"/>
    </row>
    <row r="133" spans="1:7" ht="15.75" customHeight="1" x14ac:dyDescent="0.3">
      <c r="A133" s="3"/>
      <c r="B133" s="3"/>
      <c r="C133" s="3"/>
      <c r="D133" s="3"/>
      <c r="E133" s="4"/>
      <c r="F133" s="4"/>
      <c r="G133" s="6"/>
    </row>
    <row r="134" spans="1:7" ht="15.75" customHeight="1" x14ac:dyDescent="0.3">
      <c r="A134" s="3"/>
      <c r="B134" s="3"/>
      <c r="C134" s="3"/>
      <c r="D134" s="3"/>
      <c r="E134" s="4"/>
      <c r="F134" s="4"/>
      <c r="G134" s="6"/>
    </row>
    <row r="135" spans="1:7" ht="15.75" customHeight="1" x14ac:dyDescent="0.3">
      <c r="A135" s="3"/>
      <c r="B135" s="3"/>
      <c r="C135" s="3"/>
      <c r="D135" s="3"/>
      <c r="E135" s="4"/>
      <c r="F135" s="4"/>
      <c r="G135" s="6"/>
    </row>
    <row r="136" spans="1:7" ht="15.75" customHeight="1" x14ac:dyDescent="0.3">
      <c r="A136" s="3"/>
      <c r="B136" s="3"/>
      <c r="C136" s="3"/>
      <c r="D136" s="3"/>
      <c r="E136" s="4"/>
      <c r="F136" s="4"/>
      <c r="G136" s="6"/>
    </row>
    <row r="137" spans="1:7" ht="15.75" customHeight="1" x14ac:dyDescent="0.3">
      <c r="A137" s="3"/>
      <c r="B137" s="3"/>
      <c r="C137" s="3"/>
      <c r="D137" s="3"/>
      <c r="E137" s="4"/>
      <c r="F137" s="4"/>
      <c r="G137" s="6"/>
    </row>
    <row r="138" spans="1:7" ht="15.75" customHeight="1" x14ac:dyDescent="0.3">
      <c r="A138" s="3"/>
      <c r="B138" s="3"/>
      <c r="C138" s="3"/>
      <c r="D138" s="3"/>
      <c r="E138" s="4"/>
      <c r="F138" s="4"/>
      <c r="G138" s="6"/>
    </row>
    <row r="139" spans="1:7" ht="15.75" customHeight="1" x14ac:dyDescent="0.3">
      <c r="A139" s="3"/>
      <c r="B139" s="3"/>
      <c r="C139" s="3"/>
      <c r="D139" s="3"/>
      <c r="E139" s="4"/>
      <c r="F139" s="4"/>
      <c r="G139" s="6"/>
    </row>
    <row r="140" spans="1:7" ht="15.75" customHeight="1" x14ac:dyDescent="0.3">
      <c r="A140" s="3"/>
      <c r="B140" s="3"/>
      <c r="C140" s="3"/>
      <c r="D140" s="3"/>
      <c r="E140" s="4"/>
      <c r="F140" s="4"/>
      <c r="G140" s="6"/>
    </row>
    <row r="141" spans="1:7" ht="15.75" customHeight="1" x14ac:dyDescent="0.3">
      <c r="A141" s="3"/>
      <c r="B141" s="3"/>
      <c r="C141" s="3"/>
      <c r="D141" s="3"/>
      <c r="E141" s="4"/>
      <c r="F141" s="4"/>
      <c r="G141" s="6"/>
    </row>
    <row r="142" spans="1:7" ht="15.75" customHeight="1" x14ac:dyDescent="0.3">
      <c r="A142" s="3"/>
      <c r="B142" s="3"/>
      <c r="C142" s="3"/>
      <c r="D142" s="3"/>
      <c r="E142" s="4"/>
      <c r="F142" s="4"/>
      <c r="G142" s="6"/>
    </row>
    <row r="143" spans="1:7" ht="15.75" customHeight="1" x14ac:dyDescent="0.3">
      <c r="A143" s="3"/>
      <c r="B143" s="3"/>
      <c r="C143" s="3"/>
      <c r="D143" s="3"/>
      <c r="E143" s="4"/>
      <c r="F143" s="4"/>
      <c r="G143" s="6"/>
    </row>
    <row r="144" spans="1:7" ht="15.75" customHeight="1" x14ac:dyDescent="0.3">
      <c r="A144" s="3"/>
      <c r="B144" s="3"/>
      <c r="C144" s="3"/>
      <c r="D144" s="3"/>
      <c r="E144" s="4"/>
      <c r="F144" s="4"/>
      <c r="G144" s="6"/>
    </row>
    <row r="145" spans="1:7" ht="15.75" customHeight="1" x14ac:dyDescent="0.3">
      <c r="A145" s="3"/>
      <c r="B145" s="3"/>
      <c r="C145" s="3"/>
      <c r="D145" s="3"/>
      <c r="E145" s="4"/>
      <c r="F145" s="4"/>
      <c r="G145" s="6"/>
    </row>
    <row r="146" spans="1:7" ht="15.75" customHeight="1" x14ac:dyDescent="0.3">
      <c r="A146" s="3"/>
      <c r="B146" s="3"/>
      <c r="C146" s="3"/>
      <c r="D146" s="3"/>
      <c r="E146" s="4"/>
      <c r="F146" s="4"/>
      <c r="G146" s="6"/>
    </row>
    <row r="147" spans="1:7" ht="15.75" customHeight="1" x14ac:dyDescent="0.3">
      <c r="A147" s="3"/>
      <c r="B147" s="3"/>
      <c r="C147" s="3"/>
      <c r="D147" s="3"/>
      <c r="E147" s="4"/>
      <c r="F147" s="4"/>
      <c r="G147" s="6"/>
    </row>
    <row r="148" spans="1:7" ht="15.75" customHeight="1" x14ac:dyDescent="0.3">
      <c r="A148" s="3"/>
      <c r="B148" s="3"/>
      <c r="C148" s="3"/>
      <c r="D148" s="3"/>
      <c r="E148" s="4"/>
      <c r="F148" s="4"/>
      <c r="G148" s="6"/>
    </row>
    <row r="149" spans="1:7" ht="15.75" customHeight="1" x14ac:dyDescent="0.3">
      <c r="A149" s="3"/>
      <c r="B149" s="3"/>
      <c r="C149" s="3"/>
      <c r="D149" s="3"/>
      <c r="E149" s="4"/>
      <c r="F149" s="4"/>
      <c r="G149" s="6"/>
    </row>
    <row r="150" spans="1:7" ht="15.75" customHeight="1" x14ac:dyDescent="0.3">
      <c r="A150" s="3"/>
      <c r="B150" s="3"/>
      <c r="C150" s="3"/>
      <c r="D150" s="3"/>
      <c r="E150" s="4"/>
      <c r="F150" s="4"/>
      <c r="G150" s="6"/>
    </row>
    <row r="151" spans="1:7" ht="15.75" customHeight="1" x14ac:dyDescent="0.3">
      <c r="A151" s="3"/>
      <c r="B151" s="3"/>
      <c r="C151" s="3"/>
      <c r="D151" s="3"/>
      <c r="E151" s="4"/>
      <c r="F151" s="4"/>
      <c r="G151" s="6"/>
    </row>
    <row r="152" spans="1:7" ht="15.75" customHeight="1" x14ac:dyDescent="0.3">
      <c r="A152" s="3"/>
      <c r="B152" s="3"/>
      <c r="C152" s="3"/>
      <c r="D152" s="3"/>
      <c r="E152" s="4"/>
      <c r="F152" s="4"/>
      <c r="G152" s="6"/>
    </row>
    <row r="153" spans="1:7" ht="15.75" customHeight="1" x14ac:dyDescent="0.3">
      <c r="A153" s="3"/>
      <c r="B153" s="3"/>
      <c r="C153" s="3"/>
      <c r="D153" s="3"/>
      <c r="E153" s="4"/>
      <c r="F153" s="4"/>
      <c r="G153" s="6"/>
    </row>
    <row r="154" spans="1:7" ht="15.75" customHeight="1" x14ac:dyDescent="0.3">
      <c r="A154" s="3"/>
      <c r="B154" s="3"/>
      <c r="C154" s="3"/>
      <c r="D154" s="3"/>
      <c r="E154" s="4"/>
      <c r="F154" s="4"/>
      <c r="G154" s="6"/>
    </row>
    <row r="155" spans="1:7" ht="15.75" customHeight="1" x14ac:dyDescent="0.3">
      <c r="A155" s="3"/>
      <c r="B155" s="3"/>
      <c r="C155" s="3"/>
      <c r="D155" s="3"/>
      <c r="E155" s="4"/>
      <c r="F155" s="4"/>
      <c r="G155" s="6"/>
    </row>
    <row r="156" spans="1:7" ht="15.75" customHeight="1" x14ac:dyDescent="0.3">
      <c r="A156" s="3"/>
      <c r="B156" s="3"/>
      <c r="C156" s="3"/>
      <c r="D156" s="3"/>
      <c r="E156" s="4"/>
      <c r="F156" s="4"/>
      <c r="G156" s="6"/>
    </row>
    <row r="157" spans="1:7" ht="15.75" customHeight="1" x14ac:dyDescent="0.3">
      <c r="A157" s="3"/>
      <c r="B157" s="3"/>
      <c r="C157" s="3"/>
      <c r="D157" s="3"/>
      <c r="E157" s="4"/>
      <c r="F157" s="4"/>
      <c r="G157" s="6"/>
    </row>
    <row r="158" spans="1:7" ht="15.75" customHeight="1" x14ac:dyDescent="0.3">
      <c r="A158" s="3"/>
      <c r="B158" s="3"/>
      <c r="C158" s="3"/>
      <c r="D158" s="3"/>
      <c r="E158" s="4"/>
      <c r="F158" s="4"/>
      <c r="G158" s="6"/>
    </row>
    <row r="159" spans="1:7" ht="15.75" customHeight="1" x14ac:dyDescent="0.3">
      <c r="A159" s="3"/>
      <c r="B159" s="3"/>
      <c r="C159" s="3"/>
      <c r="D159" s="3"/>
      <c r="E159" s="4"/>
      <c r="F159" s="4"/>
      <c r="G159" s="6"/>
    </row>
    <row r="160" spans="1:7" ht="15.75" customHeight="1" x14ac:dyDescent="0.3">
      <c r="A160" s="3"/>
      <c r="B160" s="3"/>
      <c r="C160" s="3"/>
      <c r="D160" s="3"/>
      <c r="E160" s="4"/>
      <c r="F160" s="4"/>
      <c r="G160" s="6"/>
    </row>
    <row r="161" spans="1:7" ht="15.75" customHeight="1" x14ac:dyDescent="0.3">
      <c r="A161" s="3"/>
      <c r="B161" s="3"/>
      <c r="C161" s="3"/>
      <c r="D161" s="3"/>
      <c r="E161" s="4"/>
      <c r="F161" s="4"/>
      <c r="G161" s="6"/>
    </row>
    <row r="162" spans="1:7" ht="15.75" customHeight="1" x14ac:dyDescent="0.3">
      <c r="A162" s="3"/>
      <c r="B162" s="3"/>
      <c r="C162" s="3"/>
      <c r="D162" s="3"/>
      <c r="E162" s="4"/>
      <c r="F162" s="4"/>
      <c r="G162" s="6"/>
    </row>
    <row r="163" spans="1:7" ht="15.75" customHeight="1" x14ac:dyDescent="0.3">
      <c r="A163" s="3"/>
      <c r="B163" s="3"/>
      <c r="C163" s="3"/>
      <c r="D163" s="3"/>
      <c r="E163" s="4"/>
      <c r="F163" s="4"/>
      <c r="G163" s="6"/>
    </row>
    <row r="164" spans="1:7" ht="15.75" customHeight="1" x14ac:dyDescent="0.3">
      <c r="A164" s="3"/>
      <c r="B164" s="3"/>
      <c r="C164" s="3"/>
      <c r="D164" s="3"/>
      <c r="E164" s="4"/>
      <c r="F164" s="4"/>
      <c r="G164" s="6"/>
    </row>
    <row r="165" spans="1:7" ht="15.75" customHeight="1" x14ac:dyDescent="0.3">
      <c r="A165" s="3"/>
      <c r="B165" s="3"/>
      <c r="C165" s="3"/>
      <c r="D165" s="3"/>
      <c r="E165" s="4"/>
      <c r="F165" s="4"/>
      <c r="G165" s="6"/>
    </row>
    <row r="166" spans="1:7" ht="15.75" customHeight="1" x14ac:dyDescent="0.3">
      <c r="A166" s="3"/>
      <c r="B166" s="3"/>
      <c r="C166" s="3"/>
      <c r="D166" s="3"/>
      <c r="E166" s="4"/>
      <c r="F166" s="4"/>
      <c r="G166" s="6"/>
    </row>
    <row r="167" spans="1:7" ht="15.75" customHeight="1" x14ac:dyDescent="0.3">
      <c r="A167" s="3"/>
      <c r="B167" s="3"/>
      <c r="C167" s="3"/>
      <c r="D167" s="3"/>
      <c r="E167" s="4"/>
      <c r="F167" s="4"/>
      <c r="G167" s="6"/>
    </row>
    <row r="168" spans="1:7" ht="15.75" customHeight="1" x14ac:dyDescent="0.3">
      <c r="A168" s="3"/>
      <c r="B168" s="3"/>
      <c r="C168" s="3"/>
      <c r="D168" s="3"/>
      <c r="E168" s="4"/>
      <c r="F168" s="4"/>
      <c r="G168" s="6"/>
    </row>
    <row r="169" spans="1:7" ht="15.75" customHeight="1" x14ac:dyDescent="0.3">
      <c r="A169" s="3"/>
      <c r="B169" s="3"/>
      <c r="C169" s="3"/>
      <c r="D169" s="3"/>
      <c r="E169" s="4"/>
      <c r="F169" s="4"/>
      <c r="G169" s="6"/>
    </row>
    <row r="170" spans="1:7" ht="15.75" customHeight="1" x14ac:dyDescent="0.3">
      <c r="A170" s="3"/>
      <c r="B170" s="3"/>
      <c r="C170" s="3"/>
      <c r="D170" s="3"/>
      <c r="E170" s="4"/>
      <c r="F170" s="4"/>
      <c r="G170" s="6"/>
    </row>
    <row r="171" spans="1:7" ht="15.75" customHeight="1" x14ac:dyDescent="0.3">
      <c r="A171" s="3"/>
      <c r="B171" s="3"/>
      <c r="C171" s="3"/>
      <c r="D171" s="3"/>
      <c r="E171" s="4"/>
      <c r="F171" s="4"/>
      <c r="G171" s="6"/>
    </row>
    <row r="172" spans="1:7" ht="15.75" customHeight="1" x14ac:dyDescent="0.3">
      <c r="A172" s="3"/>
      <c r="B172" s="3"/>
      <c r="C172" s="3"/>
      <c r="D172" s="3"/>
      <c r="E172" s="4"/>
      <c r="F172" s="4"/>
      <c r="G172" s="6"/>
    </row>
    <row r="173" spans="1:7" ht="15.75" customHeight="1" x14ac:dyDescent="0.3">
      <c r="A173" s="3"/>
      <c r="B173" s="3"/>
      <c r="C173" s="3"/>
      <c r="D173" s="3"/>
      <c r="E173" s="4"/>
      <c r="F173" s="4"/>
      <c r="G173" s="6"/>
    </row>
    <row r="174" spans="1:7" ht="15.75" customHeight="1" x14ac:dyDescent="0.3">
      <c r="A174" s="3"/>
      <c r="B174" s="3"/>
      <c r="C174" s="3"/>
      <c r="D174" s="3"/>
      <c r="E174" s="4"/>
      <c r="F174" s="4"/>
      <c r="G174" s="6"/>
    </row>
    <row r="175" spans="1:7" ht="15.75" customHeight="1" x14ac:dyDescent="0.3">
      <c r="A175" s="3"/>
      <c r="B175" s="3"/>
      <c r="C175" s="3"/>
      <c r="D175" s="3"/>
      <c r="E175" s="4"/>
      <c r="F175" s="4"/>
      <c r="G175" s="6"/>
    </row>
    <row r="176" spans="1:7" ht="15.75" customHeight="1" x14ac:dyDescent="0.3">
      <c r="A176" s="3"/>
      <c r="B176" s="3"/>
      <c r="C176" s="3"/>
      <c r="D176" s="3"/>
      <c r="E176" s="4"/>
      <c r="F176" s="4"/>
      <c r="G176" s="6"/>
    </row>
    <row r="177" spans="1:11" ht="15.75" customHeight="1" x14ac:dyDescent="0.3">
      <c r="A177" s="3"/>
      <c r="B177" s="3"/>
      <c r="C177" s="3"/>
      <c r="D177" s="3"/>
      <c r="E177" s="4"/>
      <c r="F177" s="4"/>
      <c r="G177" s="6"/>
    </row>
    <row r="178" spans="1:11" ht="15.75" customHeight="1" x14ac:dyDescent="0.3">
      <c r="A178" s="3"/>
      <c r="B178" s="3"/>
      <c r="C178" s="3"/>
      <c r="D178" s="3"/>
      <c r="E178" s="4"/>
      <c r="F178" s="4"/>
      <c r="G178" s="6"/>
    </row>
    <row r="179" spans="1:11" ht="15.75" customHeight="1" x14ac:dyDescent="0.3">
      <c r="A179" s="3"/>
      <c r="B179" s="3"/>
      <c r="C179" s="3"/>
      <c r="D179" s="3"/>
      <c r="E179" s="4"/>
      <c r="F179" s="4"/>
      <c r="G179" s="6"/>
    </row>
    <row r="180" spans="1:11" ht="15.75" customHeight="1" x14ac:dyDescent="0.3">
      <c r="A180" s="3"/>
      <c r="B180" s="3"/>
      <c r="C180" s="3"/>
      <c r="D180" s="3"/>
      <c r="E180" s="4"/>
      <c r="F180" s="4"/>
      <c r="G180" s="6"/>
    </row>
    <row r="181" spans="1:11" ht="15.75" customHeight="1" x14ac:dyDescent="0.3">
      <c r="A181" s="3"/>
      <c r="B181" s="3"/>
      <c r="C181" s="3"/>
      <c r="D181" s="3"/>
      <c r="E181" s="4"/>
      <c r="F181" s="4"/>
      <c r="G181" s="6"/>
    </row>
    <row r="182" spans="1:11" ht="15.75" customHeight="1" x14ac:dyDescent="0.3">
      <c r="A182" s="3"/>
      <c r="B182" s="3"/>
      <c r="C182" s="3"/>
      <c r="D182" s="3"/>
      <c r="E182" s="4"/>
      <c r="F182" s="4"/>
      <c r="G182" s="6"/>
    </row>
    <row r="183" spans="1:11" ht="15.75" customHeight="1" x14ac:dyDescent="0.3">
      <c r="A183" s="3"/>
      <c r="B183" s="3"/>
      <c r="C183" s="3"/>
      <c r="D183" s="3"/>
      <c r="E183" s="4"/>
      <c r="F183" s="4"/>
      <c r="G183" s="6"/>
    </row>
    <row r="184" spans="1:11" ht="15.75" customHeight="1" x14ac:dyDescent="0.3">
      <c r="A184" s="3"/>
      <c r="B184" s="3"/>
      <c r="C184" s="3"/>
      <c r="D184" s="3"/>
      <c r="E184" s="4"/>
      <c r="F184" s="4"/>
      <c r="G184" s="6"/>
      <c r="I184" s="6">
        <f>SUM(G184:G222)</f>
        <v>0</v>
      </c>
      <c r="J184" s="6">
        <f>SUM(F184:F222)</f>
        <v>0</v>
      </c>
      <c r="K184" t="e">
        <f>I184*100/J184</f>
        <v>#DIV/0!</v>
      </c>
    </row>
    <row r="185" spans="1:11" ht="15.75" customHeight="1" x14ac:dyDescent="0.3">
      <c r="A185" s="3"/>
      <c r="B185" s="3"/>
      <c r="C185" s="3"/>
      <c r="D185" s="3"/>
      <c r="E185" s="4"/>
      <c r="F185" s="4"/>
      <c r="G185" s="6"/>
    </row>
    <row r="186" spans="1:11" ht="15.75" customHeight="1" x14ac:dyDescent="0.3">
      <c r="A186" s="3"/>
      <c r="B186" s="3"/>
      <c r="C186" s="3"/>
      <c r="D186" s="3"/>
      <c r="E186" s="4"/>
      <c r="F186" s="4"/>
      <c r="G186" s="6"/>
    </row>
    <row r="187" spans="1:11" ht="15.75" customHeight="1" x14ac:dyDescent="0.3">
      <c r="A187" s="3"/>
      <c r="B187" s="3"/>
      <c r="C187" s="3"/>
      <c r="D187" s="3"/>
      <c r="E187" s="4"/>
      <c r="F187" s="4"/>
      <c r="G187" s="6"/>
    </row>
    <row r="188" spans="1:11" ht="15.75" customHeight="1" x14ac:dyDescent="0.3">
      <c r="A188" s="3"/>
      <c r="B188" s="3"/>
      <c r="C188" s="3"/>
      <c r="D188" s="3"/>
      <c r="E188" s="4"/>
      <c r="F188" s="4"/>
      <c r="G188" s="6"/>
    </row>
    <row r="189" spans="1:11" ht="15.75" customHeight="1" x14ac:dyDescent="0.3">
      <c r="A189" s="3"/>
      <c r="B189" s="3"/>
      <c r="C189" s="3"/>
      <c r="D189" s="3"/>
      <c r="E189" s="4"/>
      <c r="F189" s="4"/>
      <c r="G189" s="6"/>
    </row>
    <row r="190" spans="1:11" ht="15.75" customHeight="1" x14ac:dyDescent="0.3">
      <c r="A190" s="3"/>
      <c r="B190" s="3"/>
      <c r="C190" s="3"/>
      <c r="D190" s="3"/>
      <c r="E190" s="4"/>
      <c r="F190" s="4"/>
      <c r="G190" s="6"/>
    </row>
    <row r="191" spans="1:11" ht="15.75" customHeight="1" x14ac:dyDescent="0.3">
      <c r="A191" s="3"/>
      <c r="B191" s="3"/>
      <c r="C191" s="3"/>
      <c r="D191" s="3"/>
      <c r="E191" s="4"/>
      <c r="F191" s="4"/>
      <c r="G191" s="6"/>
    </row>
    <row r="192" spans="1:11" ht="15.75" customHeight="1" x14ac:dyDescent="0.3">
      <c r="A192" s="3"/>
      <c r="B192" s="3"/>
      <c r="C192" s="3"/>
      <c r="D192" s="3"/>
      <c r="E192" s="4"/>
      <c r="F192" s="4"/>
      <c r="G192" s="6"/>
    </row>
    <row r="193" spans="1:10" ht="15.75" customHeight="1" x14ac:dyDescent="0.3">
      <c r="A193" s="3"/>
      <c r="B193" s="3"/>
      <c r="C193" s="3"/>
      <c r="D193" s="3"/>
      <c r="E193" s="4"/>
      <c r="F193" s="4"/>
      <c r="G193" s="6"/>
    </row>
    <row r="194" spans="1:10" ht="15.75" customHeight="1" x14ac:dyDescent="0.3">
      <c r="A194" s="3"/>
      <c r="B194" s="3"/>
      <c r="C194" s="3"/>
      <c r="D194" s="3"/>
      <c r="E194" s="4"/>
      <c r="F194" s="4"/>
      <c r="G194" s="6"/>
    </row>
    <row r="195" spans="1:10" ht="15.75" customHeight="1" x14ac:dyDescent="0.3">
      <c r="A195" s="3"/>
      <c r="B195" s="3"/>
      <c r="C195" s="3"/>
      <c r="D195" s="3"/>
      <c r="E195" s="4"/>
      <c r="F195" s="4"/>
      <c r="G195" s="6"/>
    </row>
    <row r="196" spans="1:10" ht="15.75" customHeight="1" x14ac:dyDescent="0.3">
      <c r="A196" s="3"/>
      <c r="B196" s="3"/>
      <c r="C196" s="3"/>
      <c r="D196" s="3"/>
      <c r="E196" s="4"/>
      <c r="F196" s="4"/>
      <c r="G196" s="6"/>
    </row>
    <row r="197" spans="1:10" ht="15.75" customHeight="1" x14ac:dyDescent="0.3">
      <c r="A197" s="3"/>
      <c r="B197" s="3"/>
      <c r="C197" s="3"/>
      <c r="D197" s="3"/>
      <c r="E197" s="4"/>
      <c r="F197" s="4"/>
      <c r="G197" s="6"/>
      <c r="I197" s="7"/>
      <c r="J197" s="7"/>
    </row>
    <row r="198" spans="1:10" ht="15.75" customHeight="1" x14ac:dyDescent="0.3">
      <c r="A198" s="3"/>
      <c r="B198" s="3"/>
      <c r="C198" s="3"/>
      <c r="D198" s="3"/>
      <c r="E198" s="4"/>
      <c r="F198" s="4"/>
      <c r="G198" s="6"/>
    </row>
    <row r="199" spans="1:10" ht="15.75" customHeight="1" x14ac:dyDescent="0.3">
      <c r="A199" s="3"/>
      <c r="B199" s="3"/>
      <c r="C199" s="3"/>
      <c r="D199" s="3"/>
      <c r="E199" s="4"/>
      <c r="F199" s="4"/>
      <c r="G199" s="6"/>
    </row>
    <row r="200" spans="1:10" ht="15.75" customHeight="1" x14ac:dyDescent="0.3">
      <c r="A200" s="3"/>
      <c r="B200" s="3"/>
      <c r="C200" s="3"/>
      <c r="D200" s="3"/>
      <c r="E200" s="4"/>
      <c r="F200" s="4"/>
      <c r="G200" s="6"/>
    </row>
    <row r="201" spans="1:10" ht="15.75" customHeight="1" x14ac:dyDescent="0.3">
      <c r="A201" s="3"/>
      <c r="B201" s="3"/>
      <c r="C201" s="3"/>
      <c r="D201" s="3"/>
      <c r="E201" s="4"/>
      <c r="F201" s="4"/>
      <c r="G201" s="6"/>
    </row>
    <row r="202" spans="1:10" ht="15.75" customHeight="1" x14ac:dyDescent="0.3">
      <c r="A202" s="3"/>
      <c r="B202" s="3"/>
      <c r="C202" s="3"/>
      <c r="D202" s="3"/>
      <c r="E202" s="4"/>
      <c r="F202" s="4"/>
      <c r="G202" s="6"/>
    </row>
    <row r="203" spans="1:10" ht="15.75" customHeight="1" x14ac:dyDescent="0.3">
      <c r="A203" s="3"/>
      <c r="B203" s="3"/>
      <c r="C203" s="3"/>
      <c r="D203" s="3"/>
      <c r="E203" s="4"/>
      <c r="F203" s="4"/>
      <c r="G203" s="6"/>
    </row>
    <row r="204" spans="1:10" ht="15.75" customHeight="1" x14ac:dyDescent="0.3">
      <c r="A204" s="3"/>
      <c r="B204" s="3"/>
      <c r="C204" s="3"/>
      <c r="D204" s="3"/>
      <c r="E204" s="4"/>
      <c r="F204" s="4"/>
      <c r="G204" s="6"/>
      <c r="I204" s="5"/>
      <c r="J204" s="5"/>
    </row>
    <row r="205" spans="1:10" ht="15.75" customHeight="1" x14ac:dyDescent="0.3">
      <c r="A205" s="3"/>
      <c r="B205" s="3"/>
      <c r="C205" s="3"/>
      <c r="D205" s="3"/>
      <c r="E205" s="4"/>
      <c r="F205" s="4"/>
      <c r="G205" s="6"/>
    </row>
    <row r="206" spans="1:10" ht="15.75" customHeight="1" x14ac:dyDescent="0.3">
      <c r="A206" s="3"/>
      <c r="B206" s="3"/>
      <c r="C206" s="3"/>
      <c r="D206" s="3"/>
      <c r="E206" s="4"/>
      <c r="F206" s="4"/>
      <c r="G206" s="6"/>
    </row>
    <row r="207" spans="1:10" ht="15.75" customHeight="1" x14ac:dyDescent="0.3">
      <c r="A207" s="3"/>
      <c r="B207" s="3"/>
      <c r="C207" s="3"/>
      <c r="D207" s="3"/>
      <c r="E207" s="4"/>
      <c r="F207" s="4"/>
      <c r="G207" s="6"/>
    </row>
    <row r="208" spans="1:10" ht="15.75" customHeight="1" x14ac:dyDescent="0.3">
      <c r="A208" s="3"/>
      <c r="B208" s="3"/>
      <c r="C208" s="3"/>
      <c r="D208" s="3"/>
      <c r="E208" s="4"/>
      <c r="F208" s="4"/>
      <c r="G208" s="6"/>
      <c r="I208" s="5"/>
      <c r="J208" s="5"/>
    </row>
    <row r="209" spans="1:7" ht="15.75" customHeight="1" x14ac:dyDescent="0.3">
      <c r="A209" s="3"/>
      <c r="B209" s="3"/>
      <c r="C209" s="3"/>
      <c r="D209" s="3"/>
      <c r="E209" s="4"/>
      <c r="F209" s="4"/>
      <c r="G209" s="6"/>
    </row>
    <row r="210" spans="1:7" ht="15.75" customHeight="1" x14ac:dyDescent="0.3">
      <c r="A210" s="3"/>
      <c r="B210" s="3"/>
      <c r="C210" s="3"/>
      <c r="D210" s="3"/>
      <c r="E210" s="4"/>
      <c r="F210" s="4"/>
      <c r="G210" s="6"/>
    </row>
    <row r="211" spans="1:7" ht="15.75" customHeight="1" x14ac:dyDescent="0.3">
      <c r="A211" s="3"/>
      <c r="B211" s="3"/>
      <c r="C211" s="3"/>
      <c r="D211" s="3"/>
      <c r="E211" s="4"/>
      <c r="F211" s="4"/>
      <c r="G211" s="6"/>
    </row>
    <row r="212" spans="1:7" ht="15.75" customHeight="1" x14ac:dyDescent="0.3">
      <c r="A212" s="3"/>
      <c r="B212" s="3"/>
      <c r="C212" s="3"/>
      <c r="D212" s="3"/>
      <c r="E212" s="4"/>
      <c r="F212" s="4"/>
      <c r="G212" s="6"/>
    </row>
    <row r="213" spans="1:7" ht="15.75" customHeight="1" x14ac:dyDescent="0.3">
      <c r="A213" s="3"/>
      <c r="B213" s="3"/>
      <c r="C213" s="3"/>
      <c r="D213" s="3"/>
      <c r="E213" s="4"/>
      <c r="F213" s="4"/>
      <c r="G213" s="6"/>
    </row>
    <row r="214" spans="1:7" ht="15.75" customHeight="1" x14ac:dyDescent="0.3">
      <c r="A214" s="3"/>
      <c r="B214" s="3"/>
      <c r="C214" s="3"/>
      <c r="D214" s="3"/>
      <c r="E214" s="4"/>
      <c r="F214" s="4"/>
      <c r="G214" s="6"/>
    </row>
    <row r="215" spans="1:7" ht="15.75" customHeight="1" x14ac:dyDescent="0.3">
      <c r="A215" s="3"/>
      <c r="B215" s="3"/>
      <c r="C215" s="3"/>
      <c r="D215" s="3"/>
      <c r="E215" s="4"/>
      <c r="F215" s="4"/>
      <c r="G215" s="6"/>
    </row>
    <row r="216" spans="1:7" ht="15.75" customHeight="1" x14ac:dyDescent="0.3">
      <c r="A216" s="3"/>
      <c r="B216" s="3"/>
      <c r="C216" s="3"/>
      <c r="D216" s="3"/>
      <c r="E216" s="4"/>
      <c r="F216" s="4"/>
      <c r="G216" s="6"/>
    </row>
    <row r="217" spans="1:7" ht="15.75" customHeight="1" x14ac:dyDescent="0.3">
      <c r="A217" s="3"/>
      <c r="B217" s="3"/>
      <c r="C217" s="3"/>
      <c r="D217" s="3"/>
      <c r="E217" s="4"/>
      <c r="F217" s="4"/>
      <c r="G217" s="6"/>
    </row>
    <row r="218" spans="1:7" ht="15.75" customHeight="1" x14ac:dyDescent="0.3">
      <c r="A218" s="3"/>
      <c r="B218" s="3"/>
      <c r="C218" s="3"/>
      <c r="D218" s="3"/>
      <c r="E218" s="4"/>
      <c r="F218" s="4"/>
      <c r="G218" s="6"/>
    </row>
    <row r="219" spans="1:7" ht="15.75" customHeight="1" x14ac:dyDescent="0.3">
      <c r="A219" s="3"/>
      <c r="B219" s="3"/>
      <c r="C219" s="3"/>
      <c r="D219" s="3"/>
      <c r="E219" s="4"/>
      <c r="F219" s="4"/>
      <c r="G219" s="6"/>
    </row>
    <row r="220" spans="1:7" ht="15.75" customHeight="1" x14ac:dyDescent="0.3">
      <c r="A220" s="3"/>
      <c r="B220" s="3"/>
      <c r="C220" s="3"/>
      <c r="D220" s="3"/>
      <c r="E220" s="4"/>
      <c r="F220" s="4"/>
      <c r="G220" s="6"/>
    </row>
    <row r="221" spans="1:7" ht="15.75" customHeight="1" x14ac:dyDescent="0.3">
      <c r="A221" s="3"/>
      <c r="B221" s="3"/>
      <c r="C221" s="3"/>
      <c r="D221" s="3"/>
      <c r="E221" s="4"/>
      <c r="F221" s="4"/>
      <c r="G221" s="6"/>
    </row>
    <row r="222" spans="1:7" ht="15.75" customHeight="1" x14ac:dyDescent="0.3">
      <c r="A222" s="3"/>
      <c r="B222" s="3"/>
      <c r="C222" s="3"/>
      <c r="D222" s="3"/>
      <c r="E222" s="4"/>
      <c r="F222" s="4"/>
      <c r="G222" s="6"/>
    </row>
    <row r="223" spans="1:7" ht="15.75" customHeight="1" x14ac:dyDescent="0.3">
      <c r="A223" s="3"/>
      <c r="B223" s="3"/>
      <c r="C223" s="3"/>
      <c r="D223" s="3"/>
      <c r="E223" s="4"/>
      <c r="F223" s="4"/>
      <c r="G223" s="6"/>
    </row>
    <row r="224" spans="1:7" ht="15.75" customHeight="1" x14ac:dyDescent="0.3">
      <c r="A224" s="3"/>
      <c r="B224" s="3"/>
      <c r="C224" s="3"/>
      <c r="D224" s="3"/>
      <c r="E224" s="4"/>
      <c r="F224" s="4"/>
      <c r="G224" s="6"/>
    </row>
    <row r="225" spans="1:7" ht="15.75" customHeight="1" x14ac:dyDescent="0.3">
      <c r="A225" s="3"/>
      <c r="B225" s="3"/>
      <c r="C225" s="3"/>
      <c r="D225" s="3"/>
      <c r="E225" s="4"/>
      <c r="F225" s="4"/>
      <c r="G225" s="6"/>
    </row>
    <row r="226" spans="1:7" ht="15.75" customHeight="1" x14ac:dyDescent="0.3">
      <c r="A226" s="3"/>
      <c r="B226" s="3"/>
      <c r="C226" s="3"/>
      <c r="D226" s="3"/>
      <c r="E226" s="4"/>
      <c r="F226" s="4"/>
      <c r="G226" s="6"/>
    </row>
    <row r="227" spans="1:7" ht="15.75" customHeight="1" x14ac:dyDescent="0.3">
      <c r="A227" s="3"/>
      <c r="B227" s="3"/>
      <c r="C227" s="3"/>
      <c r="D227" s="3"/>
      <c r="E227" s="4"/>
      <c r="F227" s="4"/>
      <c r="G227" s="6"/>
    </row>
    <row r="228" spans="1:7" ht="15.75" customHeight="1" x14ac:dyDescent="0.3">
      <c r="A228" s="3"/>
      <c r="B228" s="3"/>
      <c r="C228" s="3"/>
      <c r="D228" s="3"/>
      <c r="E228" s="4"/>
      <c r="F228" s="4"/>
      <c r="G228" s="6"/>
    </row>
    <row r="229" spans="1:7" ht="15.75" customHeight="1" x14ac:dyDescent="0.3">
      <c r="A229" s="3"/>
      <c r="B229" s="3"/>
      <c r="C229" s="3"/>
      <c r="D229" s="3"/>
      <c r="E229" s="4"/>
      <c r="F229" s="4"/>
      <c r="G229" s="6"/>
    </row>
    <row r="230" spans="1:7" ht="15.75" customHeight="1" x14ac:dyDescent="0.3">
      <c r="A230" s="3"/>
      <c r="B230" s="3"/>
      <c r="C230" s="3"/>
      <c r="D230" s="3"/>
      <c r="E230" s="4"/>
      <c r="F230" s="4"/>
      <c r="G230" s="6"/>
    </row>
    <row r="231" spans="1:7" ht="15.75" customHeight="1" x14ac:dyDescent="0.3">
      <c r="A231" s="3"/>
      <c r="B231" s="3"/>
      <c r="C231" s="3"/>
      <c r="D231" s="3"/>
      <c r="E231" s="4"/>
      <c r="F231" s="4"/>
      <c r="G231" s="6"/>
    </row>
    <row r="232" spans="1:7" ht="15.75" customHeight="1" x14ac:dyDescent="0.3">
      <c r="A232" s="3"/>
      <c r="B232" s="3"/>
      <c r="C232" s="3"/>
      <c r="D232" s="3"/>
      <c r="E232" s="4"/>
      <c r="F232" s="4"/>
      <c r="G232" s="6"/>
    </row>
    <row r="233" spans="1:7" ht="15.75" customHeight="1" x14ac:dyDescent="0.3">
      <c r="A233" s="3"/>
      <c r="B233" s="3"/>
      <c r="C233" s="3"/>
      <c r="D233" s="3"/>
      <c r="E233" s="4"/>
      <c r="F233" s="4"/>
      <c r="G233" s="6"/>
    </row>
    <row r="234" spans="1:7" ht="15.75" customHeight="1" x14ac:dyDescent="0.3">
      <c r="A234" s="3"/>
      <c r="B234" s="3"/>
      <c r="C234" s="3"/>
      <c r="D234" s="3"/>
      <c r="E234" s="4"/>
      <c r="F234" s="4"/>
      <c r="G234" s="6"/>
    </row>
    <row r="235" spans="1:7" ht="15.75" customHeight="1" x14ac:dyDescent="0.3">
      <c r="A235" s="3"/>
      <c r="B235" s="3"/>
      <c r="C235" s="3"/>
      <c r="D235" s="3"/>
      <c r="E235" s="4"/>
      <c r="F235" s="4"/>
      <c r="G235" s="6"/>
    </row>
    <row r="236" spans="1:7" ht="15.75" customHeight="1" x14ac:dyDescent="0.3">
      <c r="A236" s="3"/>
      <c r="B236" s="3"/>
      <c r="C236" s="3"/>
      <c r="D236" s="3"/>
      <c r="E236" s="4"/>
      <c r="F236" s="4"/>
      <c r="G236" s="6"/>
    </row>
    <row r="237" spans="1:7" ht="15.75" customHeight="1" x14ac:dyDescent="0.3">
      <c r="A237" s="3"/>
      <c r="B237" s="3"/>
      <c r="C237" s="3"/>
      <c r="D237" s="3"/>
      <c r="E237" s="4"/>
      <c r="F237" s="4"/>
      <c r="G237" s="6"/>
    </row>
    <row r="238" spans="1:7" ht="15.75" customHeight="1" x14ac:dyDescent="0.3">
      <c r="A238" s="3"/>
      <c r="B238" s="3"/>
      <c r="C238" s="3"/>
      <c r="D238" s="3"/>
      <c r="E238" s="4"/>
      <c r="F238" s="4"/>
      <c r="G238" s="6"/>
    </row>
    <row r="239" spans="1:7" ht="15.75" customHeight="1" x14ac:dyDescent="0.3">
      <c r="A239" s="3"/>
      <c r="B239" s="3"/>
      <c r="C239" s="3"/>
      <c r="D239" s="3"/>
      <c r="E239" s="4"/>
      <c r="F239" s="4"/>
      <c r="G239" s="6"/>
    </row>
    <row r="240" spans="1:7" ht="15.75" customHeight="1" x14ac:dyDescent="0.3">
      <c r="A240" s="3"/>
      <c r="B240" s="3"/>
      <c r="C240" s="3"/>
      <c r="D240" s="3"/>
      <c r="E240" s="4"/>
      <c r="F240" s="4"/>
      <c r="G240" s="6"/>
    </row>
    <row r="241" spans="1:7" ht="15.75" customHeight="1" x14ac:dyDescent="0.3">
      <c r="A241" s="3"/>
      <c r="B241" s="3"/>
      <c r="C241" s="3"/>
      <c r="D241" s="3"/>
      <c r="E241" s="4"/>
      <c r="F241" s="4"/>
      <c r="G241" s="6"/>
    </row>
    <row r="242" spans="1:7" ht="15.75" customHeight="1" x14ac:dyDescent="0.3">
      <c r="A242" s="3"/>
      <c r="B242" s="3"/>
      <c r="C242" s="3"/>
      <c r="D242" s="3"/>
      <c r="E242" s="4"/>
      <c r="F242" s="4"/>
      <c r="G242" s="6"/>
    </row>
    <row r="243" spans="1:7" ht="15.75" customHeight="1" x14ac:dyDescent="0.3">
      <c r="A243" s="3"/>
      <c r="B243" s="3"/>
      <c r="C243" s="3"/>
      <c r="D243" s="3"/>
      <c r="E243" s="4"/>
      <c r="F243" s="4"/>
      <c r="G243" s="6"/>
    </row>
    <row r="244" spans="1:7" ht="15.75" customHeight="1" x14ac:dyDescent="0.3">
      <c r="A244" s="3"/>
      <c r="B244" s="3"/>
      <c r="C244" s="3"/>
      <c r="D244" s="3"/>
      <c r="E244" s="4"/>
      <c r="F244" s="4"/>
      <c r="G244" s="6"/>
    </row>
    <row r="245" spans="1:7" ht="15.75" customHeight="1" x14ac:dyDescent="0.3">
      <c r="A245" s="3"/>
      <c r="B245" s="3"/>
      <c r="C245" s="3"/>
      <c r="D245" s="3"/>
      <c r="E245" s="4"/>
      <c r="F245" s="4"/>
      <c r="G245" s="6"/>
    </row>
    <row r="246" spans="1:7" ht="15.75" customHeight="1" x14ac:dyDescent="0.3">
      <c r="A246" s="3"/>
      <c r="B246" s="3"/>
      <c r="C246" s="3"/>
      <c r="D246" s="3"/>
      <c r="E246" s="4"/>
      <c r="F246" s="4"/>
      <c r="G246" s="6"/>
    </row>
    <row r="247" spans="1:7" ht="15.75" customHeight="1" x14ac:dyDescent="0.3">
      <c r="A247" s="3"/>
      <c r="B247" s="3"/>
      <c r="C247" s="3"/>
      <c r="D247" s="3"/>
      <c r="E247" s="4"/>
      <c r="F247" s="4"/>
      <c r="G247" s="6"/>
    </row>
    <row r="248" spans="1:7" ht="15.75" customHeight="1" x14ac:dyDescent="0.3">
      <c r="A248" s="3"/>
      <c r="B248" s="3"/>
      <c r="C248" s="3"/>
      <c r="D248" s="3"/>
      <c r="E248" s="4"/>
      <c r="F248" s="4"/>
      <c r="G248" s="6"/>
    </row>
    <row r="249" spans="1:7" ht="15.75" customHeight="1" x14ac:dyDescent="0.3">
      <c r="A249" s="3"/>
      <c r="B249" s="3"/>
      <c r="C249" s="3"/>
      <c r="D249" s="3"/>
      <c r="E249" s="4"/>
      <c r="F249" s="4"/>
      <c r="G249" s="6"/>
    </row>
    <row r="250" spans="1:7" ht="15.75" customHeight="1" x14ac:dyDescent="0.3">
      <c r="A250" s="3"/>
      <c r="B250" s="3"/>
      <c r="C250" s="3"/>
      <c r="D250" s="3"/>
      <c r="E250" s="4"/>
      <c r="F250" s="4"/>
      <c r="G250" s="6"/>
    </row>
    <row r="251" spans="1:7" ht="15.75" customHeight="1" x14ac:dyDescent="0.3">
      <c r="A251" s="3"/>
      <c r="B251" s="3"/>
      <c r="C251" s="3"/>
      <c r="D251" s="3"/>
      <c r="E251" s="4"/>
      <c r="F251" s="4"/>
      <c r="G251" s="6"/>
    </row>
    <row r="252" spans="1:7" ht="15.75" customHeight="1" x14ac:dyDescent="0.3">
      <c r="A252" s="3"/>
      <c r="B252" s="3"/>
      <c r="C252" s="3"/>
      <c r="D252" s="3"/>
      <c r="E252" s="4"/>
      <c r="F252" s="4"/>
      <c r="G252" s="6"/>
    </row>
    <row r="253" spans="1:7" ht="15.75" customHeight="1" x14ac:dyDescent="0.3">
      <c r="A253" s="3"/>
      <c r="B253" s="3"/>
      <c r="C253" s="3"/>
      <c r="D253" s="3"/>
      <c r="E253" s="4"/>
      <c r="F253" s="4"/>
      <c r="G253" s="6"/>
    </row>
    <row r="254" spans="1:7" ht="15.75" customHeight="1" x14ac:dyDescent="0.3">
      <c r="A254" s="3"/>
      <c r="B254" s="3"/>
      <c r="C254" s="3"/>
      <c r="D254" s="3"/>
      <c r="E254" s="4"/>
      <c r="F254" s="4"/>
      <c r="G254" s="6"/>
    </row>
    <row r="255" spans="1:7" ht="15.75" customHeight="1" x14ac:dyDescent="0.3">
      <c r="A255" s="3"/>
      <c r="B255" s="3"/>
      <c r="C255" s="3"/>
      <c r="D255" s="3"/>
      <c r="E255" s="4"/>
      <c r="F255" s="4"/>
      <c r="G255" s="6"/>
    </row>
    <row r="256" spans="1:7" ht="15.75" customHeight="1" x14ac:dyDescent="0.3">
      <c r="A256" s="3"/>
      <c r="B256" s="3"/>
      <c r="C256" s="3"/>
      <c r="D256" s="3"/>
      <c r="E256" s="4"/>
      <c r="F256" s="4"/>
      <c r="G256" s="6"/>
    </row>
    <row r="257" spans="1:7" ht="15.75" customHeight="1" x14ac:dyDescent="0.3">
      <c r="A257" s="3"/>
      <c r="B257" s="3"/>
      <c r="C257" s="3"/>
      <c r="D257" s="3"/>
      <c r="E257" s="4"/>
      <c r="F257" s="4"/>
      <c r="G257" s="6"/>
    </row>
    <row r="258" spans="1:7" ht="15.75" customHeight="1" x14ac:dyDescent="0.3">
      <c r="A258" s="3"/>
      <c r="B258" s="3"/>
      <c r="C258" s="3"/>
      <c r="D258" s="3"/>
      <c r="E258" s="4"/>
      <c r="F258" s="4"/>
      <c r="G258" s="6"/>
    </row>
    <row r="259" spans="1:7" ht="15.75" customHeight="1" x14ac:dyDescent="0.3">
      <c r="A259" s="3"/>
      <c r="B259" s="3"/>
      <c r="C259" s="3"/>
      <c r="D259" s="3"/>
      <c r="E259" s="4"/>
      <c r="F259" s="4"/>
      <c r="G259" s="6"/>
    </row>
    <row r="260" spans="1:7" ht="15.75" customHeight="1" x14ac:dyDescent="0.3">
      <c r="A260" s="3"/>
      <c r="B260" s="3"/>
      <c r="C260" s="3"/>
      <c r="D260" s="3"/>
      <c r="E260" s="4"/>
      <c r="F260" s="4"/>
      <c r="G260" s="6"/>
    </row>
    <row r="261" spans="1:7" ht="15.75" customHeight="1" x14ac:dyDescent="0.3">
      <c r="A261" s="3"/>
      <c r="B261" s="3"/>
      <c r="C261" s="3"/>
      <c r="D261" s="3"/>
      <c r="E261" s="4"/>
      <c r="F261" s="4"/>
      <c r="G261" s="6"/>
    </row>
    <row r="262" spans="1:7" ht="15.75" customHeight="1" x14ac:dyDescent="0.3">
      <c r="A262" s="3"/>
      <c r="B262" s="3"/>
      <c r="C262" s="3"/>
      <c r="D262" s="3"/>
      <c r="E262" s="4"/>
      <c r="F262" s="4"/>
      <c r="G262" s="6"/>
    </row>
    <row r="263" spans="1:7" ht="15.75" customHeight="1" x14ac:dyDescent="0.3">
      <c r="A263" s="3"/>
      <c r="B263" s="3"/>
      <c r="C263" s="3"/>
      <c r="D263" s="3"/>
      <c r="E263" s="4"/>
      <c r="F263" s="4"/>
      <c r="G263" s="6"/>
    </row>
    <row r="264" spans="1:7" ht="15.75" customHeight="1" x14ac:dyDescent="0.3">
      <c r="A264" s="3"/>
      <c r="B264" s="3"/>
      <c r="C264" s="3"/>
      <c r="D264" s="3"/>
      <c r="E264" s="4"/>
      <c r="F264" s="4"/>
      <c r="G264" s="6"/>
    </row>
    <row r="265" spans="1:7" ht="15.75" customHeight="1" x14ac:dyDescent="0.3">
      <c r="A265" s="3"/>
      <c r="B265" s="3"/>
      <c r="C265" s="3"/>
      <c r="D265" s="3"/>
      <c r="E265" s="4"/>
      <c r="F265" s="4"/>
      <c r="G265" s="6"/>
    </row>
    <row r="266" spans="1:7" ht="15.75" customHeight="1" x14ac:dyDescent="0.3">
      <c r="A266" s="3"/>
      <c r="B266" s="3"/>
      <c r="C266" s="3"/>
      <c r="D266" s="3"/>
      <c r="E266" s="4"/>
      <c r="F266" s="4"/>
      <c r="G266" s="6"/>
    </row>
    <row r="267" spans="1:7" ht="15.75" customHeight="1" x14ac:dyDescent="0.3">
      <c r="A267" s="3"/>
      <c r="B267" s="3"/>
      <c r="C267" s="3"/>
      <c r="D267" s="3"/>
      <c r="E267" s="4"/>
      <c r="F267" s="4"/>
      <c r="G267" s="6"/>
    </row>
    <row r="268" spans="1:7" ht="15.75" customHeight="1" x14ac:dyDescent="0.3">
      <c r="A268" s="3"/>
      <c r="B268" s="3"/>
      <c r="C268" s="3"/>
      <c r="D268" s="3"/>
      <c r="E268" s="4"/>
      <c r="F268" s="4"/>
      <c r="G268" s="6"/>
    </row>
    <row r="269" spans="1:7" ht="15.75" customHeight="1" x14ac:dyDescent="0.3">
      <c r="A269" s="3"/>
      <c r="B269" s="3"/>
      <c r="C269" s="3"/>
      <c r="D269" s="3"/>
      <c r="E269" s="4"/>
      <c r="F269" s="4"/>
      <c r="G269" s="6"/>
    </row>
    <row r="270" spans="1:7" ht="15.75" customHeight="1" x14ac:dyDescent="0.3">
      <c r="A270" s="3"/>
      <c r="B270" s="3"/>
      <c r="C270" s="3"/>
      <c r="D270" s="3"/>
      <c r="E270" s="4"/>
      <c r="F270" s="4"/>
      <c r="G270" s="6"/>
    </row>
    <row r="271" spans="1:7" ht="15.75" customHeight="1" x14ac:dyDescent="0.3">
      <c r="A271" s="3"/>
      <c r="B271" s="3"/>
      <c r="C271" s="3"/>
      <c r="D271" s="3"/>
      <c r="E271" s="4"/>
      <c r="F271" s="4"/>
      <c r="G271" s="6"/>
    </row>
    <row r="272" spans="1:7" ht="15.75" customHeight="1" x14ac:dyDescent="0.3">
      <c r="A272" s="3"/>
      <c r="B272" s="3"/>
      <c r="C272" s="3"/>
      <c r="D272" s="3"/>
      <c r="E272" s="4"/>
      <c r="F272" s="4"/>
      <c r="G272" s="6"/>
    </row>
    <row r="273" spans="1:7" ht="15.75" customHeight="1" x14ac:dyDescent="0.3">
      <c r="A273" s="3"/>
      <c r="B273" s="3"/>
      <c r="C273" s="3"/>
      <c r="D273" s="3"/>
      <c r="E273" s="4"/>
      <c r="F273" s="4"/>
      <c r="G273" s="6"/>
    </row>
    <row r="274" spans="1:7" ht="15.75" customHeight="1" x14ac:dyDescent="0.3">
      <c r="A274" s="3"/>
      <c r="B274" s="3"/>
      <c r="C274" s="3"/>
      <c r="D274" s="3"/>
      <c r="E274" s="4"/>
      <c r="F274" s="4"/>
      <c r="G274" s="6"/>
    </row>
    <row r="275" spans="1:7" ht="15.75" customHeight="1" x14ac:dyDescent="0.3">
      <c r="A275" s="3"/>
      <c r="B275" s="3"/>
      <c r="C275" s="3"/>
      <c r="D275" s="3"/>
      <c r="E275" s="4"/>
      <c r="F275" s="4"/>
      <c r="G275" s="6"/>
    </row>
    <row r="276" spans="1:7" ht="15.75" customHeight="1" x14ac:dyDescent="0.3">
      <c r="A276" s="3"/>
      <c r="B276" s="3"/>
      <c r="C276" s="3"/>
      <c r="D276" s="3"/>
      <c r="E276" s="4"/>
      <c r="F276" s="4"/>
      <c r="G276" s="6"/>
    </row>
    <row r="277" spans="1:7" ht="15.75" customHeight="1" x14ac:dyDescent="0.3">
      <c r="A277" s="3"/>
      <c r="B277" s="3"/>
      <c r="C277" s="3"/>
      <c r="D277" s="3"/>
      <c r="E277" s="4"/>
      <c r="F277" s="4"/>
      <c r="G277" s="6"/>
    </row>
    <row r="278" spans="1:7" ht="15.75" customHeight="1" x14ac:dyDescent="0.3">
      <c r="A278" s="3"/>
      <c r="B278" s="3"/>
      <c r="C278" s="3"/>
      <c r="D278" s="3"/>
      <c r="E278" s="4"/>
      <c r="F278" s="4"/>
      <c r="G278" s="6"/>
    </row>
    <row r="279" spans="1:7" ht="15.75" customHeight="1" x14ac:dyDescent="0.3">
      <c r="A279" s="3"/>
      <c r="B279" s="3"/>
      <c r="C279" s="3"/>
      <c r="D279" s="3"/>
      <c r="E279" s="4"/>
      <c r="F279" s="4"/>
      <c r="G279" s="6"/>
    </row>
    <row r="280" spans="1:7" ht="15.75" customHeight="1" x14ac:dyDescent="0.3">
      <c r="A280" s="3"/>
      <c r="B280" s="3"/>
      <c r="C280" s="3"/>
      <c r="D280" s="3"/>
      <c r="E280" s="4"/>
      <c r="F280" s="4"/>
      <c r="G280" s="6"/>
    </row>
    <row r="281" spans="1:7" ht="15.75" customHeight="1" x14ac:dyDescent="0.3">
      <c r="A281" s="3"/>
      <c r="B281" s="3"/>
      <c r="C281" s="3"/>
      <c r="D281" s="3"/>
      <c r="E281" s="4"/>
      <c r="F281" s="4"/>
      <c r="G281" s="6"/>
    </row>
    <row r="282" spans="1:7" ht="15.75" customHeight="1" x14ac:dyDescent="0.3">
      <c r="A282" s="3"/>
      <c r="B282" s="3"/>
      <c r="C282" s="3"/>
      <c r="D282" s="3"/>
      <c r="E282" s="4"/>
      <c r="F282" s="4"/>
      <c r="G282" s="6"/>
    </row>
    <row r="283" spans="1:7" ht="15.75" customHeight="1" x14ac:dyDescent="0.3">
      <c r="A283" s="3"/>
      <c r="B283" s="3"/>
      <c r="C283" s="3"/>
      <c r="D283" s="3"/>
      <c r="E283" s="4"/>
      <c r="F283" s="4"/>
      <c r="G283" s="6"/>
    </row>
    <row r="284" spans="1:7" ht="15.75" customHeight="1" x14ac:dyDescent="0.3">
      <c r="A284" s="3"/>
      <c r="B284" s="3"/>
      <c r="C284" s="3"/>
      <c r="D284" s="3"/>
      <c r="E284" s="4"/>
      <c r="F284" s="4"/>
      <c r="G284" s="6"/>
    </row>
    <row r="285" spans="1:7" ht="15.75" customHeight="1" x14ac:dyDescent="0.3">
      <c r="A285" s="3"/>
      <c r="B285" s="3"/>
      <c r="C285" s="3"/>
      <c r="D285" s="3"/>
      <c r="E285" s="4"/>
      <c r="F285" s="4"/>
      <c r="G285" s="6"/>
    </row>
    <row r="286" spans="1:7" ht="15.75" customHeight="1" x14ac:dyDescent="0.3">
      <c r="A286" s="3"/>
      <c r="B286" s="3"/>
      <c r="C286" s="3"/>
      <c r="D286" s="3"/>
      <c r="E286" s="4"/>
      <c r="F286" s="4"/>
      <c r="G286" s="6"/>
    </row>
    <row r="287" spans="1:7" ht="15.75" customHeight="1" x14ac:dyDescent="0.3">
      <c r="A287" s="3"/>
      <c r="B287" s="3"/>
      <c r="C287" s="3"/>
      <c r="D287" s="3"/>
      <c r="E287" s="4"/>
      <c r="F287" s="4"/>
      <c r="G287" s="6"/>
    </row>
    <row r="288" spans="1:7" ht="15.75" customHeight="1" x14ac:dyDescent="0.3">
      <c r="A288" s="3"/>
      <c r="B288" s="3"/>
      <c r="C288" s="3"/>
      <c r="D288" s="3"/>
      <c r="E288" s="4"/>
      <c r="F288" s="4"/>
      <c r="G288" s="6"/>
    </row>
    <row r="289" spans="1:7" ht="15.75" customHeight="1" x14ac:dyDescent="0.3">
      <c r="A289" s="3"/>
      <c r="B289" s="3"/>
      <c r="C289" s="3"/>
      <c r="D289" s="3"/>
      <c r="E289" s="4"/>
      <c r="F289" s="4"/>
      <c r="G289" s="6"/>
    </row>
    <row r="290" spans="1:7" ht="15.75" customHeight="1" x14ac:dyDescent="0.3">
      <c r="A290" s="3"/>
      <c r="B290" s="3"/>
      <c r="C290" s="3"/>
      <c r="D290" s="3"/>
      <c r="E290" s="4"/>
      <c r="F290" s="4"/>
      <c r="G290" s="6"/>
    </row>
    <row r="291" spans="1:7" ht="15.75" customHeight="1" x14ac:dyDescent="0.3">
      <c r="A291" s="3"/>
      <c r="B291" s="3"/>
      <c r="C291" s="3"/>
      <c r="D291" s="3"/>
      <c r="E291" s="4"/>
      <c r="F291" s="4"/>
      <c r="G291" s="6"/>
    </row>
    <row r="292" spans="1:7" ht="15.75" customHeight="1" x14ac:dyDescent="0.3">
      <c r="A292" s="3"/>
      <c r="B292" s="3"/>
      <c r="C292" s="3"/>
      <c r="D292" s="3"/>
      <c r="E292" s="4"/>
      <c r="F292" s="4"/>
      <c r="G292" s="6"/>
    </row>
    <row r="293" spans="1:7" ht="15.75" customHeight="1" x14ac:dyDescent="0.3">
      <c r="A293" s="3"/>
      <c r="B293" s="3"/>
      <c r="C293" s="3"/>
      <c r="D293" s="3"/>
      <c r="E293" s="4"/>
      <c r="F293" s="4"/>
      <c r="G293" s="6"/>
    </row>
    <row r="294" spans="1:7" ht="15.75" customHeight="1" x14ac:dyDescent="0.3">
      <c r="A294" s="3"/>
      <c r="B294" s="3"/>
      <c r="C294" s="3"/>
      <c r="D294" s="3"/>
      <c r="E294" s="4"/>
      <c r="F294" s="4"/>
      <c r="G294" s="6"/>
    </row>
    <row r="295" spans="1:7" ht="15.75" customHeight="1" x14ac:dyDescent="0.3">
      <c r="A295" s="3"/>
      <c r="B295" s="3"/>
      <c r="C295" s="3"/>
      <c r="D295" s="3"/>
      <c r="E295" s="4"/>
      <c r="F295" s="4"/>
      <c r="G295" s="6"/>
    </row>
    <row r="296" spans="1:7" ht="15.75" customHeight="1" x14ac:dyDescent="0.3">
      <c r="A296" s="3"/>
      <c r="B296" s="3"/>
      <c r="C296" s="3"/>
      <c r="D296" s="3"/>
      <c r="E296" s="4"/>
      <c r="F296" s="4"/>
      <c r="G296" s="6"/>
    </row>
    <row r="297" spans="1:7" ht="15.75" customHeight="1" x14ac:dyDescent="0.3">
      <c r="A297" s="3"/>
      <c r="B297" s="3"/>
      <c r="C297" s="3"/>
      <c r="D297" s="3"/>
      <c r="E297" s="4"/>
      <c r="F297" s="4"/>
      <c r="G297" s="6"/>
    </row>
    <row r="298" spans="1:7" ht="15.75" customHeight="1" x14ac:dyDescent="0.3">
      <c r="A298" s="3"/>
      <c r="B298" s="3"/>
      <c r="C298" s="3"/>
      <c r="D298" s="3"/>
      <c r="E298" s="4"/>
      <c r="F298" s="4"/>
      <c r="G298" s="6"/>
    </row>
    <row r="299" spans="1:7" ht="15.75" customHeight="1" x14ac:dyDescent="0.3">
      <c r="A299" s="3"/>
      <c r="B299" s="3"/>
      <c r="C299" s="3"/>
      <c r="D299" s="3"/>
      <c r="E299" s="4"/>
      <c r="F299" s="4"/>
      <c r="G299" s="6"/>
    </row>
    <row r="300" spans="1:7" ht="15.75" customHeight="1" x14ac:dyDescent="0.3">
      <c r="A300" s="3"/>
      <c r="B300" s="3"/>
      <c r="C300" s="3"/>
      <c r="D300" s="3"/>
      <c r="E300" s="4"/>
      <c r="F300" s="4"/>
      <c r="G300" s="6"/>
    </row>
    <row r="301" spans="1:7" ht="15.75" customHeight="1" x14ac:dyDescent="0.3">
      <c r="A301" s="3"/>
      <c r="B301" s="3"/>
      <c r="C301" s="3"/>
      <c r="D301" s="3"/>
      <c r="E301" s="4"/>
      <c r="F301" s="4"/>
      <c r="G301" s="6"/>
    </row>
    <row r="302" spans="1:7" ht="15.75" customHeight="1" x14ac:dyDescent="0.3">
      <c r="A302" s="3"/>
      <c r="B302" s="3"/>
      <c r="C302" s="3"/>
      <c r="D302" s="3"/>
      <c r="E302" s="4"/>
      <c r="F302" s="4"/>
      <c r="G302" s="6"/>
    </row>
    <row r="303" spans="1:7" ht="15.75" customHeight="1" x14ac:dyDescent="0.3">
      <c r="A303" s="3"/>
      <c r="B303" s="3"/>
      <c r="C303" s="3"/>
      <c r="D303" s="3"/>
      <c r="E303" s="4"/>
      <c r="F303" s="4"/>
      <c r="G303" s="6"/>
    </row>
    <row r="304" spans="1:7" ht="15.75" customHeight="1" x14ac:dyDescent="0.3">
      <c r="A304" s="3"/>
      <c r="B304" s="3"/>
      <c r="C304" s="3"/>
      <c r="D304" s="3"/>
      <c r="E304" s="4"/>
      <c r="F304" s="4"/>
      <c r="G304" s="6"/>
    </row>
    <row r="305" spans="1:10" ht="15.75" customHeight="1" x14ac:dyDescent="0.3">
      <c r="A305" s="3"/>
      <c r="B305" s="3"/>
      <c r="C305" s="3"/>
      <c r="D305" s="3"/>
      <c r="E305" s="4"/>
      <c r="F305" s="4"/>
      <c r="G305" s="6"/>
    </row>
    <row r="306" spans="1:10" ht="15.75" customHeight="1" x14ac:dyDescent="0.3">
      <c r="A306" s="3"/>
      <c r="B306" s="3"/>
      <c r="C306" s="3"/>
      <c r="D306" s="3"/>
      <c r="E306" s="4"/>
      <c r="F306" s="4"/>
      <c r="G306" s="6"/>
    </row>
    <row r="307" spans="1:10" ht="15.75" customHeight="1" x14ac:dyDescent="0.3">
      <c r="A307" s="3"/>
      <c r="B307" s="3"/>
      <c r="C307" s="3"/>
      <c r="D307" s="3"/>
      <c r="E307" s="4"/>
      <c r="F307" s="4"/>
      <c r="G307" s="6"/>
    </row>
    <row r="308" spans="1:10" ht="15.75" customHeight="1" x14ac:dyDescent="0.3">
      <c r="A308" s="3"/>
      <c r="B308" s="3"/>
      <c r="C308" s="3"/>
      <c r="D308" s="3"/>
      <c r="E308" s="4"/>
      <c r="F308" s="4"/>
      <c r="G308" s="6"/>
    </row>
    <row r="309" spans="1:10" ht="15.75" customHeight="1" x14ac:dyDescent="0.3">
      <c r="A309" s="3"/>
      <c r="B309" s="3"/>
      <c r="C309" s="3"/>
      <c r="D309" s="3"/>
      <c r="E309" s="4"/>
      <c r="F309" s="4"/>
      <c r="G309" s="6"/>
      <c r="I309" s="5"/>
      <c r="J309" s="5"/>
    </row>
    <row r="310" spans="1:10" ht="15.75" customHeight="1" x14ac:dyDescent="0.3">
      <c r="A310" s="3"/>
      <c r="B310" s="3"/>
      <c r="C310" s="3"/>
      <c r="D310" s="3"/>
      <c r="E310" s="4"/>
      <c r="F310" s="4"/>
      <c r="G310" s="6"/>
    </row>
    <row r="311" spans="1:10" ht="15.75" customHeight="1" x14ac:dyDescent="0.3">
      <c r="A311" s="3"/>
      <c r="B311" s="3"/>
      <c r="C311" s="3"/>
      <c r="D311" s="3"/>
      <c r="E311" s="4"/>
      <c r="F311" s="4"/>
      <c r="G311" s="6"/>
    </row>
    <row r="312" spans="1:10" ht="15.75" customHeight="1" x14ac:dyDescent="0.3">
      <c r="A312" s="3"/>
      <c r="B312" s="3"/>
      <c r="C312" s="3"/>
      <c r="D312" s="3"/>
      <c r="E312" s="4"/>
      <c r="F312" s="4"/>
      <c r="G312" s="6"/>
    </row>
    <row r="313" spans="1:10" ht="15.75" customHeight="1" x14ac:dyDescent="0.3">
      <c r="A313" s="3"/>
      <c r="B313" s="3"/>
      <c r="C313" s="3"/>
      <c r="D313" s="3"/>
      <c r="E313" s="4"/>
      <c r="F313" s="4"/>
      <c r="G313" s="6"/>
    </row>
    <row r="314" spans="1:10" ht="15.75" customHeight="1" x14ac:dyDescent="0.3">
      <c r="A314" s="3"/>
      <c r="B314" s="3"/>
      <c r="C314" s="3"/>
      <c r="D314" s="3"/>
      <c r="E314" s="4"/>
      <c r="F314" s="4"/>
      <c r="G314" s="6"/>
    </row>
    <row r="315" spans="1:10" ht="15.75" customHeight="1" x14ac:dyDescent="0.3">
      <c r="A315" s="3"/>
      <c r="B315" s="3"/>
      <c r="C315" s="3"/>
      <c r="D315" s="3"/>
      <c r="E315" s="4"/>
      <c r="F315" s="4"/>
      <c r="G315" s="6"/>
    </row>
    <row r="316" spans="1:10" ht="15.75" customHeight="1" x14ac:dyDescent="0.3">
      <c r="A316" s="3"/>
      <c r="B316" s="3"/>
      <c r="C316" s="3"/>
      <c r="D316" s="3"/>
      <c r="E316" s="4"/>
      <c r="F316" s="4"/>
      <c r="G316" s="6"/>
    </row>
    <row r="317" spans="1:10" ht="15.75" customHeight="1" x14ac:dyDescent="0.3">
      <c r="A317" s="3"/>
      <c r="B317" s="3"/>
      <c r="C317" s="3"/>
      <c r="D317" s="3"/>
      <c r="E317" s="4"/>
      <c r="F317" s="4"/>
      <c r="G317" s="6"/>
    </row>
    <row r="318" spans="1:10" ht="15.75" customHeight="1" x14ac:dyDescent="0.3">
      <c r="A318" s="3"/>
      <c r="B318" s="3"/>
      <c r="C318" s="3"/>
      <c r="D318" s="3"/>
      <c r="E318" s="4"/>
      <c r="F318" s="4"/>
      <c r="G318" s="6"/>
    </row>
    <row r="319" spans="1:10" ht="15.75" customHeight="1" x14ac:dyDescent="0.3">
      <c r="A319" s="3"/>
      <c r="B319" s="3"/>
      <c r="C319" s="3"/>
      <c r="D319" s="3"/>
      <c r="E319" s="4"/>
      <c r="F319" s="4"/>
      <c r="G319" s="6"/>
    </row>
    <row r="320" spans="1:10" ht="15.75" customHeight="1" x14ac:dyDescent="0.3">
      <c r="A320" s="3"/>
      <c r="B320" s="3"/>
      <c r="C320" s="3"/>
      <c r="D320" s="3"/>
      <c r="E320" s="4"/>
      <c r="F320" s="4"/>
      <c r="G320" s="6"/>
    </row>
    <row r="321" spans="1:7" ht="15.75" customHeight="1" x14ac:dyDescent="0.3">
      <c r="A321" s="3"/>
      <c r="B321" s="3"/>
      <c r="C321" s="3"/>
      <c r="D321" s="3"/>
      <c r="E321" s="4"/>
      <c r="F321" s="4"/>
      <c r="G321" s="6"/>
    </row>
    <row r="322" spans="1:7" ht="15.75" customHeight="1" x14ac:dyDescent="0.3">
      <c r="A322" s="3"/>
      <c r="B322" s="3"/>
      <c r="C322" s="3"/>
      <c r="D322" s="3"/>
      <c r="E322" s="4"/>
      <c r="F322" s="4"/>
      <c r="G322" s="6"/>
    </row>
    <row r="323" spans="1:7" ht="15.75" customHeight="1" x14ac:dyDescent="0.3">
      <c r="A323" s="3"/>
      <c r="B323" s="3"/>
      <c r="C323" s="3"/>
      <c r="D323" s="3"/>
      <c r="E323" s="4"/>
      <c r="F323" s="4"/>
      <c r="G323" s="6"/>
    </row>
    <row r="324" spans="1:7" ht="15.75" customHeight="1" x14ac:dyDescent="0.3">
      <c r="A324" s="3"/>
      <c r="B324" s="3"/>
      <c r="C324" s="3"/>
      <c r="D324" s="3"/>
      <c r="E324" s="4"/>
      <c r="F324" s="4"/>
      <c r="G324" s="6"/>
    </row>
    <row r="325" spans="1:7" ht="15.75" customHeight="1" x14ac:dyDescent="0.3">
      <c r="A325" s="3"/>
      <c r="B325" s="3"/>
      <c r="C325" s="3"/>
      <c r="D325" s="3"/>
      <c r="E325" s="4"/>
      <c r="F325" s="4"/>
      <c r="G325" s="6"/>
    </row>
    <row r="326" spans="1:7" ht="15.75" customHeight="1" x14ac:dyDescent="0.3">
      <c r="A326" s="3"/>
      <c r="B326" s="3"/>
      <c r="C326" s="3"/>
      <c r="D326" s="3"/>
      <c r="E326" s="4"/>
      <c r="F326" s="4"/>
      <c r="G326" s="6"/>
    </row>
    <row r="327" spans="1:7" ht="15.75" customHeight="1" x14ac:dyDescent="0.3">
      <c r="A327" s="3"/>
      <c r="B327" s="3"/>
      <c r="C327" s="3"/>
      <c r="D327" s="3"/>
      <c r="E327" s="4"/>
      <c r="F327" s="4"/>
      <c r="G327" s="6"/>
    </row>
    <row r="328" spans="1:7" ht="15.75" customHeight="1" x14ac:dyDescent="0.3">
      <c r="A328" s="3"/>
      <c r="B328" s="3"/>
      <c r="C328" s="3"/>
      <c r="D328" s="3"/>
      <c r="E328" s="4"/>
      <c r="F328" s="4"/>
      <c r="G328" s="6"/>
    </row>
    <row r="329" spans="1:7" ht="15.75" customHeight="1" x14ac:dyDescent="0.3">
      <c r="A329" s="3"/>
      <c r="B329" s="3"/>
      <c r="C329" s="3"/>
      <c r="D329" s="3"/>
      <c r="E329" s="4"/>
      <c r="F329" s="4"/>
      <c r="G329" s="6"/>
    </row>
    <row r="330" spans="1:7" ht="15.75" customHeight="1" x14ac:dyDescent="0.3">
      <c r="A330" s="3"/>
      <c r="B330" s="3"/>
      <c r="C330" s="3"/>
      <c r="D330" s="3"/>
      <c r="E330" s="4"/>
      <c r="F330" s="4"/>
      <c r="G330" s="6"/>
    </row>
    <row r="331" spans="1:7" ht="15.75" customHeight="1" x14ac:dyDescent="0.3">
      <c r="A331" s="3"/>
      <c r="B331" s="3"/>
      <c r="C331" s="3"/>
      <c r="D331" s="3"/>
      <c r="E331" s="4"/>
      <c r="F331" s="4"/>
      <c r="G331" s="6"/>
    </row>
    <row r="332" spans="1:7" ht="15.75" customHeight="1" x14ac:dyDescent="0.3">
      <c r="A332" s="3"/>
      <c r="B332" s="3"/>
      <c r="C332" s="3"/>
      <c r="D332" s="3"/>
      <c r="E332" s="4"/>
      <c r="F332" s="4"/>
      <c r="G332" s="6"/>
    </row>
    <row r="333" spans="1:7" ht="15.75" customHeight="1" x14ac:dyDescent="0.3">
      <c r="A333" s="3"/>
      <c r="B333" s="3"/>
      <c r="C333" s="3"/>
      <c r="D333" s="3"/>
      <c r="E333" s="4"/>
      <c r="F333" s="4"/>
      <c r="G333" s="6"/>
    </row>
    <row r="334" spans="1:7" ht="15.75" customHeight="1" x14ac:dyDescent="0.3">
      <c r="A334" s="3"/>
      <c r="B334" s="3"/>
      <c r="C334" s="3"/>
      <c r="D334" s="3"/>
      <c r="E334" s="4"/>
      <c r="F334" s="4"/>
      <c r="G334" s="6"/>
    </row>
    <row r="335" spans="1:7" ht="15.75" customHeight="1" x14ac:dyDescent="0.3">
      <c r="A335" s="3"/>
      <c r="B335" s="3"/>
      <c r="C335" s="3"/>
      <c r="D335" s="3"/>
      <c r="E335" s="4"/>
      <c r="F335" s="4"/>
      <c r="G335" s="6"/>
    </row>
    <row r="336" spans="1:7" ht="15.75" customHeight="1" x14ac:dyDescent="0.3">
      <c r="A336" s="3"/>
      <c r="B336" s="3"/>
      <c r="C336" s="3"/>
      <c r="D336" s="3"/>
      <c r="E336" s="4"/>
      <c r="F336" s="4"/>
      <c r="G336" s="6"/>
    </row>
    <row r="337" spans="1:7" ht="15.75" customHeight="1" x14ac:dyDescent="0.3">
      <c r="A337" s="3"/>
      <c r="B337" s="3"/>
      <c r="C337" s="3"/>
      <c r="D337" s="3"/>
      <c r="E337" s="4"/>
      <c r="F337" s="4"/>
      <c r="G337" s="6"/>
    </row>
    <row r="338" spans="1:7" ht="15.75" customHeight="1" x14ac:dyDescent="0.3">
      <c r="A338" s="3"/>
      <c r="B338" s="3"/>
      <c r="C338" s="3"/>
      <c r="D338" s="3"/>
      <c r="E338" s="4"/>
      <c r="F338" s="4"/>
      <c r="G338" s="6"/>
    </row>
    <row r="339" spans="1:7" ht="15.75" customHeight="1" x14ac:dyDescent="0.3">
      <c r="A339" s="3"/>
      <c r="B339" s="3"/>
      <c r="C339" s="3"/>
      <c r="D339" s="3"/>
      <c r="E339" s="4"/>
      <c r="F339" s="4"/>
      <c r="G339" s="6"/>
    </row>
    <row r="340" spans="1:7" ht="15.75" customHeight="1" x14ac:dyDescent="0.3">
      <c r="A340" s="3"/>
      <c r="B340" s="3"/>
      <c r="C340" s="3"/>
      <c r="D340" s="3"/>
      <c r="E340" s="4"/>
      <c r="F340" s="4"/>
      <c r="G340" s="6"/>
    </row>
    <row r="341" spans="1:7" ht="15.75" customHeight="1" x14ac:dyDescent="0.3">
      <c r="A341" s="3"/>
      <c r="B341" s="3"/>
      <c r="C341" s="3"/>
      <c r="D341" s="3"/>
      <c r="E341" s="4"/>
      <c r="F341" s="4"/>
      <c r="G341" s="6"/>
    </row>
    <row r="342" spans="1:7" ht="15.75" customHeight="1" x14ac:dyDescent="0.3">
      <c r="A342" s="3"/>
      <c r="B342" s="3"/>
      <c r="C342" s="3"/>
      <c r="D342" s="3"/>
      <c r="E342" s="4"/>
      <c r="F342" s="4"/>
      <c r="G342" s="6"/>
    </row>
    <row r="343" spans="1:7" ht="15.75" customHeight="1" x14ac:dyDescent="0.3">
      <c r="A343" s="3"/>
      <c r="B343" s="3"/>
      <c r="C343" s="3"/>
      <c r="D343" s="3"/>
      <c r="E343" s="4"/>
      <c r="F343" s="4"/>
      <c r="G343" s="6"/>
    </row>
    <row r="344" spans="1:7" ht="15.75" customHeight="1" x14ac:dyDescent="0.3">
      <c r="A344" s="3"/>
      <c r="B344" s="3"/>
      <c r="C344" s="3"/>
      <c r="D344" s="3"/>
      <c r="E344" s="4"/>
      <c r="F344" s="4"/>
      <c r="G344" s="6"/>
    </row>
    <row r="345" spans="1:7" ht="15.75" customHeight="1" x14ac:dyDescent="0.3">
      <c r="A345" s="3"/>
      <c r="B345" s="3"/>
      <c r="C345" s="3"/>
      <c r="D345" s="3"/>
      <c r="E345" s="4"/>
      <c r="F345" s="4"/>
      <c r="G345" s="6"/>
    </row>
    <row r="346" spans="1:7" ht="15.75" customHeight="1" x14ac:dyDescent="0.3">
      <c r="A346" s="3"/>
      <c r="B346" s="3"/>
      <c r="C346" s="3"/>
      <c r="D346" s="3"/>
      <c r="E346" s="4"/>
      <c r="F346" s="4"/>
      <c r="G346" s="6"/>
    </row>
    <row r="347" spans="1:7" ht="15.75" customHeight="1" x14ac:dyDescent="0.3">
      <c r="A347" s="3"/>
      <c r="B347" s="3"/>
      <c r="C347" s="3"/>
      <c r="D347" s="3"/>
      <c r="E347" s="4"/>
      <c r="F347" s="4"/>
      <c r="G347" s="6"/>
    </row>
    <row r="348" spans="1:7" ht="15.75" customHeight="1" x14ac:dyDescent="0.3">
      <c r="A348" s="3"/>
      <c r="B348" s="3"/>
      <c r="C348" s="3"/>
      <c r="D348" s="3"/>
      <c r="E348" s="4"/>
      <c r="F348" s="4"/>
      <c r="G348" s="6"/>
    </row>
    <row r="349" spans="1:7" ht="15.75" customHeight="1" x14ac:dyDescent="0.3">
      <c r="A349" s="3"/>
      <c r="B349" s="3"/>
      <c r="C349" s="3"/>
      <c r="D349" s="3"/>
      <c r="E349" s="4"/>
      <c r="F349" s="4"/>
      <c r="G349" s="6"/>
    </row>
    <row r="350" spans="1:7" ht="15.75" customHeight="1" x14ac:dyDescent="0.3">
      <c r="A350" s="3"/>
      <c r="B350" s="3"/>
      <c r="C350" s="3"/>
      <c r="D350" s="3"/>
      <c r="E350" s="4"/>
      <c r="F350" s="4"/>
      <c r="G350" s="6"/>
    </row>
    <row r="351" spans="1:7" ht="15.75" customHeight="1" x14ac:dyDescent="0.3">
      <c r="A351" s="3"/>
      <c r="B351" s="3"/>
      <c r="C351" s="3"/>
      <c r="D351" s="3"/>
      <c r="E351" s="4"/>
      <c r="F351" s="4"/>
      <c r="G351" s="6"/>
    </row>
    <row r="352" spans="1:7" ht="15.75" customHeight="1" x14ac:dyDescent="0.3">
      <c r="A352" s="3"/>
      <c r="B352" s="3"/>
      <c r="C352" s="3"/>
      <c r="D352" s="3"/>
      <c r="E352" s="4"/>
      <c r="F352" s="4"/>
      <c r="G352" s="6"/>
    </row>
    <row r="353" spans="1:10" ht="15.75" customHeight="1" x14ac:dyDescent="0.3">
      <c r="A353" s="3"/>
      <c r="B353" s="3"/>
      <c r="C353" s="3"/>
      <c r="D353" s="3"/>
      <c r="E353" s="4"/>
      <c r="F353" s="4"/>
      <c r="G353" s="6"/>
    </row>
    <row r="354" spans="1:10" ht="15.75" customHeight="1" x14ac:dyDescent="0.3">
      <c r="A354" s="3"/>
      <c r="B354" s="3"/>
      <c r="C354" s="3"/>
      <c r="D354" s="3"/>
      <c r="E354" s="4"/>
      <c r="F354" s="4"/>
      <c r="G354" s="6"/>
    </row>
    <row r="355" spans="1:10" ht="15.75" customHeight="1" x14ac:dyDescent="0.3">
      <c r="A355" s="3"/>
      <c r="B355" s="3"/>
      <c r="C355" s="3"/>
      <c r="D355" s="3"/>
      <c r="E355" s="4"/>
      <c r="F355" s="4"/>
      <c r="G355" s="6"/>
    </row>
    <row r="356" spans="1:10" ht="15.75" customHeight="1" x14ac:dyDescent="0.3">
      <c r="A356" s="3"/>
      <c r="B356" s="3"/>
      <c r="C356" s="3"/>
      <c r="D356" s="3"/>
      <c r="E356" s="4"/>
      <c r="F356" s="4"/>
      <c r="G356" s="6"/>
    </row>
    <row r="357" spans="1:10" ht="15.75" customHeight="1" x14ac:dyDescent="0.3">
      <c r="A357" s="3"/>
      <c r="B357" s="3"/>
      <c r="C357" s="3"/>
      <c r="D357" s="3"/>
      <c r="E357" s="4"/>
      <c r="F357" s="4"/>
      <c r="G357" s="6"/>
    </row>
    <row r="358" spans="1:10" ht="15.75" customHeight="1" x14ac:dyDescent="0.3">
      <c r="A358" s="3"/>
      <c r="B358" s="3"/>
      <c r="C358" s="3"/>
      <c r="D358" s="3"/>
      <c r="E358" s="4"/>
      <c r="F358" s="4"/>
      <c r="G358" s="6"/>
    </row>
    <row r="359" spans="1:10" ht="15.75" customHeight="1" x14ac:dyDescent="0.3">
      <c r="A359" s="3"/>
      <c r="B359" s="3"/>
      <c r="C359" s="3"/>
      <c r="D359" s="3"/>
      <c r="E359" s="4"/>
      <c r="F359" s="4"/>
      <c r="G359" s="6"/>
    </row>
    <row r="360" spans="1:10" ht="15.75" customHeight="1" x14ac:dyDescent="0.3">
      <c r="A360" s="3"/>
      <c r="B360" s="3"/>
      <c r="C360" s="3"/>
      <c r="D360" s="3"/>
      <c r="E360" s="4"/>
      <c r="F360" s="4"/>
      <c r="G360" s="6"/>
    </row>
    <row r="361" spans="1:10" ht="15.75" customHeight="1" x14ac:dyDescent="0.3">
      <c r="A361" s="3"/>
      <c r="B361" s="3"/>
      <c r="C361" s="3"/>
      <c r="D361" s="3"/>
      <c r="E361" s="4"/>
      <c r="F361" s="4"/>
      <c r="G361" s="6"/>
    </row>
    <row r="362" spans="1:10" ht="15.75" customHeight="1" x14ac:dyDescent="0.3">
      <c r="A362" s="3"/>
      <c r="B362" s="3"/>
      <c r="C362" s="3"/>
      <c r="D362" s="3"/>
      <c r="E362" s="4"/>
      <c r="F362" s="4"/>
      <c r="G362" s="6"/>
    </row>
    <row r="363" spans="1:10" ht="15.75" customHeight="1" x14ac:dyDescent="0.3">
      <c r="A363" s="3"/>
      <c r="B363" s="3"/>
      <c r="C363" s="3"/>
      <c r="D363" s="3"/>
      <c r="E363" s="4"/>
      <c r="F363" s="4"/>
      <c r="G363" s="6"/>
    </row>
    <row r="364" spans="1:10" ht="15.75" customHeight="1" x14ac:dyDescent="0.3">
      <c r="A364" s="3"/>
      <c r="B364" s="3"/>
      <c r="C364" s="3"/>
      <c r="D364" s="3"/>
      <c r="E364" s="4"/>
      <c r="F364" s="4"/>
      <c r="G364" s="6"/>
    </row>
    <row r="365" spans="1:10" ht="15.75" customHeight="1" x14ac:dyDescent="0.3">
      <c r="A365" s="3"/>
      <c r="B365" s="3"/>
      <c r="C365" s="3"/>
      <c r="D365" s="3"/>
      <c r="E365" s="4"/>
      <c r="F365" s="4"/>
      <c r="G365" s="6"/>
    </row>
    <row r="366" spans="1:10" ht="15.75" customHeight="1" x14ac:dyDescent="0.3">
      <c r="A366" s="3"/>
      <c r="B366" s="3"/>
      <c r="C366" s="3"/>
      <c r="D366" s="3"/>
      <c r="E366" s="4"/>
      <c r="F366" s="4"/>
      <c r="G366" s="6"/>
      <c r="I366" s="5"/>
      <c r="J366" s="5"/>
    </row>
    <row r="367" spans="1:10" ht="15.75" customHeight="1" x14ac:dyDescent="0.3">
      <c r="A367" s="3"/>
      <c r="B367" s="3"/>
      <c r="C367" s="3"/>
      <c r="D367" s="3"/>
      <c r="E367" s="4"/>
      <c r="F367" s="4"/>
      <c r="G367" s="6"/>
    </row>
    <row r="368" spans="1:10" ht="15.75" customHeight="1" x14ac:dyDescent="0.3">
      <c r="A368" s="3"/>
      <c r="B368" s="3"/>
      <c r="C368" s="3"/>
      <c r="D368" s="3"/>
      <c r="E368" s="4"/>
      <c r="F368" s="4"/>
      <c r="G368" s="6"/>
    </row>
    <row r="369" spans="1:7" ht="15.75" customHeight="1" x14ac:dyDescent="0.3">
      <c r="A369" s="3"/>
      <c r="B369" s="3"/>
      <c r="C369" s="3"/>
      <c r="D369" s="3"/>
      <c r="E369" s="4"/>
      <c r="F369" s="4"/>
      <c r="G369" s="6"/>
    </row>
    <row r="370" spans="1:7" ht="15.75" customHeight="1" x14ac:dyDescent="0.3">
      <c r="A370" s="3"/>
      <c r="B370" s="3"/>
      <c r="C370" s="3"/>
      <c r="D370" s="3"/>
      <c r="E370" s="4"/>
      <c r="F370" s="4"/>
      <c r="G370" s="6"/>
    </row>
    <row r="371" spans="1:7" ht="15.75" customHeight="1" x14ac:dyDescent="0.3">
      <c r="A371" s="3"/>
      <c r="B371" s="3"/>
      <c r="C371" s="3"/>
      <c r="D371" s="3"/>
      <c r="E371" s="4"/>
      <c r="F371" s="4"/>
      <c r="G371" s="6"/>
    </row>
    <row r="372" spans="1:7" ht="15.75" customHeight="1" x14ac:dyDescent="0.3">
      <c r="A372" s="3"/>
      <c r="B372" s="3"/>
      <c r="C372" s="3"/>
      <c r="D372" s="3"/>
      <c r="E372" s="4"/>
      <c r="F372" s="4"/>
      <c r="G372" s="6"/>
    </row>
    <row r="373" spans="1:7" ht="15.75" customHeight="1" x14ac:dyDescent="0.3">
      <c r="A373" s="3"/>
      <c r="B373" s="3"/>
      <c r="C373" s="3"/>
      <c r="D373" s="3"/>
      <c r="E373" s="4"/>
      <c r="F373" s="4"/>
      <c r="G373" s="6"/>
    </row>
    <row r="374" spans="1:7" ht="15.75" customHeight="1" x14ac:dyDescent="0.3">
      <c r="A374" s="3"/>
      <c r="B374" s="3"/>
      <c r="C374" s="3"/>
      <c r="D374" s="3"/>
      <c r="E374" s="4"/>
      <c r="F374" s="4"/>
      <c r="G374" s="6"/>
    </row>
    <row r="375" spans="1:7" ht="15.75" customHeight="1" x14ac:dyDescent="0.3">
      <c r="A375" s="3"/>
      <c r="B375" s="3"/>
      <c r="C375" s="3"/>
      <c r="D375" s="3"/>
      <c r="E375" s="4"/>
      <c r="F375" s="4"/>
      <c r="G375" s="6"/>
    </row>
    <row r="376" spans="1:7" ht="15.75" customHeight="1" x14ac:dyDescent="0.3">
      <c r="A376" s="3"/>
      <c r="B376" s="3"/>
      <c r="C376" s="3"/>
      <c r="D376" s="3"/>
      <c r="E376" s="4"/>
      <c r="F376" s="4"/>
      <c r="G376" s="6"/>
    </row>
    <row r="377" spans="1:7" ht="15.75" customHeight="1" x14ac:dyDescent="0.3">
      <c r="A377" s="3"/>
      <c r="B377" s="3"/>
      <c r="C377" s="3"/>
      <c r="D377" s="3"/>
      <c r="E377" s="4"/>
      <c r="F377" s="4"/>
      <c r="G377" s="6"/>
    </row>
    <row r="378" spans="1:7" ht="15.75" customHeight="1" x14ac:dyDescent="0.3">
      <c r="A378" s="3"/>
      <c r="B378" s="3"/>
      <c r="C378" s="3"/>
      <c r="D378" s="3"/>
      <c r="E378" s="4"/>
      <c r="F378" s="4"/>
      <c r="G378" s="6"/>
    </row>
    <row r="379" spans="1:7" ht="15.75" customHeight="1" x14ac:dyDescent="0.3">
      <c r="A379" s="3"/>
      <c r="B379" s="3"/>
      <c r="C379" s="3"/>
      <c r="D379" s="3"/>
      <c r="E379" s="4"/>
      <c r="F379" s="4"/>
      <c r="G379" s="6"/>
    </row>
    <row r="380" spans="1:7" ht="15.75" customHeight="1" x14ac:dyDescent="0.3">
      <c r="A380" s="3"/>
      <c r="B380" s="3"/>
      <c r="C380" s="3"/>
      <c r="D380" s="3"/>
      <c r="E380" s="4"/>
      <c r="F380" s="4"/>
      <c r="G380" s="6"/>
    </row>
    <row r="381" spans="1:7" ht="15.75" customHeight="1" x14ac:dyDescent="0.3">
      <c r="A381" s="3"/>
      <c r="B381" s="3"/>
      <c r="C381" s="3"/>
      <c r="D381" s="3"/>
      <c r="E381" s="4"/>
      <c r="F381" s="4"/>
      <c r="G381" s="6"/>
    </row>
    <row r="382" spans="1:7" ht="15.75" customHeight="1" x14ac:dyDescent="0.3">
      <c r="A382" s="3"/>
      <c r="B382" s="3"/>
      <c r="C382" s="3"/>
      <c r="D382" s="3"/>
      <c r="E382" s="4"/>
      <c r="F382" s="4"/>
      <c r="G382" s="6"/>
    </row>
    <row r="383" spans="1:7" ht="15.75" customHeight="1" x14ac:dyDescent="0.3">
      <c r="A383" s="3"/>
      <c r="B383" s="3"/>
      <c r="C383" s="3"/>
      <c r="D383" s="3"/>
      <c r="E383" s="4"/>
      <c r="F383" s="4"/>
      <c r="G383" s="6"/>
    </row>
    <row r="384" spans="1:7" ht="15.75" customHeight="1" x14ac:dyDescent="0.3">
      <c r="A384" s="3"/>
      <c r="B384" s="3"/>
      <c r="C384" s="3"/>
      <c r="D384" s="3"/>
      <c r="E384" s="4"/>
      <c r="F384" s="4"/>
      <c r="G384" s="6"/>
    </row>
    <row r="385" spans="1:7" ht="15.75" customHeight="1" x14ac:dyDescent="0.3">
      <c r="A385" s="3"/>
      <c r="B385" s="3"/>
      <c r="C385" s="3"/>
      <c r="D385" s="3"/>
      <c r="E385" s="4"/>
      <c r="F385" s="4"/>
      <c r="G385" s="6"/>
    </row>
    <row r="386" spans="1:7" ht="15.75" customHeight="1" x14ac:dyDescent="0.3">
      <c r="A386" s="3"/>
      <c r="B386" s="3"/>
      <c r="C386" s="3"/>
      <c r="D386" s="3"/>
      <c r="E386" s="4"/>
      <c r="F386" s="4"/>
      <c r="G386" s="6"/>
    </row>
    <row r="387" spans="1:7" ht="15.75" customHeight="1" x14ac:dyDescent="0.3">
      <c r="A387" s="3"/>
      <c r="B387" s="3"/>
      <c r="C387" s="3"/>
      <c r="D387" s="3"/>
      <c r="E387" s="4"/>
      <c r="F387" s="4"/>
      <c r="G387" s="6"/>
    </row>
    <row r="388" spans="1:7" ht="15.75" customHeight="1" x14ac:dyDescent="0.3">
      <c r="A388" s="3"/>
      <c r="B388" s="3"/>
      <c r="C388" s="3"/>
      <c r="D388" s="3"/>
      <c r="E388" s="4"/>
      <c r="F388" s="4"/>
      <c r="G388" s="6"/>
    </row>
    <row r="389" spans="1:7" ht="15.75" customHeight="1" x14ac:dyDescent="0.3">
      <c r="A389" s="3"/>
      <c r="B389" s="3"/>
      <c r="C389" s="3"/>
      <c r="D389" s="3"/>
      <c r="E389" s="4"/>
      <c r="F389" s="4"/>
      <c r="G389" s="6"/>
    </row>
    <row r="390" spans="1:7" ht="15.75" customHeight="1" x14ac:dyDescent="0.3">
      <c r="A390" s="3"/>
      <c r="B390" s="3"/>
      <c r="C390" s="3"/>
      <c r="D390" s="3"/>
      <c r="E390" s="4"/>
      <c r="F390" s="4"/>
      <c r="G390" s="6"/>
    </row>
    <row r="391" spans="1:7" ht="15.75" customHeight="1" x14ac:dyDescent="0.3">
      <c r="A391" s="3"/>
      <c r="B391" s="3"/>
      <c r="C391" s="3"/>
      <c r="D391" s="3"/>
      <c r="E391" s="4"/>
      <c r="F391" s="4"/>
      <c r="G391" s="6"/>
    </row>
    <row r="392" spans="1:7" ht="15.75" customHeight="1" x14ac:dyDescent="0.3">
      <c r="A392" s="3"/>
      <c r="B392" s="3"/>
      <c r="C392" s="3"/>
      <c r="D392" s="3"/>
      <c r="E392" s="4"/>
      <c r="F392" s="4"/>
      <c r="G392" s="6"/>
    </row>
    <row r="393" spans="1:7" ht="15.75" customHeight="1" x14ac:dyDescent="0.3">
      <c r="A393" s="3"/>
      <c r="B393" s="3"/>
      <c r="C393" s="3"/>
      <c r="D393" s="3"/>
      <c r="E393" s="4"/>
      <c r="F393" s="4"/>
      <c r="G393" s="6"/>
    </row>
    <row r="394" spans="1:7" ht="15.75" customHeight="1" x14ac:dyDescent="0.3">
      <c r="A394" s="3"/>
      <c r="B394" s="3"/>
      <c r="C394" s="3"/>
      <c r="D394" s="3"/>
      <c r="E394" s="4"/>
      <c r="F394" s="4"/>
      <c r="G394" s="6"/>
    </row>
    <row r="395" spans="1:7" ht="15.75" customHeight="1" x14ac:dyDescent="0.3">
      <c r="A395" s="3"/>
      <c r="B395" s="3"/>
      <c r="C395" s="3"/>
      <c r="D395" s="3"/>
      <c r="E395" s="4"/>
      <c r="F395" s="4"/>
      <c r="G395" s="6"/>
    </row>
    <row r="396" spans="1:7" ht="15.75" customHeight="1" x14ac:dyDescent="0.3">
      <c r="A396" s="3"/>
      <c r="B396" s="3"/>
      <c r="C396" s="3"/>
      <c r="D396" s="3"/>
      <c r="E396" s="4"/>
      <c r="F396" s="4"/>
      <c r="G396" s="6"/>
    </row>
    <row r="397" spans="1:7" ht="15.75" customHeight="1" x14ac:dyDescent="0.3">
      <c r="A397" s="3"/>
      <c r="B397" s="3"/>
      <c r="C397" s="3"/>
      <c r="D397" s="3"/>
      <c r="E397" s="4"/>
      <c r="F397" s="4"/>
      <c r="G397" s="6"/>
    </row>
    <row r="398" spans="1:7" ht="15.75" customHeight="1" x14ac:dyDescent="0.3">
      <c r="A398" s="3"/>
      <c r="B398" s="3"/>
      <c r="C398" s="3"/>
      <c r="D398" s="3"/>
      <c r="E398" s="4"/>
      <c r="F398" s="4"/>
      <c r="G398" s="6"/>
    </row>
    <row r="399" spans="1:7" ht="15.75" customHeight="1" x14ac:dyDescent="0.3">
      <c r="A399" s="3"/>
      <c r="B399" s="3"/>
      <c r="C399" s="3"/>
      <c r="D399" s="3"/>
      <c r="E399" s="4"/>
      <c r="F399" s="4"/>
      <c r="G399" s="6"/>
    </row>
    <row r="400" spans="1:7" ht="15.75" customHeight="1" x14ac:dyDescent="0.3">
      <c r="A400" s="3"/>
      <c r="B400" s="3"/>
      <c r="C400" s="3"/>
      <c r="D400" s="3"/>
      <c r="E400" s="4"/>
      <c r="F400" s="4"/>
      <c r="G400" s="6"/>
    </row>
    <row r="401" spans="1:7" ht="15.75" customHeight="1" x14ac:dyDescent="0.3">
      <c r="A401" s="3"/>
      <c r="B401" s="3"/>
      <c r="C401" s="3"/>
      <c r="D401" s="3"/>
      <c r="E401" s="4"/>
      <c r="F401" s="4"/>
      <c r="G401" s="6"/>
    </row>
    <row r="402" spans="1:7" ht="15.75" customHeight="1" x14ac:dyDescent="0.3">
      <c r="A402" s="3"/>
      <c r="B402" s="3"/>
      <c r="C402" s="3"/>
      <c r="D402" s="3"/>
      <c r="E402" s="4"/>
      <c r="F402" s="4"/>
      <c r="G402" s="6"/>
    </row>
    <row r="403" spans="1:7" ht="15.75" customHeight="1" x14ac:dyDescent="0.3">
      <c r="A403" s="3"/>
      <c r="B403" s="3"/>
      <c r="C403" s="3"/>
      <c r="D403" s="3"/>
      <c r="E403" s="4"/>
      <c r="F403" s="4"/>
      <c r="G403" s="6"/>
    </row>
    <row r="404" spans="1:7" ht="15.75" customHeight="1" x14ac:dyDescent="0.3">
      <c r="A404" s="3"/>
      <c r="B404" s="3"/>
      <c r="C404" s="3"/>
      <c r="D404" s="3"/>
      <c r="E404" s="4"/>
      <c r="F404" s="4"/>
      <c r="G404" s="6"/>
    </row>
    <row r="405" spans="1:7" ht="15.75" customHeight="1" x14ac:dyDescent="0.3">
      <c r="A405" s="3"/>
      <c r="B405" s="3"/>
      <c r="C405" s="3"/>
      <c r="D405" s="3"/>
      <c r="E405" s="4"/>
      <c r="F405" s="4"/>
      <c r="G405" s="6"/>
    </row>
    <row r="406" spans="1:7" ht="15.75" customHeight="1" x14ac:dyDescent="0.3">
      <c r="A406" s="3"/>
      <c r="B406" s="3"/>
      <c r="C406" s="3"/>
      <c r="D406" s="3"/>
      <c r="E406" s="4"/>
      <c r="F406" s="4"/>
      <c r="G406" s="6"/>
    </row>
    <row r="407" spans="1:7" ht="15.75" customHeight="1" x14ac:dyDescent="0.3">
      <c r="A407" s="3"/>
      <c r="B407" s="3"/>
      <c r="C407" s="3"/>
      <c r="D407" s="3"/>
      <c r="E407" s="4"/>
      <c r="F407" s="4"/>
      <c r="G407" s="6"/>
    </row>
    <row r="408" spans="1:7" ht="15.75" customHeight="1" x14ac:dyDescent="0.3">
      <c r="A408" s="3"/>
      <c r="B408" s="3"/>
      <c r="C408" s="3"/>
      <c r="D408" s="3"/>
      <c r="E408" s="4"/>
      <c r="F408" s="4"/>
      <c r="G408" s="6"/>
    </row>
    <row r="409" spans="1:7" ht="15.75" customHeight="1" x14ac:dyDescent="0.3">
      <c r="A409" s="3"/>
      <c r="B409" s="3"/>
      <c r="C409" s="3"/>
      <c r="D409" s="3"/>
      <c r="E409" s="4"/>
      <c r="F409" s="4"/>
      <c r="G409" s="6"/>
    </row>
    <row r="410" spans="1:7" ht="15.75" customHeight="1" x14ac:dyDescent="0.3">
      <c r="A410" s="3"/>
      <c r="B410" s="3"/>
      <c r="C410" s="3"/>
      <c r="D410" s="3"/>
      <c r="E410" s="4"/>
      <c r="F410" s="4"/>
      <c r="G410" s="6"/>
    </row>
    <row r="411" spans="1:7" ht="15.75" customHeight="1" x14ac:dyDescent="0.3">
      <c r="A411" s="3"/>
      <c r="B411" s="3"/>
      <c r="C411" s="3"/>
      <c r="D411" s="3"/>
      <c r="E411" s="4"/>
      <c r="F411" s="4"/>
      <c r="G411" s="6"/>
    </row>
    <row r="412" spans="1:7" ht="15.75" customHeight="1" x14ac:dyDescent="0.3">
      <c r="A412" s="3"/>
      <c r="B412" s="3"/>
      <c r="C412" s="3"/>
      <c r="D412" s="3"/>
      <c r="E412" s="4"/>
      <c r="F412" s="4"/>
      <c r="G412" s="6"/>
    </row>
    <row r="413" spans="1:7" ht="15.75" customHeight="1" x14ac:dyDescent="0.3">
      <c r="A413" s="3"/>
      <c r="B413" s="3"/>
      <c r="C413" s="3"/>
      <c r="D413" s="3"/>
      <c r="E413" s="4"/>
      <c r="F413" s="4"/>
      <c r="G413" s="6"/>
    </row>
    <row r="414" spans="1:7" ht="15.75" customHeight="1" x14ac:dyDescent="0.3">
      <c r="A414" s="3"/>
      <c r="B414" s="3"/>
      <c r="C414" s="3"/>
      <c r="D414" s="3"/>
      <c r="E414" s="4"/>
      <c r="F414" s="4"/>
      <c r="G414" s="6"/>
    </row>
    <row r="415" spans="1:7" ht="15.75" customHeight="1" x14ac:dyDescent="0.3">
      <c r="A415" s="3"/>
      <c r="B415" s="3"/>
      <c r="C415" s="3"/>
      <c r="D415" s="3"/>
      <c r="E415" s="4"/>
      <c r="F415" s="4"/>
      <c r="G415" s="6"/>
    </row>
    <row r="416" spans="1:7" ht="15.75" customHeight="1" x14ac:dyDescent="0.3">
      <c r="A416" s="3"/>
      <c r="B416" s="3"/>
      <c r="C416" s="3"/>
      <c r="D416" s="3"/>
      <c r="E416" s="4"/>
      <c r="F416" s="4"/>
      <c r="G416" s="6"/>
    </row>
    <row r="417" spans="1:7" ht="15.75" customHeight="1" x14ac:dyDescent="0.3">
      <c r="A417" s="3"/>
      <c r="B417" s="3"/>
      <c r="C417" s="3"/>
      <c r="D417" s="3"/>
      <c r="E417" s="4"/>
      <c r="F417" s="4"/>
      <c r="G417" s="6"/>
    </row>
    <row r="418" spans="1:7" ht="15.75" customHeight="1" x14ac:dyDescent="0.3">
      <c r="A418" s="3"/>
      <c r="B418" s="3"/>
      <c r="C418" s="3"/>
      <c r="D418" s="3"/>
      <c r="E418" s="4"/>
      <c r="F418" s="4"/>
      <c r="G418" s="6"/>
    </row>
    <row r="419" spans="1:7" ht="15.75" customHeight="1" x14ac:dyDescent="0.3">
      <c r="A419" s="3"/>
      <c r="B419" s="3"/>
      <c r="C419" s="3"/>
      <c r="D419" s="3"/>
      <c r="E419" s="4"/>
      <c r="F419" s="4"/>
      <c r="G419" s="6"/>
    </row>
    <row r="420" spans="1:7" ht="15.75" customHeight="1" x14ac:dyDescent="0.3">
      <c r="A420" s="3"/>
      <c r="B420" s="3"/>
      <c r="C420" s="3"/>
      <c r="D420" s="3"/>
      <c r="E420" s="4"/>
      <c r="F420" s="4"/>
      <c r="G420" s="6"/>
    </row>
    <row r="421" spans="1:7" ht="15.75" customHeight="1" x14ac:dyDescent="0.3">
      <c r="A421" s="3"/>
      <c r="B421" s="3"/>
      <c r="C421" s="3"/>
      <c r="D421" s="3"/>
      <c r="E421" s="4"/>
      <c r="F421" s="4"/>
      <c r="G421" s="6"/>
    </row>
    <row r="422" spans="1:7" ht="15.75" customHeight="1" x14ac:dyDescent="0.3">
      <c r="A422" s="3"/>
      <c r="B422" s="3"/>
      <c r="C422" s="3"/>
      <c r="D422" s="3"/>
      <c r="E422" s="4"/>
      <c r="F422" s="4"/>
      <c r="G422" s="6"/>
    </row>
    <row r="423" spans="1:7" ht="15.75" customHeight="1" x14ac:dyDescent="0.3">
      <c r="A423" s="3"/>
      <c r="B423" s="3"/>
      <c r="C423" s="3"/>
      <c r="D423" s="3"/>
      <c r="E423" s="4"/>
      <c r="F423" s="4"/>
      <c r="G423" s="6"/>
    </row>
    <row r="424" spans="1:7" ht="15.75" customHeight="1" x14ac:dyDescent="0.3">
      <c r="A424" s="3"/>
      <c r="B424" s="3"/>
      <c r="C424" s="3"/>
      <c r="D424" s="3"/>
      <c r="E424" s="4"/>
      <c r="F424" s="4"/>
      <c r="G424" s="6"/>
    </row>
    <row r="425" spans="1:7" ht="15.75" customHeight="1" x14ac:dyDescent="0.3">
      <c r="A425" s="3"/>
      <c r="B425" s="3"/>
      <c r="C425" s="3"/>
      <c r="D425" s="3"/>
      <c r="E425" s="4"/>
      <c r="F425" s="4"/>
      <c r="G425" s="6"/>
    </row>
    <row r="426" spans="1:7" ht="15.75" customHeight="1" x14ac:dyDescent="0.3">
      <c r="A426" s="3"/>
      <c r="B426" s="3"/>
      <c r="C426" s="3"/>
      <c r="D426" s="3"/>
      <c r="E426" s="4"/>
      <c r="F426" s="4"/>
      <c r="G426" s="6"/>
    </row>
    <row r="427" spans="1:7" ht="15.75" customHeight="1" x14ac:dyDescent="0.3">
      <c r="A427" s="3"/>
      <c r="B427" s="3"/>
      <c r="C427" s="3"/>
      <c r="D427" s="3"/>
      <c r="E427" s="4"/>
      <c r="F427" s="4"/>
      <c r="G427" s="6"/>
    </row>
    <row r="428" spans="1:7" ht="15.75" customHeight="1" x14ac:dyDescent="0.3">
      <c r="A428" s="3"/>
      <c r="B428" s="3"/>
      <c r="C428" s="3"/>
      <c r="D428" s="3"/>
      <c r="E428" s="4"/>
      <c r="F428" s="4"/>
      <c r="G428" s="6"/>
    </row>
    <row r="429" spans="1:7" ht="15.75" customHeight="1" x14ac:dyDescent="0.3">
      <c r="A429" s="3"/>
      <c r="B429" s="3"/>
      <c r="C429" s="3"/>
      <c r="D429" s="3"/>
      <c r="E429" s="4"/>
      <c r="F429" s="4"/>
      <c r="G429" s="6"/>
    </row>
    <row r="430" spans="1:7" ht="15.75" customHeight="1" x14ac:dyDescent="0.3">
      <c r="A430" s="3"/>
      <c r="B430" s="3"/>
      <c r="C430" s="3"/>
      <c r="D430" s="3"/>
      <c r="E430" s="4"/>
      <c r="F430" s="4"/>
      <c r="G430" s="6"/>
    </row>
    <row r="431" spans="1:7" ht="15.75" customHeight="1" x14ac:dyDescent="0.3">
      <c r="A431" s="3"/>
      <c r="B431" s="3"/>
      <c r="C431" s="3"/>
      <c r="D431" s="3"/>
      <c r="E431" s="4"/>
      <c r="F431" s="4"/>
      <c r="G431" s="6"/>
    </row>
    <row r="432" spans="1:7" ht="15.75" customHeight="1" x14ac:dyDescent="0.3">
      <c r="A432" s="3"/>
      <c r="B432" s="3"/>
      <c r="C432" s="3"/>
      <c r="D432" s="3"/>
      <c r="E432" s="4"/>
      <c r="F432" s="4"/>
      <c r="G432" s="6"/>
    </row>
    <row r="433" spans="1:7" ht="15.75" customHeight="1" x14ac:dyDescent="0.3">
      <c r="A433" s="3"/>
      <c r="B433" s="3"/>
      <c r="C433" s="3"/>
      <c r="D433" s="3"/>
      <c r="E433" s="4"/>
      <c r="F433" s="4"/>
      <c r="G433" s="6"/>
    </row>
    <row r="434" spans="1:7" ht="15.75" customHeight="1" x14ac:dyDescent="0.3">
      <c r="A434" s="3"/>
      <c r="B434" s="3"/>
      <c r="C434" s="3"/>
      <c r="D434" s="3"/>
      <c r="E434" s="4"/>
      <c r="F434" s="4"/>
      <c r="G434" s="6"/>
    </row>
    <row r="435" spans="1:7" ht="15.75" customHeight="1" x14ac:dyDescent="0.3">
      <c r="A435" s="3"/>
      <c r="B435" s="3"/>
      <c r="C435" s="3"/>
      <c r="D435" s="3"/>
      <c r="E435" s="4"/>
      <c r="F435" s="4"/>
      <c r="G435" s="6"/>
    </row>
    <row r="436" spans="1:7" ht="15.75" customHeight="1" x14ac:dyDescent="0.3">
      <c r="A436" s="3"/>
      <c r="B436" s="3"/>
      <c r="C436" s="3"/>
      <c r="D436" s="3"/>
      <c r="E436" s="4"/>
      <c r="F436" s="4"/>
      <c r="G436" s="6"/>
    </row>
    <row r="437" spans="1:7" ht="15.75" customHeight="1" x14ac:dyDescent="0.3">
      <c r="A437" s="3"/>
      <c r="B437" s="3"/>
      <c r="C437" s="3"/>
      <c r="D437" s="3"/>
      <c r="E437" s="4"/>
      <c r="F437" s="4"/>
      <c r="G437" s="6"/>
    </row>
    <row r="438" spans="1:7" ht="15.75" customHeight="1" x14ac:dyDescent="0.3">
      <c r="A438" s="3"/>
      <c r="B438" s="3"/>
      <c r="C438" s="3"/>
      <c r="D438" s="3"/>
      <c r="E438" s="4"/>
      <c r="F438" s="4"/>
      <c r="G438" s="6"/>
    </row>
    <row r="439" spans="1:7" ht="15.75" customHeight="1" x14ac:dyDescent="0.3">
      <c r="A439" s="3"/>
      <c r="B439" s="3"/>
      <c r="C439" s="3"/>
      <c r="D439" s="3"/>
      <c r="E439" s="4"/>
      <c r="F439" s="4"/>
      <c r="G439" s="6"/>
    </row>
    <row r="440" spans="1:7" ht="15.75" customHeight="1" x14ac:dyDescent="0.3">
      <c r="A440" s="3"/>
      <c r="B440" s="3"/>
      <c r="C440" s="3"/>
      <c r="D440" s="3"/>
      <c r="E440" s="4"/>
      <c r="F440" s="4"/>
      <c r="G440" s="6"/>
    </row>
    <row r="441" spans="1:7" ht="15.75" customHeight="1" x14ac:dyDescent="0.3">
      <c r="A441" s="3"/>
      <c r="B441" s="3"/>
      <c r="C441" s="3"/>
      <c r="D441" s="3"/>
      <c r="E441" s="4"/>
      <c r="F441" s="4"/>
      <c r="G441" s="6"/>
    </row>
    <row r="442" spans="1:7" ht="15.75" customHeight="1" x14ac:dyDescent="0.3">
      <c r="A442" s="3"/>
      <c r="B442" s="3"/>
      <c r="C442" s="3"/>
      <c r="D442" s="3"/>
      <c r="E442" s="4"/>
      <c r="F442" s="4"/>
      <c r="G442" s="6"/>
    </row>
    <row r="443" spans="1:7" ht="15.75" customHeight="1" x14ac:dyDescent="0.3">
      <c r="A443" s="3"/>
      <c r="B443" s="3"/>
      <c r="C443" s="3"/>
      <c r="D443" s="3"/>
      <c r="E443" s="4"/>
      <c r="F443" s="4"/>
      <c r="G443" s="6"/>
    </row>
    <row r="444" spans="1:7" ht="15.75" customHeight="1" x14ac:dyDescent="0.3">
      <c r="A444" s="3"/>
      <c r="B444" s="3"/>
      <c r="C444" s="3"/>
      <c r="D444" s="3"/>
      <c r="E444" s="4"/>
      <c r="F444" s="4"/>
      <c r="G444" s="6"/>
    </row>
    <row r="445" spans="1:7" ht="15.75" customHeight="1" x14ac:dyDescent="0.3">
      <c r="A445" s="3"/>
      <c r="B445" s="3"/>
      <c r="C445" s="3"/>
      <c r="D445" s="3"/>
      <c r="E445" s="4"/>
      <c r="F445" s="4"/>
      <c r="G445" s="6"/>
    </row>
    <row r="446" spans="1:7" ht="15.75" customHeight="1" x14ac:dyDescent="0.3">
      <c r="A446" s="3"/>
      <c r="B446" s="3"/>
      <c r="C446" s="3"/>
      <c r="D446" s="3"/>
      <c r="E446" s="4"/>
      <c r="F446" s="4"/>
      <c r="G446" s="6"/>
    </row>
    <row r="447" spans="1:7" ht="15.75" customHeight="1" x14ac:dyDescent="0.3">
      <c r="A447" s="3"/>
      <c r="B447" s="3"/>
      <c r="C447" s="3"/>
      <c r="D447" s="3"/>
      <c r="E447" s="4"/>
      <c r="F447" s="4"/>
      <c r="G447" s="6"/>
    </row>
    <row r="448" spans="1:7" ht="15.75" customHeight="1" x14ac:dyDescent="0.3">
      <c r="A448" s="3"/>
      <c r="B448" s="3"/>
      <c r="C448" s="3"/>
      <c r="D448" s="3"/>
      <c r="E448" s="4"/>
      <c r="F448" s="4"/>
      <c r="G448" s="6"/>
    </row>
    <row r="449" spans="1:7" ht="15.75" customHeight="1" x14ac:dyDescent="0.3">
      <c r="A449" s="3"/>
      <c r="B449" s="3"/>
      <c r="C449" s="3"/>
      <c r="D449" s="3"/>
      <c r="E449" s="4"/>
      <c r="F449" s="4"/>
      <c r="G449" s="6"/>
    </row>
    <row r="450" spans="1:7" ht="15.75" customHeight="1" x14ac:dyDescent="0.3">
      <c r="A450" s="3"/>
      <c r="B450" s="3"/>
      <c r="C450" s="3"/>
      <c r="D450" s="3"/>
      <c r="E450" s="4"/>
      <c r="F450" s="4"/>
      <c r="G450" s="6"/>
    </row>
    <row r="451" spans="1:7" ht="15.75" customHeight="1" x14ac:dyDescent="0.3">
      <c r="A451" s="3"/>
      <c r="B451" s="3"/>
      <c r="C451" s="3"/>
      <c r="D451" s="3"/>
      <c r="E451" s="4"/>
      <c r="F451" s="4"/>
      <c r="G451" s="6"/>
    </row>
    <row r="452" spans="1:7" ht="15.75" customHeight="1" x14ac:dyDescent="0.3">
      <c r="A452" s="3"/>
      <c r="B452" s="3"/>
      <c r="C452" s="3"/>
      <c r="D452" s="3"/>
      <c r="E452" s="4"/>
      <c r="F452" s="4"/>
      <c r="G452" s="6"/>
    </row>
    <row r="453" spans="1:7" ht="15.75" customHeight="1" x14ac:dyDescent="0.3">
      <c r="A453" s="3"/>
      <c r="B453" s="3"/>
      <c r="C453" s="3"/>
      <c r="D453" s="3"/>
      <c r="E453" s="4"/>
      <c r="F453" s="4"/>
      <c r="G453" s="6"/>
    </row>
    <row r="454" spans="1:7" ht="15.75" customHeight="1" x14ac:dyDescent="0.3">
      <c r="A454" s="3"/>
      <c r="B454" s="3"/>
      <c r="C454" s="3"/>
      <c r="D454" s="3"/>
      <c r="E454" s="4"/>
      <c r="F454" s="4"/>
      <c r="G454" s="6"/>
    </row>
    <row r="455" spans="1:7" ht="15.75" customHeight="1" x14ac:dyDescent="0.3">
      <c r="A455" s="3"/>
      <c r="B455" s="3"/>
      <c r="C455" s="3"/>
      <c r="D455" s="3"/>
      <c r="E455" s="4"/>
      <c r="F455" s="4"/>
      <c r="G455" s="6"/>
    </row>
    <row r="456" spans="1:7" ht="15.75" customHeight="1" x14ac:dyDescent="0.3">
      <c r="A456" s="3"/>
      <c r="B456" s="3"/>
      <c r="C456" s="3"/>
      <c r="D456" s="3"/>
      <c r="E456" s="4"/>
      <c r="F456" s="4"/>
      <c r="G456" s="6"/>
    </row>
    <row r="457" spans="1:7" ht="15.75" customHeight="1" x14ac:dyDescent="0.3">
      <c r="A457" s="3"/>
      <c r="B457" s="3"/>
      <c r="C457" s="3"/>
      <c r="D457" s="3"/>
      <c r="E457" s="4"/>
      <c r="F457" s="4"/>
      <c r="G457" s="6"/>
    </row>
    <row r="458" spans="1:7" ht="15.75" customHeight="1" x14ac:dyDescent="0.3">
      <c r="A458" s="3"/>
      <c r="B458" s="3"/>
      <c r="C458" s="3"/>
      <c r="D458" s="3"/>
      <c r="E458" s="4"/>
      <c r="F458" s="4"/>
      <c r="G458" s="6"/>
    </row>
    <row r="459" spans="1:7" ht="15.75" customHeight="1" x14ac:dyDescent="0.3">
      <c r="A459" s="3"/>
      <c r="B459" s="3"/>
      <c r="C459" s="3"/>
      <c r="D459" s="3"/>
      <c r="E459" s="4"/>
      <c r="F459" s="4"/>
      <c r="G459" s="6"/>
    </row>
    <row r="460" spans="1:7" ht="15.75" customHeight="1" x14ac:dyDescent="0.3">
      <c r="A460" s="3"/>
      <c r="B460" s="3"/>
      <c r="C460" s="3"/>
      <c r="D460" s="3"/>
      <c r="E460" s="4"/>
      <c r="F460" s="4"/>
      <c r="G460" s="6"/>
    </row>
    <row r="461" spans="1:7" ht="15.75" customHeight="1" x14ac:dyDescent="0.3">
      <c r="A461" s="3"/>
      <c r="B461" s="3"/>
      <c r="C461" s="3"/>
      <c r="D461" s="3"/>
      <c r="E461" s="4"/>
      <c r="F461" s="4"/>
      <c r="G461" s="6"/>
    </row>
    <row r="462" spans="1:7" ht="15.75" customHeight="1" x14ac:dyDescent="0.3">
      <c r="A462" s="3"/>
      <c r="B462" s="3"/>
      <c r="C462" s="3"/>
      <c r="D462" s="3"/>
      <c r="E462" s="4"/>
      <c r="F462" s="4"/>
      <c r="G462" s="6"/>
    </row>
    <row r="463" spans="1:7" ht="15.75" customHeight="1" x14ac:dyDescent="0.3">
      <c r="A463" s="3"/>
      <c r="B463" s="3"/>
      <c r="C463" s="3"/>
      <c r="D463" s="3"/>
      <c r="E463" s="4"/>
      <c r="F463" s="4"/>
      <c r="G463" s="6"/>
    </row>
    <row r="464" spans="1:7" ht="15.75" customHeight="1" x14ac:dyDescent="0.3">
      <c r="A464" s="3"/>
      <c r="B464" s="3"/>
      <c r="C464" s="3"/>
      <c r="D464" s="3"/>
      <c r="E464" s="4"/>
      <c r="F464" s="4"/>
      <c r="G464" s="6"/>
    </row>
    <row r="465" spans="1:7" ht="15.75" customHeight="1" x14ac:dyDescent="0.3">
      <c r="A465" s="3"/>
      <c r="B465" s="3"/>
      <c r="C465" s="3"/>
      <c r="D465" s="3"/>
      <c r="E465" s="4"/>
      <c r="F465" s="4"/>
      <c r="G465" s="6"/>
    </row>
    <row r="466" spans="1:7" ht="15.75" customHeight="1" x14ac:dyDescent="0.3">
      <c r="A466" s="3"/>
      <c r="B466" s="3"/>
      <c r="C466" s="3"/>
      <c r="D466" s="3"/>
      <c r="E466" s="4"/>
      <c r="F466" s="4"/>
      <c r="G466" s="6"/>
    </row>
    <row r="467" spans="1:7" ht="15.75" customHeight="1" x14ac:dyDescent="0.3">
      <c r="A467" s="3"/>
      <c r="B467" s="3"/>
      <c r="C467" s="3"/>
      <c r="D467" s="3"/>
      <c r="E467" s="4"/>
      <c r="F467" s="4"/>
      <c r="G467" s="6"/>
    </row>
    <row r="468" spans="1:7" ht="15.75" customHeight="1" x14ac:dyDescent="0.3">
      <c r="A468" s="3"/>
      <c r="B468" s="3"/>
      <c r="C468" s="3"/>
      <c r="D468" s="3"/>
      <c r="E468" s="4"/>
      <c r="F468" s="4"/>
      <c r="G468" s="6"/>
    </row>
    <row r="469" spans="1:7" ht="15.75" customHeight="1" x14ac:dyDescent="0.3">
      <c r="A469" s="3"/>
      <c r="B469" s="3"/>
      <c r="C469" s="3"/>
      <c r="D469" s="3"/>
      <c r="E469" s="4"/>
      <c r="F469" s="4"/>
      <c r="G469" s="6"/>
    </row>
    <row r="470" spans="1:7" ht="15.75" customHeight="1" x14ac:dyDescent="0.3">
      <c r="A470" s="3"/>
      <c r="B470" s="3"/>
      <c r="C470" s="3"/>
      <c r="D470" s="3"/>
      <c r="E470" s="4"/>
      <c r="F470" s="4"/>
      <c r="G470" s="6"/>
    </row>
    <row r="471" spans="1:7" ht="15.75" customHeight="1" x14ac:dyDescent="0.3">
      <c r="A471" s="3"/>
      <c r="B471" s="3"/>
      <c r="C471" s="3"/>
      <c r="D471" s="3"/>
      <c r="E471" s="4"/>
      <c r="F471" s="4"/>
      <c r="G471" s="6"/>
    </row>
    <row r="472" spans="1:7" ht="15.75" customHeight="1" x14ac:dyDescent="0.3">
      <c r="A472" s="3"/>
      <c r="B472" s="3"/>
      <c r="C472" s="3"/>
      <c r="D472" s="3"/>
      <c r="E472" s="4"/>
      <c r="F472" s="4"/>
      <c r="G472" s="6"/>
    </row>
    <row r="473" spans="1:7" ht="15.75" customHeight="1" x14ac:dyDescent="0.3">
      <c r="A473" s="3"/>
      <c r="B473" s="3"/>
      <c r="C473" s="3"/>
      <c r="D473" s="3"/>
      <c r="E473" s="4"/>
      <c r="F473" s="4"/>
      <c r="G473" s="6"/>
    </row>
    <row r="474" spans="1:7" ht="15.75" customHeight="1" x14ac:dyDescent="0.3">
      <c r="A474" s="3"/>
      <c r="B474" s="3"/>
      <c r="C474" s="3"/>
      <c r="D474" s="3"/>
      <c r="E474" s="4"/>
      <c r="F474" s="4"/>
      <c r="G474" s="6"/>
    </row>
    <row r="475" spans="1:7" ht="15.75" customHeight="1" x14ac:dyDescent="0.3">
      <c r="A475" s="3"/>
      <c r="B475" s="3"/>
      <c r="C475" s="3"/>
      <c r="D475" s="3"/>
      <c r="E475" s="4"/>
      <c r="F475" s="4"/>
      <c r="G475" s="6"/>
    </row>
    <row r="476" spans="1:7" ht="15.75" customHeight="1" x14ac:dyDescent="0.3">
      <c r="A476" s="3"/>
      <c r="B476" s="3"/>
      <c r="C476" s="3"/>
      <c r="D476" s="3"/>
      <c r="E476" s="4"/>
      <c r="F476" s="4"/>
      <c r="G476" s="6"/>
    </row>
    <row r="477" spans="1:7" ht="15.75" customHeight="1" x14ac:dyDescent="0.3">
      <c r="A477" s="3"/>
      <c r="B477" s="3"/>
      <c r="C477" s="3"/>
      <c r="D477" s="3"/>
      <c r="E477" s="4"/>
      <c r="F477" s="4"/>
      <c r="G477" s="6"/>
    </row>
    <row r="478" spans="1:7" ht="15.75" customHeight="1" x14ac:dyDescent="0.3">
      <c r="A478" s="3"/>
      <c r="B478" s="3"/>
      <c r="C478" s="3"/>
      <c r="D478" s="3"/>
      <c r="E478" s="4"/>
      <c r="F478" s="4"/>
      <c r="G478" s="6"/>
    </row>
    <row r="479" spans="1:7" ht="15.75" customHeight="1" x14ac:dyDescent="0.3">
      <c r="A479" s="3"/>
      <c r="B479" s="3"/>
      <c r="C479" s="3"/>
      <c r="D479" s="3"/>
      <c r="E479" s="4"/>
      <c r="F479" s="4"/>
      <c r="G479" s="6"/>
    </row>
    <row r="480" spans="1:7" ht="15.75" customHeight="1" x14ac:dyDescent="0.3">
      <c r="A480" s="3"/>
      <c r="B480" s="3"/>
      <c r="C480" s="3"/>
      <c r="D480" s="3"/>
      <c r="E480" s="4"/>
      <c r="F480" s="4"/>
      <c r="G480" s="6"/>
    </row>
    <row r="481" spans="1:7" ht="15.75" customHeight="1" x14ac:dyDescent="0.3">
      <c r="A481" s="3"/>
      <c r="B481" s="3"/>
      <c r="C481" s="3"/>
      <c r="D481" s="3"/>
      <c r="E481" s="4"/>
      <c r="F481" s="4"/>
      <c r="G481" s="6"/>
    </row>
    <row r="482" spans="1:7" ht="15.75" customHeight="1" x14ac:dyDescent="0.3">
      <c r="A482" s="3"/>
      <c r="B482" s="3"/>
      <c r="C482" s="3"/>
      <c r="D482" s="3"/>
      <c r="E482" s="4"/>
      <c r="F482" s="4"/>
      <c r="G482" s="6"/>
    </row>
    <row r="483" spans="1:7" ht="15.75" customHeight="1" x14ac:dyDescent="0.3">
      <c r="A483" s="3"/>
      <c r="B483" s="3"/>
      <c r="C483" s="3"/>
      <c r="D483" s="3"/>
      <c r="E483" s="4"/>
      <c r="F483" s="4"/>
      <c r="G483" s="6"/>
    </row>
    <row r="484" spans="1:7" ht="15.75" customHeight="1" x14ac:dyDescent="0.3">
      <c r="A484" s="3"/>
      <c r="B484" s="3"/>
      <c r="C484" s="3"/>
      <c r="D484" s="3"/>
      <c r="E484" s="4"/>
      <c r="F484" s="4"/>
      <c r="G484" s="6"/>
    </row>
    <row r="485" spans="1:7" ht="15.75" customHeight="1" x14ac:dyDescent="0.3">
      <c r="A485" s="3"/>
      <c r="B485" s="3"/>
      <c r="C485" s="3"/>
      <c r="D485" s="3"/>
      <c r="E485" s="4"/>
      <c r="F485" s="4"/>
      <c r="G485" s="6"/>
    </row>
    <row r="486" spans="1:7" ht="15.75" customHeight="1" x14ac:dyDescent="0.3">
      <c r="A486" s="3"/>
      <c r="B486" s="3"/>
      <c r="C486" s="3"/>
      <c r="D486" s="3"/>
      <c r="E486" s="4"/>
      <c r="F486" s="4"/>
      <c r="G486" s="6"/>
    </row>
    <row r="487" spans="1:7" ht="15.75" customHeight="1" x14ac:dyDescent="0.3">
      <c r="A487" s="3"/>
      <c r="B487" s="3"/>
      <c r="C487" s="3"/>
      <c r="D487" s="3"/>
      <c r="E487" s="4"/>
      <c r="F487" s="4"/>
      <c r="G487" s="6"/>
    </row>
    <row r="488" spans="1:7" ht="15.75" customHeight="1" x14ac:dyDescent="0.3">
      <c r="A488" s="3"/>
      <c r="B488" s="3"/>
      <c r="C488" s="3"/>
      <c r="D488" s="3"/>
      <c r="E488" s="4"/>
      <c r="F488" s="4"/>
      <c r="G488" s="6"/>
    </row>
    <row r="489" spans="1:7" ht="15.75" customHeight="1" x14ac:dyDescent="0.3">
      <c r="A489" s="3"/>
      <c r="B489" s="3"/>
      <c r="C489" s="3"/>
      <c r="D489" s="3"/>
      <c r="E489" s="4"/>
      <c r="F489" s="4"/>
      <c r="G489" s="6"/>
    </row>
    <row r="490" spans="1:7" ht="15.75" customHeight="1" x14ac:dyDescent="0.3">
      <c r="A490" s="3"/>
      <c r="B490" s="3"/>
      <c r="C490" s="3"/>
      <c r="D490" s="3"/>
      <c r="E490" s="4"/>
      <c r="F490" s="4"/>
      <c r="G490" s="6"/>
    </row>
    <row r="491" spans="1:7" ht="15.75" customHeight="1" x14ac:dyDescent="0.3">
      <c r="A491" s="3"/>
      <c r="B491" s="3"/>
      <c r="C491" s="3"/>
      <c r="D491" s="3"/>
      <c r="E491" s="4"/>
      <c r="F491" s="4"/>
      <c r="G491" s="6"/>
    </row>
    <row r="492" spans="1:7" ht="15.75" customHeight="1" x14ac:dyDescent="0.3">
      <c r="A492" s="3"/>
      <c r="B492" s="3"/>
      <c r="C492" s="3"/>
      <c r="D492" s="3"/>
      <c r="E492" s="4"/>
      <c r="F492" s="4"/>
      <c r="G492" s="6"/>
    </row>
    <row r="493" spans="1:7" ht="15.75" customHeight="1" x14ac:dyDescent="0.3">
      <c r="A493" s="3"/>
      <c r="B493" s="3"/>
      <c r="C493" s="3"/>
      <c r="D493" s="3"/>
      <c r="E493" s="4"/>
      <c r="F493" s="4"/>
      <c r="G493" s="6"/>
    </row>
    <row r="494" spans="1:7" ht="15.75" customHeight="1" x14ac:dyDescent="0.3">
      <c r="A494" s="3"/>
      <c r="B494" s="3"/>
      <c r="C494" s="3"/>
      <c r="D494" s="3"/>
      <c r="E494" s="4"/>
      <c r="F494" s="4"/>
      <c r="G494" s="6"/>
    </row>
    <row r="495" spans="1:7" ht="15.75" customHeight="1" x14ac:dyDescent="0.3">
      <c r="A495" s="3"/>
      <c r="B495" s="3"/>
      <c r="C495" s="3"/>
      <c r="D495" s="3"/>
      <c r="E495" s="4"/>
      <c r="F495" s="4"/>
      <c r="G495" s="6"/>
    </row>
    <row r="496" spans="1:7" ht="15.75" customHeight="1" x14ac:dyDescent="0.3">
      <c r="A496" s="3"/>
      <c r="B496" s="3"/>
      <c r="C496" s="3"/>
      <c r="D496" s="3"/>
      <c r="E496" s="4"/>
      <c r="F496" s="4"/>
      <c r="G496" s="6"/>
    </row>
    <row r="497" spans="1:8" ht="15.75" customHeight="1" x14ac:dyDescent="0.3">
      <c r="A497" s="3"/>
      <c r="B497" s="3"/>
      <c r="C497" s="3"/>
      <c r="D497" s="3"/>
      <c r="E497" s="4"/>
      <c r="F497" s="4"/>
      <c r="G497" s="6"/>
    </row>
    <row r="498" spans="1:8" ht="15.75" customHeight="1" x14ac:dyDescent="0.3">
      <c r="A498" s="3"/>
      <c r="B498" s="3"/>
      <c r="C498" s="3"/>
      <c r="D498" s="3"/>
      <c r="E498" s="4"/>
      <c r="F498" s="4"/>
      <c r="G498" s="6"/>
    </row>
    <row r="499" spans="1:8" ht="15.75" customHeight="1" x14ac:dyDescent="0.3">
      <c r="A499" s="3"/>
      <c r="B499" s="3"/>
      <c r="C499" s="3"/>
      <c r="D499" s="3"/>
      <c r="E499" s="4"/>
      <c r="F499" s="4"/>
      <c r="G499" s="6"/>
    </row>
    <row r="500" spans="1:8" ht="15.75" customHeight="1" x14ac:dyDescent="0.3">
      <c r="A500" s="3"/>
      <c r="B500" s="3"/>
      <c r="C500" s="3"/>
      <c r="D500" s="3"/>
      <c r="E500" s="4"/>
      <c r="F500" s="4"/>
      <c r="G500" s="6"/>
    </row>
    <row r="501" spans="1:8" ht="15.75" customHeight="1" x14ac:dyDescent="0.3">
      <c r="A501" s="3"/>
      <c r="B501" s="3"/>
      <c r="C501" s="3"/>
      <c r="D501" s="3"/>
      <c r="E501" s="4"/>
      <c r="F501" s="4"/>
      <c r="G501" s="6"/>
    </row>
    <row r="502" spans="1:8" ht="15.75" customHeight="1" x14ac:dyDescent="0.3">
      <c r="A502" s="3"/>
      <c r="B502" s="3"/>
      <c r="C502" s="3"/>
      <c r="D502" s="3"/>
      <c r="E502" s="4"/>
      <c r="F502" s="4"/>
      <c r="G502" s="6"/>
    </row>
    <row r="503" spans="1:8" ht="15.75" customHeight="1" x14ac:dyDescent="0.3">
      <c r="A503" s="3"/>
      <c r="B503" s="3"/>
      <c r="C503" s="3"/>
      <c r="D503" s="3"/>
      <c r="E503" s="4"/>
      <c r="F503" s="4"/>
      <c r="G503" s="6"/>
    </row>
    <row r="504" spans="1:8" ht="15.75" customHeight="1" x14ac:dyDescent="0.3">
      <c r="A504" s="3"/>
      <c r="B504" s="3"/>
      <c r="C504" s="3"/>
      <c r="D504" s="3"/>
      <c r="E504" s="4"/>
      <c r="F504" s="4"/>
      <c r="G504" s="6"/>
    </row>
    <row r="505" spans="1:8" ht="15.75" customHeight="1" x14ac:dyDescent="0.3">
      <c r="A505" s="3"/>
      <c r="B505" s="3"/>
      <c r="C505" s="3"/>
      <c r="D505" s="3"/>
      <c r="E505" s="4"/>
      <c r="F505" s="4"/>
      <c r="G505" s="6"/>
    </row>
    <row r="506" spans="1:8" ht="15.75" customHeight="1" x14ac:dyDescent="0.3">
      <c r="A506" s="3"/>
      <c r="B506" s="3"/>
      <c r="C506" s="3"/>
      <c r="D506" s="3"/>
      <c r="E506" s="4"/>
      <c r="F506" s="4"/>
      <c r="G506" s="6"/>
    </row>
    <row r="507" spans="1:8" ht="15.75" customHeight="1" x14ac:dyDescent="0.3">
      <c r="A507" s="3"/>
      <c r="B507" s="3"/>
      <c r="C507" s="3"/>
      <c r="D507" s="3"/>
      <c r="E507" s="4"/>
      <c r="F507" s="4"/>
      <c r="G507" s="6"/>
    </row>
    <row r="508" spans="1:8" ht="15.75" customHeight="1" x14ac:dyDescent="0.3">
      <c r="A508" s="3"/>
      <c r="B508" s="3"/>
      <c r="C508" s="3"/>
      <c r="D508" s="3"/>
      <c r="E508" s="4"/>
      <c r="F508" s="4"/>
      <c r="G508" s="6"/>
    </row>
    <row r="509" spans="1:8" ht="15.75" customHeight="1" x14ac:dyDescent="0.3">
      <c r="A509" s="3"/>
      <c r="B509" s="3"/>
      <c r="C509" s="3"/>
      <c r="D509" s="3"/>
      <c r="E509" s="4"/>
      <c r="F509" s="4"/>
      <c r="G509" s="6"/>
    </row>
    <row r="510" spans="1:8" ht="15.75" customHeight="1" x14ac:dyDescent="0.3">
      <c r="A510" s="3"/>
      <c r="B510" s="3"/>
      <c r="C510" s="3"/>
      <c r="D510" s="3"/>
      <c r="E510" s="4"/>
      <c r="F510" s="4"/>
      <c r="G510" s="6"/>
    </row>
    <row r="511" spans="1:8" ht="15.75" customHeight="1" x14ac:dyDescent="0.3">
      <c r="A511" s="3"/>
      <c r="B511" s="3"/>
      <c r="C511" s="3"/>
      <c r="D511" s="3"/>
      <c r="E511" s="3"/>
      <c r="F511" s="3"/>
      <c r="H511">
        <f>AVERAGE(H2:H510)</f>
        <v>220.89558741370914</v>
      </c>
    </row>
    <row r="512" spans="1:8" ht="15.75" customHeight="1" x14ac:dyDescent="0.3">
      <c r="A512" s="3"/>
      <c r="B512" s="3"/>
      <c r="C512" s="3"/>
      <c r="D512" s="3"/>
      <c r="E512" s="3"/>
      <c r="F512" s="3"/>
    </row>
    <row r="513" spans="1:6" ht="15.75" customHeight="1" x14ac:dyDescent="0.3">
      <c r="A513" s="3"/>
      <c r="B513" s="3"/>
      <c r="C513" s="3"/>
      <c r="D513" s="3"/>
      <c r="E513" s="3"/>
      <c r="F513" s="3"/>
    </row>
    <row r="514" spans="1:6" ht="15.75" customHeight="1" x14ac:dyDescent="0.3">
      <c r="A514" s="3"/>
      <c r="B514" s="3"/>
      <c r="C514" s="3"/>
      <c r="D514" s="3"/>
      <c r="E514" s="3"/>
      <c r="F514" s="3"/>
    </row>
    <row r="515" spans="1:6" ht="15.75" customHeight="1" x14ac:dyDescent="0.3">
      <c r="A515" s="3"/>
      <c r="B515" s="3"/>
      <c r="C515" s="3"/>
      <c r="D515" s="3"/>
      <c r="E515" s="3"/>
      <c r="F515" s="3"/>
    </row>
    <row r="516" spans="1:6" ht="15.75" customHeight="1" x14ac:dyDescent="0.3">
      <c r="A516" s="3"/>
      <c r="B516" s="3"/>
      <c r="C516" s="3"/>
      <c r="D516" s="3"/>
      <c r="E516" s="3"/>
      <c r="F516" s="3"/>
    </row>
    <row r="517" spans="1:6" ht="15.75" customHeight="1" x14ac:dyDescent="0.3">
      <c r="A517" s="3"/>
      <c r="B517" s="3"/>
      <c r="C517" s="3"/>
      <c r="D517" s="3"/>
      <c r="E517" s="3"/>
      <c r="F517" s="3"/>
    </row>
    <row r="518" spans="1:6" ht="15.75" customHeight="1" x14ac:dyDescent="0.3">
      <c r="A518" s="3"/>
      <c r="B518" s="3"/>
      <c r="C518" s="3"/>
      <c r="D518" s="3"/>
      <c r="E518" s="3"/>
      <c r="F518" s="3"/>
    </row>
    <row r="519" spans="1:6" ht="15.75" customHeight="1" x14ac:dyDescent="0.3">
      <c r="A519" s="3"/>
      <c r="B519" s="3"/>
      <c r="C519" s="3"/>
      <c r="D519" s="3"/>
      <c r="E519" s="3"/>
      <c r="F519" s="3"/>
    </row>
    <row r="520" spans="1:6" ht="15.75" customHeight="1" x14ac:dyDescent="0.3">
      <c r="A520" s="3"/>
      <c r="B520" s="3"/>
      <c r="C520" s="3"/>
      <c r="D520" s="3"/>
      <c r="E520" s="3"/>
      <c r="F520" s="3"/>
    </row>
    <row r="521" spans="1:6" ht="15.75" customHeight="1" x14ac:dyDescent="0.3">
      <c r="A521" s="3"/>
      <c r="B521" s="3"/>
      <c r="C521" s="3"/>
      <c r="D521" s="3"/>
      <c r="E521" s="3"/>
      <c r="F521" s="3"/>
    </row>
    <row r="522" spans="1:6" ht="15.75" customHeight="1" x14ac:dyDescent="0.3">
      <c r="A522" s="3"/>
      <c r="B522" s="3"/>
      <c r="C522" s="3"/>
      <c r="D522" s="3"/>
      <c r="E522" s="3"/>
      <c r="F522" s="3"/>
    </row>
    <row r="523" spans="1:6" ht="15.75" customHeight="1" x14ac:dyDescent="0.3">
      <c r="A523" s="3"/>
      <c r="B523" s="3"/>
      <c r="C523" s="3"/>
      <c r="D523" s="3"/>
      <c r="E523" s="3"/>
      <c r="F523" s="3"/>
    </row>
    <row r="524" spans="1:6" ht="15.75" customHeight="1" x14ac:dyDescent="0.3">
      <c r="A524" s="3"/>
      <c r="B524" s="3"/>
      <c r="C524" s="3"/>
      <c r="D524" s="3"/>
      <c r="E524" s="3"/>
      <c r="F524" s="3"/>
    </row>
    <row r="525" spans="1:6" ht="15.75" customHeight="1" x14ac:dyDescent="0.3">
      <c r="A525" s="3"/>
      <c r="B525" s="3"/>
      <c r="C525" s="3"/>
      <c r="D525" s="3"/>
      <c r="E525" s="3"/>
      <c r="F525" s="3"/>
    </row>
    <row r="526" spans="1:6" ht="15.75" customHeight="1" x14ac:dyDescent="0.3">
      <c r="A526" s="3"/>
      <c r="B526" s="3"/>
      <c r="C526" s="3"/>
      <c r="D526" s="3"/>
      <c r="E526" s="3"/>
      <c r="F526" s="3"/>
    </row>
    <row r="527" spans="1:6" ht="15.75" customHeight="1" x14ac:dyDescent="0.3">
      <c r="A527" s="3"/>
      <c r="B527" s="3"/>
      <c r="C527" s="3"/>
      <c r="D527" s="3"/>
      <c r="E527" s="3"/>
      <c r="F527" s="3"/>
    </row>
    <row r="528" spans="1:6" ht="15.75" customHeight="1" x14ac:dyDescent="0.3">
      <c r="A528" s="3"/>
      <c r="B528" s="3"/>
      <c r="C528" s="3"/>
      <c r="D528" s="3"/>
      <c r="E528" s="3"/>
      <c r="F528" s="3"/>
    </row>
    <row r="529" spans="1:6" ht="15.75" customHeight="1" x14ac:dyDescent="0.3">
      <c r="A529" s="3"/>
      <c r="B529" s="3"/>
      <c r="C529" s="3"/>
      <c r="D529" s="3"/>
      <c r="E529" s="3"/>
      <c r="F529" s="3"/>
    </row>
    <row r="530" spans="1:6" ht="15.75" customHeight="1" x14ac:dyDescent="0.3">
      <c r="A530" s="3"/>
      <c r="B530" s="3"/>
      <c r="C530" s="3"/>
      <c r="D530" s="3"/>
      <c r="E530" s="3"/>
      <c r="F530" s="3"/>
    </row>
    <row r="531" spans="1:6" ht="15.75" customHeight="1" x14ac:dyDescent="0.3">
      <c r="A531" s="3"/>
      <c r="B531" s="3"/>
      <c r="C531" s="3"/>
      <c r="D531" s="3"/>
      <c r="E531" s="3"/>
      <c r="F531" s="3"/>
    </row>
    <row r="532" spans="1:6" ht="15.75" customHeight="1" x14ac:dyDescent="0.3">
      <c r="A532" s="3"/>
      <c r="B532" s="3"/>
      <c r="C532" s="3"/>
      <c r="D532" s="3"/>
      <c r="E532" s="3"/>
      <c r="F532" s="3"/>
    </row>
    <row r="533" spans="1:6" ht="15.75" customHeight="1" x14ac:dyDescent="0.3">
      <c r="A533" s="3"/>
      <c r="B533" s="3"/>
      <c r="C533" s="3"/>
      <c r="D533" s="3"/>
      <c r="E533" s="3"/>
      <c r="F533" s="3"/>
    </row>
    <row r="534" spans="1:6" ht="15.75" customHeight="1" x14ac:dyDescent="0.3">
      <c r="A534" s="3"/>
      <c r="B534" s="3"/>
      <c r="C534" s="3"/>
      <c r="D534" s="3"/>
      <c r="E534" s="3"/>
      <c r="F534" s="3"/>
    </row>
    <row r="535" spans="1:6" ht="15.75" customHeight="1" x14ac:dyDescent="0.3">
      <c r="A535" s="3"/>
      <c r="B535" s="3"/>
      <c r="C535" s="3"/>
      <c r="D535" s="3"/>
      <c r="E535" s="3"/>
      <c r="F535" s="3"/>
    </row>
    <row r="536" spans="1:6" ht="15.75" customHeight="1" x14ac:dyDescent="0.3">
      <c r="A536" s="3"/>
      <c r="B536" s="3"/>
      <c r="C536" s="3"/>
      <c r="D536" s="3"/>
      <c r="E536" s="3"/>
      <c r="F536" s="3"/>
    </row>
    <row r="537" spans="1:6" ht="15.75" customHeight="1" x14ac:dyDescent="0.3">
      <c r="A537" s="3"/>
      <c r="B537" s="3"/>
      <c r="C537" s="3"/>
      <c r="D537" s="3"/>
      <c r="E537" s="3"/>
      <c r="F537" s="3"/>
    </row>
    <row r="538" spans="1:6" ht="15.75" customHeight="1" x14ac:dyDescent="0.3">
      <c r="A538" s="3"/>
      <c r="B538" s="3"/>
      <c r="C538" s="3"/>
      <c r="D538" s="3"/>
      <c r="E538" s="3"/>
      <c r="F538" s="3"/>
    </row>
    <row r="539" spans="1:6" ht="15.75" customHeight="1" x14ac:dyDescent="0.3">
      <c r="A539" s="3"/>
      <c r="B539" s="3"/>
      <c r="C539" s="3"/>
      <c r="D539" s="3"/>
      <c r="E539" s="3"/>
      <c r="F539" s="3"/>
    </row>
    <row r="540" spans="1:6" ht="15.75" customHeight="1" x14ac:dyDescent="0.3">
      <c r="A540" s="3"/>
      <c r="B540" s="3"/>
      <c r="C540" s="3"/>
      <c r="D540" s="3"/>
      <c r="E540" s="3"/>
      <c r="F540" s="3"/>
    </row>
    <row r="541" spans="1:6" ht="15.75" customHeight="1" x14ac:dyDescent="0.3">
      <c r="A541" s="3"/>
      <c r="B541" s="3"/>
      <c r="C541" s="3"/>
      <c r="D541" s="3"/>
      <c r="E541" s="3"/>
      <c r="F541" s="3"/>
    </row>
    <row r="542" spans="1:6" ht="15.75" customHeight="1" x14ac:dyDescent="0.3">
      <c r="A542" s="3"/>
      <c r="B542" s="3"/>
      <c r="C542" s="3"/>
      <c r="D542" s="3"/>
      <c r="E542" s="3"/>
      <c r="F542" s="3"/>
    </row>
    <row r="543" spans="1:6" ht="15.75" customHeight="1" x14ac:dyDescent="0.3">
      <c r="A543" s="3"/>
      <c r="B543" s="3"/>
      <c r="C543" s="3"/>
      <c r="D543" s="3"/>
      <c r="E543" s="3"/>
      <c r="F543" s="3"/>
    </row>
    <row r="544" spans="1:6" ht="15.75" customHeight="1" x14ac:dyDescent="0.3">
      <c r="A544" s="3"/>
      <c r="B544" s="3"/>
      <c r="C544" s="3"/>
      <c r="D544" s="3"/>
      <c r="E544" s="3"/>
      <c r="F544" s="3"/>
    </row>
    <row r="545" spans="1:6" ht="15.75" customHeight="1" x14ac:dyDescent="0.3">
      <c r="A545" s="3"/>
      <c r="B545" s="3"/>
      <c r="C545" s="3"/>
      <c r="D545" s="3"/>
      <c r="E545" s="3"/>
      <c r="F545" s="3"/>
    </row>
    <row r="546" spans="1:6" ht="15.75" customHeight="1" x14ac:dyDescent="0.3">
      <c r="A546" s="3"/>
      <c r="B546" s="3"/>
      <c r="C546" s="3"/>
      <c r="D546" s="3"/>
      <c r="E546" s="3"/>
      <c r="F546" s="3"/>
    </row>
    <row r="547" spans="1:6" ht="15.75" customHeight="1" x14ac:dyDescent="0.3">
      <c r="A547" s="3"/>
      <c r="B547" s="3"/>
      <c r="C547" s="3"/>
      <c r="D547" s="3"/>
      <c r="E547" s="3"/>
      <c r="F547" s="3"/>
    </row>
    <row r="548" spans="1:6" ht="15.75" customHeight="1" x14ac:dyDescent="0.3">
      <c r="A548" s="3"/>
      <c r="B548" s="3"/>
      <c r="C548" s="3"/>
      <c r="D548" s="3"/>
      <c r="E548" s="3"/>
      <c r="F548" s="3"/>
    </row>
    <row r="549" spans="1:6" ht="15.75" customHeight="1" x14ac:dyDescent="0.3">
      <c r="A549" s="3"/>
      <c r="B549" s="3"/>
      <c r="C549" s="3"/>
      <c r="D549" s="3"/>
      <c r="E549" s="3"/>
      <c r="F549" s="3"/>
    </row>
    <row r="550" spans="1:6" ht="15.75" customHeight="1" x14ac:dyDescent="0.3">
      <c r="A550" s="3"/>
      <c r="B550" s="3"/>
      <c r="C550" s="3"/>
      <c r="D550" s="3"/>
      <c r="E550" s="3"/>
      <c r="F550" s="3"/>
    </row>
    <row r="551" spans="1:6" ht="15.75" customHeight="1" x14ac:dyDescent="0.3">
      <c r="A551" s="3"/>
      <c r="B551" s="3"/>
      <c r="C551" s="3"/>
      <c r="D551" s="3"/>
      <c r="E551" s="3"/>
      <c r="F551" s="3"/>
    </row>
    <row r="552" spans="1:6" ht="15.75" customHeight="1" x14ac:dyDescent="0.3">
      <c r="A552" s="3"/>
      <c r="B552" s="3"/>
      <c r="C552" s="3"/>
      <c r="D552" s="3"/>
      <c r="E552" s="3"/>
      <c r="F552" s="3"/>
    </row>
    <row r="553" spans="1:6" ht="15.75" customHeight="1" x14ac:dyDescent="0.3">
      <c r="A553" s="3"/>
      <c r="B553" s="3"/>
      <c r="C553" s="3"/>
      <c r="D553" s="3"/>
      <c r="E553" s="3"/>
      <c r="F553" s="3"/>
    </row>
    <row r="554" spans="1:6" ht="15.75" customHeight="1" x14ac:dyDescent="0.3">
      <c r="A554" s="3"/>
      <c r="B554" s="3"/>
      <c r="C554" s="3"/>
      <c r="D554" s="3"/>
      <c r="E554" s="3"/>
      <c r="F554" s="3"/>
    </row>
    <row r="555" spans="1:6" ht="15.75" customHeight="1" x14ac:dyDescent="0.3">
      <c r="A555" s="3"/>
      <c r="B555" s="3"/>
      <c r="C555" s="3"/>
      <c r="D555" s="3"/>
      <c r="E555" s="3"/>
      <c r="F555" s="3"/>
    </row>
    <row r="556" spans="1:6" ht="15.75" customHeight="1" x14ac:dyDescent="0.3">
      <c r="A556" s="3"/>
      <c r="B556" s="3"/>
      <c r="C556" s="3"/>
      <c r="D556" s="3"/>
      <c r="E556" s="3"/>
      <c r="F556" s="3"/>
    </row>
    <row r="557" spans="1:6" ht="15.75" customHeight="1" x14ac:dyDescent="0.3">
      <c r="A557" s="3"/>
      <c r="B557" s="3"/>
      <c r="C557" s="3"/>
      <c r="D557" s="3"/>
      <c r="E557" s="3"/>
      <c r="F557" s="3"/>
    </row>
    <row r="558" spans="1:6" ht="15.75" customHeight="1" x14ac:dyDescent="0.3">
      <c r="A558" s="3"/>
      <c r="B558" s="3"/>
      <c r="C558" s="3"/>
      <c r="D558" s="3"/>
      <c r="E558" s="3"/>
      <c r="F558" s="3"/>
    </row>
    <row r="559" spans="1:6" ht="15.75" customHeight="1" x14ac:dyDescent="0.3">
      <c r="A559" s="3"/>
      <c r="B559" s="3"/>
      <c r="C559" s="3"/>
      <c r="D559" s="3"/>
      <c r="E559" s="3"/>
      <c r="F559" s="3"/>
    </row>
    <row r="560" spans="1:6" ht="15.75" customHeight="1" x14ac:dyDescent="0.3">
      <c r="A560" s="3"/>
      <c r="B560" s="3"/>
      <c r="C560" s="3"/>
      <c r="D560" s="3"/>
      <c r="E560" s="3"/>
      <c r="F560" s="3"/>
    </row>
    <row r="561" spans="1:6" ht="15.75" customHeight="1" x14ac:dyDescent="0.3">
      <c r="A561" s="3"/>
      <c r="B561" s="3"/>
      <c r="C561" s="3"/>
      <c r="D561" s="3"/>
      <c r="E561" s="3"/>
      <c r="F561" s="3"/>
    </row>
    <row r="562" spans="1:6" ht="15.75" customHeight="1" x14ac:dyDescent="0.3">
      <c r="A562" s="3"/>
      <c r="B562" s="3"/>
      <c r="C562" s="3"/>
      <c r="D562" s="3"/>
      <c r="E562" s="3"/>
      <c r="F562" s="3"/>
    </row>
    <row r="563" spans="1:6" ht="15.75" customHeight="1" x14ac:dyDescent="0.3">
      <c r="A563" s="3"/>
      <c r="B563" s="3"/>
      <c r="C563" s="3"/>
      <c r="D563" s="3"/>
      <c r="E563" s="3"/>
      <c r="F563" s="3"/>
    </row>
    <row r="564" spans="1:6" ht="15.75" customHeight="1" x14ac:dyDescent="0.3">
      <c r="E564" s="1"/>
    </row>
    <row r="565" spans="1:6" ht="15.75" customHeight="1" x14ac:dyDescent="0.3">
      <c r="E565" s="1"/>
    </row>
    <row r="566" spans="1:6" ht="15.75" customHeight="1" x14ac:dyDescent="0.3">
      <c r="E566" s="1"/>
    </row>
    <row r="567" spans="1:6" ht="15.75" customHeight="1" x14ac:dyDescent="0.3">
      <c r="E567" s="1"/>
    </row>
    <row r="568" spans="1:6" ht="15.75" customHeight="1" x14ac:dyDescent="0.3">
      <c r="E568" s="1"/>
    </row>
    <row r="569" spans="1:6" ht="15.75" customHeight="1" x14ac:dyDescent="0.3">
      <c r="E569" s="1"/>
    </row>
    <row r="570" spans="1:6" ht="15.75" customHeight="1" x14ac:dyDescent="0.3">
      <c r="E570" s="1"/>
    </row>
    <row r="571" spans="1:6" ht="15.75" customHeight="1" x14ac:dyDescent="0.3">
      <c r="E571" s="1"/>
    </row>
    <row r="572" spans="1:6" ht="15.75" customHeight="1" x14ac:dyDescent="0.3">
      <c r="E572" s="1"/>
    </row>
    <row r="573" spans="1:6" ht="15.75" customHeight="1" x14ac:dyDescent="0.3">
      <c r="E573" s="1"/>
    </row>
    <row r="574" spans="1:6" ht="15.75" customHeight="1" x14ac:dyDescent="0.3">
      <c r="E574" s="1"/>
    </row>
    <row r="575" spans="1:6" ht="15.75" customHeight="1" x14ac:dyDescent="0.3">
      <c r="E575" s="1"/>
    </row>
    <row r="576" spans="1:6" ht="15.75" customHeight="1" x14ac:dyDescent="0.3">
      <c r="E576" s="1"/>
    </row>
    <row r="577" spans="5:5" ht="15.75" customHeight="1" x14ac:dyDescent="0.3">
      <c r="E577" s="1"/>
    </row>
    <row r="578" spans="5:5" ht="15.75" customHeight="1" x14ac:dyDescent="0.3">
      <c r="E578" s="1"/>
    </row>
    <row r="579" spans="5:5" ht="15.75" customHeight="1" x14ac:dyDescent="0.3">
      <c r="E579" s="1"/>
    </row>
    <row r="580" spans="5:5" ht="15.75" customHeight="1" x14ac:dyDescent="0.3">
      <c r="E580" s="1"/>
    </row>
    <row r="581" spans="5:5" ht="15.75" customHeight="1" x14ac:dyDescent="0.3">
      <c r="E581" s="1"/>
    </row>
    <row r="582" spans="5:5" ht="15.75" customHeight="1" x14ac:dyDescent="0.3">
      <c r="E582" s="1"/>
    </row>
    <row r="583" spans="5:5" ht="15.75" customHeight="1" x14ac:dyDescent="0.3">
      <c r="E583" s="1"/>
    </row>
    <row r="584" spans="5:5" ht="15.75" customHeight="1" x14ac:dyDescent="0.3">
      <c r="E584" s="1"/>
    </row>
    <row r="585" spans="5:5" ht="15.75" customHeight="1" x14ac:dyDescent="0.3">
      <c r="E585" s="1"/>
    </row>
    <row r="586" spans="5:5" ht="15.75" customHeight="1" x14ac:dyDescent="0.3">
      <c r="E586" s="1"/>
    </row>
    <row r="587" spans="5:5" ht="15.75" customHeight="1" x14ac:dyDescent="0.3">
      <c r="E587" s="1"/>
    </row>
    <row r="588" spans="5:5" ht="15.75" customHeight="1" x14ac:dyDescent="0.3">
      <c r="E588" s="1"/>
    </row>
    <row r="589" spans="5:5" ht="15.75" customHeight="1" x14ac:dyDescent="0.3">
      <c r="E589" s="1"/>
    </row>
    <row r="590" spans="5:5" ht="15.75" customHeight="1" x14ac:dyDescent="0.3">
      <c r="E590" s="1"/>
    </row>
    <row r="591" spans="5:5" ht="15.75" customHeight="1" x14ac:dyDescent="0.3">
      <c r="E591" s="1"/>
    </row>
    <row r="592" spans="5:5" ht="15.75" customHeight="1" x14ac:dyDescent="0.3">
      <c r="E592" s="1"/>
    </row>
    <row r="593" spans="5:5" ht="15.75" customHeight="1" x14ac:dyDescent="0.3">
      <c r="E593" s="1"/>
    </row>
    <row r="594" spans="5:5" ht="15.75" customHeight="1" x14ac:dyDescent="0.3">
      <c r="E594" s="1"/>
    </row>
    <row r="595" spans="5:5" ht="15.75" customHeight="1" x14ac:dyDescent="0.3">
      <c r="E595" s="1"/>
    </row>
    <row r="596" spans="5:5" ht="15.75" customHeight="1" x14ac:dyDescent="0.3">
      <c r="E596" s="1"/>
    </row>
    <row r="597" spans="5:5" ht="15.75" customHeight="1" x14ac:dyDescent="0.3">
      <c r="E597" s="1"/>
    </row>
    <row r="598" spans="5:5" ht="15.75" customHeight="1" x14ac:dyDescent="0.3">
      <c r="E598" s="1"/>
    </row>
    <row r="599" spans="5:5" ht="15.75" customHeight="1" x14ac:dyDescent="0.3">
      <c r="E599" s="1"/>
    </row>
    <row r="600" spans="5:5" ht="15.75" customHeight="1" x14ac:dyDescent="0.3">
      <c r="E600" s="1"/>
    </row>
    <row r="601" spans="5:5" ht="15.75" customHeight="1" x14ac:dyDescent="0.3">
      <c r="E601" s="1"/>
    </row>
    <row r="602" spans="5:5" ht="15.75" customHeight="1" x14ac:dyDescent="0.3">
      <c r="E602" s="1"/>
    </row>
    <row r="603" spans="5:5" ht="15.75" customHeight="1" x14ac:dyDescent="0.3">
      <c r="E603" s="1"/>
    </row>
    <row r="604" spans="5:5" ht="15.75" customHeight="1" x14ac:dyDescent="0.3">
      <c r="E604" s="1"/>
    </row>
    <row r="605" spans="5:5" ht="15.75" customHeight="1" x14ac:dyDescent="0.3">
      <c r="E605" s="1"/>
    </row>
    <row r="606" spans="5:5" ht="15.75" customHeight="1" x14ac:dyDescent="0.3">
      <c r="E606" s="1"/>
    </row>
    <row r="607" spans="5:5" ht="15.75" customHeight="1" x14ac:dyDescent="0.3">
      <c r="E607" s="1"/>
    </row>
    <row r="608" spans="5:5" ht="15.75" customHeight="1" x14ac:dyDescent="0.3">
      <c r="E608" s="1"/>
    </row>
    <row r="609" spans="5:5" ht="15.75" customHeight="1" x14ac:dyDescent="0.3">
      <c r="E609" s="1"/>
    </row>
    <row r="610" spans="5:5" ht="15.75" customHeight="1" x14ac:dyDescent="0.3">
      <c r="E610" s="1"/>
    </row>
    <row r="611" spans="5:5" ht="15.75" customHeight="1" x14ac:dyDescent="0.3">
      <c r="E611" s="1"/>
    </row>
    <row r="612" spans="5:5" ht="15.75" customHeight="1" x14ac:dyDescent="0.3">
      <c r="E612" s="1"/>
    </row>
    <row r="613" spans="5:5" ht="15.75" customHeight="1" x14ac:dyDescent="0.3">
      <c r="E613" s="1"/>
    </row>
    <row r="614" spans="5:5" ht="15.75" customHeight="1" x14ac:dyDescent="0.3">
      <c r="E614" s="1"/>
    </row>
    <row r="615" spans="5:5" ht="15.75" customHeight="1" x14ac:dyDescent="0.3">
      <c r="E615" s="1"/>
    </row>
    <row r="616" spans="5:5" ht="15.75" customHeight="1" x14ac:dyDescent="0.3">
      <c r="E616" s="1"/>
    </row>
    <row r="617" spans="5:5" ht="15.75" customHeight="1" x14ac:dyDescent="0.3">
      <c r="E617" s="1"/>
    </row>
    <row r="618" spans="5:5" ht="15.75" customHeight="1" x14ac:dyDescent="0.3">
      <c r="E618" s="1"/>
    </row>
    <row r="619" spans="5:5" ht="15.75" customHeight="1" x14ac:dyDescent="0.3">
      <c r="E619" s="1"/>
    </row>
    <row r="620" spans="5:5" ht="15.75" customHeight="1" x14ac:dyDescent="0.3">
      <c r="E620" s="1"/>
    </row>
    <row r="621" spans="5:5" ht="15.75" customHeight="1" x14ac:dyDescent="0.3">
      <c r="E621" s="1"/>
    </row>
    <row r="622" spans="5:5" ht="15.75" customHeight="1" x14ac:dyDescent="0.3">
      <c r="E622" s="1"/>
    </row>
    <row r="623" spans="5:5" ht="15.75" customHeight="1" x14ac:dyDescent="0.3">
      <c r="E623" s="1"/>
    </row>
    <row r="624" spans="5:5" ht="15.75" customHeight="1" x14ac:dyDescent="0.3">
      <c r="E624" s="1"/>
    </row>
    <row r="625" spans="5:5" ht="15.75" customHeight="1" x14ac:dyDescent="0.3">
      <c r="E625" s="1"/>
    </row>
    <row r="626" spans="5:5" ht="15.75" customHeight="1" x14ac:dyDescent="0.3">
      <c r="E626" s="1"/>
    </row>
    <row r="627" spans="5:5" ht="15.75" customHeight="1" x14ac:dyDescent="0.3">
      <c r="E627" s="1"/>
    </row>
    <row r="628" spans="5:5" ht="15.75" customHeight="1" x14ac:dyDescent="0.3">
      <c r="E628" s="1"/>
    </row>
    <row r="629" spans="5:5" ht="15.75" customHeight="1" x14ac:dyDescent="0.3">
      <c r="E629" s="1"/>
    </row>
    <row r="630" spans="5:5" ht="15.75" customHeight="1" x14ac:dyDescent="0.3">
      <c r="E630" s="1"/>
    </row>
    <row r="631" spans="5:5" ht="15.75" customHeight="1" x14ac:dyDescent="0.3">
      <c r="E631" s="1"/>
    </row>
    <row r="632" spans="5:5" ht="15.75" customHeight="1" x14ac:dyDescent="0.3">
      <c r="E632" s="1"/>
    </row>
    <row r="633" spans="5:5" ht="15.75" customHeight="1" x14ac:dyDescent="0.3">
      <c r="E633" s="1"/>
    </row>
    <row r="634" spans="5:5" ht="15.75" customHeight="1" x14ac:dyDescent="0.3">
      <c r="E634" s="1"/>
    </row>
    <row r="635" spans="5:5" ht="15.75" customHeight="1" x14ac:dyDescent="0.3">
      <c r="E635" s="1"/>
    </row>
    <row r="636" spans="5:5" ht="15.75" customHeight="1" x14ac:dyDescent="0.3">
      <c r="E636" s="1"/>
    </row>
    <row r="637" spans="5:5" ht="15.75" customHeight="1" x14ac:dyDescent="0.3">
      <c r="E637" s="1"/>
    </row>
    <row r="638" spans="5:5" ht="15.75" customHeight="1" x14ac:dyDescent="0.3">
      <c r="E638" s="1"/>
    </row>
    <row r="639" spans="5:5" ht="15.75" customHeight="1" x14ac:dyDescent="0.3">
      <c r="E639" s="1"/>
    </row>
    <row r="640" spans="5:5" ht="15.75" customHeight="1" x14ac:dyDescent="0.3">
      <c r="E640" s="1"/>
    </row>
    <row r="641" spans="5:5" ht="15.75" customHeight="1" x14ac:dyDescent="0.3">
      <c r="E641" s="1"/>
    </row>
    <row r="642" spans="5:5" ht="15.75" customHeight="1" x14ac:dyDescent="0.3">
      <c r="E642" s="1"/>
    </row>
    <row r="643" spans="5:5" ht="15.75" customHeight="1" x14ac:dyDescent="0.3">
      <c r="E643" s="1"/>
    </row>
    <row r="644" spans="5:5" ht="15.75" customHeight="1" x14ac:dyDescent="0.3">
      <c r="E644" s="1"/>
    </row>
    <row r="645" spans="5:5" ht="15.75" customHeight="1" x14ac:dyDescent="0.3">
      <c r="E645" s="1"/>
    </row>
    <row r="646" spans="5:5" ht="15.75" customHeight="1" x14ac:dyDescent="0.3">
      <c r="E646" s="1"/>
    </row>
    <row r="647" spans="5:5" ht="15.75" customHeight="1" x14ac:dyDescent="0.3">
      <c r="E647" s="1"/>
    </row>
    <row r="648" spans="5:5" ht="15.75" customHeight="1" x14ac:dyDescent="0.3">
      <c r="E648" s="1"/>
    </row>
    <row r="649" spans="5:5" ht="15.75" customHeight="1" x14ac:dyDescent="0.3">
      <c r="E649" s="1"/>
    </row>
    <row r="650" spans="5:5" ht="15.75" customHeight="1" x14ac:dyDescent="0.3">
      <c r="E650" s="1"/>
    </row>
    <row r="651" spans="5:5" ht="15.75" customHeight="1" x14ac:dyDescent="0.3">
      <c r="E651" s="1"/>
    </row>
    <row r="652" spans="5:5" ht="15.75" customHeight="1" x14ac:dyDescent="0.3">
      <c r="E652" s="1"/>
    </row>
    <row r="653" spans="5:5" ht="15.75" customHeight="1" x14ac:dyDescent="0.3">
      <c r="E653" s="1"/>
    </row>
    <row r="654" spans="5:5" ht="15.75" customHeight="1" x14ac:dyDescent="0.3">
      <c r="E654" s="1"/>
    </row>
    <row r="655" spans="5:5" ht="15.75" customHeight="1" x14ac:dyDescent="0.3">
      <c r="E655" s="1"/>
    </row>
    <row r="656" spans="5:5" ht="15.75" customHeight="1" x14ac:dyDescent="0.3">
      <c r="E656" s="1"/>
    </row>
    <row r="657" spans="5:5" ht="15.75" customHeight="1" x14ac:dyDescent="0.3">
      <c r="E657" s="1"/>
    </row>
    <row r="658" spans="5:5" ht="15.75" customHeight="1" x14ac:dyDescent="0.3">
      <c r="E658" s="1"/>
    </row>
    <row r="659" spans="5:5" ht="15.75" customHeight="1" x14ac:dyDescent="0.3">
      <c r="E659" s="1"/>
    </row>
    <row r="660" spans="5:5" ht="15.75" customHeight="1" x14ac:dyDescent="0.3">
      <c r="E660" s="1"/>
    </row>
    <row r="661" spans="5:5" ht="15.75" customHeight="1" x14ac:dyDescent="0.3">
      <c r="E661" s="1"/>
    </row>
    <row r="662" spans="5:5" ht="15.75" customHeight="1" x14ac:dyDescent="0.3">
      <c r="E662" s="1"/>
    </row>
    <row r="663" spans="5:5" ht="15.75" customHeight="1" x14ac:dyDescent="0.3">
      <c r="E663" s="1"/>
    </row>
    <row r="664" spans="5:5" ht="15.75" customHeight="1" x14ac:dyDescent="0.3">
      <c r="E664" s="1"/>
    </row>
    <row r="665" spans="5:5" ht="15.75" customHeight="1" x14ac:dyDescent="0.3">
      <c r="E665" s="1"/>
    </row>
    <row r="666" spans="5:5" ht="15.75" customHeight="1" x14ac:dyDescent="0.3">
      <c r="E666" s="1"/>
    </row>
    <row r="667" spans="5:5" ht="15.75" customHeight="1" x14ac:dyDescent="0.3">
      <c r="E667" s="1"/>
    </row>
    <row r="668" spans="5:5" ht="15.75" customHeight="1" x14ac:dyDescent="0.3">
      <c r="E668" s="1"/>
    </row>
    <row r="669" spans="5:5" ht="15.75" customHeight="1" x14ac:dyDescent="0.3">
      <c r="E669" s="1"/>
    </row>
    <row r="670" spans="5:5" ht="15.75" customHeight="1" x14ac:dyDescent="0.3">
      <c r="E670" s="1"/>
    </row>
    <row r="671" spans="5:5" ht="15.75" customHeight="1" x14ac:dyDescent="0.3">
      <c r="E671" s="1"/>
    </row>
    <row r="672" spans="5:5" ht="15.75" customHeight="1" x14ac:dyDescent="0.3">
      <c r="E672" s="1"/>
    </row>
    <row r="673" spans="5:5" ht="15.75" customHeight="1" x14ac:dyDescent="0.3">
      <c r="E673" s="1"/>
    </row>
    <row r="674" spans="5:5" ht="15.75" customHeight="1" x14ac:dyDescent="0.3">
      <c r="E674" s="1"/>
    </row>
    <row r="675" spans="5:5" ht="15.75" customHeight="1" x14ac:dyDescent="0.3">
      <c r="E675" s="1"/>
    </row>
    <row r="676" spans="5:5" ht="15.75" customHeight="1" x14ac:dyDescent="0.3">
      <c r="E676" s="1"/>
    </row>
    <row r="677" spans="5:5" ht="15.75" customHeight="1" x14ac:dyDescent="0.3">
      <c r="E677" s="1"/>
    </row>
    <row r="678" spans="5:5" ht="15.75" customHeight="1" x14ac:dyDescent="0.3">
      <c r="E678" s="1"/>
    </row>
    <row r="679" spans="5:5" ht="15.75" customHeight="1" x14ac:dyDescent="0.3">
      <c r="E679" s="1"/>
    </row>
    <row r="680" spans="5:5" ht="15.75" customHeight="1" x14ac:dyDescent="0.3">
      <c r="E680" s="1"/>
    </row>
    <row r="681" spans="5:5" ht="15.75" customHeight="1" x14ac:dyDescent="0.3">
      <c r="E681" s="1"/>
    </row>
    <row r="682" spans="5:5" ht="15.75" customHeight="1" x14ac:dyDescent="0.3">
      <c r="E682" s="1"/>
    </row>
    <row r="683" spans="5:5" ht="15.75" customHeight="1" x14ac:dyDescent="0.3">
      <c r="E683" s="1"/>
    </row>
    <row r="684" spans="5:5" ht="15.75" customHeight="1" x14ac:dyDescent="0.3">
      <c r="E684" s="1"/>
    </row>
    <row r="685" spans="5:5" ht="15.75" customHeight="1" x14ac:dyDescent="0.3">
      <c r="E685" s="1"/>
    </row>
    <row r="686" spans="5:5" ht="15.75" customHeight="1" x14ac:dyDescent="0.3">
      <c r="E686" s="1"/>
    </row>
    <row r="687" spans="5:5" ht="15.75" customHeight="1" x14ac:dyDescent="0.3">
      <c r="E687" s="1"/>
    </row>
    <row r="688" spans="5:5" ht="15.75" customHeight="1" x14ac:dyDescent="0.3">
      <c r="E688" s="1"/>
    </row>
    <row r="689" spans="5:5" ht="15.75" customHeight="1" x14ac:dyDescent="0.3">
      <c r="E689" s="1"/>
    </row>
    <row r="690" spans="5:5" ht="15.75" customHeight="1" x14ac:dyDescent="0.3">
      <c r="E690" s="1"/>
    </row>
    <row r="691" spans="5:5" ht="15.75" customHeight="1" x14ac:dyDescent="0.3">
      <c r="E691" s="1"/>
    </row>
    <row r="692" spans="5:5" ht="15.75" customHeight="1" x14ac:dyDescent="0.3">
      <c r="E692" s="1"/>
    </row>
    <row r="693" spans="5:5" ht="15.75" customHeight="1" x14ac:dyDescent="0.3">
      <c r="E693" s="1"/>
    </row>
    <row r="694" spans="5:5" ht="15.75" customHeight="1" x14ac:dyDescent="0.3">
      <c r="E694" s="1"/>
    </row>
    <row r="695" spans="5:5" ht="15.75" customHeight="1" x14ac:dyDescent="0.3">
      <c r="E695" s="1"/>
    </row>
    <row r="696" spans="5:5" ht="15.75" customHeight="1" x14ac:dyDescent="0.3">
      <c r="E696" s="1"/>
    </row>
    <row r="697" spans="5:5" ht="15.75" customHeight="1" x14ac:dyDescent="0.3">
      <c r="E697" s="1"/>
    </row>
    <row r="698" spans="5:5" ht="15.75" customHeight="1" x14ac:dyDescent="0.3">
      <c r="E698" s="1"/>
    </row>
    <row r="699" spans="5:5" ht="15.75" customHeight="1" x14ac:dyDescent="0.3">
      <c r="E699" s="1"/>
    </row>
    <row r="700" spans="5:5" ht="15.75" customHeight="1" x14ac:dyDescent="0.3">
      <c r="E700" s="1"/>
    </row>
    <row r="701" spans="5:5" ht="15.75" customHeight="1" x14ac:dyDescent="0.3">
      <c r="E701" s="1"/>
    </row>
    <row r="702" spans="5:5" ht="15.75" customHeight="1" x14ac:dyDescent="0.3">
      <c r="E702" s="1"/>
    </row>
    <row r="703" spans="5:5" ht="15.75" customHeight="1" x14ac:dyDescent="0.3">
      <c r="E703" s="1"/>
    </row>
    <row r="704" spans="5:5" ht="15.75" customHeight="1" x14ac:dyDescent="0.3">
      <c r="E704" s="1"/>
    </row>
    <row r="705" spans="5:5" ht="15.75" customHeight="1" x14ac:dyDescent="0.3">
      <c r="E705" s="1"/>
    </row>
    <row r="706" spans="5:5" ht="15.75" customHeight="1" x14ac:dyDescent="0.3">
      <c r="E706" s="1"/>
    </row>
    <row r="707" spans="5:5" ht="15.75" customHeight="1" x14ac:dyDescent="0.3">
      <c r="E707" s="1"/>
    </row>
    <row r="708" spans="5:5" ht="15.75" customHeight="1" x14ac:dyDescent="0.3">
      <c r="E708" s="1"/>
    </row>
    <row r="709" spans="5:5" ht="15.75" customHeight="1" x14ac:dyDescent="0.3">
      <c r="E709" s="1"/>
    </row>
    <row r="710" spans="5:5" ht="15.75" customHeight="1" x14ac:dyDescent="0.3">
      <c r="E710" s="1"/>
    </row>
    <row r="711" spans="5:5" ht="15.75" customHeight="1" x14ac:dyDescent="0.3">
      <c r="E711" s="1"/>
    </row>
    <row r="712" spans="5:5" ht="15.75" customHeight="1" x14ac:dyDescent="0.3">
      <c r="E712" s="1"/>
    </row>
    <row r="713" spans="5:5" ht="15.75" customHeight="1" x14ac:dyDescent="0.3">
      <c r="E713" s="1"/>
    </row>
    <row r="714" spans="5:5" ht="15.75" customHeight="1" x14ac:dyDescent="0.3">
      <c r="E714" s="1"/>
    </row>
    <row r="715" spans="5:5" ht="15.75" customHeight="1" x14ac:dyDescent="0.3">
      <c r="E715" s="1"/>
    </row>
    <row r="716" spans="5:5" ht="15.75" customHeight="1" x14ac:dyDescent="0.3">
      <c r="E716" s="1"/>
    </row>
    <row r="717" spans="5:5" ht="15.75" customHeight="1" x14ac:dyDescent="0.3">
      <c r="E717" s="1"/>
    </row>
    <row r="718" spans="5:5" ht="15.75" customHeight="1" x14ac:dyDescent="0.3">
      <c r="E718" s="1"/>
    </row>
    <row r="719" spans="5:5" ht="15.75" customHeight="1" x14ac:dyDescent="0.3">
      <c r="E719" s="1"/>
    </row>
    <row r="720" spans="5:5" ht="15.75" customHeight="1" x14ac:dyDescent="0.3">
      <c r="E720" s="1"/>
    </row>
    <row r="721" spans="5:5" ht="15.75" customHeight="1" x14ac:dyDescent="0.3">
      <c r="E721" s="1"/>
    </row>
    <row r="722" spans="5:5" ht="15.75" customHeight="1" x14ac:dyDescent="0.3">
      <c r="E722" s="1"/>
    </row>
    <row r="723" spans="5:5" ht="15.75" customHeight="1" x14ac:dyDescent="0.3">
      <c r="E723" s="1"/>
    </row>
    <row r="724" spans="5:5" ht="15.75" customHeight="1" x14ac:dyDescent="0.3">
      <c r="E724" s="1"/>
    </row>
    <row r="725" spans="5:5" ht="15.75" customHeight="1" x14ac:dyDescent="0.3">
      <c r="E725" s="1"/>
    </row>
    <row r="726" spans="5:5" ht="15.75" customHeight="1" x14ac:dyDescent="0.3">
      <c r="E726" s="1"/>
    </row>
    <row r="727" spans="5:5" ht="15.75" customHeight="1" x14ac:dyDescent="0.3">
      <c r="E727" s="1"/>
    </row>
    <row r="728" spans="5:5" ht="15.75" customHeight="1" x14ac:dyDescent="0.3">
      <c r="E728" s="1"/>
    </row>
    <row r="729" spans="5:5" ht="15.75" customHeight="1" x14ac:dyDescent="0.3">
      <c r="E729" s="1"/>
    </row>
    <row r="730" spans="5:5" ht="15.75" customHeight="1" x14ac:dyDescent="0.3">
      <c r="E730" s="1"/>
    </row>
    <row r="731" spans="5:5" ht="15.75" customHeight="1" x14ac:dyDescent="0.3">
      <c r="E731" s="1"/>
    </row>
    <row r="732" spans="5:5" ht="15.75" customHeight="1" x14ac:dyDescent="0.3">
      <c r="E732" s="1"/>
    </row>
    <row r="733" spans="5:5" ht="15.75" customHeight="1" x14ac:dyDescent="0.3">
      <c r="E733" s="1"/>
    </row>
    <row r="734" spans="5:5" ht="15.75" customHeight="1" x14ac:dyDescent="0.3">
      <c r="E734" s="1"/>
    </row>
    <row r="735" spans="5:5" ht="15.75" customHeight="1" x14ac:dyDescent="0.3">
      <c r="E735" s="1"/>
    </row>
    <row r="736" spans="5:5" ht="15.75" customHeight="1" x14ac:dyDescent="0.3">
      <c r="E736" s="1"/>
    </row>
    <row r="737" spans="5:5" ht="15.75" customHeight="1" x14ac:dyDescent="0.3">
      <c r="E737" s="1"/>
    </row>
    <row r="738" spans="5:5" ht="15.75" customHeight="1" x14ac:dyDescent="0.3">
      <c r="E738" s="1"/>
    </row>
    <row r="739" spans="5:5" ht="15.75" customHeight="1" x14ac:dyDescent="0.3">
      <c r="E739" s="1"/>
    </row>
    <row r="740" spans="5:5" ht="15.75" customHeight="1" x14ac:dyDescent="0.3">
      <c r="E740" s="1"/>
    </row>
    <row r="741" spans="5:5" ht="15.75" customHeight="1" x14ac:dyDescent="0.3">
      <c r="E741" s="1"/>
    </row>
    <row r="742" spans="5:5" ht="15.75" customHeight="1" x14ac:dyDescent="0.3">
      <c r="E742" s="1"/>
    </row>
    <row r="743" spans="5:5" ht="15.75" customHeight="1" x14ac:dyDescent="0.3">
      <c r="E743" s="1"/>
    </row>
    <row r="744" spans="5:5" ht="15.75" customHeight="1" x14ac:dyDescent="0.3">
      <c r="E744" s="1"/>
    </row>
    <row r="745" spans="5:5" ht="15.75" customHeight="1" x14ac:dyDescent="0.3">
      <c r="E745" s="1"/>
    </row>
    <row r="746" spans="5:5" ht="15.75" customHeight="1" x14ac:dyDescent="0.3">
      <c r="E746" s="1"/>
    </row>
    <row r="747" spans="5:5" ht="15.75" customHeight="1" x14ac:dyDescent="0.3">
      <c r="E747" s="1"/>
    </row>
    <row r="748" spans="5:5" ht="15.75" customHeight="1" x14ac:dyDescent="0.3">
      <c r="E748" s="1"/>
    </row>
    <row r="749" spans="5:5" ht="15.75" customHeight="1" x14ac:dyDescent="0.3">
      <c r="E749" s="1"/>
    </row>
    <row r="750" spans="5:5" ht="15.75" customHeight="1" x14ac:dyDescent="0.3">
      <c r="E750" s="1"/>
    </row>
    <row r="751" spans="5:5" ht="15.75" customHeight="1" x14ac:dyDescent="0.3">
      <c r="E751" s="1"/>
    </row>
    <row r="752" spans="5:5" ht="15.75" customHeight="1" x14ac:dyDescent="0.3">
      <c r="E752" s="1"/>
    </row>
    <row r="753" spans="5:5" ht="15.75" customHeight="1" x14ac:dyDescent="0.3">
      <c r="E753" s="1"/>
    </row>
    <row r="754" spans="5:5" ht="15.75" customHeight="1" x14ac:dyDescent="0.3">
      <c r="E754" s="1"/>
    </row>
    <row r="755" spans="5:5" ht="15.75" customHeight="1" x14ac:dyDescent="0.3">
      <c r="E755" s="1"/>
    </row>
    <row r="756" spans="5:5" ht="15.75" customHeight="1" x14ac:dyDescent="0.3">
      <c r="E756" s="1"/>
    </row>
    <row r="757" spans="5:5" ht="15.75" customHeight="1" x14ac:dyDescent="0.3">
      <c r="E757" s="1"/>
    </row>
    <row r="758" spans="5:5" ht="15.75" customHeight="1" x14ac:dyDescent="0.3">
      <c r="E758" s="1"/>
    </row>
    <row r="759" spans="5:5" ht="15.75" customHeight="1" x14ac:dyDescent="0.3">
      <c r="E759" s="1"/>
    </row>
    <row r="760" spans="5:5" ht="15.75" customHeight="1" x14ac:dyDescent="0.3">
      <c r="E760" s="1"/>
    </row>
    <row r="761" spans="5:5" ht="15.75" customHeight="1" x14ac:dyDescent="0.3">
      <c r="E761" s="1"/>
    </row>
    <row r="762" spans="5:5" ht="15.75" customHeight="1" x14ac:dyDescent="0.3">
      <c r="E762" s="1"/>
    </row>
    <row r="763" spans="5:5" ht="15.75" customHeight="1" x14ac:dyDescent="0.3">
      <c r="E763" s="1"/>
    </row>
    <row r="764" spans="5:5" ht="15.75" customHeight="1" x14ac:dyDescent="0.3"/>
    <row r="765" spans="5:5" ht="15.75" customHeight="1" x14ac:dyDescent="0.3"/>
    <row r="766" spans="5:5" ht="15.75" customHeight="1" x14ac:dyDescent="0.3"/>
    <row r="767" spans="5:5" ht="15.75" customHeight="1" x14ac:dyDescent="0.3"/>
    <row r="768" spans="5:5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C94D6-2478-48AE-9ECF-D58FB0D0863F}">
  <dimension ref="A1:K999"/>
  <sheetViews>
    <sheetView workbookViewId="0">
      <pane ySplit="1" topLeftCell="A56" activePane="bottomLeft" state="frozen"/>
      <selection pane="bottomLeft" activeCell="F74" sqref="F74"/>
    </sheetView>
  </sheetViews>
  <sheetFormatPr defaultColWidth="12.6640625" defaultRowHeight="13.8" x14ac:dyDescent="0.3"/>
  <cols>
    <col min="1" max="1" width="8" bestFit="1" customWidth="1"/>
    <col min="2" max="2" width="38" bestFit="1" customWidth="1"/>
    <col min="3" max="3" width="7.88671875" bestFit="1" customWidth="1"/>
    <col min="4" max="4" width="12" bestFit="1" customWidth="1"/>
    <col min="5" max="5" width="11.6640625" bestFit="1" customWidth="1"/>
    <col min="6" max="6" width="15.6640625" bestFit="1" customWidth="1"/>
    <col min="7" max="7" width="12.77734375" bestFit="1" customWidth="1"/>
    <col min="8" max="8" width="14.77734375" bestFit="1" customWidth="1"/>
    <col min="9" max="9" width="15" bestFit="1" customWidth="1"/>
    <col min="10" max="10" width="13.33203125" bestFit="1" customWidth="1"/>
    <col min="11" max="11" width="16.44140625" bestFit="1" customWidth="1"/>
  </cols>
  <sheetData>
    <row r="1" spans="1:11" ht="15.7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1257</v>
      </c>
      <c r="H1" s="2" t="s">
        <v>1258</v>
      </c>
      <c r="I1" s="2"/>
      <c r="J1" s="2"/>
      <c r="K1" s="2"/>
    </row>
    <row r="2" spans="1:11" ht="15.75" customHeight="1" x14ac:dyDescent="0.3">
      <c r="A2" s="3" t="s">
        <v>701</v>
      </c>
      <c r="B2" s="3" t="s">
        <v>702</v>
      </c>
      <c r="C2" s="3" t="s">
        <v>703</v>
      </c>
      <c r="D2" s="3" t="s">
        <v>119</v>
      </c>
      <c r="E2" s="4">
        <v>63350.243199999997</v>
      </c>
      <c r="F2" s="4">
        <v>23340.920231854023</v>
      </c>
      <c r="G2" s="6">
        <f t="shared" ref="G2:G64" si="0">E2-F2</f>
        <v>40009.322968145978</v>
      </c>
      <c r="H2">
        <f t="shared" ref="H2:H64" si="1">G2*100/F2</f>
        <v>171.41279165824878</v>
      </c>
      <c r="I2" s="6"/>
      <c r="J2" s="6"/>
    </row>
    <row r="3" spans="1:11" ht="15.75" customHeight="1" x14ac:dyDescent="0.3">
      <c r="A3" s="3" t="s">
        <v>643</v>
      </c>
      <c r="B3" s="3" t="s">
        <v>644</v>
      </c>
      <c r="C3" s="3" t="s">
        <v>645</v>
      </c>
      <c r="D3" s="3" t="s">
        <v>119</v>
      </c>
      <c r="E3" s="4">
        <v>812.4</v>
      </c>
      <c r="F3" s="4">
        <v>744.30830420710652</v>
      </c>
      <c r="G3" s="6">
        <f t="shared" si="0"/>
        <v>68.091695792893461</v>
      </c>
      <c r="H3">
        <f t="shared" si="1"/>
        <v>9.1483187018086394</v>
      </c>
    </row>
    <row r="4" spans="1:11" ht="15.75" customHeight="1" x14ac:dyDescent="0.3">
      <c r="A4" s="3" t="s">
        <v>688</v>
      </c>
      <c r="B4" s="3" t="s">
        <v>689</v>
      </c>
      <c r="C4" s="3" t="s">
        <v>645</v>
      </c>
      <c r="D4" s="3" t="s">
        <v>119</v>
      </c>
      <c r="E4" s="4">
        <v>69132.501231999981</v>
      </c>
      <c r="F4" s="4">
        <v>52203.104997488474</v>
      </c>
      <c r="G4" s="6">
        <f t="shared" si="0"/>
        <v>16929.396234511507</v>
      </c>
      <c r="H4">
        <f t="shared" si="1"/>
        <v>32.42986453646003</v>
      </c>
    </row>
    <row r="5" spans="1:11" ht="15.75" customHeight="1" x14ac:dyDescent="0.3">
      <c r="A5" s="3" t="s">
        <v>85</v>
      </c>
      <c r="B5" s="3" t="s">
        <v>86</v>
      </c>
      <c r="C5" s="3" t="s">
        <v>645</v>
      </c>
      <c r="D5" s="3" t="s">
        <v>119</v>
      </c>
      <c r="E5" s="4">
        <v>26452</v>
      </c>
      <c r="F5" s="4">
        <v>10107.177123675472</v>
      </c>
      <c r="G5" s="6">
        <f t="shared" si="0"/>
        <v>16344.822876324528</v>
      </c>
      <c r="H5">
        <f t="shared" si="1"/>
        <v>161.71501376024898</v>
      </c>
    </row>
    <row r="6" spans="1:11" ht="15.75" customHeight="1" x14ac:dyDescent="0.3">
      <c r="A6" s="3" t="s">
        <v>206</v>
      </c>
      <c r="B6" s="3" t="s">
        <v>207</v>
      </c>
      <c r="C6" s="3" t="s">
        <v>208</v>
      </c>
      <c r="D6" s="3" t="s">
        <v>119</v>
      </c>
      <c r="E6" s="4">
        <v>104066.15040000004</v>
      </c>
      <c r="F6" s="4">
        <v>91629.307316704435</v>
      </c>
      <c r="G6" s="6">
        <f t="shared" si="0"/>
        <v>12436.843083295607</v>
      </c>
      <c r="H6">
        <f t="shared" si="1"/>
        <v>13.572996945518016</v>
      </c>
    </row>
    <row r="7" spans="1:11" ht="15.75" customHeight="1" x14ac:dyDescent="0.3">
      <c r="A7" s="3" t="s">
        <v>744</v>
      </c>
      <c r="B7" s="3" t="s">
        <v>745</v>
      </c>
      <c r="C7" s="3" t="s">
        <v>208</v>
      </c>
      <c r="D7" s="3" t="s">
        <v>119</v>
      </c>
      <c r="E7" s="4">
        <v>60525.494399999996</v>
      </c>
      <c r="F7" s="4">
        <v>5138.849705816694</v>
      </c>
      <c r="G7" s="6">
        <f t="shared" si="0"/>
        <v>55386.644694183298</v>
      </c>
      <c r="H7">
        <f t="shared" si="1"/>
        <v>1077.8023850647128</v>
      </c>
    </row>
    <row r="8" spans="1:11" ht="15.75" customHeight="1" x14ac:dyDescent="0.3">
      <c r="A8" s="3" t="s">
        <v>690</v>
      </c>
      <c r="B8" s="3" t="s">
        <v>691</v>
      </c>
      <c r="C8" s="3" t="s">
        <v>692</v>
      </c>
      <c r="D8" s="3" t="s">
        <v>119</v>
      </c>
      <c r="E8" s="4">
        <v>22979.535200000002</v>
      </c>
      <c r="F8" s="4">
        <v>14574.070793404973</v>
      </c>
      <c r="G8" s="6">
        <f t="shared" si="0"/>
        <v>8405.4644065950288</v>
      </c>
      <c r="H8">
        <f t="shared" si="1"/>
        <v>57.674101668276862</v>
      </c>
    </row>
    <row r="9" spans="1:11" ht="15.75" customHeight="1" x14ac:dyDescent="0.3">
      <c r="A9" s="3" t="s">
        <v>729</v>
      </c>
      <c r="B9" s="3" t="s">
        <v>730</v>
      </c>
      <c r="C9" s="3" t="s">
        <v>692</v>
      </c>
      <c r="D9" s="3" t="s">
        <v>119</v>
      </c>
      <c r="E9" s="4">
        <v>36620.83728</v>
      </c>
      <c r="F9" s="4">
        <v>11610.612907422201</v>
      </c>
      <c r="G9" s="6">
        <f t="shared" si="0"/>
        <v>25010.224372577799</v>
      </c>
      <c r="H9">
        <f t="shared" si="1"/>
        <v>215.40830421268942</v>
      </c>
    </row>
    <row r="10" spans="1:11" ht="15.75" customHeight="1" x14ac:dyDescent="0.3">
      <c r="A10" s="3" t="s">
        <v>750</v>
      </c>
      <c r="B10" s="3" t="s">
        <v>751</v>
      </c>
      <c r="C10" s="3" t="s">
        <v>692</v>
      </c>
      <c r="D10" s="3" t="s">
        <v>119</v>
      </c>
      <c r="E10" s="4">
        <v>85524.036800000002</v>
      </c>
      <c r="F10" s="4">
        <v>57868.480364122479</v>
      </c>
      <c r="G10" s="6">
        <f t="shared" si="0"/>
        <v>27655.556435877523</v>
      </c>
      <c r="H10">
        <f t="shared" si="1"/>
        <v>47.790362321357101</v>
      </c>
    </row>
    <row r="11" spans="1:11" ht="15.75" customHeight="1" x14ac:dyDescent="0.3">
      <c r="A11" s="3" t="s">
        <v>852</v>
      </c>
      <c r="B11" s="3" t="s">
        <v>853</v>
      </c>
      <c r="C11" s="3" t="s">
        <v>692</v>
      </c>
      <c r="D11" s="3" t="s">
        <v>119</v>
      </c>
      <c r="E11" s="4">
        <v>18423.816000000003</v>
      </c>
      <c r="F11" s="4">
        <v>14115.360143831762</v>
      </c>
      <c r="G11" s="6">
        <f t="shared" si="0"/>
        <v>4308.4558561682406</v>
      </c>
      <c r="H11">
        <f t="shared" si="1"/>
        <v>30.523173424313814</v>
      </c>
    </row>
    <row r="12" spans="1:11" ht="15.75" customHeight="1" x14ac:dyDescent="0.3">
      <c r="A12" s="3" t="s">
        <v>760</v>
      </c>
      <c r="B12" s="3" t="s">
        <v>761</v>
      </c>
      <c r="C12" s="3" t="s">
        <v>692</v>
      </c>
      <c r="D12" s="3" t="s">
        <v>119</v>
      </c>
      <c r="E12" s="4">
        <v>43101.428800000009</v>
      </c>
      <c r="F12" s="4">
        <v>14793.643655087924</v>
      </c>
      <c r="G12" s="6">
        <f t="shared" si="0"/>
        <v>28307.785144912086</v>
      </c>
      <c r="H12">
        <f t="shared" si="1"/>
        <v>191.35100050335669</v>
      </c>
    </row>
    <row r="13" spans="1:11" ht="15.75" customHeight="1" x14ac:dyDescent="0.3">
      <c r="A13" s="3" t="s">
        <v>746</v>
      </c>
      <c r="B13" s="3" t="s">
        <v>747</v>
      </c>
      <c r="C13" s="3" t="s">
        <v>692</v>
      </c>
      <c r="D13" s="3" t="s">
        <v>119</v>
      </c>
      <c r="E13" s="4">
        <v>101924.88160000001</v>
      </c>
      <c r="F13" s="4">
        <v>68251.613256207391</v>
      </c>
      <c r="G13" s="6">
        <f t="shared" si="0"/>
        <v>33673.268343792617</v>
      </c>
      <c r="H13">
        <f t="shared" si="1"/>
        <v>49.336955915441429</v>
      </c>
    </row>
    <row r="14" spans="1:11" ht="15.75" customHeight="1" x14ac:dyDescent="0.3">
      <c r="A14" s="3" t="s">
        <v>896</v>
      </c>
      <c r="B14" s="3" t="s">
        <v>897</v>
      </c>
      <c r="C14" s="3" t="s">
        <v>692</v>
      </c>
      <c r="D14" s="3" t="s">
        <v>119</v>
      </c>
      <c r="E14" s="4">
        <v>4817.9873200000002</v>
      </c>
      <c r="F14" s="4">
        <v>692.78872385898842</v>
      </c>
      <c r="G14" s="6">
        <f t="shared" si="0"/>
        <v>4125.1985961410119</v>
      </c>
      <c r="H14">
        <f t="shared" si="1"/>
        <v>595.44828806720921</v>
      </c>
    </row>
    <row r="15" spans="1:11" ht="15.75" customHeight="1" x14ac:dyDescent="0.3">
      <c r="A15" s="3" t="s">
        <v>214</v>
      </c>
      <c r="B15" s="3" t="s">
        <v>215</v>
      </c>
      <c r="C15" s="3" t="s">
        <v>118</v>
      </c>
      <c r="D15" s="3" t="s">
        <v>119</v>
      </c>
      <c r="E15" s="4">
        <v>146345.40696000005</v>
      </c>
      <c r="F15" s="4">
        <v>27180.821150192936</v>
      </c>
      <c r="G15" s="6">
        <f t="shared" si="0"/>
        <v>119164.58580980712</v>
      </c>
      <c r="H15">
        <f t="shared" si="1"/>
        <v>438.41422284978046</v>
      </c>
    </row>
    <row r="16" spans="1:11" ht="15.75" customHeight="1" x14ac:dyDescent="0.3">
      <c r="A16" s="3" t="s">
        <v>386</v>
      </c>
      <c r="B16" s="3" t="s">
        <v>387</v>
      </c>
      <c r="C16" s="3" t="s">
        <v>118</v>
      </c>
      <c r="D16" s="3" t="s">
        <v>119</v>
      </c>
      <c r="E16" s="4">
        <v>151837.35529599997</v>
      </c>
      <c r="F16" s="4">
        <v>32793.876250880952</v>
      </c>
      <c r="G16" s="6">
        <f t="shared" si="0"/>
        <v>119043.47904511902</v>
      </c>
      <c r="H16">
        <f t="shared" si="1"/>
        <v>363.00520906527822</v>
      </c>
    </row>
    <row r="17" spans="1:8" ht="15.75" customHeight="1" x14ac:dyDescent="0.3">
      <c r="A17" s="3" t="s">
        <v>598</v>
      </c>
      <c r="B17" s="3" t="s">
        <v>599</v>
      </c>
      <c r="C17" s="3" t="s">
        <v>118</v>
      </c>
      <c r="D17" s="3" t="s">
        <v>119</v>
      </c>
      <c r="E17" s="4">
        <v>44740.833599999998</v>
      </c>
      <c r="F17" s="4">
        <v>7103.2057058461787</v>
      </c>
      <c r="G17" s="6">
        <f t="shared" si="0"/>
        <v>37637.627894153818</v>
      </c>
      <c r="H17">
        <f t="shared" si="1"/>
        <v>529.86819547090943</v>
      </c>
    </row>
    <row r="18" spans="1:8" ht="15.75" customHeight="1" x14ac:dyDescent="0.3">
      <c r="A18" s="3" t="s">
        <v>42</v>
      </c>
      <c r="B18" s="3" t="s">
        <v>43</v>
      </c>
      <c r="C18" s="3" t="s">
        <v>118</v>
      </c>
      <c r="D18" s="3" t="s">
        <v>119</v>
      </c>
      <c r="E18" s="4">
        <v>152761</v>
      </c>
      <c r="F18" s="4">
        <v>86832.960867592148</v>
      </c>
      <c r="G18" s="6">
        <f t="shared" si="0"/>
        <v>65928.039132407852</v>
      </c>
      <c r="H18">
        <f t="shared" si="1"/>
        <v>75.925130818628517</v>
      </c>
    </row>
    <row r="19" spans="1:8" ht="15.75" customHeight="1" x14ac:dyDescent="0.3">
      <c r="A19" s="3" t="s">
        <v>666</v>
      </c>
      <c r="B19" s="3" t="s">
        <v>667</v>
      </c>
      <c r="C19" s="3" t="s">
        <v>118</v>
      </c>
      <c r="D19" s="3" t="s">
        <v>119</v>
      </c>
      <c r="E19" s="4">
        <v>129959.92400000003</v>
      </c>
      <c r="F19" s="4">
        <v>75155.343453675232</v>
      </c>
      <c r="G19" s="6">
        <f t="shared" si="0"/>
        <v>54804.580546324796</v>
      </c>
      <c r="H19">
        <f t="shared" si="1"/>
        <v>72.92173520583485</v>
      </c>
    </row>
    <row r="20" spans="1:8" ht="15.75" customHeight="1" x14ac:dyDescent="0.3">
      <c r="A20" s="3" t="s">
        <v>70</v>
      </c>
      <c r="B20" s="3" t="s">
        <v>71</v>
      </c>
      <c r="C20" s="3" t="s">
        <v>118</v>
      </c>
      <c r="D20" s="3" t="s">
        <v>119</v>
      </c>
      <c r="E20" s="4">
        <v>26171</v>
      </c>
      <c r="F20" s="4">
        <v>13791.290165725788</v>
      </c>
      <c r="G20" s="6">
        <f t="shared" si="0"/>
        <v>12379.709834274212</v>
      </c>
      <c r="H20">
        <f t="shared" si="1"/>
        <v>89.764697033496944</v>
      </c>
    </row>
    <row r="21" spans="1:8" ht="15.75" customHeight="1" x14ac:dyDescent="0.3">
      <c r="A21" s="3" t="s">
        <v>559</v>
      </c>
      <c r="B21" s="3" t="s">
        <v>560</v>
      </c>
      <c r="C21" s="3" t="s">
        <v>118</v>
      </c>
      <c r="D21" s="3" t="s">
        <v>119</v>
      </c>
      <c r="E21" s="4">
        <v>61786.355999999992</v>
      </c>
      <c r="F21" s="4">
        <v>39833.290219168477</v>
      </c>
      <c r="G21" s="6">
        <f t="shared" si="0"/>
        <v>21953.065780831515</v>
      </c>
      <c r="H21">
        <f t="shared" si="1"/>
        <v>55.112358683007599</v>
      </c>
    </row>
    <row r="22" spans="1:8" ht="15.75" customHeight="1" x14ac:dyDescent="0.3">
      <c r="A22" s="3" t="s">
        <v>116</v>
      </c>
      <c r="B22" s="3" t="s">
        <v>117</v>
      </c>
      <c r="C22" s="3" t="s">
        <v>118</v>
      </c>
      <c r="D22" s="3" t="s">
        <v>119</v>
      </c>
      <c r="E22" s="4">
        <v>110594.489</v>
      </c>
      <c r="F22" s="4">
        <v>78240.964178053095</v>
      </c>
      <c r="G22" s="6">
        <f t="shared" si="0"/>
        <v>32353.524821946907</v>
      </c>
      <c r="H22">
        <f t="shared" si="1"/>
        <v>41.351132570810265</v>
      </c>
    </row>
    <row r="23" spans="1:8" ht="15.75" customHeight="1" x14ac:dyDescent="0.3">
      <c r="A23" s="3" t="s">
        <v>302</v>
      </c>
      <c r="B23" s="3" t="s">
        <v>303</v>
      </c>
      <c r="C23" s="3" t="s">
        <v>118</v>
      </c>
      <c r="D23" s="3" t="s">
        <v>119</v>
      </c>
      <c r="E23" s="4">
        <v>27397.922015999997</v>
      </c>
      <c r="F23" s="4">
        <v>9412.3100994900014</v>
      </c>
      <c r="G23" s="6">
        <f t="shared" si="0"/>
        <v>17985.611916509995</v>
      </c>
      <c r="H23">
        <f t="shared" si="1"/>
        <v>191.08605354475657</v>
      </c>
    </row>
    <row r="24" spans="1:8" ht="15.75" customHeight="1" x14ac:dyDescent="0.3">
      <c r="A24" s="3" t="s">
        <v>492</v>
      </c>
      <c r="B24" s="3" t="s">
        <v>493</v>
      </c>
      <c r="C24" s="3" t="s">
        <v>494</v>
      </c>
      <c r="D24" s="3" t="s">
        <v>119</v>
      </c>
      <c r="E24" s="4">
        <v>38389.785944000003</v>
      </c>
      <c r="F24" s="4">
        <v>19840.254595257782</v>
      </c>
      <c r="G24" s="6">
        <f t="shared" si="0"/>
        <v>18549.531348742221</v>
      </c>
      <c r="H24">
        <f t="shared" si="1"/>
        <v>93.494421957548525</v>
      </c>
    </row>
    <row r="25" spans="1:8" ht="15.75" customHeight="1" x14ac:dyDescent="0.3">
      <c r="A25" s="3" t="s">
        <v>28</v>
      </c>
      <c r="B25" s="3" t="s">
        <v>29</v>
      </c>
      <c r="C25" s="3" t="s">
        <v>494</v>
      </c>
      <c r="D25" s="3" t="s">
        <v>119</v>
      </c>
      <c r="E25" s="4">
        <v>136284</v>
      </c>
      <c r="F25" s="4">
        <v>61680.103608114805</v>
      </c>
      <c r="G25" s="6">
        <f t="shared" si="0"/>
        <v>74603.896391885195</v>
      </c>
      <c r="H25">
        <f t="shared" si="1"/>
        <v>120.95293624323631</v>
      </c>
    </row>
    <row r="26" spans="1:8" ht="15.75" customHeight="1" x14ac:dyDescent="0.3">
      <c r="A26" s="3" t="s">
        <v>941</v>
      </c>
      <c r="B26" s="3" t="s">
        <v>942</v>
      </c>
      <c r="C26" s="3" t="s">
        <v>494</v>
      </c>
      <c r="D26" s="3" t="s">
        <v>119</v>
      </c>
      <c r="E26" s="4">
        <v>48446.298000000003</v>
      </c>
      <c r="F26" s="4">
        <v>24236.884972116812</v>
      </c>
      <c r="G26" s="6">
        <f t="shared" si="0"/>
        <v>24209.413027883191</v>
      </c>
      <c r="H26">
        <f t="shared" si="1"/>
        <v>99.886652330671922</v>
      </c>
    </row>
    <row r="27" spans="1:8" ht="15.75" customHeight="1" x14ac:dyDescent="0.3">
      <c r="A27" s="3" t="s">
        <v>525</v>
      </c>
      <c r="B27" s="3" t="s">
        <v>526</v>
      </c>
      <c r="C27" s="3" t="s">
        <v>494</v>
      </c>
      <c r="D27" s="3" t="s">
        <v>119</v>
      </c>
      <c r="E27" s="4">
        <v>187014.09524600004</v>
      </c>
      <c r="F27" s="4">
        <v>92225.256194979564</v>
      </c>
      <c r="G27" s="6">
        <f t="shared" si="0"/>
        <v>94788.839051020477</v>
      </c>
      <c r="H27">
        <f t="shared" si="1"/>
        <v>102.77969719121309</v>
      </c>
    </row>
    <row r="28" spans="1:8" ht="15.75" customHeight="1" x14ac:dyDescent="0.3">
      <c r="A28" s="3" t="s">
        <v>1143</v>
      </c>
      <c r="B28" s="3" t="s">
        <v>1144</v>
      </c>
      <c r="C28" s="3" t="s">
        <v>494</v>
      </c>
      <c r="D28" s="3" t="s">
        <v>119</v>
      </c>
      <c r="E28" s="4">
        <v>133389.65563999995</v>
      </c>
      <c r="F28" s="4">
        <v>101355.83394335127</v>
      </c>
      <c r="G28" s="6">
        <f t="shared" si="0"/>
        <v>32033.82169664868</v>
      </c>
      <c r="H28">
        <f t="shared" si="1"/>
        <v>31.605306226923933</v>
      </c>
    </row>
    <row r="29" spans="1:8" ht="15.75" customHeight="1" x14ac:dyDescent="0.3">
      <c r="A29" s="3" t="s">
        <v>34</v>
      </c>
      <c r="B29" s="3" t="s">
        <v>35</v>
      </c>
      <c r="C29" s="3" t="s">
        <v>494</v>
      </c>
      <c r="D29" s="3" t="s">
        <v>119</v>
      </c>
      <c r="E29" s="4">
        <v>178534</v>
      </c>
      <c r="F29" s="4">
        <v>79369.259316286232</v>
      </c>
      <c r="G29" s="6">
        <f t="shared" si="0"/>
        <v>99164.740683713768</v>
      </c>
      <c r="H29">
        <f t="shared" si="1"/>
        <v>124.94099294607577</v>
      </c>
    </row>
    <row r="30" spans="1:8" ht="15.75" customHeight="1" x14ac:dyDescent="0.3">
      <c r="A30" s="3" t="s">
        <v>40</v>
      </c>
      <c r="B30" s="3" t="s">
        <v>41</v>
      </c>
      <c r="C30" s="3" t="s">
        <v>494</v>
      </c>
      <c r="D30" s="3" t="s">
        <v>119</v>
      </c>
      <c r="E30" s="4">
        <v>124096</v>
      </c>
      <c r="F30" s="4">
        <v>66505.479668462925</v>
      </c>
      <c r="G30" s="6">
        <f t="shared" si="0"/>
        <v>57590.520331537075</v>
      </c>
      <c r="H30">
        <f t="shared" si="1"/>
        <v>86.595150683270163</v>
      </c>
    </row>
    <row r="31" spans="1:8" ht="15.75" customHeight="1" x14ac:dyDescent="0.3">
      <c r="A31" s="3" t="s">
        <v>44</v>
      </c>
      <c r="B31" s="3" t="s">
        <v>45</v>
      </c>
      <c r="C31" s="3" t="s">
        <v>494</v>
      </c>
      <c r="D31" s="3" t="s">
        <v>119</v>
      </c>
      <c r="E31" s="4">
        <v>28498</v>
      </c>
      <c r="F31" s="4">
        <v>26302.187589666148</v>
      </c>
      <c r="G31" s="6">
        <f t="shared" si="0"/>
        <v>2195.8124103338523</v>
      </c>
      <c r="H31">
        <f t="shared" si="1"/>
        <v>8.3484022112159355</v>
      </c>
    </row>
    <row r="32" spans="1:8" ht="15.75" customHeight="1" x14ac:dyDescent="0.3">
      <c r="A32" s="3" t="s">
        <v>60</v>
      </c>
      <c r="B32" s="3" t="s">
        <v>61</v>
      </c>
      <c r="C32" s="3" t="s">
        <v>494</v>
      </c>
      <c r="D32" s="3" t="s">
        <v>119</v>
      </c>
      <c r="E32" s="4">
        <v>21399</v>
      </c>
      <c r="F32" s="4">
        <v>17570.84919894964</v>
      </c>
      <c r="G32" s="6">
        <f t="shared" si="0"/>
        <v>3828.1508010503603</v>
      </c>
      <c r="H32">
        <f t="shared" si="1"/>
        <v>21.786942439180468</v>
      </c>
    </row>
    <row r="33" spans="1:8" ht="15.75" customHeight="1" x14ac:dyDescent="0.3">
      <c r="A33" s="3" t="s">
        <v>971</v>
      </c>
      <c r="B33" s="3" t="s">
        <v>972</v>
      </c>
      <c r="C33" s="3" t="s">
        <v>494</v>
      </c>
      <c r="D33" s="3" t="s">
        <v>119</v>
      </c>
      <c r="E33" s="4">
        <v>14871.614399999999</v>
      </c>
      <c r="F33" s="4">
        <v>5924.0584813249043</v>
      </c>
      <c r="G33" s="6">
        <f t="shared" si="0"/>
        <v>8947.5559186750943</v>
      </c>
      <c r="H33">
        <f t="shared" si="1"/>
        <v>151.03760280020043</v>
      </c>
    </row>
    <row r="34" spans="1:8" ht="15.75" customHeight="1" x14ac:dyDescent="0.3">
      <c r="A34" s="3" t="s">
        <v>72</v>
      </c>
      <c r="B34" s="3" t="s">
        <v>73</v>
      </c>
      <c r="C34" s="3" t="s">
        <v>494</v>
      </c>
      <c r="D34" s="3" t="s">
        <v>119</v>
      </c>
      <c r="E34" s="4">
        <v>156737</v>
      </c>
      <c r="F34" s="4">
        <v>123213.64071313376</v>
      </c>
      <c r="G34" s="6">
        <f t="shared" si="0"/>
        <v>33523.359286866238</v>
      </c>
      <c r="H34">
        <f t="shared" si="1"/>
        <v>27.207506484542073</v>
      </c>
    </row>
    <row r="35" spans="1:8" ht="15.75" customHeight="1" x14ac:dyDescent="0.3">
      <c r="A35" s="3" t="s">
        <v>77</v>
      </c>
      <c r="B35" s="3" t="s">
        <v>78</v>
      </c>
      <c r="C35" s="3" t="s">
        <v>494</v>
      </c>
      <c r="D35" s="3" t="s">
        <v>119</v>
      </c>
      <c r="E35" s="4">
        <v>97661</v>
      </c>
      <c r="F35" s="4">
        <v>43395.029752507151</v>
      </c>
      <c r="G35" s="6">
        <f t="shared" si="0"/>
        <v>54265.970247492849</v>
      </c>
      <c r="H35">
        <f t="shared" si="1"/>
        <v>125.05111888846585</v>
      </c>
    </row>
    <row r="36" spans="1:8" ht="15.75" customHeight="1" x14ac:dyDescent="0.3">
      <c r="A36" s="3" t="s">
        <v>83</v>
      </c>
      <c r="B36" s="3" t="s">
        <v>84</v>
      </c>
      <c r="C36" s="3" t="s">
        <v>494</v>
      </c>
      <c r="D36" s="3" t="s">
        <v>119</v>
      </c>
      <c r="E36" s="4">
        <v>44237</v>
      </c>
      <c r="F36" s="4">
        <v>31992.051864244233</v>
      </c>
      <c r="G36" s="6">
        <f t="shared" si="0"/>
        <v>12244.948135755767</v>
      </c>
      <c r="H36">
        <f t="shared" si="1"/>
        <v>38.274969632195663</v>
      </c>
    </row>
    <row r="37" spans="1:8" ht="15.75" customHeight="1" x14ac:dyDescent="0.3">
      <c r="A37" s="3" t="s">
        <v>91</v>
      </c>
      <c r="B37" s="3" t="s">
        <v>92</v>
      </c>
      <c r="C37" s="3" t="s">
        <v>494</v>
      </c>
      <c r="D37" s="3" t="s">
        <v>119</v>
      </c>
      <c r="E37" s="4">
        <v>35094</v>
      </c>
      <c r="F37" s="4">
        <v>5041.5172774335551</v>
      </c>
      <c r="G37" s="6">
        <f t="shared" si="0"/>
        <v>30052.482722566445</v>
      </c>
      <c r="H37">
        <f t="shared" si="1"/>
        <v>596.09996492692812</v>
      </c>
    </row>
    <row r="38" spans="1:8" ht="15.75" customHeight="1" x14ac:dyDescent="0.3">
      <c r="A38" s="3" t="s">
        <v>533</v>
      </c>
      <c r="B38" s="3" t="s">
        <v>534</v>
      </c>
      <c r="C38" s="3" t="s">
        <v>535</v>
      </c>
      <c r="D38" s="3" t="s">
        <v>119</v>
      </c>
      <c r="E38" s="4">
        <v>19176.379000000001</v>
      </c>
      <c r="F38" s="4">
        <v>5958.8762529929299</v>
      </c>
      <c r="G38" s="6">
        <f t="shared" si="0"/>
        <v>13217.502747007071</v>
      </c>
      <c r="H38">
        <f t="shared" si="1"/>
        <v>221.81200256287238</v>
      </c>
    </row>
    <row r="39" spans="1:8" ht="15.75" customHeight="1" x14ac:dyDescent="0.3">
      <c r="A39" s="3" t="s">
        <v>17</v>
      </c>
      <c r="B39" s="3" t="s">
        <v>18</v>
      </c>
      <c r="C39" s="3" t="s">
        <v>778</v>
      </c>
      <c r="D39" s="3" t="s">
        <v>119</v>
      </c>
      <c r="E39" s="4">
        <v>128071</v>
      </c>
      <c r="F39" s="4">
        <v>23560.66190357352</v>
      </c>
      <c r="G39" s="6">
        <f t="shared" si="0"/>
        <v>104510.33809642648</v>
      </c>
      <c r="H39">
        <f t="shared" si="1"/>
        <v>443.57980486352579</v>
      </c>
    </row>
    <row r="40" spans="1:8" ht="15.75" customHeight="1" x14ac:dyDescent="0.3">
      <c r="A40" s="3" t="s">
        <v>784</v>
      </c>
      <c r="B40" s="3" t="s">
        <v>785</v>
      </c>
      <c r="C40" s="3" t="s">
        <v>778</v>
      </c>
      <c r="D40" s="3" t="s">
        <v>119</v>
      </c>
      <c r="E40" s="4">
        <v>58899.704799999992</v>
      </c>
      <c r="F40" s="4">
        <v>17011.759078401352</v>
      </c>
      <c r="G40" s="6">
        <f t="shared" si="0"/>
        <v>41887.94572159864</v>
      </c>
      <c r="H40">
        <f t="shared" si="1"/>
        <v>246.22936128210782</v>
      </c>
    </row>
    <row r="41" spans="1:8" ht="15.75" customHeight="1" x14ac:dyDescent="0.3">
      <c r="A41" s="3" t="s">
        <v>54</v>
      </c>
      <c r="B41" s="3" t="s">
        <v>55</v>
      </c>
      <c r="C41" s="3" t="s">
        <v>778</v>
      </c>
      <c r="D41" s="3" t="s">
        <v>119</v>
      </c>
      <c r="E41" s="4">
        <v>25674</v>
      </c>
      <c r="F41" s="4">
        <v>4075.4628127403316</v>
      </c>
      <c r="G41" s="6">
        <f t="shared" si="0"/>
        <v>21598.53718725967</v>
      </c>
      <c r="H41">
        <f t="shared" si="1"/>
        <v>529.96526234371061</v>
      </c>
    </row>
    <row r="42" spans="1:8" ht="15.75" customHeight="1" x14ac:dyDescent="0.3">
      <c r="A42" s="3" t="s">
        <v>776</v>
      </c>
      <c r="B42" s="3" t="s">
        <v>777</v>
      </c>
      <c r="C42" s="3" t="s">
        <v>778</v>
      </c>
      <c r="D42" s="3" t="s">
        <v>119</v>
      </c>
      <c r="E42" s="4">
        <v>24867.994599999998</v>
      </c>
      <c r="F42" s="4">
        <v>12643.490413589292</v>
      </c>
      <c r="G42" s="6">
        <f t="shared" si="0"/>
        <v>12224.504186410706</v>
      </c>
      <c r="H42">
        <f t="shared" si="1"/>
        <v>96.686150631883606</v>
      </c>
    </row>
    <row r="43" spans="1:8" ht="15.75" customHeight="1" x14ac:dyDescent="0.3">
      <c r="A43" s="3" t="s">
        <v>995</v>
      </c>
      <c r="B43" s="3" t="s">
        <v>996</v>
      </c>
      <c r="C43" s="3" t="s">
        <v>997</v>
      </c>
      <c r="D43" s="3" t="s">
        <v>119</v>
      </c>
      <c r="E43" s="4">
        <v>21903.388799999997</v>
      </c>
      <c r="F43" s="4">
        <v>8266.6418969461647</v>
      </c>
      <c r="G43" s="6">
        <f t="shared" si="0"/>
        <v>13636.746903053832</v>
      </c>
      <c r="H43">
        <f t="shared" si="1"/>
        <v>164.96114230001271</v>
      </c>
    </row>
    <row r="44" spans="1:8" ht="15.75" customHeight="1" x14ac:dyDescent="0.3">
      <c r="A44" s="3" t="s">
        <v>22</v>
      </c>
      <c r="B44" s="3" t="s">
        <v>23</v>
      </c>
      <c r="C44" s="3" t="s">
        <v>147</v>
      </c>
      <c r="D44" s="3" t="s">
        <v>119</v>
      </c>
      <c r="E44" s="4">
        <v>121180</v>
      </c>
      <c r="F44" s="4">
        <v>73367.308383054638</v>
      </c>
      <c r="G44" s="6">
        <f t="shared" si="0"/>
        <v>47812.691616945362</v>
      </c>
      <c r="H44">
        <f t="shared" si="1"/>
        <v>65.168932417845753</v>
      </c>
    </row>
    <row r="45" spans="1:8" ht="15.75" customHeight="1" x14ac:dyDescent="0.3">
      <c r="A45" s="3" t="s">
        <v>145</v>
      </c>
      <c r="B45" s="3" t="s">
        <v>146</v>
      </c>
      <c r="C45" s="3" t="s">
        <v>147</v>
      </c>
      <c r="D45" s="3" t="s">
        <v>119</v>
      </c>
      <c r="E45" s="4">
        <v>265372.02880000015</v>
      </c>
      <c r="F45" s="4">
        <v>171703.4978070069</v>
      </c>
      <c r="G45" s="6">
        <f t="shared" si="0"/>
        <v>93668.530992993241</v>
      </c>
      <c r="H45">
        <f t="shared" si="1"/>
        <v>54.552488556916749</v>
      </c>
    </row>
    <row r="46" spans="1:8" ht="15.75" customHeight="1" x14ac:dyDescent="0.3">
      <c r="A46" s="3" t="s">
        <v>773</v>
      </c>
      <c r="B46" s="3" t="s">
        <v>774</v>
      </c>
      <c r="C46" s="3" t="s">
        <v>775</v>
      </c>
      <c r="D46" s="3" t="s">
        <v>119</v>
      </c>
      <c r="E46" s="4">
        <v>18188.14</v>
      </c>
      <c r="F46" s="4">
        <v>5989.241978045161</v>
      </c>
      <c r="G46" s="6">
        <f t="shared" si="0"/>
        <v>12198.898021954839</v>
      </c>
      <c r="H46">
        <f t="shared" si="1"/>
        <v>203.68016631607958</v>
      </c>
    </row>
    <row r="47" spans="1:8" ht="15.75" customHeight="1" x14ac:dyDescent="0.3">
      <c r="A47" s="3" t="s">
        <v>1045</v>
      </c>
      <c r="B47" s="3" t="s">
        <v>1046</v>
      </c>
      <c r="C47" s="3" t="s">
        <v>566</v>
      </c>
      <c r="D47" s="3" t="s">
        <v>119</v>
      </c>
      <c r="E47" s="4">
        <v>22777.536320000003</v>
      </c>
      <c r="F47" s="4">
        <v>11314.962301134417</v>
      </c>
      <c r="G47" s="6">
        <f t="shared" si="0"/>
        <v>11462.574018865585</v>
      </c>
      <c r="H47">
        <f t="shared" si="1"/>
        <v>101.30457100786248</v>
      </c>
    </row>
    <row r="48" spans="1:8" ht="15.75" customHeight="1" x14ac:dyDescent="0.3">
      <c r="A48" s="3" t="s">
        <v>564</v>
      </c>
      <c r="B48" s="3" t="s">
        <v>565</v>
      </c>
      <c r="C48" s="3" t="s">
        <v>566</v>
      </c>
      <c r="D48" s="3" t="s">
        <v>119</v>
      </c>
      <c r="E48" s="4">
        <v>11082.454</v>
      </c>
      <c r="F48" s="4">
        <v>1041.6164535348087</v>
      </c>
      <c r="G48" s="6">
        <f t="shared" si="0"/>
        <v>10040.837546465191</v>
      </c>
      <c r="H48">
        <f t="shared" si="1"/>
        <v>963.96687210448783</v>
      </c>
    </row>
    <row r="49" spans="1:8" ht="15.75" customHeight="1" x14ac:dyDescent="0.3">
      <c r="A49" s="3" t="s">
        <v>1105</v>
      </c>
      <c r="B49" s="3" t="s">
        <v>1106</v>
      </c>
      <c r="C49" s="3" t="s">
        <v>513</v>
      </c>
      <c r="D49" s="3" t="s">
        <v>119</v>
      </c>
      <c r="E49" s="4">
        <v>150504.42976000003</v>
      </c>
      <c r="F49" s="4">
        <v>80845.758690981223</v>
      </c>
      <c r="G49" s="6">
        <f t="shared" si="0"/>
        <v>69658.671069018805</v>
      </c>
      <c r="H49">
        <f t="shared" si="1"/>
        <v>86.162431025326754</v>
      </c>
    </row>
    <row r="50" spans="1:8" ht="15.75" customHeight="1" x14ac:dyDescent="0.3">
      <c r="A50" s="3" t="s">
        <v>1226</v>
      </c>
      <c r="B50" s="3" t="s">
        <v>1227</v>
      </c>
      <c r="C50" s="3" t="s">
        <v>513</v>
      </c>
      <c r="D50" s="3" t="s">
        <v>119</v>
      </c>
      <c r="E50" s="4">
        <v>28283.360000000001</v>
      </c>
      <c r="F50" s="4">
        <v>6489.8369612275828</v>
      </c>
      <c r="G50" s="6">
        <f t="shared" si="0"/>
        <v>21793.523038772419</v>
      </c>
      <c r="H50">
        <f t="shared" si="1"/>
        <v>335.8100237182241</v>
      </c>
    </row>
    <row r="51" spans="1:8" ht="15.75" customHeight="1" x14ac:dyDescent="0.3">
      <c r="A51" s="3" t="s">
        <v>511</v>
      </c>
      <c r="B51" s="3" t="s">
        <v>512</v>
      </c>
      <c r="C51" s="3" t="s">
        <v>513</v>
      </c>
      <c r="D51" s="3" t="s">
        <v>119</v>
      </c>
      <c r="E51" s="4">
        <v>78553.013183999996</v>
      </c>
      <c r="F51" s="4">
        <v>11737.89370301184</v>
      </c>
      <c r="G51" s="6">
        <f t="shared" si="0"/>
        <v>66815.119480988156</v>
      </c>
      <c r="H51">
        <f t="shared" si="1"/>
        <v>569.22580125124148</v>
      </c>
    </row>
    <row r="52" spans="1:8" ht="15.75" customHeight="1" x14ac:dyDescent="0.3">
      <c r="A52" s="3" t="s">
        <v>65</v>
      </c>
      <c r="B52" s="3" t="s">
        <v>66</v>
      </c>
      <c r="C52" s="3" t="s">
        <v>513</v>
      </c>
      <c r="D52" s="3" t="s">
        <v>119</v>
      </c>
      <c r="E52" s="4">
        <v>24587</v>
      </c>
      <c r="F52" s="4">
        <v>6656.7476169818319</v>
      </c>
      <c r="G52" s="6">
        <f t="shared" si="0"/>
        <v>17930.252383018167</v>
      </c>
      <c r="H52">
        <f t="shared" si="1"/>
        <v>269.3545469153259</v>
      </c>
    </row>
    <row r="53" spans="1:8" ht="15.75" customHeight="1" x14ac:dyDescent="0.3">
      <c r="A53" s="3" t="s">
        <v>1107</v>
      </c>
      <c r="B53" s="3" t="s">
        <v>1108</v>
      </c>
      <c r="C53" s="3" t="s">
        <v>513</v>
      </c>
      <c r="D53" s="3" t="s">
        <v>119</v>
      </c>
      <c r="E53" s="4">
        <v>60588.147255999997</v>
      </c>
      <c r="F53" s="4">
        <v>8188.8772327977358</v>
      </c>
      <c r="G53" s="6">
        <f t="shared" si="0"/>
        <v>52399.270023202262</v>
      </c>
      <c r="H53">
        <f t="shared" si="1"/>
        <v>639.88344840895866</v>
      </c>
    </row>
    <row r="54" spans="1:8" ht="15.75" customHeight="1" x14ac:dyDescent="0.3">
      <c r="A54" s="3" t="s">
        <v>427</v>
      </c>
      <c r="B54" s="3" t="s">
        <v>428</v>
      </c>
      <c r="C54" s="3" t="s">
        <v>289</v>
      </c>
      <c r="D54" s="3" t="s">
        <v>119</v>
      </c>
      <c r="E54" s="4">
        <v>12390.439999999999</v>
      </c>
      <c r="F54" s="4">
        <v>2808.151979744011</v>
      </c>
      <c r="G54" s="6">
        <f t="shared" si="0"/>
        <v>9582.2880202559882</v>
      </c>
      <c r="H54">
        <f t="shared" si="1"/>
        <v>341.23110463307268</v>
      </c>
    </row>
    <row r="55" spans="1:8" ht="15.75" customHeight="1" x14ac:dyDescent="0.3">
      <c r="A55" s="3" t="s">
        <v>287</v>
      </c>
      <c r="B55" s="3" t="s">
        <v>288</v>
      </c>
      <c r="C55" s="3" t="s">
        <v>289</v>
      </c>
      <c r="D55" s="3" t="s">
        <v>119</v>
      </c>
      <c r="E55" s="4">
        <v>74255.524200000014</v>
      </c>
      <c r="F55" s="4">
        <v>44310.062860390266</v>
      </c>
      <c r="G55" s="6">
        <f t="shared" si="0"/>
        <v>29945.461339609748</v>
      </c>
      <c r="H55">
        <f t="shared" si="1"/>
        <v>67.581626850677864</v>
      </c>
    </row>
    <row r="56" spans="1:8" ht="15.75" customHeight="1" x14ac:dyDescent="0.3">
      <c r="A56" s="3" t="s">
        <v>388</v>
      </c>
      <c r="B56" s="3" t="s">
        <v>389</v>
      </c>
      <c r="C56" s="3" t="s">
        <v>289</v>
      </c>
      <c r="D56" s="3" t="s">
        <v>119</v>
      </c>
      <c r="E56" s="4">
        <v>75287.279999999955</v>
      </c>
      <c r="F56" s="4">
        <v>32247.584676247403</v>
      </c>
      <c r="G56" s="6">
        <f t="shared" si="0"/>
        <v>43039.695323752552</v>
      </c>
      <c r="H56">
        <f t="shared" si="1"/>
        <v>133.4664154101882</v>
      </c>
    </row>
    <row r="57" spans="1:8" ht="15.75" customHeight="1" x14ac:dyDescent="0.3">
      <c r="A57" s="3" t="s">
        <v>49</v>
      </c>
      <c r="B57" s="3" t="s">
        <v>50</v>
      </c>
      <c r="C57" s="3" t="s">
        <v>289</v>
      </c>
      <c r="D57" s="3" t="s">
        <v>119</v>
      </c>
      <c r="E57" s="4">
        <v>22724</v>
      </c>
      <c r="F57" s="4">
        <v>4466.0790200396841</v>
      </c>
      <c r="G57" s="6">
        <f t="shared" si="0"/>
        <v>18257.920979960316</v>
      </c>
      <c r="H57">
        <f t="shared" si="1"/>
        <v>408.81320948499661</v>
      </c>
    </row>
    <row r="58" spans="1:8" ht="15.75" customHeight="1" x14ac:dyDescent="0.3">
      <c r="A58" s="3" t="s">
        <v>507</v>
      </c>
      <c r="B58" s="3" t="s">
        <v>508</v>
      </c>
      <c r="C58" s="3" t="s">
        <v>289</v>
      </c>
      <c r="D58" s="3" t="s">
        <v>119</v>
      </c>
      <c r="E58" s="4">
        <v>251545.7062500001</v>
      </c>
      <c r="F58" s="4">
        <v>19214.75062867544</v>
      </c>
      <c r="G58" s="6">
        <f t="shared" si="0"/>
        <v>232330.95562132465</v>
      </c>
      <c r="H58">
        <f t="shared" si="1"/>
        <v>1209.1281334382859</v>
      </c>
    </row>
    <row r="59" spans="1:8" ht="15.75" customHeight="1" x14ac:dyDescent="0.3">
      <c r="A59" s="3" t="s">
        <v>425</v>
      </c>
      <c r="B59" s="3" t="s">
        <v>426</v>
      </c>
      <c r="C59" s="3" t="s">
        <v>289</v>
      </c>
      <c r="D59" s="3" t="s">
        <v>119</v>
      </c>
      <c r="E59" s="4">
        <v>36371.480000000003</v>
      </c>
      <c r="F59" s="4">
        <v>12662.191234540689</v>
      </c>
      <c r="G59" s="6">
        <f t="shared" si="0"/>
        <v>23709.288765459314</v>
      </c>
      <c r="H59">
        <f t="shared" si="1"/>
        <v>187.24475350509385</v>
      </c>
    </row>
    <row r="60" spans="1:8" ht="15.75" customHeight="1" x14ac:dyDescent="0.3">
      <c r="A60" s="3" t="s">
        <v>686</v>
      </c>
      <c r="B60" s="3" t="s">
        <v>687</v>
      </c>
      <c r="C60" s="3" t="s">
        <v>289</v>
      </c>
      <c r="D60" s="3" t="s">
        <v>119</v>
      </c>
      <c r="E60" s="4">
        <v>47018.001600000003</v>
      </c>
      <c r="F60" s="4">
        <v>36462.95362853499</v>
      </c>
      <c r="G60" s="6">
        <f t="shared" si="0"/>
        <v>10555.047971465014</v>
      </c>
      <c r="H60">
        <f t="shared" si="1"/>
        <v>28.947320282921073</v>
      </c>
    </row>
    <row r="61" spans="1:8" ht="15.75" customHeight="1" x14ac:dyDescent="0.3">
      <c r="A61" s="3" t="s">
        <v>748</v>
      </c>
      <c r="B61" s="3" t="s">
        <v>749</v>
      </c>
      <c r="C61" s="3" t="s">
        <v>231</v>
      </c>
      <c r="D61" s="3" t="s">
        <v>119</v>
      </c>
      <c r="E61" s="4">
        <v>81737.72</v>
      </c>
      <c r="F61" s="4">
        <v>67307.695444082405</v>
      </c>
      <c r="G61" s="6">
        <f t="shared" si="0"/>
        <v>14430.024555917596</v>
      </c>
      <c r="H61">
        <f t="shared" si="1"/>
        <v>21.438892626929576</v>
      </c>
    </row>
    <row r="62" spans="1:8" ht="15.75" customHeight="1" x14ac:dyDescent="0.3">
      <c r="A62" s="3" t="s">
        <v>229</v>
      </c>
      <c r="B62" s="3" t="s">
        <v>230</v>
      </c>
      <c r="C62" s="3" t="s">
        <v>231</v>
      </c>
      <c r="D62" s="3" t="s">
        <v>119</v>
      </c>
      <c r="E62" s="4">
        <v>182068.2471119999</v>
      </c>
      <c r="F62" s="4">
        <v>151594.20238356592</v>
      </c>
      <c r="G62" s="6">
        <f t="shared" si="0"/>
        <v>30474.044728433975</v>
      </c>
      <c r="H62">
        <f t="shared" si="1"/>
        <v>20.10238139010626</v>
      </c>
    </row>
    <row r="63" spans="1:8" ht="15.75" customHeight="1" x14ac:dyDescent="0.3">
      <c r="A63" s="3" t="s">
        <v>752</v>
      </c>
      <c r="B63" s="3" t="s">
        <v>753</v>
      </c>
      <c r="C63" s="3" t="s">
        <v>231</v>
      </c>
      <c r="D63" s="3" t="s">
        <v>119</v>
      </c>
      <c r="E63" s="4">
        <v>30083.262999999999</v>
      </c>
      <c r="F63" s="4">
        <v>6448.8527245637169</v>
      </c>
      <c r="G63" s="6">
        <f t="shared" si="0"/>
        <v>23634.410275436283</v>
      </c>
      <c r="H63">
        <f t="shared" si="1"/>
        <v>366.4901539061774</v>
      </c>
    </row>
    <row r="64" spans="1:8" ht="15.75" customHeight="1" x14ac:dyDescent="0.3">
      <c r="A64" s="3" t="s">
        <v>307</v>
      </c>
      <c r="B64" s="3" t="s">
        <v>308</v>
      </c>
      <c r="C64" s="3" t="s">
        <v>231</v>
      </c>
      <c r="D64" s="3" t="s">
        <v>119</v>
      </c>
      <c r="E64" s="4">
        <v>60882.838983999995</v>
      </c>
      <c r="F64" s="4">
        <v>60573.277525875877</v>
      </c>
      <c r="G64" s="6">
        <f t="shared" si="0"/>
        <v>309.56145812411705</v>
      </c>
      <c r="H64">
        <f t="shared" si="1"/>
        <v>0.51105284503034798</v>
      </c>
    </row>
    <row r="65" spans="1:7" ht="15.75" customHeight="1" x14ac:dyDescent="0.3">
      <c r="A65" s="3"/>
      <c r="B65" s="3"/>
      <c r="C65" s="3"/>
      <c r="D65" s="3"/>
      <c r="E65" s="4"/>
      <c r="F65" s="4"/>
      <c r="G65" s="6"/>
    </row>
    <row r="66" spans="1:7" ht="15.75" customHeight="1" x14ac:dyDescent="0.3">
      <c r="A66" s="3"/>
      <c r="B66" s="3"/>
      <c r="C66" s="3"/>
      <c r="D66" s="3"/>
      <c r="E66" s="4"/>
      <c r="F66" s="4"/>
      <c r="G66" s="6"/>
    </row>
    <row r="67" spans="1:7" ht="15.75" customHeight="1" x14ac:dyDescent="0.3">
      <c r="A67" s="3"/>
      <c r="B67" s="3"/>
      <c r="C67" s="3"/>
      <c r="D67" s="3"/>
      <c r="E67" s="4"/>
      <c r="F67" s="4"/>
      <c r="G67" s="6"/>
    </row>
    <row r="68" spans="1:7" ht="15.75" customHeight="1" x14ac:dyDescent="0.3">
      <c r="A68" s="3"/>
      <c r="B68" s="3"/>
      <c r="C68" s="3"/>
      <c r="D68" s="3"/>
      <c r="E68" s="4"/>
      <c r="F68" s="4"/>
      <c r="G68" s="6"/>
    </row>
    <row r="69" spans="1:7" ht="15.75" customHeight="1" x14ac:dyDescent="0.3">
      <c r="A69" s="3"/>
      <c r="B69" s="3"/>
      <c r="C69" s="3"/>
      <c r="D69" s="3"/>
      <c r="E69" s="4"/>
      <c r="F69" s="4"/>
      <c r="G69" s="6"/>
    </row>
    <row r="70" spans="1:7" ht="15.75" customHeight="1" x14ac:dyDescent="0.3">
      <c r="A70" s="3"/>
      <c r="B70" s="3"/>
      <c r="C70" s="3"/>
      <c r="D70" s="3"/>
      <c r="E70" s="4"/>
      <c r="F70" s="4"/>
      <c r="G70" s="6"/>
    </row>
    <row r="71" spans="1:7" ht="15.75" customHeight="1" x14ac:dyDescent="0.3">
      <c r="A71" s="3"/>
      <c r="B71" s="3"/>
      <c r="C71" s="3"/>
      <c r="D71" s="3"/>
      <c r="E71" s="4"/>
      <c r="F71" s="4"/>
      <c r="G71" s="6"/>
    </row>
    <row r="72" spans="1:7" ht="15.75" customHeight="1" x14ac:dyDescent="0.3">
      <c r="A72" s="3"/>
      <c r="B72" s="3"/>
      <c r="C72" s="3"/>
      <c r="D72" s="3"/>
      <c r="E72" s="4"/>
      <c r="F72" s="4"/>
      <c r="G72" s="6"/>
    </row>
    <row r="73" spans="1:7" ht="15.75" customHeight="1" x14ac:dyDescent="0.3">
      <c r="A73" s="3"/>
      <c r="B73" s="3"/>
      <c r="C73" s="3"/>
      <c r="D73" s="3"/>
      <c r="E73" s="4"/>
      <c r="F73" s="4"/>
      <c r="G73" s="6"/>
    </row>
    <row r="74" spans="1:7" ht="15.75" customHeight="1" x14ac:dyDescent="0.3">
      <c r="A74" s="3"/>
      <c r="B74" s="3"/>
      <c r="C74" s="3"/>
      <c r="D74" s="3"/>
      <c r="E74" s="4"/>
      <c r="F74" s="4"/>
      <c r="G74" s="6"/>
    </row>
    <row r="75" spans="1:7" ht="15.75" customHeight="1" x14ac:dyDescent="0.3">
      <c r="A75" s="3"/>
      <c r="B75" s="3"/>
      <c r="C75" s="3"/>
      <c r="D75" s="3"/>
      <c r="E75" s="4"/>
      <c r="F75" s="4"/>
      <c r="G75" s="6"/>
    </row>
    <row r="76" spans="1:7" ht="15.75" customHeight="1" x14ac:dyDescent="0.3">
      <c r="A76" s="3"/>
      <c r="B76" s="3"/>
      <c r="C76" s="3"/>
      <c r="D76" s="3"/>
      <c r="E76" s="4"/>
      <c r="F76" s="4"/>
      <c r="G76" s="6"/>
    </row>
    <row r="77" spans="1:7" ht="15.75" customHeight="1" x14ac:dyDescent="0.3">
      <c r="A77" s="3"/>
      <c r="B77" s="3"/>
      <c r="C77" s="3"/>
      <c r="D77" s="3"/>
      <c r="E77" s="4"/>
      <c r="F77" s="4"/>
      <c r="G77" s="6"/>
    </row>
    <row r="78" spans="1:7" ht="15.75" customHeight="1" x14ac:dyDescent="0.3">
      <c r="A78" s="3"/>
      <c r="B78" s="3"/>
      <c r="C78" s="3"/>
      <c r="D78" s="3"/>
      <c r="E78" s="4"/>
      <c r="F78" s="4"/>
      <c r="G78" s="6"/>
    </row>
    <row r="79" spans="1:7" ht="15.75" customHeight="1" x14ac:dyDescent="0.3">
      <c r="A79" s="3"/>
      <c r="B79" s="3"/>
      <c r="C79" s="3"/>
      <c r="D79" s="3"/>
      <c r="E79" s="4"/>
      <c r="F79" s="4"/>
      <c r="G79" s="6"/>
    </row>
    <row r="80" spans="1:7" ht="15.75" customHeight="1" x14ac:dyDescent="0.3">
      <c r="A80" s="3"/>
      <c r="B80" s="3"/>
      <c r="C80" s="3"/>
      <c r="D80" s="3"/>
      <c r="E80" s="4"/>
      <c r="F80" s="4"/>
      <c r="G80" s="6"/>
    </row>
    <row r="81" spans="1:7" ht="15.75" customHeight="1" x14ac:dyDescent="0.3">
      <c r="A81" s="3"/>
      <c r="B81" s="3"/>
      <c r="C81" s="3"/>
      <c r="D81" s="3"/>
      <c r="E81" s="4"/>
      <c r="F81" s="4"/>
      <c r="G81" s="6"/>
    </row>
    <row r="82" spans="1:7" ht="15.75" customHeight="1" x14ac:dyDescent="0.3">
      <c r="A82" s="3"/>
      <c r="B82" s="3"/>
      <c r="C82" s="3"/>
      <c r="D82" s="3"/>
      <c r="E82" s="4"/>
      <c r="F82" s="4"/>
      <c r="G82" s="6"/>
    </row>
    <row r="83" spans="1:7" ht="15.75" customHeight="1" x14ac:dyDescent="0.3">
      <c r="A83" s="3"/>
      <c r="B83" s="3"/>
      <c r="C83" s="3"/>
      <c r="D83" s="3"/>
      <c r="E83" s="4"/>
      <c r="F83" s="4"/>
      <c r="G83" s="6"/>
    </row>
    <row r="84" spans="1:7" ht="15.75" customHeight="1" x14ac:dyDescent="0.3">
      <c r="A84" s="3"/>
      <c r="B84" s="3"/>
      <c r="C84" s="3"/>
      <c r="D84" s="3"/>
      <c r="E84" s="4"/>
      <c r="F84" s="4"/>
      <c r="G84" s="6"/>
    </row>
    <row r="85" spans="1:7" ht="15.75" customHeight="1" x14ac:dyDescent="0.3">
      <c r="A85" s="3"/>
      <c r="B85" s="3"/>
      <c r="C85" s="3"/>
      <c r="D85" s="3"/>
      <c r="E85" s="4"/>
      <c r="F85" s="4"/>
      <c r="G85" s="6"/>
    </row>
    <row r="86" spans="1:7" ht="15.75" customHeight="1" x14ac:dyDescent="0.3">
      <c r="A86" s="3"/>
      <c r="B86" s="3"/>
      <c r="C86" s="3"/>
      <c r="D86" s="3"/>
      <c r="E86" s="4"/>
      <c r="F86" s="4"/>
      <c r="G86" s="6"/>
    </row>
    <row r="87" spans="1:7" ht="15.75" customHeight="1" x14ac:dyDescent="0.3">
      <c r="A87" s="3"/>
      <c r="B87" s="3"/>
      <c r="C87" s="3"/>
      <c r="D87" s="3"/>
      <c r="E87" s="4"/>
      <c r="F87" s="4"/>
      <c r="G87" s="6"/>
    </row>
    <row r="88" spans="1:7" ht="15.75" customHeight="1" x14ac:dyDescent="0.3">
      <c r="A88" s="3"/>
      <c r="B88" s="3"/>
      <c r="C88" s="3"/>
      <c r="D88" s="3"/>
      <c r="E88" s="4"/>
      <c r="F88" s="4"/>
      <c r="G88" s="6"/>
    </row>
    <row r="89" spans="1:7" ht="15.75" customHeight="1" x14ac:dyDescent="0.3">
      <c r="A89" s="3"/>
      <c r="B89" s="3"/>
      <c r="C89" s="3"/>
      <c r="D89" s="3"/>
      <c r="E89" s="4"/>
      <c r="F89" s="4"/>
      <c r="G89" s="6"/>
    </row>
    <row r="90" spans="1:7" ht="15.75" customHeight="1" x14ac:dyDescent="0.3">
      <c r="A90" s="3"/>
      <c r="B90" s="3"/>
      <c r="C90" s="3"/>
      <c r="D90" s="3"/>
      <c r="E90" s="4"/>
      <c r="F90" s="4"/>
      <c r="G90" s="6"/>
    </row>
    <row r="91" spans="1:7" ht="15.75" customHeight="1" x14ac:dyDescent="0.3">
      <c r="A91" s="3"/>
      <c r="B91" s="3"/>
      <c r="C91" s="3"/>
      <c r="D91" s="3"/>
      <c r="E91" s="4"/>
      <c r="F91" s="4"/>
      <c r="G91" s="6"/>
    </row>
    <row r="92" spans="1:7" ht="15.75" customHeight="1" x14ac:dyDescent="0.3">
      <c r="A92" s="3"/>
      <c r="B92" s="3"/>
      <c r="C92" s="3"/>
      <c r="D92" s="3"/>
      <c r="E92" s="4"/>
      <c r="F92" s="4"/>
      <c r="G92" s="6"/>
    </row>
    <row r="93" spans="1:7" ht="15.75" customHeight="1" x14ac:dyDescent="0.3">
      <c r="A93" s="3"/>
      <c r="B93" s="3"/>
      <c r="C93" s="3"/>
      <c r="D93" s="3"/>
      <c r="E93" s="4"/>
      <c r="F93" s="4"/>
      <c r="G93" s="6"/>
    </row>
    <row r="94" spans="1:7" ht="15.75" customHeight="1" x14ac:dyDescent="0.3">
      <c r="A94" s="3"/>
      <c r="B94" s="3"/>
      <c r="C94" s="3"/>
      <c r="D94" s="3"/>
      <c r="E94" s="4"/>
      <c r="F94" s="4"/>
      <c r="G94" s="6"/>
    </row>
    <row r="95" spans="1:7" ht="15.75" customHeight="1" x14ac:dyDescent="0.3">
      <c r="A95" s="3"/>
      <c r="B95" s="3"/>
      <c r="C95" s="3"/>
      <c r="D95" s="3"/>
      <c r="E95" s="4"/>
      <c r="F95" s="4"/>
      <c r="G95" s="6"/>
    </row>
    <row r="96" spans="1:7" ht="15.75" customHeight="1" x14ac:dyDescent="0.3">
      <c r="A96" s="3"/>
      <c r="B96" s="3"/>
      <c r="C96" s="3"/>
      <c r="D96" s="3"/>
      <c r="E96" s="4"/>
      <c r="F96" s="4"/>
      <c r="G96" s="6"/>
    </row>
    <row r="97" spans="1:7" ht="15.75" customHeight="1" x14ac:dyDescent="0.3">
      <c r="A97" s="3"/>
      <c r="B97" s="3"/>
      <c r="C97" s="3"/>
      <c r="D97" s="3"/>
      <c r="E97" s="4"/>
      <c r="F97" s="4"/>
      <c r="G97" s="6"/>
    </row>
    <row r="98" spans="1:7" ht="15.75" customHeight="1" x14ac:dyDescent="0.3">
      <c r="A98" s="3"/>
      <c r="B98" s="3"/>
      <c r="C98" s="3"/>
      <c r="D98" s="3"/>
      <c r="E98" s="4"/>
      <c r="F98" s="4"/>
      <c r="G98" s="6"/>
    </row>
    <row r="99" spans="1:7" ht="15.75" customHeight="1" x14ac:dyDescent="0.3">
      <c r="A99" s="3"/>
      <c r="B99" s="3"/>
      <c r="C99" s="3"/>
      <c r="D99" s="3"/>
      <c r="E99" s="4"/>
      <c r="F99" s="4"/>
      <c r="G99" s="6"/>
    </row>
    <row r="100" spans="1:7" ht="15.75" customHeight="1" x14ac:dyDescent="0.3">
      <c r="A100" s="3"/>
      <c r="B100" s="3"/>
      <c r="C100" s="3"/>
      <c r="D100" s="3"/>
      <c r="E100" s="4"/>
      <c r="F100" s="4"/>
      <c r="G100" s="6"/>
    </row>
    <row r="101" spans="1:7" ht="15.75" customHeight="1" x14ac:dyDescent="0.3">
      <c r="A101" s="3"/>
      <c r="B101" s="3"/>
      <c r="C101" s="3"/>
      <c r="D101" s="3"/>
      <c r="E101" s="4"/>
      <c r="F101" s="4"/>
      <c r="G101" s="6"/>
    </row>
    <row r="102" spans="1:7" ht="15.75" customHeight="1" x14ac:dyDescent="0.3">
      <c r="A102" s="3"/>
      <c r="B102" s="3"/>
      <c r="C102" s="3"/>
      <c r="D102" s="3"/>
      <c r="E102" s="4"/>
      <c r="F102" s="4"/>
      <c r="G102" s="6"/>
    </row>
    <row r="103" spans="1:7" ht="15.75" customHeight="1" x14ac:dyDescent="0.3">
      <c r="A103" s="3"/>
      <c r="B103" s="3"/>
      <c r="C103" s="3"/>
      <c r="D103" s="3"/>
      <c r="E103" s="4"/>
      <c r="F103" s="4"/>
      <c r="G103" s="6"/>
    </row>
    <row r="104" spans="1:7" ht="15.75" customHeight="1" x14ac:dyDescent="0.3">
      <c r="A104" s="3"/>
      <c r="B104" s="3"/>
      <c r="C104" s="3"/>
      <c r="D104" s="3"/>
      <c r="E104" s="4"/>
      <c r="F104" s="4"/>
      <c r="G104" s="6"/>
    </row>
    <row r="105" spans="1:7" ht="15.75" customHeight="1" x14ac:dyDescent="0.3">
      <c r="A105" s="3"/>
      <c r="B105" s="3"/>
      <c r="C105" s="3"/>
      <c r="D105" s="3"/>
      <c r="E105" s="4"/>
      <c r="F105" s="4"/>
      <c r="G105" s="6"/>
    </row>
    <row r="106" spans="1:7" ht="15.75" customHeight="1" x14ac:dyDescent="0.3">
      <c r="A106" s="3"/>
      <c r="B106" s="3"/>
      <c r="C106" s="3"/>
      <c r="D106" s="3"/>
      <c r="E106" s="4"/>
      <c r="F106" s="4"/>
      <c r="G106" s="6"/>
    </row>
    <row r="107" spans="1:7" ht="15.75" customHeight="1" x14ac:dyDescent="0.3">
      <c r="A107" s="3"/>
      <c r="B107" s="3"/>
      <c r="C107" s="3"/>
      <c r="D107" s="3"/>
      <c r="E107" s="4"/>
      <c r="F107" s="4"/>
      <c r="G107" s="6"/>
    </row>
    <row r="108" spans="1:7" ht="15.75" customHeight="1" x14ac:dyDescent="0.3">
      <c r="A108" s="3"/>
      <c r="B108" s="3"/>
      <c r="C108" s="3"/>
      <c r="D108" s="3"/>
      <c r="E108" s="4"/>
      <c r="F108" s="4"/>
      <c r="G108" s="6"/>
    </row>
    <row r="109" spans="1:7" ht="15.75" customHeight="1" x14ac:dyDescent="0.3">
      <c r="A109" s="3"/>
      <c r="B109" s="3"/>
      <c r="C109" s="3"/>
      <c r="D109" s="3"/>
      <c r="E109" s="4"/>
      <c r="F109" s="4"/>
      <c r="G109" s="6"/>
    </row>
    <row r="110" spans="1:7" ht="15.75" customHeight="1" x14ac:dyDescent="0.3">
      <c r="A110" s="3"/>
      <c r="B110" s="3"/>
      <c r="C110" s="3"/>
      <c r="D110" s="3"/>
      <c r="E110" s="4"/>
      <c r="F110" s="4"/>
      <c r="G110" s="6"/>
    </row>
    <row r="111" spans="1:7" ht="15.75" customHeight="1" x14ac:dyDescent="0.3">
      <c r="A111" s="3"/>
      <c r="B111" s="3"/>
      <c r="C111" s="3"/>
      <c r="D111" s="3"/>
      <c r="E111" s="4"/>
      <c r="F111" s="4"/>
      <c r="G111" s="6"/>
    </row>
    <row r="112" spans="1:7" ht="15.75" customHeight="1" x14ac:dyDescent="0.3">
      <c r="A112" s="3"/>
      <c r="B112" s="3"/>
      <c r="C112" s="3"/>
      <c r="D112" s="3"/>
      <c r="E112" s="4"/>
      <c r="F112" s="4"/>
      <c r="G112" s="6"/>
    </row>
    <row r="113" spans="1:7" ht="15.75" customHeight="1" x14ac:dyDescent="0.3">
      <c r="A113" s="3"/>
      <c r="B113" s="3"/>
      <c r="C113" s="3"/>
      <c r="D113" s="3"/>
      <c r="E113" s="4"/>
      <c r="F113" s="4"/>
      <c r="G113" s="6"/>
    </row>
    <row r="114" spans="1:7" ht="15.75" customHeight="1" x14ac:dyDescent="0.3">
      <c r="A114" s="3"/>
      <c r="B114" s="3"/>
      <c r="C114" s="3"/>
      <c r="D114" s="3"/>
      <c r="E114" s="4"/>
      <c r="F114" s="4"/>
      <c r="G114" s="6"/>
    </row>
    <row r="115" spans="1:7" ht="15.75" customHeight="1" x14ac:dyDescent="0.3">
      <c r="A115" s="3"/>
      <c r="B115" s="3"/>
      <c r="C115" s="3"/>
      <c r="D115" s="3"/>
      <c r="E115" s="4"/>
      <c r="F115" s="4"/>
      <c r="G115" s="6"/>
    </row>
    <row r="116" spans="1:7" ht="15.75" customHeight="1" x14ac:dyDescent="0.3">
      <c r="A116" s="3"/>
      <c r="B116" s="3"/>
      <c r="C116" s="3"/>
      <c r="D116" s="3"/>
      <c r="E116" s="4"/>
      <c r="F116" s="4"/>
      <c r="G116" s="6"/>
    </row>
    <row r="117" spans="1:7" ht="15.75" customHeight="1" x14ac:dyDescent="0.3">
      <c r="A117" s="3"/>
      <c r="B117" s="3"/>
      <c r="C117" s="3"/>
      <c r="D117" s="3"/>
      <c r="E117" s="4"/>
      <c r="F117" s="4"/>
      <c r="G117" s="6"/>
    </row>
    <row r="118" spans="1:7" ht="15.75" customHeight="1" x14ac:dyDescent="0.3">
      <c r="A118" s="3"/>
      <c r="B118" s="3"/>
      <c r="C118" s="3"/>
      <c r="D118" s="3"/>
      <c r="E118" s="4"/>
      <c r="F118" s="4"/>
      <c r="G118" s="6"/>
    </row>
    <row r="119" spans="1:7" ht="15.75" customHeight="1" x14ac:dyDescent="0.3">
      <c r="A119" s="3"/>
      <c r="B119" s="3"/>
      <c r="C119" s="3"/>
      <c r="D119" s="3"/>
      <c r="E119" s="4"/>
      <c r="F119" s="4"/>
      <c r="G119" s="6"/>
    </row>
    <row r="120" spans="1:7" ht="15.75" customHeight="1" x14ac:dyDescent="0.3">
      <c r="A120" s="3"/>
      <c r="B120" s="3"/>
      <c r="C120" s="3"/>
      <c r="D120" s="3"/>
      <c r="E120" s="4"/>
      <c r="F120" s="4"/>
      <c r="G120" s="6"/>
    </row>
    <row r="121" spans="1:7" ht="15.75" customHeight="1" x14ac:dyDescent="0.3">
      <c r="A121" s="3"/>
      <c r="B121" s="3"/>
      <c r="C121" s="3"/>
      <c r="D121" s="3"/>
      <c r="E121" s="4"/>
      <c r="F121" s="4"/>
      <c r="G121" s="6"/>
    </row>
    <row r="122" spans="1:7" ht="15.75" customHeight="1" x14ac:dyDescent="0.3">
      <c r="A122" s="3"/>
      <c r="B122" s="3"/>
      <c r="C122" s="3"/>
      <c r="D122" s="3"/>
      <c r="E122" s="4"/>
      <c r="F122" s="4"/>
      <c r="G122" s="6"/>
    </row>
    <row r="123" spans="1:7" ht="15.75" customHeight="1" x14ac:dyDescent="0.3">
      <c r="A123" s="3"/>
      <c r="B123" s="3"/>
      <c r="C123" s="3"/>
      <c r="D123" s="3"/>
      <c r="E123" s="4"/>
      <c r="F123" s="4"/>
      <c r="G123" s="6"/>
    </row>
    <row r="124" spans="1:7" ht="15.75" customHeight="1" x14ac:dyDescent="0.3">
      <c r="A124" s="3"/>
      <c r="B124" s="3"/>
      <c r="C124" s="3"/>
      <c r="D124" s="3"/>
      <c r="E124" s="4"/>
      <c r="F124" s="4"/>
      <c r="G124" s="6"/>
    </row>
    <row r="125" spans="1:7" ht="15.75" customHeight="1" x14ac:dyDescent="0.3">
      <c r="A125" s="3"/>
      <c r="B125" s="3"/>
      <c r="C125" s="3"/>
      <c r="D125" s="3"/>
      <c r="E125" s="4"/>
      <c r="F125" s="4"/>
      <c r="G125" s="6"/>
    </row>
    <row r="126" spans="1:7" ht="15.75" customHeight="1" x14ac:dyDescent="0.3">
      <c r="A126" s="3"/>
      <c r="B126" s="3"/>
      <c r="C126" s="3"/>
      <c r="D126" s="3"/>
      <c r="E126" s="4"/>
      <c r="F126" s="4"/>
      <c r="G126" s="6"/>
    </row>
    <row r="127" spans="1:7" ht="15.75" customHeight="1" x14ac:dyDescent="0.3">
      <c r="A127" s="3"/>
      <c r="B127" s="3"/>
      <c r="C127" s="3"/>
      <c r="D127" s="3"/>
      <c r="E127" s="4"/>
      <c r="F127" s="4"/>
      <c r="G127" s="6"/>
    </row>
    <row r="128" spans="1:7" ht="15.75" customHeight="1" x14ac:dyDescent="0.3">
      <c r="A128" s="3"/>
      <c r="B128" s="3"/>
      <c r="C128" s="3"/>
      <c r="D128" s="3"/>
      <c r="E128" s="4"/>
      <c r="F128" s="4"/>
      <c r="G128" s="6"/>
    </row>
    <row r="129" spans="1:7" ht="15.75" customHeight="1" x14ac:dyDescent="0.3">
      <c r="A129" s="3"/>
      <c r="B129" s="3"/>
      <c r="C129" s="3"/>
      <c r="D129" s="3"/>
      <c r="E129" s="4"/>
      <c r="F129" s="4"/>
      <c r="G129" s="6"/>
    </row>
    <row r="130" spans="1:7" ht="15.75" customHeight="1" x14ac:dyDescent="0.3">
      <c r="A130" s="3"/>
      <c r="B130" s="3"/>
      <c r="C130" s="3"/>
      <c r="D130" s="3"/>
      <c r="E130" s="4"/>
      <c r="F130" s="4"/>
      <c r="G130" s="6"/>
    </row>
    <row r="131" spans="1:7" ht="15.75" customHeight="1" x14ac:dyDescent="0.3">
      <c r="A131" s="3"/>
      <c r="B131" s="3"/>
      <c r="C131" s="3"/>
      <c r="D131" s="3"/>
      <c r="E131" s="4"/>
      <c r="F131" s="4"/>
      <c r="G131" s="6"/>
    </row>
    <row r="132" spans="1:7" ht="15.75" customHeight="1" x14ac:dyDescent="0.3">
      <c r="A132" s="3"/>
      <c r="B132" s="3"/>
      <c r="C132" s="3"/>
      <c r="D132" s="3"/>
      <c r="E132" s="4"/>
      <c r="F132" s="4"/>
      <c r="G132" s="6"/>
    </row>
    <row r="133" spans="1:7" ht="15.75" customHeight="1" x14ac:dyDescent="0.3">
      <c r="A133" s="3"/>
      <c r="B133" s="3"/>
      <c r="C133" s="3"/>
      <c r="D133" s="3"/>
      <c r="E133" s="4"/>
      <c r="F133" s="4"/>
      <c r="G133" s="6"/>
    </row>
    <row r="134" spans="1:7" ht="15.75" customHeight="1" x14ac:dyDescent="0.3">
      <c r="A134" s="3"/>
      <c r="B134" s="3"/>
      <c r="C134" s="3"/>
      <c r="D134" s="3"/>
      <c r="E134" s="4"/>
      <c r="F134" s="4"/>
      <c r="G134" s="6"/>
    </row>
    <row r="135" spans="1:7" ht="15.75" customHeight="1" x14ac:dyDescent="0.3">
      <c r="A135" s="3"/>
      <c r="B135" s="3"/>
      <c r="C135" s="3"/>
      <c r="D135" s="3"/>
      <c r="E135" s="4"/>
      <c r="F135" s="4"/>
      <c r="G135" s="6"/>
    </row>
    <row r="136" spans="1:7" ht="15.75" customHeight="1" x14ac:dyDescent="0.3">
      <c r="A136" s="3"/>
      <c r="B136" s="3"/>
      <c r="C136" s="3"/>
      <c r="D136" s="3"/>
      <c r="E136" s="4"/>
      <c r="F136" s="4"/>
      <c r="G136" s="6"/>
    </row>
    <row r="137" spans="1:7" ht="15.75" customHeight="1" x14ac:dyDescent="0.3">
      <c r="A137" s="3"/>
      <c r="B137" s="3"/>
      <c r="C137" s="3"/>
      <c r="D137" s="3"/>
      <c r="E137" s="4"/>
      <c r="F137" s="4"/>
      <c r="G137" s="6"/>
    </row>
    <row r="138" spans="1:7" ht="15.75" customHeight="1" x14ac:dyDescent="0.3">
      <c r="A138" s="3"/>
      <c r="B138" s="3"/>
      <c r="C138" s="3"/>
      <c r="D138" s="3"/>
      <c r="E138" s="4"/>
      <c r="F138" s="4"/>
      <c r="G138" s="6"/>
    </row>
    <row r="139" spans="1:7" ht="15.75" customHeight="1" x14ac:dyDescent="0.3">
      <c r="A139" s="3"/>
      <c r="B139" s="3"/>
      <c r="C139" s="3"/>
      <c r="D139" s="3"/>
      <c r="E139" s="4"/>
      <c r="F139" s="4"/>
      <c r="G139" s="6"/>
    </row>
    <row r="140" spans="1:7" ht="15.75" customHeight="1" x14ac:dyDescent="0.3">
      <c r="A140" s="3"/>
      <c r="B140" s="3"/>
      <c r="C140" s="3"/>
      <c r="D140" s="3"/>
      <c r="E140" s="4"/>
      <c r="F140" s="4"/>
      <c r="G140" s="6"/>
    </row>
    <row r="141" spans="1:7" ht="15.75" customHeight="1" x14ac:dyDescent="0.3">
      <c r="A141" s="3"/>
      <c r="B141" s="3"/>
      <c r="C141" s="3"/>
      <c r="D141" s="3"/>
      <c r="E141" s="4"/>
      <c r="F141" s="4"/>
      <c r="G141" s="6"/>
    </row>
    <row r="142" spans="1:7" ht="15.75" customHeight="1" x14ac:dyDescent="0.3">
      <c r="A142" s="3"/>
      <c r="B142" s="3"/>
      <c r="C142" s="3"/>
      <c r="D142" s="3"/>
      <c r="E142" s="4"/>
      <c r="F142" s="4"/>
      <c r="G142" s="6"/>
    </row>
    <row r="143" spans="1:7" ht="15.75" customHeight="1" x14ac:dyDescent="0.3">
      <c r="A143" s="3"/>
      <c r="B143" s="3"/>
      <c r="C143" s="3"/>
      <c r="D143" s="3"/>
      <c r="E143" s="4"/>
      <c r="F143" s="4"/>
      <c r="G143" s="6"/>
    </row>
    <row r="144" spans="1:7" ht="15.75" customHeight="1" x14ac:dyDescent="0.3">
      <c r="A144" s="3"/>
      <c r="B144" s="3"/>
      <c r="C144" s="3"/>
      <c r="D144" s="3"/>
      <c r="E144" s="4"/>
      <c r="F144" s="4"/>
      <c r="G144" s="6"/>
    </row>
    <row r="145" spans="1:7" ht="15.75" customHeight="1" x14ac:dyDescent="0.3">
      <c r="A145" s="3"/>
      <c r="B145" s="3"/>
      <c r="C145" s="3"/>
      <c r="D145" s="3"/>
      <c r="E145" s="4"/>
      <c r="F145" s="4"/>
      <c r="G145" s="6"/>
    </row>
    <row r="146" spans="1:7" ht="15.75" customHeight="1" x14ac:dyDescent="0.3">
      <c r="A146" s="3"/>
      <c r="B146" s="3"/>
      <c r="C146" s="3"/>
      <c r="D146" s="3"/>
      <c r="E146" s="4"/>
      <c r="F146" s="4"/>
      <c r="G146" s="6"/>
    </row>
    <row r="147" spans="1:7" ht="15.75" customHeight="1" x14ac:dyDescent="0.3">
      <c r="A147" s="3"/>
      <c r="B147" s="3"/>
      <c r="C147" s="3"/>
      <c r="D147" s="3"/>
      <c r="E147" s="4"/>
      <c r="F147" s="4"/>
      <c r="G147" s="6"/>
    </row>
    <row r="148" spans="1:7" ht="15.75" customHeight="1" x14ac:dyDescent="0.3">
      <c r="A148" s="3"/>
      <c r="B148" s="3"/>
      <c r="C148" s="3"/>
      <c r="D148" s="3"/>
      <c r="E148" s="4"/>
      <c r="F148" s="4"/>
      <c r="G148" s="6"/>
    </row>
    <row r="149" spans="1:7" ht="15.75" customHeight="1" x14ac:dyDescent="0.3">
      <c r="A149" s="3"/>
      <c r="B149" s="3"/>
      <c r="C149" s="3"/>
      <c r="D149" s="3"/>
      <c r="E149" s="4"/>
      <c r="F149" s="4"/>
      <c r="G149" s="6"/>
    </row>
    <row r="150" spans="1:7" ht="15.75" customHeight="1" x14ac:dyDescent="0.3">
      <c r="A150" s="3"/>
      <c r="B150" s="3"/>
      <c r="C150" s="3"/>
      <c r="D150" s="3"/>
      <c r="E150" s="4"/>
      <c r="F150" s="4"/>
      <c r="G150" s="6"/>
    </row>
    <row r="151" spans="1:7" ht="15.75" customHeight="1" x14ac:dyDescent="0.3">
      <c r="A151" s="3"/>
      <c r="B151" s="3"/>
      <c r="C151" s="3"/>
      <c r="D151" s="3"/>
      <c r="E151" s="4"/>
      <c r="F151" s="4"/>
      <c r="G151" s="6"/>
    </row>
    <row r="152" spans="1:7" ht="15.75" customHeight="1" x14ac:dyDescent="0.3">
      <c r="A152" s="3"/>
      <c r="B152" s="3"/>
      <c r="C152" s="3"/>
      <c r="D152" s="3"/>
      <c r="E152" s="4"/>
      <c r="F152" s="4"/>
      <c r="G152" s="6"/>
    </row>
    <row r="153" spans="1:7" ht="15.75" customHeight="1" x14ac:dyDescent="0.3">
      <c r="A153" s="3"/>
      <c r="B153" s="3"/>
      <c r="C153" s="3"/>
      <c r="D153" s="3"/>
      <c r="E153" s="4"/>
      <c r="F153" s="4"/>
      <c r="G153" s="6"/>
    </row>
    <row r="154" spans="1:7" ht="15.75" customHeight="1" x14ac:dyDescent="0.3">
      <c r="A154" s="3"/>
      <c r="B154" s="3"/>
      <c r="C154" s="3"/>
      <c r="D154" s="3"/>
      <c r="E154" s="4"/>
      <c r="F154" s="4"/>
      <c r="G154" s="6"/>
    </row>
    <row r="155" spans="1:7" ht="15.75" customHeight="1" x14ac:dyDescent="0.3">
      <c r="A155" s="3"/>
      <c r="B155" s="3"/>
      <c r="C155" s="3"/>
      <c r="D155" s="3"/>
      <c r="E155" s="4"/>
      <c r="F155" s="4"/>
      <c r="G155" s="6"/>
    </row>
    <row r="156" spans="1:7" ht="15.75" customHeight="1" x14ac:dyDescent="0.3">
      <c r="A156" s="3"/>
      <c r="B156" s="3"/>
      <c r="C156" s="3"/>
      <c r="D156" s="3"/>
      <c r="E156" s="4"/>
      <c r="F156" s="4"/>
      <c r="G156" s="6"/>
    </row>
    <row r="157" spans="1:7" ht="15.75" customHeight="1" x14ac:dyDescent="0.3">
      <c r="A157" s="3"/>
      <c r="B157" s="3"/>
      <c r="C157" s="3"/>
      <c r="D157" s="3"/>
      <c r="E157" s="4"/>
      <c r="F157" s="4"/>
      <c r="G157" s="6"/>
    </row>
    <row r="158" spans="1:7" ht="15.75" customHeight="1" x14ac:dyDescent="0.3">
      <c r="A158" s="3"/>
      <c r="B158" s="3"/>
      <c r="C158" s="3"/>
      <c r="D158" s="3"/>
      <c r="E158" s="4"/>
      <c r="F158" s="4"/>
      <c r="G158" s="6"/>
    </row>
    <row r="159" spans="1:7" ht="15.75" customHeight="1" x14ac:dyDescent="0.3">
      <c r="A159" s="3"/>
      <c r="B159" s="3"/>
      <c r="C159" s="3"/>
      <c r="D159" s="3"/>
      <c r="E159" s="4"/>
      <c r="F159" s="4"/>
      <c r="G159" s="6"/>
    </row>
    <row r="160" spans="1:7" ht="15.75" customHeight="1" x14ac:dyDescent="0.3">
      <c r="A160" s="3"/>
      <c r="B160" s="3"/>
      <c r="C160" s="3"/>
      <c r="D160" s="3"/>
      <c r="E160" s="4"/>
      <c r="F160" s="4"/>
      <c r="G160" s="6"/>
    </row>
    <row r="161" spans="1:7" ht="15.75" customHeight="1" x14ac:dyDescent="0.3">
      <c r="A161" s="3"/>
      <c r="B161" s="3"/>
      <c r="C161" s="3"/>
      <c r="D161" s="3"/>
      <c r="E161" s="4"/>
      <c r="F161" s="4"/>
      <c r="G161" s="6"/>
    </row>
    <row r="162" spans="1:7" ht="15.75" customHeight="1" x14ac:dyDescent="0.3">
      <c r="A162" s="3"/>
      <c r="B162" s="3"/>
      <c r="C162" s="3"/>
      <c r="D162" s="3"/>
      <c r="E162" s="4"/>
      <c r="F162" s="4"/>
      <c r="G162" s="6"/>
    </row>
    <row r="163" spans="1:7" ht="15.75" customHeight="1" x14ac:dyDescent="0.3">
      <c r="A163" s="3"/>
      <c r="B163" s="3"/>
      <c r="C163" s="3"/>
      <c r="D163" s="3"/>
      <c r="E163" s="4"/>
      <c r="F163" s="4"/>
      <c r="G163" s="6"/>
    </row>
    <row r="164" spans="1:7" ht="15.75" customHeight="1" x14ac:dyDescent="0.3">
      <c r="A164" s="3"/>
      <c r="B164" s="3"/>
      <c r="C164" s="3"/>
      <c r="D164" s="3"/>
      <c r="E164" s="4"/>
      <c r="F164" s="4"/>
      <c r="G164" s="6"/>
    </row>
    <row r="165" spans="1:7" ht="15.75" customHeight="1" x14ac:dyDescent="0.3">
      <c r="A165" s="3"/>
      <c r="B165" s="3"/>
      <c r="C165" s="3"/>
      <c r="D165" s="3"/>
      <c r="E165" s="4"/>
      <c r="F165" s="4"/>
      <c r="G165" s="6"/>
    </row>
    <row r="166" spans="1:7" ht="15.75" customHeight="1" x14ac:dyDescent="0.3">
      <c r="A166" s="3"/>
      <c r="B166" s="3"/>
      <c r="C166" s="3"/>
      <c r="D166" s="3"/>
      <c r="E166" s="4"/>
      <c r="F166" s="4"/>
      <c r="G166" s="6"/>
    </row>
    <row r="167" spans="1:7" ht="15.75" customHeight="1" x14ac:dyDescent="0.3">
      <c r="A167" s="3"/>
      <c r="B167" s="3"/>
      <c r="C167" s="3"/>
      <c r="D167" s="3"/>
      <c r="E167" s="4"/>
      <c r="F167" s="4"/>
      <c r="G167" s="6"/>
    </row>
    <row r="168" spans="1:7" ht="15.75" customHeight="1" x14ac:dyDescent="0.3">
      <c r="A168" s="3"/>
      <c r="B168" s="3"/>
      <c r="C168" s="3"/>
      <c r="D168" s="3"/>
      <c r="E168" s="4"/>
      <c r="F168" s="4"/>
      <c r="G168" s="6"/>
    </row>
    <row r="169" spans="1:7" ht="15.75" customHeight="1" x14ac:dyDescent="0.3">
      <c r="A169" s="3"/>
      <c r="B169" s="3"/>
      <c r="C169" s="3"/>
      <c r="D169" s="3"/>
      <c r="E169" s="4"/>
      <c r="F169" s="4"/>
      <c r="G169" s="6"/>
    </row>
    <row r="170" spans="1:7" ht="15.75" customHeight="1" x14ac:dyDescent="0.3">
      <c r="A170" s="3"/>
      <c r="B170" s="3"/>
      <c r="C170" s="3"/>
      <c r="D170" s="3"/>
      <c r="E170" s="4"/>
      <c r="F170" s="4"/>
      <c r="G170" s="6"/>
    </row>
    <row r="171" spans="1:7" ht="15.75" customHeight="1" x14ac:dyDescent="0.3">
      <c r="A171" s="3"/>
      <c r="B171" s="3"/>
      <c r="C171" s="3"/>
      <c r="D171" s="3"/>
      <c r="E171" s="4"/>
      <c r="F171" s="4"/>
      <c r="G171" s="6"/>
    </row>
    <row r="172" spans="1:7" ht="15.75" customHeight="1" x14ac:dyDescent="0.3">
      <c r="A172" s="3"/>
      <c r="B172" s="3"/>
      <c r="C172" s="3"/>
      <c r="D172" s="3"/>
      <c r="E172" s="4"/>
      <c r="F172" s="4"/>
      <c r="G172" s="6"/>
    </row>
    <row r="173" spans="1:7" ht="15.75" customHeight="1" x14ac:dyDescent="0.3">
      <c r="A173" s="3"/>
      <c r="B173" s="3"/>
      <c r="C173" s="3"/>
      <c r="D173" s="3"/>
      <c r="E173" s="4"/>
      <c r="F173" s="4"/>
      <c r="G173" s="6"/>
    </row>
    <row r="174" spans="1:7" ht="15.75" customHeight="1" x14ac:dyDescent="0.3">
      <c r="A174" s="3"/>
      <c r="B174" s="3"/>
      <c r="C174" s="3"/>
      <c r="D174" s="3"/>
      <c r="E174" s="4"/>
      <c r="F174" s="4"/>
      <c r="G174" s="6"/>
    </row>
    <row r="175" spans="1:7" ht="15.75" customHeight="1" x14ac:dyDescent="0.3">
      <c r="A175" s="3"/>
      <c r="B175" s="3"/>
      <c r="C175" s="3"/>
      <c r="D175" s="3"/>
      <c r="E175" s="4"/>
      <c r="F175" s="4"/>
      <c r="G175" s="6"/>
    </row>
    <row r="176" spans="1:7" ht="15.75" customHeight="1" x14ac:dyDescent="0.3">
      <c r="A176" s="3"/>
      <c r="B176" s="3"/>
      <c r="C176" s="3"/>
      <c r="D176" s="3"/>
      <c r="E176" s="4"/>
      <c r="F176" s="4"/>
      <c r="G176" s="6"/>
    </row>
    <row r="177" spans="1:11" ht="15.75" customHeight="1" x14ac:dyDescent="0.3">
      <c r="A177" s="3"/>
      <c r="B177" s="3"/>
      <c r="C177" s="3"/>
      <c r="D177" s="3"/>
      <c r="E177" s="4"/>
      <c r="F177" s="4"/>
      <c r="G177" s="6"/>
    </row>
    <row r="178" spans="1:11" ht="15.75" customHeight="1" x14ac:dyDescent="0.3">
      <c r="A178" s="3"/>
      <c r="B178" s="3"/>
      <c r="C178" s="3"/>
      <c r="D178" s="3"/>
      <c r="E178" s="4"/>
      <c r="F178" s="4"/>
      <c r="G178" s="6"/>
    </row>
    <row r="179" spans="1:11" ht="15.75" customHeight="1" x14ac:dyDescent="0.3">
      <c r="A179" s="3"/>
      <c r="B179" s="3"/>
      <c r="C179" s="3"/>
      <c r="D179" s="3"/>
      <c r="E179" s="4"/>
      <c r="F179" s="4"/>
      <c r="G179" s="6"/>
    </row>
    <row r="180" spans="1:11" ht="15.75" customHeight="1" x14ac:dyDescent="0.3">
      <c r="A180" s="3"/>
      <c r="B180" s="3"/>
      <c r="C180" s="3"/>
      <c r="D180" s="3"/>
      <c r="E180" s="4"/>
      <c r="F180" s="4"/>
      <c r="G180" s="6"/>
    </row>
    <row r="181" spans="1:11" ht="15.75" customHeight="1" x14ac:dyDescent="0.3">
      <c r="A181" s="3"/>
      <c r="B181" s="3"/>
      <c r="C181" s="3"/>
      <c r="D181" s="3"/>
      <c r="E181" s="4"/>
      <c r="F181" s="4"/>
      <c r="G181" s="6"/>
    </row>
    <row r="182" spans="1:11" ht="15.75" customHeight="1" x14ac:dyDescent="0.3">
      <c r="A182" s="3"/>
      <c r="B182" s="3"/>
      <c r="C182" s="3"/>
      <c r="D182" s="3"/>
      <c r="E182" s="4"/>
      <c r="F182" s="4"/>
      <c r="G182" s="6"/>
    </row>
    <row r="183" spans="1:11" ht="15.75" customHeight="1" x14ac:dyDescent="0.3">
      <c r="A183" s="3"/>
      <c r="B183" s="3"/>
      <c r="C183" s="3"/>
      <c r="D183" s="3"/>
      <c r="E183" s="4"/>
      <c r="F183" s="4"/>
      <c r="G183" s="6"/>
    </row>
    <row r="184" spans="1:11" ht="15.75" customHeight="1" x14ac:dyDescent="0.3">
      <c r="A184" s="3"/>
      <c r="B184" s="3"/>
      <c r="C184" s="3"/>
      <c r="D184" s="3"/>
      <c r="E184" s="4"/>
      <c r="F184" s="4"/>
      <c r="G184" s="6"/>
      <c r="I184" s="6">
        <f>SUM(G184:G222)</f>
        <v>0</v>
      </c>
      <c r="J184" s="6">
        <f>SUM(F184:F222)</f>
        <v>0</v>
      </c>
      <c r="K184" t="e">
        <f>I184*100/J184</f>
        <v>#DIV/0!</v>
      </c>
    </row>
    <row r="185" spans="1:11" ht="15.75" customHeight="1" x14ac:dyDescent="0.3">
      <c r="A185" s="3"/>
      <c r="B185" s="3"/>
      <c r="C185" s="3"/>
      <c r="D185" s="3"/>
      <c r="E185" s="4"/>
      <c r="F185" s="4"/>
      <c r="G185" s="6"/>
    </row>
    <row r="186" spans="1:11" ht="15.75" customHeight="1" x14ac:dyDescent="0.3">
      <c r="A186" s="3"/>
      <c r="B186" s="3"/>
      <c r="C186" s="3"/>
      <c r="D186" s="3"/>
      <c r="E186" s="4"/>
      <c r="F186" s="4"/>
      <c r="G186" s="6"/>
    </row>
    <row r="187" spans="1:11" ht="15.75" customHeight="1" x14ac:dyDescent="0.3">
      <c r="A187" s="3"/>
      <c r="B187" s="3"/>
      <c r="C187" s="3"/>
      <c r="D187" s="3"/>
      <c r="E187" s="4"/>
      <c r="F187" s="4"/>
      <c r="G187" s="6"/>
    </row>
    <row r="188" spans="1:11" ht="15.75" customHeight="1" x14ac:dyDescent="0.3">
      <c r="A188" s="3"/>
      <c r="B188" s="3"/>
      <c r="C188" s="3"/>
      <c r="D188" s="3"/>
      <c r="E188" s="4"/>
      <c r="F188" s="4"/>
      <c r="G188" s="6"/>
    </row>
    <row r="189" spans="1:11" ht="15.75" customHeight="1" x14ac:dyDescent="0.3">
      <c r="A189" s="3"/>
      <c r="B189" s="3"/>
      <c r="C189" s="3"/>
      <c r="D189" s="3"/>
      <c r="E189" s="4"/>
      <c r="F189" s="4"/>
      <c r="G189" s="6"/>
    </row>
    <row r="190" spans="1:11" ht="15.75" customHeight="1" x14ac:dyDescent="0.3">
      <c r="A190" s="3"/>
      <c r="B190" s="3"/>
      <c r="C190" s="3"/>
      <c r="D190" s="3"/>
      <c r="E190" s="4"/>
      <c r="F190" s="4"/>
      <c r="G190" s="6"/>
    </row>
    <row r="191" spans="1:11" ht="15.75" customHeight="1" x14ac:dyDescent="0.3">
      <c r="A191" s="3"/>
      <c r="B191" s="3"/>
      <c r="C191" s="3"/>
      <c r="D191" s="3"/>
      <c r="E191" s="4"/>
      <c r="F191" s="4"/>
      <c r="G191" s="6"/>
    </row>
    <row r="192" spans="1:11" ht="15.75" customHeight="1" x14ac:dyDescent="0.3">
      <c r="A192" s="3"/>
      <c r="B192" s="3"/>
      <c r="C192" s="3"/>
      <c r="D192" s="3"/>
      <c r="E192" s="4"/>
      <c r="F192" s="4"/>
      <c r="G192" s="6"/>
    </row>
    <row r="193" spans="1:10" ht="15.75" customHeight="1" x14ac:dyDescent="0.3">
      <c r="A193" s="3"/>
      <c r="B193" s="3"/>
      <c r="C193" s="3"/>
      <c r="D193" s="3"/>
      <c r="E193" s="4"/>
      <c r="F193" s="4"/>
      <c r="G193" s="6"/>
    </row>
    <row r="194" spans="1:10" ht="15.75" customHeight="1" x14ac:dyDescent="0.3">
      <c r="A194" s="3"/>
      <c r="B194" s="3"/>
      <c r="C194" s="3"/>
      <c r="D194" s="3"/>
      <c r="E194" s="4"/>
      <c r="F194" s="4"/>
      <c r="G194" s="6"/>
    </row>
    <row r="195" spans="1:10" ht="15.75" customHeight="1" x14ac:dyDescent="0.3">
      <c r="A195" s="3"/>
      <c r="B195" s="3"/>
      <c r="C195" s="3"/>
      <c r="D195" s="3"/>
      <c r="E195" s="4"/>
      <c r="F195" s="4"/>
      <c r="G195" s="6"/>
    </row>
    <row r="196" spans="1:10" ht="15.75" customHeight="1" x14ac:dyDescent="0.3">
      <c r="A196" s="3"/>
      <c r="B196" s="3"/>
      <c r="C196" s="3"/>
      <c r="D196" s="3"/>
      <c r="E196" s="4"/>
      <c r="F196" s="4"/>
      <c r="G196" s="6"/>
    </row>
    <row r="197" spans="1:10" ht="15.75" customHeight="1" x14ac:dyDescent="0.3">
      <c r="A197" s="3"/>
      <c r="B197" s="3"/>
      <c r="C197" s="3"/>
      <c r="D197" s="3"/>
      <c r="E197" s="4"/>
      <c r="F197" s="4"/>
      <c r="G197" s="6"/>
      <c r="I197" s="7"/>
      <c r="J197" s="7"/>
    </row>
    <row r="198" spans="1:10" ht="15.75" customHeight="1" x14ac:dyDescent="0.3">
      <c r="A198" s="3"/>
      <c r="B198" s="3"/>
      <c r="C198" s="3"/>
      <c r="D198" s="3"/>
      <c r="E198" s="4"/>
      <c r="F198" s="4"/>
      <c r="G198" s="6"/>
    </row>
    <row r="199" spans="1:10" ht="15.75" customHeight="1" x14ac:dyDescent="0.3">
      <c r="A199" s="3"/>
      <c r="B199" s="3"/>
      <c r="C199" s="3"/>
      <c r="D199" s="3"/>
      <c r="E199" s="4"/>
      <c r="F199" s="4"/>
      <c r="G199" s="6"/>
    </row>
    <row r="200" spans="1:10" ht="15.75" customHeight="1" x14ac:dyDescent="0.3">
      <c r="A200" s="3"/>
      <c r="B200" s="3"/>
      <c r="C200" s="3"/>
      <c r="D200" s="3"/>
      <c r="E200" s="4"/>
      <c r="F200" s="4"/>
      <c r="G200" s="6"/>
    </row>
    <row r="201" spans="1:10" ht="15.75" customHeight="1" x14ac:dyDescent="0.3">
      <c r="A201" s="3"/>
      <c r="B201" s="3"/>
      <c r="C201" s="3"/>
      <c r="D201" s="3"/>
      <c r="E201" s="4"/>
      <c r="F201" s="4"/>
      <c r="G201" s="6"/>
    </row>
    <row r="202" spans="1:10" ht="15.75" customHeight="1" x14ac:dyDescent="0.3">
      <c r="A202" s="3"/>
      <c r="B202" s="3"/>
      <c r="C202" s="3"/>
      <c r="D202" s="3"/>
      <c r="E202" s="4"/>
      <c r="F202" s="4"/>
      <c r="G202" s="6"/>
    </row>
    <row r="203" spans="1:10" ht="15.75" customHeight="1" x14ac:dyDescent="0.3">
      <c r="A203" s="3"/>
      <c r="B203" s="3"/>
      <c r="C203" s="3"/>
      <c r="D203" s="3"/>
      <c r="E203" s="4"/>
      <c r="F203" s="4"/>
      <c r="G203" s="6"/>
    </row>
    <row r="204" spans="1:10" ht="15.75" customHeight="1" x14ac:dyDescent="0.3">
      <c r="A204" s="3"/>
      <c r="B204" s="3"/>
      <c r="C204" s="3"/>
      <c r="D204" s="3"/>
      <c r="E204" s="4"/>
      <c r="F204" s="4"/>
      <c r="G204" s="6"/>
      <c r="I204" s="5"/>
      <c r="J204" s="5"/>
    </row>
    <row r="205" spans="1:10" ht="15.75" customHeight="1" x14ac:dyDescent="0.3">
      <c r="A205" s="3"/>
      <c r="B205" s="3"/>
      <c r="C205" s="3"/>
      <c r="D205" s="3"/>
      <c r="E205" s="4"/>
      <c r="F205" s="4"/>
      <c r="G205" s="6"/>
    </row>
    <row r="206" spans="1:10" ht="15.75" customHeight="1" x14ac:dyDescent="0.3">
      <c r="A206" s="3"/>
      <c r="B206" s="3"/>
      <c r="C206" s="3"/>
      <c r="D206" s="3"/>
      <c r="E206" s="4"/>
      <c r="F206" s="4"/>
      <c r="G206" s="6"/>
    </row>
    <row r="207" spans="1:10" ht="15.75" customHeight="1" x14ac:dyDescent="0.3">
      <c r="A207" s="3"/>
      <c r="B207" s="3"/>
      <c r="C207" s="3"/>
      <c r="D207" s="3"/>
      <c r="E207" s="4"/>
      <c r="F207" s="4"/>
      <c r="G207" s="6"/>
    </row>
    <row r="208" spans="1:10" ht="15.75" customHeight="1" x14ac:dyDescent="0.3">
      <c r="A208" s="3"/>
      <c r="B208" s="3"/>
      <c r="C208" s="3"/>
      <c r="D208" s="3"/>
      <c r="E208" s="4"/>
      <c r="F208" s="4"/>
      <c r="G208" s="6"/>
      <c r="I208" s="5"/>
      <c r="J208" s="5"/>
    </row>
    <row r="209" spans="1:7" ht="15.75" customHeight="1" x14ac:dyDescent="0.3">
      <c r="A209" s="3"/>
      <c r="B209" s="3"/>
      <c r="C209" s="3"/>
      <c r="D209" s="3"/>
      <c r="E209" s="4"/>
      <c r="F209" s="4"/>
      <c r="G209" s="6"/>
    </row>
    <row r="210" spans="1:7" ht="15.75" customHeight="1" x14ac:dyDescent="0.3">
      <c r="A210" s="3"/>
      <c r="B210" s="3"/>
      <c r="C210" s="3"/>
      <c r="D210" s="3"/>
      <c r="E210" s="4"/>
      <c r="F210" s="4"/>
      <c r="G210" s="6"/>
    </row>
    <row r="211" spans="1:7" ht="15.75" customHeight="1" x14ac:dyDescent="0.3">
      <c r="A211" s="3"/>
      <c r="B211" s="3"/>
      <c r="C211" s="3"/>
      <c r="D211" s="3"/>
      <c r="E211" s="4"/>
      <c r="F211" s="4"/>
      <c r="G211" s="6"/>
    </row>
    <row r="212" spans="1:7" ht="15.75" customHeight="1" x14ac:dyDescent="0.3">
      <c r="A212" s="3"/>
      <c r="B212" s="3"/>
      <c r="C212" s="3"/>
      <c r="D212" s="3"/>
      <c r="E212" s="4"/>
      <c r="F212" s="4"/>
      <c r="G212" s="6"/>
    </row>
    <row r="213" spans="1:7" ht="15.75" customHeight="1" x14ac:dyDescent="0.3">
      <c r="A213" s="3"/>
      <c r="B213" s="3"/>
      <c r="C213" s="3"/>
      <c r="D213" s="3"/>
      <c r="E213" s="4"/>
      <c r="F213" s="4"/>
      <c r="G213" s="6"/>
    </row>
    <row r="214" spans="1:7" ht="15.75" customHeight="1" x14ac:dyDescent="0.3">
      <c r="A214" s="3"/>
      <c r="B214" s="3"/>
      <c r="C214" s="3"/>
      <c r="D214" s="3"/>
      <c r="E214" s="4"/>
      <c r="F214" s="4"/>
      <c r="G214" s="6"/>
    </row>
    <row r="215" spans="1:7" ht="15.75" customHeight="1" x14ac:dyDescent="0.3">
      <c r="A215" s="3"/>
      <c r="B215" s="3"/>
      <c r="C215" s="3"/>
      <c r="D215" s="3"/>
      <c r="E215" s="4"/>
      <c r="F215" s="4"/>
      <c r="G215" s="6"/>
    </row>
    <row r="216" spans="1:7" ht="15.75" customHeight="1" x14ac:dyDescent="0.3">
      <c r="A216" s="3"/>
      <c r="B216" s="3"/>
      <c r="C216" s="3"/>
      <c r="D216" s="3"/>
      <c r="E216" s="4"/>
      <c r="F216" s="4"/>
      <c r="G216" s="6"/>
    </row>
    <row r="217" spans="1:7" ht="15.75" customHeight="1" x14ac:dyDescent="0.3">
      <c r="A217" s="3"/>
      <c r="B217" s="3"/>
      <c r="C217" s="3"/>
      <c r="D217" s="3"/>
      <c r="E217" s="4"/>
      <c r="F217" s="4"/>
      <c r="G217" s="6"/>
    </row>
    <row r="218" spans="1:7" ht="15.75" customHeight="1" x14ac:dyDescent="0.3">
      <c r="A218" s="3"/>
      <c r="B218" s="3"/>
      <c r="C218" s="3"/>
      <c r="D218" s="3"/>
      <c r="E218" s="4"/>
      <c r="F218" s="4"/>
      <c r="G218" s="6"/>
    </row>
    <row r="219" spans="1:7" ht="15.75" customHeight="1" x14ac:dyDescent="0.3">
      <c r="A219" s="3"/>
      <c r="B219" s="3"/>
      <c r="C219" s="3"/>
      <c r="D219" s="3"/>
      <c r="E219" s="4"/>
      <c r="F219" s="4"/>
      <c r="G219" s="6"/>
    </row>
    <row r="220" spans="1:7" ht="15.75" customHeight="1" x14ac:dyDescent="0.3">
      <c r="A220" s="3"/>
      <c r="B220" s="3"/>
      <c r="C220" s="3"/>
      <c r="D220" s="3"/>
      <c r="E220" s="4"/>
      <c r="F220" s="4"/>
      <c r="G220" s="6"/>
    </row>
    <row r="221" spans="1:7" ht="15.75" customHeight="1" x14ac:dyDescent="0.3">
      <c r="A221" s="3"/>
      <c r="B221" s="3"/>
      <c r="C221" s="3"/>
      <c r="D221" s="3"/>
      <c r="E221" s="4"/>
      <c r="F221" s="4"/>
      <c r="G221" s="6"/>
    </row>
    <row r="222" spans="1:7" ht="15.75" customHeight="1" x14ac:dyDescent="0.3">
      <c r="A222" s="3"/>
      <c r="B222" s="3"/>
      <c r="C222" s="3"/>
      <c r="D222" s="3"/>
      <c r="E222" s="4"/>
      <c r="F222" s="4"/>
      <c r="G222" s="6"/>
    </row>
    <row r="223" spans="1:7" ht="15.75" customHeight="1" x14ac:dyDescent="0.3">
      <c r="A223" s="3"/>
      <c r="B223" s="3"/>
      <c r="C223" s="3"/>
      <c r="D223" s="3"/>
      <c r="E223" s="4"/>
      <c r="F223" s="4"/>
      <c r="G223" s="6"/>
    </row>
    <row r="224" spans="1:7" ht="15.75" customHeight="1" x14ac:dyDescent="0.3">
      <c r="A224" s="3"/>
      <c r="B224" s="3"/>
      <c r="C224" s="3"/>
      <c r="D224" s="3"/>
      <c r="E224" s="4"/>
      <c r="F224" s="4"/>
      <c r="G224" s="6"/>
    </row>
    <row r="225" spans="1:7" ht="15.75" customHeight="1" x14ac:dyDescent="0.3">
      <c r="A225" s="3"/>
      <c r="B225" s="3"/>
      <c r="C225" s="3"/>
      <c r="D225" s="3"/>
      <c r="E225" s="4"/>
      <c r="F225" s="4"/>
      <c r="G225" s="6"/>
    </row>
    <row r="226" spans="1:7" ht="15.75" customHeight="1" x14ac:dyDescent="0.3">
      <c r="A226" s="3"/>
      <c r="B226" s="3"/>
      <c r="C226" s="3"/>
      <c r="D226" s="3"/>
      <c r="E226" s="4"/>
      <c r="F226" s="4"/>
      <c r="G226" s="6"/>
    </row>
    <row r="227" spans="1:7" ht="15.75" customHeight="1" x14ac:dyDescent="0.3">
      <c r="A227" s="3"/>
      <c r="B227" s="3"/>
      <c r="C227" s="3"/>
      <c r="D227" s="3"/>
      <c r="E227" s="4"/>
      <c r="F227" s="4"/>
      <c r="G227" s="6"/>
    </row>
    <row r="228" spans="1:7" ht="15.75" customHeight="1" x14ac:dyDescent="0.3">
      <c r="A228" s="3"/>
      <c r="B228" s="3"/>
      <c r="C228" s="3"/>
      <c r="D228" s="3"/>
      <c r="E228" s="4"/>
      <c r="F228" s="4"/>
      <c r="G228" s="6"/>
    </row>
    <row r="229" spans="1:7" ht="15.75" customHeight="1" x14ac:dyDescent="0.3">
      <c r="A229" s="3"/>
      <c r="B229" s="3"/>
      <c r="C229" s="3"/>
      <c r="D229" s="3"/>
      <c r="E229" s="4"/>
      <c r="F229" s="4"/>
      <c r="G229" s="6"/>
    </row>
    <row r="230" spans="1:7" ht="15.75" customHeight="1" x14ac:dyDescent="0.3">
      <c r="A230" s="3"/>
      <c r="B230" s="3"/>
      <c r="C230" s="3"/>
      <c r="D230" s="3"/>
      <c r="E230" s="4"/>
      <c r="F230" s="4"/>
      <c r="G230" s="6"/>
    </row>
    <row r="231" spans="1:7" ht="15.75" customHeight="1" x14ac:dyDescent="0.3">
      <c r="A231" s="3"/>
      <c r="B231" s="3"/>
      <c r="C231" s="3"/>
      <c r="D231" s="3"/>
      <c r="E231" s="4"/>
      <c r="F231" s="4"/>
      <c r="G231" s="6"/>
    </row>
    <row r="232" spans="1:7" ht="15.75" customHeight="1" x14ac:dyDescent="0.3">
      <c r="A232" s="3"/>
      <c r="B232" s="3"/>
      <c r="C232" s="3"/>
      <c r="D232" s="3"/>
      <c r="E232" s="4"/>
      <c r="F232" s="4"/>
      <c r="G232" s="6"/>
    </row>
    <row r="233" spans="1:7" ht="15.75" customHeight="1" x14ac:dyDescent="0.3">
      <c r="A233" s="3"/>
      <c r="B233" s="3"/>
      <c r="C233" s="3"/>
      <c r="D233" s="3"/>
      <c r="E233" s="4"/>
      <c r="F233" s="4"/>
      <c r="G233" s="6"/>
    </row>
    <row r="234" spans="1:7" ht="15.75" customHeight="1" x14ac:dyDescent="0.3">
      <c r="A234" s="3"/>
      <c r="B234" s="3"/>
      <c r="C234" s="3"/>
      <c r="D234" s="3"/>
      <c r="E234" s="4"/>
      <c r="F234" s="4"/>
      <c r="G234" s="6"/>
    </row>
    <row r="235" spans="1:7" ht="15.75" customHeight="1" x14ac:dyDescent="0.3">
      <c r="A235" s="3"/>
      <c r="B235" s="3"/>
      <c r="C235" s="3"/>
      <c r="D235" s="3"/>
      <c r="E235" s="4"/>
      <c r="F235" s="4"/>
      <c r="G235" s="6"/>
    </row>
    <row r="236" spans="1:7" ht="15.75" customHeight="1" x14ac:dyDescent="0.3">
      <c r="A236" s="3"/>
      <c r="B236" s="3"/>
      <c r="C236" s="3"/>
      <c r="D236" s="3"/>
      <c r="E236" s="4"/>
      <c r="F236" s="4"/>
      <c r="G236" s="6"/>
    </row>
    <row r="237" spans="1:7" ht="15.75" customHeight="1" x14ac:dyDescent="0.3">
      <c r="A237" s="3"/>
      <c r="B237" s="3"/>
      <c r="C237" s="3"/>
      <c r="D237" s="3"/>
      <c r="E237" s="4"/>
      <c r="F237" s="4"/>
      <c r="G237" s="6"/>
    </row>
    <row r="238" spans="1:7" ht="15.75" customHeight="1" x14ac:dyDescent="0.3">
      <c r="A238" s="3"/>
      <c r="B238" s="3"/>
      <c r="C238" s="3"/>
      <c r="D238" s="3"/>
      <c r="E238" s="4"/>
      <c r="F238" s="4"/>
      <c r="G238" s="6"/>
    </row>
    <row r="239" spans="1:7" ht="15.75" customHeight="1" x14ac:dyDescent="0.3">
      <c r="A239" s="3"/>
      <c r="B239" s="3"/>
      <c r="C239" s="3"/>
      <c r="D239" s="3"/>
      <c r="E239" s="4"/>
      <c r="F239" s="4"/>
      <c r="G239" s="6"/>
    </row>
    <row r="240" spans="1:7" ht="15.75" customHeight="1" x14ac:dyDescent="0.3">
      <c r="A240" s="3"/>
      <c r="B240" s="3"/>
      <c r="C240" s="3"/>
      <c r="D240" s="3"/>
      <c r="E240" s="4"/>
      <c r="F240" s="4"/>
      <c r="G240" s="6"/>
    </row>
    <row r="241" spans="1:7" ht="15.75" customHeight="1" x14ac:dyDescent="0.3">
      <c r="A241" s="3"/>
      <c r="B241" s="3"/>
      <c r="C241" s="3"/>
      <c r="D241" s="3"/>
      <c r="E241" s="4"/>
      <c r="F241" s="4"/>
      <c r="G241" s="6"/>
    </row>
    <row r="242" spans="1:7" ht="15.75" customHeight="1" x14ac:dyDescent="0.3">
      <c r="A242" s="3"/>
      <c r="B242" s="3"/>
      <c r="C242" s="3"/>
      <c r="D242" s="3"/>
      <c r="E242" s="4"/>
      <c r="F242" s="4"/>
      <c r="G242" s="6"/>
    </row>
    <row r="243" spans="1:7" ht="15.75" customHeight="1" x14ac:dyDescent="0.3">
      <c r="A243" s="3"/>
      <c r="B243" s="3"/>
      <c r="C243" s="3"/>
      <c r="D243" s="3"/>
      <c r="E243" s="4"/>
      <c r="F243" s="4"/>
      <c r="G243" s="6"/>
    </row>
    <row r="244" spans="1:7" ht="15.75" customHeight="1" x14ac:dyDescent="0.3">
      <c r="A244" s="3"/>
      <c r="B244" s="3"/>
      <c r="C244" s="3"/>
      <c r="D244" s="3"/>
      <c r="E244" s="4"/>
      <c r="F244" s="4"/>
      <c r="G244" s="6"/>
    </row>
    <row r="245" spans="1:7" ht="15.75" customHeight="1" x14ac:dyDescent="0.3">
      <c r="A245" s="3"/>
      <c r="B245" s="3"/>
      <c r="C245" s="3"/>
      <c r="D245" s="3"/>
      <c r="E245" s="4"/>
      <c r="F245" s="4"/>
      <c r="G245" s="6"/>
    </row>
    <row r="246" spans="1:7" ht="15.75" customHeight="1" x14ac:dyDescent="0.3">
      <c r="A246" s="3"/>
      <c r="B246" s="3"/>
      <c r="C246" s="3"/>
      <c r="D246" s="3"/>
      <c r="E246" s="4"/>
      <c r="F246" s="4"/>
      <c r="G246" s="6"/>
    </row>
    <row r="247" spans="1:7" ht="15.75" customHeight="1" x14ac:dyDescent="0.3">
      <c r="A247" s="3"/>
      <c r="B247" s="3"/>
      <c r="C247" s="3"/>
      <c r="D247" s="3"/>
      <c r="E247" s="4"/>
      <c r="F247" s="4"/>
      <c r="G247" s="6"/>
    </row>
    <row r="248" spans="1:7" ht="15.75" customHeight="1" x14ac:dyDescent="0.3">
      <c r="A248" s="3"/>
      <c r="B248" s="3"/>
      <c r="C248" s="3"/>
      <c r="D248" s="3"/>
      <c r="E248" s="4"/>
      <c r="F248" s="4"/>
      <c r="G248" s="6"/>
    </row>
    <row r="249" spans="1:7" ht="15.75" customHeight="1" x14ac:dyDescent="0.3">
      <c r="A249" s="3"/>
      <c r="B249" s="3"/>
      <c r="C249" s="3"/>
      <c r="D249" s="3"/>
      <c r="E249" s="4"/>
      <c r="F249" s="4"/>
      <c r="G249" s="6"/>
    </row>
    <row r="250" spans="1:7" ht="15.75" customHeight="1" x14ac:dyDescent="0.3">
      <c r="A250" s="3"/>
      <c r="B250" s="3"/>
      <c r="C250" s="3"/>
      <c r="D250" s="3"/>
      <c r="E250" s="4"/>
      <c r="F250" s="4"/>
      <c r="G250" s="6"/>
    </row>
    <row r="251" spans="1:7" ht="15.75" customHeight="1" x14ac:dyDescent="0.3">
      <c r="A251" s="3"/>
      <c r="B251" s="3"/>
      <c r="C251" s="3"/>
      <c r="D251" s="3"/>
      <c r="E251" s="4"/>
      <c r="F251" s="4"/>
      <c r="G251" s="6"/>
    </row>
    <row r="252" spans="1:7" ht="15.75" customHeight="1" x14ac:dyDescent="0.3">
      <c r="A252" s="3"/>
      <c r="B252" s="3"/>
      <c r="C252" s="3"/>
      <c r="D252" s="3"/>
      <c r="E252" s="4"/>
      <c r="F252" s="4"/>
      <c r="G252" s="6"/>
    </row>
    <row r="253" spans="1:7" ht="15.75" customHeight="1" x14ac:dyDescent="0.3">
      <c r="A253" s="3"/>
      <c r="B253" s="3"/>
      <c r="C253" s="3"/>
      <c r="D253" s="3"/>
      <c r="E253" s="4"/>
      <c r="F253" s="4"/>
      <c r="G253" s="6"/>
    </row>
    <row r="254" spans="1:7" ht="15.75" customHeight="1" x14ac:dyDescent="0.3">
      <c r="A254" s="3"/>
      <c r="B254" s="3"/>
      <c r="C254" s="3"/>
      <c r="D254" s="3"/>
      <c r="E254" s="4"/>
      <c r="F254" s="4"/>
      <c r="G254" s="6"/>
    </row>
    <row r="255" spans="1:7" ht="15.75" customHeight="1" x14ac:dyDescent="0.3">
      <c r="A255" s="3"/>
      <c r="B255" s="3"/>
      <c r="C255" s="3"/>
      <c r="D255" s="3"/>
      <c r="E255" s="4"/>
      <c r="F255" s="4"/>
      <c r="G255" s="6"/>
    </row>
    <row r="256" spans="1:7" ht="15.75" customHeight="1" x14ac:dyDescent="0.3">
      <c r="A256" s="3"/>
      <c r="B256" s="3"/>
      <c r="C256" s="3"/>
      <c r="D256" s="3"/>
      <c r="E256" s="4"/>
      <c r="F256" s="4"/>
      <c r="G256" s="6"/>
    </row>
    <row r="257" spans="1:7" ht="15.75" customHeight="1" x14ac:dyDescent="0.3">
      <c r="A257" s="3"/>
      <c r="B257" s="3"/>
      <c r="C257" s="3"/>
      <c r="D257" s="3"/>
      <c r="E257" s="4"/>
      <c r="F257" s="4"/>
      <c r="G257" s="6"/>
    </row>
    <row r="258" spans="1:7" ht="15.75" customHeight="1" x14ac:dyDescent="0.3">
      <c r="A258" s="3"/>
      <c r="B258" s="3"/>
      <c r="C258" s="3"/>
      <c r="D258" s="3"/>
      <c r="E258" s="4"/>
      <c r="F258" s="4"/>
      <c r="G258" s="6"/>
    </row>
    <row r="259" spans="1:7" ht="15.75" customHeight="1" x14ac:dyDescent="0.3">
      <c r="A259" s="3"/>
      <c r="B259" s="3"/>
      <c r="C259" s="3"/>
      <c r="D259" s="3"/>
      <c r="E259" s="4"/>
      <c r="F259" s="4"/>
      <c r="G259" s="6"/>
    </row>
    <row r="260" spans="1:7" ht="15.75" customHeight="1" x14ac:dyDescent="0.3">
      <c r="A260" s="3"/>
      <c r="B260" s="3"/>
      <c r="C260" s="3"/>
      <c r="D260" s="3"/>
      <c r="E260" s="4"/>
      <c r="F260" s="4"/>
      <c r="G260" s="6"/>
    </row>
    <row r="261" spans="1:7" ht="15.75" customHeight="1" x14ac:dyDescent="0.3">
      <c r="A261" s="3"/>
      <c r="B261" s="3"/>
      <c r="C261" s="3"/>
      <c r="D261" s="3"/>
      <c r="E261" s="4"/>
      <c r="F261" s="4"/>
      <c r="G261" s="6"/>
    </row>
    <row r="262" spans="1:7" ht="15.75" customHeight="1" x14ac:dyDescent="0.3">
      <c r="A262" s="3"/>
      <c r="B262" s="3"/>
      <c r="C262" s="3"/>
      <c r="D262" s="3"/>
      <c r="E262" s="4"/>
      <c r="F262" s="4"/>
      <c r="G262" s="6"/>
    </row>
    <row r="263" spans="1:7" ht="15.75" customHeight="1" x14ac:dyDescent="0.3">
      <c r="A263" s="3"/>
      <c r="B263" s="3"/>
      <c r="C263" s="3"/>
      <c r="D263" s="3"/>
      <c r="E263" s="4"/>
      <c r="F263" s="4"/>
      <c r="G263" s="6"/>
    </row>
    <row r="264" spans="1:7" ht="15.75" customHeight="1" x14ac:dyDescent="0.3">
      <c r="A264" s="3"/>
      <c r="B264" s="3"/>
      <c r="C264" s="3"/>
      <c r="D264" s="3"/>
      <c r="E264" s="4"/>
      <c r="F264" s="4"/>
      <c r="G264" s="6"/>
    </row>
    <row r="265" spans="1:7" ht="15.75" customHeight="1" x14ac:dyDescent="0.3">
      <c r="A265" s="3"/>
      <c r="B265" s="3"/>
      <c r="C265" s="3"/>
      <c r="D265" s="3"/>
      <c r="E265" s="4"/>
      <c r="F265" s="4"/>
      <c r="G265" s="6"/>
    </row>
    <row r="266" spans="1:7" ht="15.75" customHeight="1" x14ac:dyDescent="0.3">
      <c r="A266" s="3"/>
      <c r="B266" s="3"/>
      <c r="C266" s="3"/>
      <c r="D266" s="3"/>
      <c r="E266" s="4"/>
      <c r="F266" s="4"/>
      <c r="G266" s="6"/>
    </row>
    <row r="267" spans="1:7" ht="15.75" customHeight="1" x14ac:dyDescent="0.3">
      <c r="A267" s="3"/>
      <c r="B267" s="3"/>
      <c r="C267" s="3"/>
      <c r="D267" s="3"/>
      <c r="E267" s="4"/>
      <c r="F267" s="4"/>
      <c r="G267" s="6"/>
    </row>
    <row r="268" spans="1:7" ht="15.75" customHeight="1" x14ac:dyDescent="0.3">
      <c r="A268" s="3"/>
      <c r="B268" s="3"/>
      <c r="C268" s="3"/>
      <c r="D268" s="3"/>
      <c r="E268" s="4"/>
      <c r="F268" s="4"/>
      <c r="G268" s="6"/>
    </row>
    <row r="269" spans="1:7" ht="15.75" customHeight="1" x14ac:dyDescent="0.3">
      <c r="A269" s="3"/>
      <c r="B269" s="3"/>
      <c r="C269" s="3"/>
      <c r="D269" s="3"/>
      <c r="E269" s="4"/>
      <c r="F269" s="4"/>
      <c r="G269" s="6"/>
    </row>
    <row r="270" spans="1:7" ht="15.75" customHeight="1" x14ac:dyDescent="0.3">
      <c r="A270" s="3"/>
      <c r="B270" s="3"/>
      <c r="C270" s="3"/>
      <c r="D270" s="3"/>
      <c r="E270" s="4"/>
      <c r="F270" s="4"/>
      <c r="G270" s="6"/>
    </row>
    <row r="271" spans="1:7" ht="15.75" customHeight="1" x14ac:dyDescent="0.3">
      <c r="A271" s="3"/>
      <c r="B271" s="3"/>
      <c r="C271" s="3"/>
      <c r="D271" s="3"/>
      <c r="E271" s="4"/>
      <c r="F271" s="4"/>
      <c r="G271" s="6"/>
    </row>
    <row r="272" spans="1:7" ht="15.75" customHeight="1" x14ac:dyDescent="0.3">
      <c r="A272" s="3"/>
      <c r="B272" s="3"/>
      <c r="C272" s="3"/>
      <c r="D272" s="3"/>
      <c r="E272" s="4"/>
      <c r="F272" s="4"/>
      <c r="G272" s="6"/>
    </row>
    <row r="273" spans="1:7" ht="15.75" customHeight="1" x14ac:dyDescent="0.3">
      <c r="A273" s="3"/>
      <c r="B273" s="3"/>
      <c r="C273" s="3"/>
      <c r="D273" s="3"/>
      <c r="E273" s="4"/>
      <c r="F273" s="4"/>
      <c r="G273" s="6"/>
    </row>
    <row r="274" spans="1:7" ht="15.75" customHeight="1" x14ac:dyDescent="0.3">
      <c r="A274" s="3"/>
      <c r="B274" s="3"/>
      <c r="C274" s="3"/>
      <c r="D274" s="3"/>
      <c r="E274" s="4"/>
      <c r="F274" s="4"/>
      <c r="G274" s="6"/>
    </row>
    <row r="275" spans="1:7" ht="15.75" customHeight="1" x14ac:dyDescent="0.3">
      <c r="A275" s="3"/>
      <c r="B275" s="3"/>
      <c r="C275" s="3"/>
      <c r="D275" s="3"/>
      <c r="E275" s="4"/>
      <c r="F275" s="4"/>
      <c r="G275" s="6"/>
    </row>
    <row r="276" spans="1:7" ht="15.75" customHeight="1" x14ac:dyDescent="0.3">
      <c r="A276" s="3"/>
      <c r="B276" s="3"/>
      <c r="C276" s="3"/>
      <c r="D276" s="3"/>
      <c r="E276" s="4"/>
      <c r="F276" s="4"/>
      <c r="G276" s="6"/>
    </row>
    <row r="277" spans="1:7" ht="15.75" customHeight="1" x14ac:dyDescent="0.3">
      <c r="A277" s="3"/>
      <c r="B277" s="3"/>
      <c r="C277" s="3"/>
      <c r="D277" s="3"/>
      <c r="E277" s="4"/>
      <c r="F277" s="4"/>
      <c r="G277" s="6"/>
    </row>
    <row r="278" spans="1:7" ht="15.75" customHeight="1" x14ac:dyDescent="0.3">
      <c r="A278" s="3"/>
      <c r="B278" s="3"/>
      <c r="C278" s="3"/>
      <c r="D278" s="3"/>
      <c r="E278" s="4"/>
      <c r="F278" s="4"/>
      <c r="G278" s="6"/>
    </row>
    <row r="279" spans="1:7" ht="15.75" customHeight="1" x14ac:dyDescent="0.3">
      <c r="A279" s="3"/>
      <c r="B279" s="3"/>
      <c r="C279" s="3"/>
      <c r="D279" s="3"/>
      <c r="E279" s="4"/>
      <c r="F279" s="4"/>
      <c r="G279" s="6"/>
    </row>
    <row r="280" spans="1:7" ht="15.75" customHeight="1" x14ac:dyDescent="0.3">
      <c r="A280" s="3"/>
      <c r="B280" s="3"/>
      <c r="C280" s="3"/>
      <c r="D280" s="3"/>
      <c r="E280" s="4"/>
      <c r="F280" s="4"/>
      <c r="G280" s="6"/>
    </row>
    <row r="281" spans="1:7" ht="15.75" customHeight="1" x14ac:dyDescent="0.3">
      <c r="A281" s="3"/>
      <c r="B281" s="3"/>
      <c r="C281" s="3"/>
      <c r="D281" s="3"/>
      <c r="E281" s="4"/>
      <c r="F281" s="4"/>
      <c r="G281" s="6"/>
    </row>
    <row r="282" spans="1:7" ht="15.75" customHeight="1" x14ac:dyDescent="0.3">
      <c r="A282" s="3"/>
      <c r="B282" s="3"/>
      <c r="C282" s="3"/>
      <c r="D282" s="3"/>
      <c r="E282" s="4"/>
      <c r="F282" s="4"/>
      <c r="G282" s="6"/>
    </row>
    <row r="283" spans="1:7" ht="15.75" customHeight="1" x14ac:dyDescent="0.3">
      <c r="A283" s="3"/>
      <c r="B283" s="3"/>
      <c r="C283" s="3"/>
      <c r="D283" s="3"/>
      <c r="E283" s="4"/>
      <c r="F283" s="4"/>
      <c r="G283" s="6"/>
    </row>
    <row r="284" spans="1:7" ht="15.75" customHeight="1" x14ac:dyDescent="0.3">
      <c r="A284" s="3"/>
      <c r="B284" s="3"/>
      <c r="C284" s="3"/>
      <c r="D284" s="3"/>
      <c r="E284" s="4"/>
      <c r="F284" s="4"/>
      <c r="G284" s="6"/>
    </row>
    <row r="285" spans="1:7" ht="15.75" customHeight="1" x14ac:dyDescent="0.3">
      <c r="A285" s="3"/>
      <c r="B285" s="3"/>
      <c r="C285" s="3"/>
      <c r="D285" s="3"/>
      <c r="E285" s="4"/>
      <c r="F285" s="4"/>
      <c r="G285" s="6"/>
    </row>
    <row r="286" spans="1:7" ht="15.75" customHeight="1" x14ac:dyDescent="0.3">
      <c r="A286" s="3"/>
      <c r="B286" s="3"/>
      <c r="C286" s="3"/>
      <c r="D286" s="3"/>
      <c r="E286" s="4"/>
      <c r="F286" s="4"/>
      <c r="G286" s="6"/>
    </row>
    <row r="287" spans="1:7" ht="15.75" customHeight="1" x14ac:dyDescent="0.3">
      <c r="A287" s="3"/>
      <c r="B287" s="3"/>
      <c r="C287" s="3"/>
      <c r="D287" s="3"/>
      <c r="E287" s="4"/>
      <c r="F287" s="4"/>
      <c r="G287" s="6"/>
    </row>
    <row r="288" spans="1:7" ht="15.75" customHeight="1" x14ac:dyDescent="0.3">
      <c r="A288" s="3"/>
      <c r="B288" s="3"/>
      <c r="C288" s="3"/>
      <c r="D288" s="3"/>
      <c r="E288" s="4"/>
      <c r="F288" s="4"/>
      <c r="G288" s="6"/>
    </row>
    <row r="289" spans="1:7" ht="15.75" customHeight="1" x14ac:dyDescent="0.3">
      <c r="A289" s="3"/>
      <c r="B289" s="3"/>
      <c r="C289" s="3"/>
      <c r="D289" s="3"/>
      <c r="E289" s="4"/>
      <c r="F289" s="4"/>
      <c r="G289" s="6"/>
    </row>
    <row r="290" spans="1:7" ht="15.75" customHeight="1" x14ac:dyDescent="0.3">
      <c r="A290" s="3"/>
      <c r="B290" s="3"/>
      <c r="C290" s="3"/>
      <c r="D290" s="3"/>
      <c r="E290" s="4"/>
      <c r="F290" s="4"/>
      <c r="G290" s="6"/>
    </row>
    <row r="291" spans="1:7" ht="15.75" customHeight="1" x14ac:dyDescent="0.3">
      <c r="A291" s="3"/>
      <c r="B291" s="3"/>
      <c r="C291" s="3"/>
      <c r="D291" s="3"/>
      <c r="E291" s="4"/>
      <c r="F291" s="4"/>
      <c r="G291" s="6"/>
    </row>
    <row r="292" spans="1:7" ht="15.75" customHeight="1" x14ac:dyDescent="0.3">
      <c r="A292" s="3"/>
      <c r="B292" s="3"/>
      <c r="C292" s="3"/>
      <c r="D292" s="3"/>
      <c r="E292" s="4"/>
      <c r="F292" s="4"/>
      <c r="G292" s="6"/>
    </row>
    <row r="293" spans="1:7" ht="15.75" customHeight="1" x14ac:dyDescent="0.3">
      <c r="A293" s="3"/>
      <c r="B293" s="3"/>
      <c r="C293" s="3"/>
      <c r="D293" s="3"/>
      <c r="E293" s="4"/>
      <c r="F293" s="4"/>
      <c r="G293" s="6"/>
    </row>
    <row r="294" spans="1:7" ht="15.75" customHeight="1" x14ac:dyDescent="0.3">
      <c r="A294" s="3"/>
      <c r="B294" s="3"/>
      <c r="C294" s="3"/>
      <c r="D294" s="3"/>
      <c r="E294" s="4"/>
      <c r="F294" s="4"/>
      <c r="G294" s="6"/>
    </row>
    <row r="295" spans="1:7" ht="15.75" customHeight="1" x14ac:dyDescent="0.3">
      <c r="A295" s="3"/>
      <c r="B295" s="3"/>
      <c r="C295" s="3"/>
      <c r="D295" s="3"/>
      <c r="E295" s="4"/>
      <c r="F295" s="4"/>
      <c r="G295" s="6"/>
    </row>
    <row r="296" spans="1:7" ht="15.75" customHeight="1" x14ac:dyDescent="0.3">
      <c r="A296" s="3"/>
      <c r="B296" s="3"/>
      <c r="C296" s="3"/>
      <c r="D296" s="3"/>
      <c r="E296" s="4"/>
      <c r="F296" s="4"/>
      <c r="G296" s="6"/>
    </row>
    <row r="297" spans="1:7" ht="15.75" customHeight="1" x14ac:dyDescent="0.3">
      <c r="A297" s="3"/>
      <c r="B297" s="3"/>
      <c r="C297" s="3"/>
      <c r="D297" s="3"/>
      <c r="E297" s="4"/>
      <c r="F297" s="4"/>
      <c r="G297" s="6"/>
    </row>
    <row r="298" spans="1:7" ht="15.75" customHeight="1" x14ac:dyDescent="0.3">
      <c r="A298" s="3"/>
      <c r="B298" s="3"/>
      <c r="C298" s="3"/>
      <c r="D298" s="3"/>
      <c r="E298" s="4"/>
      <c r="F298" s="4"/>
      <c r="G298" s="6"/>
    </row>
    <row r="299" spans="1:7" ht="15.75" customHeight="1" x14ac:dyDescent="0.3">
      <c r="A299" s="3"/>
      <c r="B299" s="3"/>
      <c r="C299" s="3"/>
      <c r="D299" s="3"/>
      <c r="E299" s="4"/>
      <c r="F299" s="4"/>
      <c r="G299" s="6"/>
    </row>
    <row r="300" spans="1:7" ht="15.75" customHeight="1" x14ac:dyDescent="0.3">
      <c r="A300" s="3"/>
      <c r="B300" s="3"/>
      <c r="C300" s="3"/>
      <c r="D300" s="3"/>
      <c r="E300" s="4"/>
      <c r="F300" s="4"/>
      <c r="G300" s="6"/>
    </row>
    <row r="301" spans="1:7" ht="15.75" customHeight="1" x14ac:dyDescent="0.3">
      <c r="A301" s="3"/>
      <c r="B301" s="3"/>
      <c r="C301" s="3"/>
      <c r="D301" s="3"/>
      <c r="E301" s="4"/>
      <c r="F301" s="4"/>
      <c r="G301" s="6"/>
    </row>
    <row r="302" spans="1:7" ht="15.75" customHeight="1" x14ac:dyDescent="0.3">
      <c r="A302" s="3"/>
      <c r="B302" s="3"/>
      <c r="C302" s="3"/>
      <c r="D302" s="3"/>
      <c r="E302" s="4"/>
      <c r="F302" s="4"/>
      <c r="G302" s="6"/>
    </row>
    <row r="303" spans="1:7" ht="15.75" customHeight="1" x14ac:dyDescent="0.3">
      <c r="A303" s="3"/>
      <c r="B303" s="3"/>
      <c r="C303" s="3"/>
      <c r="D303" s="3"/>
      <c r="E303" s="4"/>
      <c r="F303" s="4"/>
      <c r="G303" s="6"/>
    </row>
    <row r="304" spans="1:7" ht="15.75" customHeight="1" x14ac:dyDescent="0.3">
      <c r="A304" s="3"/>
      <c r="B304" s="3"/>
      <c r="C304" s="3"/>
      <c r="D304" s="3"/>
      <c r="E304" s="4"/>
      <c r="F304" s="4"/>
      <c r="G304" s="6"/>
    </row>
    <row r="305" spans="1:10" ht="15.75" customHeight="1" x14ac:dyDescent="0.3">
      <c r="A305" s="3"/>
      <c r="B305" s="3"/>
      <c r="C305" s="3"/>
      <c r="D305" s="3"/>
      <c r="E305" s="4"/>
      <c r="F305" s="4"/>
      <c r="G305" s="6"/>
    </row>
    <row r="306" spans="1:10" ht="15.75" customHeight="1" x14ac:dyDescent="0.3">
      <c r="A306" s="3"/>
      <c r="B306" s="3"/>
      <c r="C306" s="3"/>
      <c r="D306" s="3"/>
      <c r="E306" s="4"/>
      <c r="F306" s="4"/>
      <c r="G306" s="6"/>
    </row>
    <row r="307" spans="1:10" ht="15.75" customHeight="1" x14ac:dyDescent="0.3">
      <c r="A307" s="3"/>
      <c r="B307" s="3"/>
      <c r="C307" s="3"/>
      <c r="D307" s="3"/>
      <c r="E307" s="4"/>
      <c r="F307" s="4"/>
      <c r="G307" s="6"/>
    </row>
    <row r="308" spans="1:10" ht="15.75" customHeight="1" x14ac:dyDescent="0.3">
      <c r="A308" s="3"/>
      <c r="B308" s="3"/>
      <c r="C308" s="3"/>
      <c r="D308" s="3"/>
      <c r="E308" s="4"/>
      <c r="F308" s="4"/>
      <c r="G308" s="6"/>
    </row>
    <row r="309" spans="1:10" ht="15.75" customHeight="1" x14ac:dyDescent="0.3">
      <c r="A309" s="3"/>
      <c r="B309" s="3"/>
      <c r="C309" s="3"/>
      <c r="D309" s="3"/>
      <c r="E309" s="4"/>
      <c r="F309" s="4"/>
      <c r="G309" s="6"/>
      <c r="I309" s="5"/>
      <c r="J309" s="5"/>
    </row>
    <row r="310" spans="1:10" ht="15.75" customHeight="1" x14ac:dyDescent="0.3">
      <c r="A310" s="3"/>
      <c r="B310" s="3"/>
      <c r="C310" s="3"/>
      <c r="D310" s="3"/>
      <c r="E310" s="4"/>
      <c r="F310" s="4"/>
      <c r="G310" s="6"/>
    </row>
    <row r="311" spans="1:10" ht="15.75" customHeight="1" x14ac:dyDescent="0.3">
      <c r="A311" s="3"/>
      <c r="B311" s="3"/>
      <c r="C311" s="3"/>
      <c r="D311" s="3"/>
      <c r="E311" s="4"/>
      <c r="F311" s="4"/>
      <c r="G311" s="6"/>
    </row>
    <row r="312" spans="1:10" ht="15.75" customHeight="1" x14ac:dyDescent="0.3">
      <c r="A312" s="3"/>
      <c r="B312" s="3"/>
      <c r="C312" s="3"/>
      <c r="D312" s="3"/>
      <c r="E312" s="4"/>
      <c r="F312" s="4"/>
      <c r="G312" s="6"/>
    </row>
    <row r="313" spans="1:10" ht="15.75" customHeight="1" x14ac:dyDescent="0.3">
      <c r="A313" s="3"/>
      <c r="B313" s="3"/>
      <c r="C313" s="3"/>
      <c r="D313" s="3"/>
      <c r="E313" s="4"/>
      <c r="F313" s="4"/>
      <c r="G313" s="6"/>
    </row>
    <row r="314" spans="1:10" ht="15.75" customHeight="1" x14ac:dyDescent="0.3">
      <c r="A314" s="3"/>
      <c r="B314" s="3"/>
      <c r="C314" s="3"/>
      <c r="D314" s="3"/>
      <c r="E314" s="4"/>
      <c r="F314" s="4"/>
      <c r="G314" s="6"/>
    </row>
    <row r="315" spans="1:10" ht="15.75" customHeight="1" x14ac:dyDescent="0.3">
      <c r="A315" s="3"/>
      <c r="B315" s="3"/>
      <c r="C315" s="3"/>
      <c r="D315" s="3"/>
      <c r="E315" s="4"/>
      <c r="F315" s="4"/>
      <c r="G315" s="6"/>
    </row>
    <row r="316" spans="1:10" ht="15.75" customHeight="1" x14ac:dyDescent="0.3">
      <c r="A316" s="3"/>
      <c r="B316" s="3"/>
      <c r="C316" s="3"/>
      <c r="D316" s="3"/>
      <c r="E316" s="4"/>
      <c r="F316" s="4"/>
      <c r="G316" s="6"/>
    </row>
    <row r="317" spans="1:10" ht="15.75" customHeight="1" x14ac:dyDescent="0.3">
      <c r="A317" s="3"/>
      <c r="B317" s="3"/>
      <c r="C317" s="3"/>
      <c r="D317" s="3"/>
      <c r="E317" s="4"/>
      <c r="F317" s="4"/>
      <c r="G317" s="6"/>
    </row>
    <row r="318" spans="1:10" ht="15.75" customHeight="1" x14ac:dyDescent="0.3">
      <c r="A318" s="3"/>
      <c r="B318" s="3"/>
      <c r="C318" s="3"/>
      <c r="D318" s="3"/>
      <c r="E318" s="4"/>
      <c r="F318" s="4"/>
      <c r="G318" s="6"/>
    </row>
    <row r="319" spans="1:10" ht="15.75" customHeight="1" x14ac:dyDescent="0.3">
      <c r="A319" s="3"/>
      <c r="B319" s="3"/>
      <c r="C319" s="3"/>
      <c r="D319" s="3"/>
      <c r="E319" s="4"/>
      <c r="F319" s="4"/>
      <c r="G319" s="6"/>
    </row>
    <row r="320" spans="1:10" ht="15.75" customHeight="1" x14ac:dyDescent="0.3">
      <c r="A320" s="3"/>
      <c r="B320" s="3"/>
      <c r="C320" s="3"/>
      <c r="D320" s="3"/>
      <c r="E320" s="4"/>
      <c r="F320" s="4"/>
      <c r="G320" s="6"/>
    </row>
    <row r="321" spans="1:7" ht="15.75" customHeight="1" x14ac:dyDescent="0.3">
      <c r="A321" s="3"/>
      <c r="B321" s="3"/>
      <c r="C321" s="3"/>
      <c r="D321" s="3"/>
      <c r="E321" s="4"/>
      <c r="F321" s="4"/>
      <c r="G321" s="6"/>
    </row>
    <row r="322" spans="1:7" ht="15.75" customHeight="1" x14ac:dyDescent="0.3">
      <c r="A322" s="3"/>
      <c r="B322" s="3"/>
      <c r="C322" s="3"/>
      <c r="D322" s="3"/>
      <c r="E322" s="4"/>
      <c r="F322" s="4"/>
      <c r="G322" s="6"/>
    </row>
    <row r="323" spans="1:7" ht="15.75" customHeight="1" x14ac:dyDescent="0.3">
      <c r="A323" s="3"/>
      <c r="B323" s="3"/>
      <c r="C323" s="3"/>
      <c r="D323" s="3"/>
      <c r="E323" s="4"/>
      <c r="F323" s="4"/>
      <c r="G323" s="6"/>
    </row>
    <row r="324" spans="1:7" ht="15.75" customHeight="1" x14ac:dyDescent="0.3">
      <c r="A324" s="3"/>
      <c r="B324" s="3"/>
      <c r="C324" s="3"/>
      <c r="D324" s="3"/>
      <c r="E324" s="4"/>
      <c r="F324" s="4"/>
      <c r="G324" s="6"/>
    </row>
    <row r="325" spans="1:7" ht="15.75" customHeight="1" x14ac:dyDescent="0.3">
      <c r="A325" s="3"/>
      <c r="B325" s="3"/>
      <c r="C325" s="3"/>
      <c r="D325" s="3"/>
      <c r="E325" s="4"/>
      <c r="F325" s="4"/>
      <c r="G325" s="6"/>
    </row>
    <row r="326" spans="1:7" ht="15.75" customHeight="1" x14ac:dyDescent="0.3">
      <c r="A326" s="3"/>
      <c r="B326" s="3"/>
      <c r="C326" s="3"/>
      <c r="D326" s="3"/>
      <c r="E326" s="4"/>
      <c r="F326" s="4"/>
      <c r="G326" s="6"/>
    </row>
    <row r="327" spans="1:7" ht="15.75" customHeight="1" x14ac:dyDescent="0.3">
      <c r="A327" s="3"/>
      <c r="B327" s="3"/>
      <c r="C327" s="3"/>
      <c r="D327" s="3"/>
      <c r="E327" s="4"/>
      <c r="F327" s="4"/>
      <c r="G327" s="6"/>
    </row>
    <row r="328" spans="1:7" ht="15.75" customHeight="1" x14ac:dyDescent="0.3">
      <c r="A328" s="3"/>
      <c r="B328" s="3"/>
      <c r="C328" s="3"/>
      <c r="D328" s="3"/>
      <c r="E328" s="4"/>
      <c r="F328" s="4"/>
      <c r="G328" s="6"/>
    </row>
    <row r="329" spans="1:7" ht="15.75" customHeight="1" x14ac:dyDescent="0.3">
      <c r="A329" s="3"/>
      <c r="B329" s="3"/>
      <c r="C329" s="3"/>
      <c r="D329" s="3"/>
      <c r="E329" s="4"/>
      <c r="F329" s="4"/>
      <c r="G329" s="6"/>
    </row>
    <row r="330" spans="1:7" ht="15.75" customHeight="1" x14ac:dyDescent="0.3">
      <c r="A330" s="3"/>
      <c r="B330" s="3"/>
      <c r="C330" s="3"/>
      <c r="D330" s="3"/>
      <c r="E330" s="4"/>
      <c r="F330" s="4"/>
      <c r="G330" s="6"/>
    </row>
    <row r="331" spans="1:7" ht="15.75" customHeight="1" x14ac:dyDescent="0.3">
      <c r="A331" s="3"/>
      <c r="B331" s="3"/>
      <c r="C331" s="3"/>
      <c r="D331" s="3"/>
      <c r="E331" s="4"/>
      <c r="F331" s="4"/>
      <c r="G331" s="6"/>
    </row>
    <row r="332" spans="1:7" ht="15.75" customHeight="1" x14ac:dyDescent="0.3">
      <c r="A332" s="3"/>
      <c r="B332" s="3"/>
      <c r="C332" s="3"/>
      <c r="D332" s="3"/>
      <c r="E332" s="4"/>
      <c r="F332" s="4"/>
      <c r="G332" s="6"/>
    </row>
    <row r="333" spans="1:7" ht="15.75" customHeight="1" x14ac:dyDescent="0.3">
      <c r="A333" s="3"/>
      <c r="B333" s="3"/>
      <c r="C333" s="3"/>
      <c r="D333" s="3"/>
      <c r="E333" s="4"/>
      <c r="F333" s="4"/>
      <c r="G333" s="6"/>
    </row>
    <row r="334" spans="1:7" ht="15.75" customHeight="1" x14ac:dyDescent="0.3">
      <c r="A334" s="3"/>
      <c r="B334" s="3"/>
      <c r="C334" s="3"/>
      <c r="D334" s="3"/>
      <c r="E334" s="4"/>
      <c r="F334" s="4"/>
      <c r="G334" s="6"/>
    </row>
    <row r="335" spans="1:7" ht="15.75" customHeight="1" x14ac:dyDescent="0.3">
      <c r="A335" s="3"/>
      <c r="B335" s="3"/>
      <c r="C335" s="3"/>
      <c r="D335" s="3"/>
      <c r="E335" s="4"/>
      <c r="F335" s="4"/>
      <c r="G335" s="6"/>
    </row>
    <row r="336" spans="1:7" ht="15.75" customHeight="1" x14ac:dyDescent="0.3">
      <c r="A336" s="3"/>
      <c r="B336" s="3"/>
      <c r="C336" s="3"/>
      <c r="D336" s="3"/>
      <c r="E336" s="4"/>
      <c r="F336" s="4"/>
      <c r="G336" s="6"/>
    </row>
    <row r="337" spans="1:7" ht="15.75" customHeight="1" x14ac:dyDescent="0.3">
      <c r="A337" s="3"/>
      <c r="B337" s="3"/>
      <c r="C337" s="3"/>
      <c r="D337" s="3"/>
      <c r="E337" s="4"/>
      <c r="F337" s="4"/>
      <c r="G337" s="6"/>
    </row>
    <row r="338" spans="1:7" ht="15.75" customHeight="1" x14ac:dyDescent="0.3">
      <c r="A338" s="3"/>
      <c r="B338" s="3"/>
      <c r="C338" s="3"/>
      <c r="D338" s="3"/>
      <c r="E338" s="4"/>
      <c r="F338" s="4"/>
      <c r="G338" s="6"/>
    </row>
    <row r="339" spans="1:7" ht="15.75" customHeight="1" x14ac:dyDescent="0.3">
      <c r="A339" s="3"/>
      <c r="B339" s="3"/>
      <c r="C339" s="3"/>
      <c r="D339" s="3"/>
      <c r="E339" s="4"/>
      <c r="F339" s="4"/>
      <c r="G339" s="6"/>
    </row>
    <row r="340" spans="1:7" ht="15.75" customHeight="1" x14ac:dyDescent="0.3">
      <c r="A340" s="3"/>
      <c r="B340" s="3"/>
      <c r="C340" s="3"/>
      <c r="D340" s="3"/>
      <c r="E340" s="4"/>
      <c r="F340" s="4"/>
      <c r="G340" s="6"/>
    </row>
    <row r="341" spans="1:7" ht="15.75" customHeight="1" x14ac:dyDescent="0.3">
      <c r="A341" s="3"/>
      <c r="B341" s="3"/>
      <c r="C341" s="3"/>
      <c r="D341" s="3"/>
      <c r="E341" s="4"/>
      <c r="F341" s="4"/>
      <c r="G341" s="6"/>
    </row>
    <row r="342" spans="1:7" ht="15.75" customHeight="1" x14ac:dyDescent="0.3">
      <c r="A342" s="3"/>
      <c r="B342" s="3"/>
      <c r="C342" s="3"/>
      <c r="D342" s="3"/>
      <c r="E342" s="4"/>
      <c r="F342" s="4"/>
      <c r="G342" s="6"/>
    </row>
    <row r="343" spans="1:7" ht="15.75" customHeight="1" x14ac:dyDescent="0.3">
      <c r="A343" s="3"/>
      <c r="B343" s="3"/>
      <c r="C343" s="3"/>
      <c r="D343" s="3"/>
      <c r="E343" s="4"/>
      <c r="F343" s="4"/>
      <c r="G343" s="6"/>
    </row>
    <row r="344" spans="1:7" ht="15.75" customHeight="1" x14ac:dyDescent="0.3">
      <c r="A344" s="3"/>
      <c r="B344" s="3"/>
      <c r="C344" s="3"/>
      <c r="D344" s="3"/>
      <c r="E344" s="4"/>
      <c r="F344" s="4"/>
      <c r="G344" s="6"/>
    </row>
    <row r="345" spans="1:7" ht="15.75" customHeight="1" x14ac:dyDescent="0.3">
      <c r="A345" s="3"/>
      <c r="B345" s="3"/>
      <c r="C345" s="3"/>
      <c r="D345" s="3"/>
      <c r="E345" s="4"/>
      <c r="F345" s="4"/>
      <c r="G345" s="6"/>
    </row>
    <row r="346" spans="1:7" ht="15.75" customHeight="1" x14ac:dyDescent="0.3">
      <c r="A346" s="3"/>
      <c r="B346" s="3"/>
      <c r="C346" s="3"/>
      <c r="D346" s="3"/>
      <c r="E346" s="4"/>
      <c r="F346" s="4"/>
      <c r="G346" s="6"/>
    </row>
    <row r="347" spans="1:7" ht="15.75" customHeight="1" x14ac:dyDescent="0.3">
      <c r="A347" s="3"/>
      <c r="B347" s="3"/>
      <c r="C347" s="3"/>
      <c r="D347" s="3"/>
      <c r="E347" s="4"/>
      <c r="F347" s="4"/>
      <c r="G347" s="6"/>
    </row>
    <row r="348" spans="1:7" ht="15.75" customHeight="1" x14ac:dyDescent="0.3">
      <c r="A348" s="3"/>
      <c r="B348" s="3"/>
      <c r="C348" s="3"/>
      <c r="D348" s="3"/>
      <c r="E348" s="4"/>
      <c r="F348" s="4"/>
      <c r="G348" s="6"/>
    </row>
    <row r="349" spans="1:7" ht="15.75" customHeight="1" x14ac:dyDescent="0.3">
      <c r="A349" s="3"/>
      <c r="B349" s="3"/>
      <c r="C349" s="3"/>
      <c r="D349" s="3"/>
      <c r="E349" s="4"/>
      <c r="F349" s="4"/>
      <c r="G349" s="6"/>
    </row>
    <row r="350" spans="1:7" ht="15.75" customHeight="1" x14ac:dyDescent="0.3">
      <c r="A350" s="3"/>
      <c r="B350" s="3"/>
      <c r="C350" s="3"/>
      <c r="D350" s="3"/>
      <c r="E350" s="4"/>
      <c r="F350" s="4"/>
      <c r="G350" s="6"/>
    </row>
    <row r="351" spans="1:7" ht="15.75" customHeight="1" x14ac:dyDescent="0.3">
      <c r="A351" s="3"/>
      <c r="B351" s="3"/>
      <c r="C351" s="3"/>
      <c r="D351" s="3"/>
      <c r="E351" s="4"/>
      <c r="F351" s="4"/>
      <c r="G351" s="6"/>
    </row>
    <row r="352" spans="1:7" ht="15.75" customHeight="1" x14ac:dyDescent="0.3">
      <c r="A352" s="3"/>
      <c r="B352" s="3"/>
      <c r="C352" s="3"/>
      <c r="D352" s="3"/>
      <c r="E352" s="4"/>
      <c r="F352" s="4"/>
      <c r="G352" s="6"/>
    </row>
    <row r="353" spans="1:10" ht="15.75" customHeight="1" x14ac:dyDescent="0.3">
      <c r="A353" s="3"/>
      <c r="B353" s="3"/>
      <c r="C353" s="3"/>
      <c r="D353" s="3"/>
      <c r="E353" s="4"/>
      <c r="F353" s="4"/>
      <c r="G353" s="6"/>
    </row>
    <row r="354" spans="1:10" ht="15.75" customHeight="1" x14ac:dyDescent="0.3">
      <c r="A354" s="3"/>
      <c r="B354" s="3"/>
      <c r="C354" s="3"/>
      <c r="D354" s="3"/>
      <c r="E354" s="4"/>
      <c r="F354" s="4"/>
      <c r="G354" s="6"/>
    </row>
    <row r="355" spans="1:10" ht="15.75" customHeight="1" x14ac:dyDescent="0.3">
      <c r="A355" s="3"/>
      <c r="B355" s="3"/>
      <c r="C355" s="3"/>
      <c r="D355" s="3"/>
      <c r="E355" s="4"/>
      <c r="F355" s="4"/>
      <c r="G355" s="6"/>
    </row>
    <row r="356" spans="1:10" ht="15.75" customHeight="1" x14ac:dyDescent="0.3">
      <c r="A356" s="3"/>
      <c r="B356" s="3"/>
      <c r="C356" s="3"/>
      <c r="D356" s="3"/>
      <c r="E356" s="4"/>
      <c r="F356" s="4"/>
      <c r="G356" s="6"/>
    </row>
    <row r="357" spans="1:10" ht="15.75" customHeight="1" x14ac:dyDescent="0.3">
      <c r="A357" s="3"/>
      <c r="B357" s="3"/>
      <c r="C357" s="3"/>
      <c r="D357" s="3"/>
      <c r="E357" s="4"/>
      <c r="F357" s="4"/>
      <c r="G357" s="6"/>
    </row>
    <row r="358" spans="1:10" ht="15.75" customHeight="1" x14ac:dyDescent="0.3">
      <c r="A358" s="3"/>
      <c r="B358" s="3"/>
      <c r="C358" s="3"/>
      <c r="D358" s="3"/>
      <c r="E358" s="4"/>
      <c r="F358" s="4"/>
      <c r="G358" s="6"/>
    </row>
    <row r="359" spans="1:10" ht="15.75" customHeight="1" x14ac:dyDescent="0.3">
      <c r="A359" s="3"/>
      <c r="B359" s="3"/>
      <c r="C359" s="3"/>
      <c r="D359" s="3"/>
      <c r="E359" s="4"/>
      <c r="F359" s="4"/>
      <c r="G359" s="6"/>
    </row>
    <row r="360" spans="1:10" ht="15.75" customHeight="1" x14ac:dyDescent="0.3">
      <c r="A360" s="3"/>
      <c r="B360" s="3"/>
      <c r="C360" s="3"/>
      <c r="D360" s="3"/>
      <c r="E360" s="4"/>
      <c r="F360" s="4"/>
      <c r="G360" s="6"/>
    </row>
    <row r="361" spans="1:10" ht="15.75" customHeight="1" x14ac:dyDescent="0.3">
      <c r="A361" s="3"/>
      <c r="B361" s="3"/>
      <c r="C361" s="3"/>
      <c r="D361" s="3"/>
      <c r="E361" s="4"/>
      <c r="F361" s="4"/>
      <c r="G361" s="6"/>
    </row>
    <row r="362" spans="1:10" ht="15.75" customHeight="1" x14ac:dyDescent="0.3">
      <c r="A362" s="3"/>
      <c r="B362" s="3"/>
      <c r="C362" s="3"/>
      <c r="D362" s="3"/>
      <c r="E362" s="4"/>
      <c r="F362" s="4"/>
      <c r="G362" s="6"/>
    </row>
    <row r="363" spans="1:10" ht="15.75" customHeight="1" x14ac:dyDescent="0.3">
      <c r="A363" s="3"/>
      <c r="B363" s="3"/>
      <c r="C363" s="3"/>
      <c r="D363" s="3"/>
      <c r="E363" s="4"/>
      <c r="F363" s="4"/>
      <c r="G363" s="6"/>
    </row>
    <row r="364" spans="1:10" ht="15.75" customHeight="1" x14ac:dyDescent="0.3">
      <c r="A364" s="3"/>
      <c r="B364" s="3"/>
      <c r="C364" s="3"/>
      <c r="D364" s="3"/>
      <c r="E364" s="4"/>
      <c r="F364" s="4"/>
      <c r="G364" s="6"/>
    </row>
    <row r="365" spans="1:10" ht="15.75" customHeight="1" x14ac:dyDescent="0.3">
      <c r="A365" s="3"/>
      <c r="B365" s="3"/>
      <c r="C365" s="3"/>
      <c r="D365" s="3"/>
      <c r="E365" s="4"/>
      <c r="F365" s="4"/>
      <c r="G365" s="6"/>
    </row>
    <row r="366" spans="1:10" ht="15.75" customHeight="1" x14ac:dyDescent="0.3">
      <c r="A366" s="3"/>
      <c r="B366" s="3"/>
      <c r="C366" s="3"/>
      <c r="D366" s="3"/>
      <c r="E366" s="4"/>
      <c r="F366" s="4"/>
      <c r="G366" s="6"/>
      <c r="I366" s="5"/>
      <c r="J366" s="5"/>
    </row>
    <row r="367" spans="1:10" ht="15.75" customHeight="1" x14ac:dyDescent="0.3">
      <c r="A367" s="3"/>
      <c r="B367" s="3"/>
      <c r="C367" s="3"/>
      <c r="D367" s="3"/>
      <c r="E367" s="4"/>
      <c r="F367" s="4"/>
      <c r="G367" s="6"/>
    </row>
    <row r="368" spans="1:10" ht="15.75" customHeight="1" x14ac:dyDescent="0.3">
      <c r="A368" s="3"/>
      <c r="B368" s="3"/>
      <c r="C368" s="3"/>
      <c r="D368" s="3"/>
      <c r="E368" s="4"/>
      <c r="F368" s="4"/>
      <c r="G368" s="6"/>
    </row>
    <row r="369" spans="1:7" ht="15.75" customHeight="1" x14ac:dyDescent="0.3">
      <c r="A369" s="3"/>
      <c r="B369" s="3"/>
      <c r="C369" s="3"/>
      <c r="D369" s="3"/>
      <c r="E369" s="4"/>
      <c r="F369" s="4"/>
      <c r="G369" s="6"/>
    </row>
    <row r="370" spans="1:7" ht="15.75" customHeight="1" x14ac:dyDescent="0.3">
      <c r="A370" s="3"/>
      <c r="B370" s="3"/>
      <c r="C370" s="3"/>
      <c r="D370" s="3"/>
      <c r="E370" s="4"/>
      <c r="F370" s="4"/>
      <c r="G370" s="6"/>
    </row>
    <row r="371" spans="1:7" ht="15.75" customHeight="1" x14ac:dyDescent="0.3">
      <c r="A371" s="3"/>
      <c r="B371" s="3"/>
      <c r="C371" s="3"/>
      <c r="D371" s="3"/>
      <c r="E371" s="4"/>
      <c r="F371" s="4"/>
      <c r="G371" s="6"/>
    </row>
    <row r="372" spans="1:7" ht="15.75" customHeight="1" x14ac:dyDescent="0.3">
      <c r="A372" s="3"/>
      <c r="B372" s="3"/>
      <c r="C372" s="3"/>
      <c r="D372" s="3"/>
      <c r="E372" s="4"/>
      <c r="F372" s="4"/>
      <c r="G372" s="6"/>
    </row>
    <row r="373" spans="1:7" ht="15.75" customHeight="1" x14ac:dyDescent="0.3">
      <c r="A373" s="3"/>
      <c r="B373" s="3"/>
      <c r="C373" s="3"/>
      <c r="D373" s="3"/>
      <c r="E373" s="4"/>
      <c r="F373" s="4"/>
      <c r="G373" s="6"/>
    </row>
    <row r="374" spans="1:7" ht="15.75" customHeight="1" x14ac:dyDescent="0.3">
      <c r="A374" s="3"/>
      <c r="B374" s="3"/>
      <c r="C374" s="3"/>
      <c r="D374" s="3"/>
      <c r="E374" s="4"/>
      <c r="F374" s="4"/>
      <c r="G374" s="6"/>
    </row>
    <row r="375" spans="1:7" ht="15.75" customHeight="1" x14ac:dyDescent="0.3">
      <c r="A375" s="3"/>
      <c r="B375" s="3"/>
      <c r="C375" s="3"/>
      <c r="D375" s="3"/>
      <c r="E375" s="4"/>
      <c r="F375" s="4"/>
      <c r="G375" s="6"/>
    </row>
    <row r="376" spans="1:7" ht="15.75" customHeight="1" x14ac:dyDescent="0.3">
      <c r="A376" s="3"/>
      <c r="B376" s="3"/>
      <c r="C376" s="3"/>
      <c r="D376" s="3"/>
      <c r="E376" s="4"/>
      <c r="F376" s="4"/>
      <c r="G376" s="6"/>
    </row>
    <row r="377" spans="1:7" ht="15.75" customHeight="1" x14ac:dyDescent="0.3">
      <c r="A377" s="3"/>
      <c r="B377" s="3"/>
      <c r="C377" s="3"/>
      <c r="D377" s="3"/>
      <c r="E377" s="4"/>
      <c r="F377" s="4"/>
      <c r="G377" s="6"/>
    </row>
    <row r="378" spans="1:7" ht="15.75" customHeight="1" x14ac:dyDescent="0.3">
      <c r="A378" s="3"/>
      <c r="B378" s="3"/>
      <c r="C378" s="3"/>
      <c r="D378" s="3"/>
      <c r="E378" s="4"/>
      <c r="F378" s="4"/>
      <c r="G378" s="6"/>
    </row>
    <row r="379" spans="1:7" ht="15.75" customHeight="1" x14ac:dyDescent="0.3">
      <c r="A379" s="3"/>
      <c r="B379" s="3"/>
      <c r="C379" s="3"/>
      <c r="D379" s="3"/>
      <c r="E379" s="4"/>
      <c r="F379" s="4"/>
      <c r="G379" s="6"/>
    </row>
    <row r="380" spans="1:7" ht="15.75" customHeight="1" x14ac:dyDescent="0.3">
      <c r="A380" s="3"/>
      <c r="B380" s="3"/>
      <c r="C380" s="3"/>
      <c r="D380" s="3"/>
      <c r="E380" s="4"/>
      <c r="F380" s="4"/>
      <c r="G380" s="6"/>
    </row>
    <row r="381" spans="1:7" ht="15.75" customHeight="1" x14ac:dyDescent="0.3">
      <c r="A381" s="3"/>
      <c r="B381" s="3"/>
      <c r="C381" s="3"/>
      <c r="D381" s="3"/>
      <c r="E381" s="4"/>
      <c r="F381" s="4"/>
      <c r="G381" s="6"/>
    </row>
    <row r="382" spans="1:7" ht="15.75" customHeight="1" x14ac:dyDescent="0.3">
      <c r="A382" s="3"/>
      <c r="B382" s="3"/>
      <c r="C382" s="3"/>
      <c r="D382" s="3"/>
      <c r="E382" s="4"/>
      <c r="F382" s="4"/>
      <c r="G382" s="6"/>
    </row>
    <row r="383" spans="1:7" ht="15.75" customHeight="1" x14ac:dyDescent="0.3">
      <c r="A383" s="3"/>
      <c r="B383" s="3"/>
      <c r="C383" s="3"/>
      <c r="D383" s="3"/>
      <c r="E383" s="4"/>
      <c r="F383" s="4"/>
      <c r="G383" s="6"/>
    </row>
    <row r="384" spans="1:7" ht="15.75" customHeight="1" x14ac:dyDescent="0.3">
      <c r="A384" s="3"/>
      <c r="B384" s="3"/>
      <c r="C384" s="3"/>
      <c r="D384" s="3"/>
      <c r="E384" s="4"/>
      <c r="F384" s="4"/>
      <c r="G384" s="6"/>
    </row>
    <row r="385" spans="1:7" ht="15.75" customHeight="1" x14ac:dyDescent="0.3">
      <c r="A385" s="3"/>
      <c r="B385" s="3"/>
      <c r="C385" s="3"/>
      <c r="D385" s="3"/>
      <c r="E385" s="4"/>
      <c r="F385" s="4"/>
      <c r="G385" s="6"/>
    </row>
    <row r="386" spans="1:7" ht="15.75" customHeight="1" x14ac:dyDescent="0.3">
      <c r="A386" s="3"/>
      <c r="B386" s="3"/>
      <c r="C386" s="3"/>
      <c r="D386" s="3"/>
      <c r="E386" s="4"/>
      <c r="F386" s="4"/>
      <c r="G386" s="6"/>
    </row>
    <row r="387" spans="1:7" ht="15.75" customHeight="1" x14ac:dyDescent="0.3">
      <c r="A387" s="3"/>
      <c r="B387" s="3"/>
      <c r="C387" s="3"/>
      <c r="D387" s="3"/>
      <c r="E387" s="4"/>
      <c r="F387" s="4"/>
      <c r="G387" s="6"/>
    </row>
    <row r="388" spans="1:7" ht="15.75" customHeight="1" x14ac:dyDescent="0.3">
      <c r="A388" s="3"/>
      <c r="B388" s="3"/>
      <c r="C388" s="3"/>
      <c r="D388" s="3"/>
      <c r="E388" s="4"/>
      <c r="F388" s="4"/>
      <c r="G388" s="6"/>
    </row>
    <row r="389" spans="1:7" ht="15.75" customHeight="1" x14ac:dyDescent="0.3">
      <c r="A389" s="3"/>
      <c r="B389" s="3"/>
      <c r="C389" s="3"/>
      <c r="D389" s="3"/>
      <c r="E389" s="4"/>
      <c r="F389" s="4"/>
      <c r="G389" s="6"/>
    </row>
    <row r="390" spans="1:7" ht="15.75" customHeight="1" x14ac:dyDescent="0.3">
      <c r="A390" s="3"/>
      <c r="B390" s="3"/>
      <c r="C390" s="3"/>
      <c r="D390" s="3"/>
      <c r="E390" s="4"/>
      <c r="F390" s="4"/>
      <c r="G390" s="6"/>
    </row>
    <row r="391" spans="1:7" ht="15.75" customHeight="1" x14ac:dyDescent="0.3">
      <c r="A391" s="3"/>
      <c r="B391" s="3"/>
      <c r="C391" s="3"/>
      <c r="D391" s="3"/>
      <c r="E391" s="4"/>
      <c r="F391" s="4"/>
      <c r="G391" s="6"/>
    </row>
    <row r="392" spans="1:7" ht="15.75" customHeight="1" x14ac:dyDescent="0.3">
      <c r="A392" s="3"/>
      <c r="B392" s="3"/>
      <c r="C392" s="3"/>
      <c r="D392" s="3"/>
      <c r="E392" s="4"/>
      <c r="F392" s="4"/>
      <c r="G392" s="6"/>
    </row>
    <row r="393" spans="1:7" ht="15.75" customHeight="1" x14ac:dyDescent="0.3">
      <c r="A393" s="3"/>
      <c r="B393" s="3"/>
      <c r="C393" s="3"/>
      <c r="D393" s="3"/>
      <c r="E393" s="4"/>
      <c r="F393" s="4"/>
      <c r="G393" s="6"/>
    </row>
    <row r="394" spans="1:7" ht="15.75" customHeight="1" x14ac:dyDescent="0.3">
      <c r="A394" s="3"/>
      <c r="B394" s="3"/>
      <c r="C394" s="3"/>
      <c r="D394" s="3"/>
      <c r="E394" s="4"/>
      <c r="F394" s="4"/>
      <c r="G394" s="6"/>
    </row>
    <row r="395" spans="1:7" ht="15.75" customHeight="1" x14ac:dyDescent="0.3">
      <c r="A395" s="3"/>
      <c r="B395" s="3"/>
      <c r="C395" s="3"/>
      <c r="D395" s="3"/>
      <c r="E395" s="4"/>
      <c r="F395" s="4"/>
      <c r="G395" s="6"/>
    </row>
    <row r="396" spans="1:7" ht="15.75" customHeight="1" x14ac:dyDescent="0.3">
      <c r="A396" s="3"/>
      <c r="B396" s="3"/>
      <c r="C396" s="3"/>
      <c r="D396" s="3"/>
      <c r="E396" s="4"/>
      <c r="F396" s="4"/>
      <c r="G396" s="6"/>
    </row>
    <row r="397" spans="1:7" ht="15.75" customHeight="1" x14ac:dyDescent="0.3">
      <c r="A397" s="3"/>
      <c r="B397" s="3"/>
      <c r="C397" s="3"/>
      <c r="D397" s="3"/>
      <c r="E397" s="4"/>
      <c r="F397" s="4"/>
      <c r="G397" s="6"/>
    </row>
    <row r="398" spans="1:7" ht="15.75" customHeight="1" x14ac:dyDescent="0.3">
      <c r="A398" s="3"/>
      <c r="B398" s="3"/>
      <c r="C398" s="3"/>
      <c r="D398" s="3"/>
      <c r="E398" s="4"/>
      <c r="F398" s="4"/>
      <c r="G398" s="6"/>
    </row>
    <row r="399" spans="1:7" ht="15.75" customHeight="1" x14ac:dyDescent="0.3">
      <c r="A399" s="3"/>
      <c r="B399" s="3"/>
      <c r="C399" s="3"/>
      <c r="D399" s="3"/>
      <c r="E399" s="4"/>
      <c r="F399" s="4"/>
      <c r="G399" s="6"/>
    </row>
    <row r="400" spans="1:7" ht="15.75" customHeight="1" x14ac:dyDescent="0.3">
      <c r="A400" s="3"/>
      <c r="B400" s="3"/>
      <c r="C400" s="3"/>
      <c r="D400" s="3"/>
      <c r="E400" s="4"/>
      <c r="F400" s="4"/>
      <c r="G400" s="6"/>
    </row>
    <row r="401" spans="1:7" ht="15.75" customHeight="1" x14ac:dyDescent="0.3">
      <c r="A401" s="3"/>
      <c r="B401" s="3"/>
      <c r="C401" s="3"/>
      <c r="D401" s="3"/>
      <c r="E401" s="4"/>
      <c r="F401" s="4"/>
      <c r="G401" s="6"/>
    </row>
    <row r="402" spans="1:7" ht="15.75" customHeight="1" x14ac:dyDescent="0.3">
      <c r="A402" s="3"/>
      <c r="B402" s="3"/>
      <c r="C402" s="3"/>
      <c r="D402" s="3"/>
      <c r="E402" s="4"/>
      <c r="F402" s="4"/>
      <c r="G402" s="6"/>
    </row>
    <row r="403" spans="1:7" ht="15.75" customHeight="1" x14ac:dyDescent="0.3">
      <c r="A403" s="3"/>
      <c r="B403" s="3"/>
      <c r="C403" s="3"/>
      <c r="D403" s="3"/>
      <c r="E403" s="4"/>
      <c r="F403" s="4"/>
      <c r="G403" s="6"/>
    </row>
    <row r="404" spans="1:7" ht="15.75" customHeight="1" x14ac:dyDescent="0.3">
      <c r="A404" s="3"/>
      <c r="B404" s="3"/>
      <c r="C404" s="3"/>
      <c r="D404" s="3"/>
      <c r="E404" s="4"/>
      <c r="F404" s="4"/>
      <c r="G404" s="6"/>
    </row>
    <row r="405" spans="1:7" ht="15.75" customHeight="1" x14ac:dyDescent="0.3">
      <c r="A405" s="3"/>
      <c r="B405" s="3"/>
      <c r="C405" s="3"/>
      <c r="D405" s="3"/>
      <c r="E405" s="4"/>
      <c r="F405" s="4"/>
      <c r="G405" s="6"/>
    </row>
    <row r="406" spans="1:7" ht="15.75" customHeight="1" x14ac:dyDescent="0.3">
      <c r="A406" s="3"/>
      <c r="B406" s="3"/>
      <c r="C406" s="3"/>
      <c r="D406" s="3"/>
      <c r="E406" s="4"/>
      <c r="F406" s="4"/>
      <c r="G406" s="6"/>
    </row>
    <row r="407" spans="1:7" ht="15.75" customHeight="1" x14ac:dyDescent="0.3">
      <c r="A407" s="3"/>
      <c r="B407" s="3"/>
      <c r="C407" s="3"/>
      <c r="D407" s="3"/>
      <c r="E407" s="4"/>
      <c r="F407" s="4"/>
      <c r="G407" s="6"/>
    </row>
    <row r="408" spans="1:7" ht="15.75" customHeight="1" x14ac:dyDescent="0.3">
      <c r="A408" s="3"/>
      <c r="B408" s="3"/>
      <c r="C408" s="3"/>
      <c r="D408" s="3"/>
      <c r="E408" s="4"/>
      <c r="F408" s="4"/>
      <c r="G408" s="6"/>
    </row>
    <row r="409" spans="1:7" ht="15.75" customHeight="1" x14ac:dyDescent="0.3">
      <c r="A409" s="3"/>
      <c r="B409" s="3"/>
      <c r="C409" s="3"/>
      <c r="D409" s="3"/>
      <c r="E409" s="4"/>
      <c r="F409" s="4"/>
      <c r="G409" s="6"/>
    </row>
    <row r="410" spans="1:7" ht="15.75" customHeight="1" x14ac:dyDescent="0.3">
      <c r="A410" s="3"/>
      <c r="B410" s="3"/>
      <c r="C410" s="3"/>
      <c r="D410" s="3"/>
      <c r="E410" s="4"/>
      <c r="F410" s="4"/>
      <c r="G410" s="6"/>
    </row>
    <row r="411" spans="1:7" ht="15.75" customHeight="1" x14ac:dyDescent="0.3">
      <c r="A411" s="3"/>
      <c r="B411" s="3"/>
      <c r="C411" s="3"/>
      <c r="D411" s="3"/>
      <c r="E411" s="4"/>
      <c r="F411" s="4"/>
      <c r="G411" s="6"/>
    </row>
    <row r="412" spans="1:7" ht="15.75" customHeight="1" x14ac:dyDescent="0.3">
      <c r="A412" s="3"/>
      <c r="B412" s="3"/>
      <c r="C412" s="3"/>
      <c r="D412" s="3"/>
      <c r="E412" s="4"/>
      <c r="F412" s="4"/>
      <c r="G412" s="6"/>
    </row>
    <row r="413" spans="1:7" ht="15.75" customHeight="1" x14ac:dyDescent="0.3">
      <c r="A413" s="3"/>
      <c r="B413" s="3"/>
      <c r="C413" s="3"/>
      <c r="D413" s="3"/>
      <c r="E413" s="4"/>
      <c r="F413" s="4"/>
      <c r="G413" s="6"/>
    </row>
    <row r="414" spans="1:7" ht="15.75" customHeight="1" x14ac:dyDescent="0.3">
      <c r="A414" s="3"/>
      <c r="B414" s="3"/>
      <c r="C414" s="3"/>
      <c r="D414" s="3"/>
      <c r="E414" s="4"/>
      <c r="F414" s="4"/>
      <c r="G414" s="6"/>
    </row>
    <row r="415" spans="1:7" ht="15.75" customHeight="1" x14ac:dyDescent="0.3">
      <c r="A415" s="3"/>
      <c r="B415" s="3"/>
      <c r="C415" s="3"/>
      <c r="D415" s="3"/>
      <c r="E415" s="4"/>
      <c r="F415" s="4"/>
      <c r="G415" s="6"/>
    </row>
    <row r="416" spans="1:7" ht="15.75" customHeight="1" x14ac:dyDescent="0.3">
      <c r="A416" s="3"/>
      <c r="B416" s="3"/>
      <c r="C416" s="3"/>
      <c r="D416" s="3"/>
      <c r="E416" s="4"/>
      <c r="F416" s="4"/>
      <c r="G416" s="6"/>
    </row>
    <row r="417" spans="1:7" ht="15.75" customHeight="1" x14ac:dyDescent="0.3">
      <c r="A417" s="3"/>
      <c r="B417" s="3"/>
      <c r="C417" s="3"/>
      <c r="D417" s="3"/>
      <c r="E417" s="4"/>
      <c r="F417" s="4"/>
      <c r="G417" s="6"/>
    </row>
    <row r="418" spans="1:7" ht="15.75" customHeight="1" x14ac:dyDescent="0.3">
      <c r="A418" s="3"/>
      <c r="B418" s="3"/>
      <c r="C418" s="3"/>
      <c r="D418" s="3"/>
      <c r="E418" s="4"/>
      <c r="F418" s="4"/>
      <c r="G418" s="6"/>
    </row>
    <row r="419" spans="1:7" ht="15.75" customHeight="1" x14ac:dyDescent="0.3">
      <c r="A419" s="3"/>
      <c r="B419" s="3"/>
      <c r="C419" s="3"/>
      <c r="D419" s="3"/>
      <c r="E419" s="4"/>
      <c r="F419" s="4"/>
      <c r="G419" s="6"/>
    </row>
    <row r="420" spans="1:7" ht="15.75" customHeight="1" x14ac:dyDescent="0.3">
      <c r="A420" s="3"/>
      <c r="B420" s="3"/>
      <c r="C420" s="3"/>
      <c r="D420" s="3"/>
      <c r="E420" s="4"/>
      <c r="F420" s="4"/>
      <c r="G420" s="6"/>
    </row>
    <row r="421" spans="1:7" ht="15.75" customHeight="1" x14ac:dyDescent="0.3">
      <c r="A421" s="3"/>
      <c r="B421" s="3"/>
      <c r="C421" s="3"/>
      <c r="D421" s="3"/>
      <c r="E421" s="4"/>
      <c r="F421" s="4"/>
      <c r="G421" s="6"/>
    </row>
    <row r="422" spans="1:7" ht="15.75" customHeight="1" x14ac:dyDescent="0.3">
      <c r="A422" s="3"/>
      <c r="B422" s="3"/>
      <c r="C422" s="3"/>
      <c r="D422" s="3"/>
      <c r="E422" s="4"/>
      <c r="F422" s="4"/>
      <c r="G422" s="6"/>
    </row>
    <row r="423" spans="1:7" ht="15.75" customHeight="1" x14ac:dyDescent="0.3">
      <c r="A423" s="3"/>
      <c r="B423" s="3"/>
      <c r="C423" s="3"/>
      <c r="D423" s="3"/>
      <c r="E423" s="4"/>
      <c r="F423" s="4"/>
      <c r="G423" s="6"/>
    </row>
    <row r="424" spans="1:7" ht="15.75" customHeight="1" x14ac:dyDescent="0.3">
      <c r="A424" s="3"/>
      <c r="B424" s="3"/>
      <c r="C424" s="3"/>
      <c r="D424" s="3"/>
      <c r="E424" s="4"/>
      <c r="F424" s="4"/>
      <c r="G424" s="6"/>
    </row>
    <row r="425" spans="1:7" ht="15.75" customHeight="1" x14ac:dyDescent="0.3">
      <c r="A425" s="3"/>
      <c r="B425" s="3"/>
      <c r="C425" s="3"/>
      <c r="D425" s="3"/>
      <c r="E425" s="4"/>
      <c r="F425" s="4"/>
      <c r="G425" s="6"/>
    </row>
    <row r="426" spans="1:7" ht="15.75" customHeight="1" x14ac:dyDescent="0.3">
      <c r="A426" s="3"/>
      <c r="B426" s="3"/>
      <c r="C426" s="3"/>
      <c r="D426" s="3"/>
      <c r="E426" s="4"/>
      <c r="F426" s="4"/>
      <c r="G426" s="6"/>
    </row>
    <row r="427" spans="1:7" ht="15.75" customHeight="1" x14ac:dyDescent="0.3">
      <c r="A427" s="3"/>
      <c r="B427" s="3"/>
      <c r="C427" s="3"/>
      <c r="D427" s="3"/>
      <c r="E427" s="4"/>
      <c r="F427" s="4"/>
      <c r="G427" s="6"/>
    </row>
    <row r="428" spans="1:7" ht="15.75" customHeight="1" x14ac:dyDescent="0.3">
      <c r="A428" s="3"/>
      <c r="B428" s="3"/>
      <c r="C428" s="3"/>
      <c r="D428" s="3"/>
      <c r="E428" s="4"/>
      <c r="F428" s="4"/>
      <c r="G428" s="6"/>
    </row>
    <row r="429" spans="1:7" ht="15.75" customHeight="1" x14ac:dyDescent="0.3">
      <c r="A429" s="3"/>
      <c r="B429" s="3"/>
      <c r="C429" s="3"/>
      <c r="D429" s="3"/>
      <c r="E429" s="4"/>
      <c r="F429" s="4"/>
      <c r="G429" s="6"/>
    </row>
    <row r="430" spans="1:7" ht="15.75" customHeight="1" x14ac:dyDescent="0.3">
      <c r="A430" s="3"/>
      <c r="B430" s="3"/>
      <c r="C430" s="3"/>
      <c r="D430" s="3"/>
      <c r="E430" s="4"/>
      <c r="F430" s="4"/>
      <c r="G430" s="6"/>
    </row>
    <row r="431" spans="1:7" ht="15.75" customHeight="1" x14ac:dyDescent="0.3">
      <c r="A431" s="3"/>
      <c r="B431" s="3"/>
      <c r="C431" s="3"/>
      <c r="D431" s="3"/>
      <c r="E431" s="4"/>
      <c r="F431" s="4"/>
      <c r="G431" s="6"/>
    </row>
    <row r="432" spans="1:7" ht="15.75" customHeight="1" x14ac:dyDescent="0.3">
      <c r="A432" s="3"/>
      <c r="B432" s="3"/>
      <c r="C432" s="3"/>
      <c r="D432" s="3"/>
      <c r="E432" s="4"/>
      <c r="F432" s="4"/>
      <c r="G432" s="6"/>
    </row>
    <row r="433" spans="1:7" ht="15.75" customHeight="1" x14ac:dyDescent="0.3">
      <c r="A433" s="3"/>
      <c r="B433" s="3"/>
      <c r="C433" s="3"/>
      <c r="D433" s="3"/>
      <c r="E433" s="4"/>
      <c r="F433" s="4"/>
      <c r="G433" s="6"/>
    </row>
    <row r="434" spans="1:7" ht="15.75" customHeight="1" x14ac:dyDescent="0.3">
      <c r="A434" s="3"/>
      <c r="B434" s="3"/>
      <c r="C434" s="3"/>
      <c r="D434" s="3"/>
      <c r="E434" s="4"/>
      <c r="F434" s="4"/>
      <c r="G434" s="6"/>
    </row>
    <row r="435" spans="1:7" ht="15.75" customHeight="1" x14ac:dyDescent="0.3">
      <c r="A435" s="3"/>
      <c r="B435" s="3"/>
      <c r="C435" s="3"/>
      <c r="D435" s="3"/>
      <c r="E435" s="4"/>
      <c r="F435" s="4"/>
      <c r="G435" s="6"/>
    </row>
    <row r="436" spans="1:7" ht="15.75" customHeight="1" x14ac:dyDescent="0.3">
      <c r="A436" s="3"/>
      <c r="B436" s="3"/>
      <c r="C436" s="3"/>
      <c r="D436" s="3"/>
      <c r="E436" s="4"/>
      <c r="F436" s="4"/>
      <c r="G436" s="6"/>
    </row>
    <row r="437" spans="1:7" ht="15.75" customHeight="1" x14ac:dyDescent="0.3">
      <c r="A437" s="3"/>
      <c r="B437" s="3"/>
      <c r="C437" s="3"/>
      <c r="D437" s="3"/>
      <c r="E437" s="4"/>
      <c r="F437" s="4"/>
      <c r="G437" s="6"/>
    </row>
    <row r="438" spans="1:7" ht="15.75" customHeight="1" x14ac:dyDescent="0.3">
      <c r="A438" s="3"/>
      <c r="B438" s="3"/>
      <c r="C438" s="3"/>
      <c r="D438" s="3"/>
      <c r="E438" s="4"/>
      <c r="F438" s="4"/>
      <c r="G438" s="6"/>
    </row>
    <row r="439" spans="1:7" ht="15.75" customHeight="1" x14ac:dyDescent="0.3">
      <c r="A439" s="3"/>
      <c r="B439" s="3"/>
      <c r="C439" s="3"/>
      <c r="D439" s="3"/>
      <c r="E439" s="4"/>
      <c r="F439" s="4"/>
      <c r="G439" s="6"/>
    </row>
    <row r="440" spans="1:7" ht="15.75" customHeight="1" x14ac:dyDescent="0.3">
      <c r="A440" s="3"/>
      <c r="B440" s="3"/>
      <c r="C440" s="3"/>
      <c r="D440" s="3"/>
      <c r="E440" s="4"/>
      <c r="F440" s="4"/>
      <c r="G440" s="6"/>
    </row>
    <row r="441" spans="1:7" ht="15.75" customHeight="1" x14ac:dyDescent="0.3">
      <c r="A441" s="3"/>
      <c r="B441" s="3"/>
      <c r="C441" s="3"/>
      <c r="D441" s="3"/>
      <c r="E441" s="4"/>
      <c r="F441" s="4"/>
      <c r="G441" s="6"/>
    </row>
    <row r="442" spans="1:7" ht="15.75" customHeight="1" x14ac:dyDescent="0.3">
      <c r="A442" s="3"/>
      <c r="B442" s="3"/>
      <c r="C442" s="3"/>
      <c r="D442" s="3"/>
      <c r="E442" s="4"/>
      <c r="F442" s="4"/>
      <c r="G442" s="6"/>
    </row>
    <row r="443" spans="1:7" ht="15.75" customHeight="1" x14ac:dyDescent="0.3">
      <c r="A443" s="3"/>
      <c r="B443" s="3"/>
      <c r="C443" s="3"/>
      <c r="D443" s="3"/>
      <c r="E443" s="4"/>
      <c r="F443" s="4"/>
      <c r="G443" s="6"/>
    </row>
    <row r="444" spans="1:7" ht="15.75" customHeight="1" x14ac:dyDescent="0.3">
      <c r="A444" s="3"/>
      <c r="B444" s="3"/>
      <c r="C444" s="3"/>
      <c r="D444" s="3"/>
      <c r="E444" s="4"/>
      <c r="F444" s="4"/>
      <c r="G444" s="6"/>
    </row>
    <row r="445" spans="1:7" ht="15.75" customHeight="1" x14ac:dyDescent="0.3">
      <c r="A445" s="3"/>
      <c r="B445" s="3"/>
      <c r="C445" s="3"/>
      <c r="D445" s="3"/>
      <c r="E445" s="4"/>
      <c r="F445" s="4"/>
      <c r="G445" s="6"/>
    </row>
    <row r="446" spans="1:7" ht="15.75" customHeight="1" x14ac:dyDescent="0.3">
      <c r="A446" s="3"/>
      <c r="B446" s="3"/>
      <c r="C446" s="3"/>
      <c r="D446" s="3"/>
      <c r="E446" s="4"/>
      <c r="F446" s="4"/>
      <c r="G446" s="6"/>
    </row>
    <row r="447" spans="1:7" ht="15.75" customHeight="1" x14ac:dyDescent="0.3">
      <c r="A447" s="3"/>
      <c r="B447" s="3"/>
      <c r="C447" s="3"/>
      <c r="D447" s="3"/>
      <c r="E447" s="4"/>
      <c r="F447" s="4"/>
      <c r="G447" s="6"/>
    </row>
    <row r="448" spans="1:7" ht="15.75" customHeight="1" x14ac:dyDescent="0.3">
      <c r="A448" s="3"/>
      <c r="B448" s="3"/>
      <c r="C448" s="3"/>
      <c r="D448" s="3"/>
      <c r="E448" s="4"/>
      <c r="F448" s="4"/>
      <c r="G448" s="6"/>
    </row>
    <row r="449" spans="1:7" ht="15.75" customHeight="1" x14ac:dyDescent="0.3">
      <c r="A449" s="3"/>
      <c r="B449" s="3"/>
      <c r="C449" s="3"/>
      <c r="D449" s="3"/>
      <c r="E449" s="4"/>
      <c r="F449" s="4"/>
      <c r="G449" s="6"/>
    </row>
    <row r="450" spans="1:7" ht="15.75" customHeight="1" x14ac:dyDescent="0.3">
      <c r="A450" s="3"/>
      <c r="B450" s="3"/>
      <c r="C450" s="3"/>
      <c r="D450" s="3"/>
      <c r="E450" s="4"/>
      <c r="F450" s="4"/>
      <c r="G450" s="6"/>
    </row>
    <row r="451" spans="1:7" ht="15.75" customHeight="1" x14ac:dyDescent="0.3">
      <c r="A451" s="3"/>
      <c r="B451" s="3"/>
      <c r="C451" s="3"/>
      <c r="D451" s="3"/>
      <c r="E451" s="4"/>
      <c r="F451" s="4"/>
      <c r="G451" s="6"/>
    </row>
    <row r="452" spans="1:7" ht="15.75" customHeight="1" x14ac:dyDescent="0.3">
      <c r="A452" s="3"/>
      <c r="B452" s="3"/>
      <c r="C452" s="3"/>
      <c r="D452" s="3"/>
      <c r="E452" s="4"/>
      <c r="F452" s="4"/>
      <c r="G452" s="6"/>
    </row>
    <row r="453" spans="1:7" ht="15.75" customHeight="1" x14ac:dyDescent="0.3">
      <c r="A453" s="3"/>
      <c r="B453" s="3"/>
      <c r="C453" s="3"/>
      <c r="D453" s="3"/>
      <c r="E453" s="4"/>
      <c r="F453" s="4"/>
      <c r="G453" s="6"/>
    </row>
    <row r="454" spans="1:7" ht="15.75" customHeight="1" x14ac:dyDescent="0.3">
      <c r="A454" s="3"/>
      <c r="B454" s="3"/>
      <c r="C454" s="3"/>
      <c r="D454" s="3"/>
      <c r="E454" s="4"/>
      <c r="F454" s="4"/>
      <c r="G454" s="6"/>
    </row>
    <row r="455" spans="1:7" ht="15.75" customHeight="1" x14ac:dyDescent="0.3">
      <c r="A455" s="3"/>
      <c r="B455" s="3"/>
      <c r="C455" s="3"/>
      <c r="D455" s="3"/>
      <c r="E455" s="4"/>
      <c r="F455" s="4"/>
      <c r="G455" s="6"/>
    </row>
    <row r="456" spans="1:7" ht="15.75" customHeight="1" x14ac:dyDescent="0.3">
      <c r="A456" s="3"/>
      <c r="B456" s="3"/>
      <c r="C456" s="3"/>
      <c r="D456" s="3"/>
      <c r="E456" s="4"/>
      <c r="F456" s="4"/>
      <c r="G456" s="6"/>
    </row>
    <row r="457" spans="1:7" ht="15.75" customHeight="1" x14ac:dyDescent="0.3">
      <c r="A457" s="3"/>
      <c r="B457" s="3"/>
      <c r="C457" s="3"/>
      <c r="D457" s="3"/>
      <c r="E457" s="4"/>
      <c r="F457" s="4"/>
      <c r="G457" s="6"/>
    </row>
    <row r="458" spans="1:7" ht="15.75" customHeight="1" x14ac:dyDescent="0.3">
      <c r="A458" s="3"/>
      <c r="B458" s="3"/>
      <c r="C458" s="3"/>
      <c r="D458" s="3"/>
      <c r="E458" s="4"/>
      <c r="F458" s="4"/>
      <c r="G458" s="6"/>
    </row>
    <row r="459" spans="1:7" ht="15.75" customHeight="1" x14ac:dyDescent="0.3">
      <c r="A459" s="3"/>
      <c r="B459" s="3"/>
      <c r="C459" s="3"/>
      <c r="D459" s="3"/>
      <c r="E459" s="4"/>
      <c r="F459" s="4"/>
      <c r="G459" s="6"/>
    </row>
    <row r="460" spans="1:7" ht="15.75" customHeight="1" x14ac:dyDescent="0.3">
      <c r="A460" s="3"/>
      <c r="B460" s="3"/>
      <c r="C460" s="3"/>
      <c r="D460" s="3"/>
      <c r="E460" s="4"/>
      <c r="F460" s="4"/>
      <c r="G460" s="6"/>
    </row>
    <row r="461" spans="1:7" ht="15.75" customHeight="1" x14ac:dyDescent="0.3">
      <c r="A461" s="3"/>
      <c r="B461" s="3"/>
      <c r="C461" s="3"/>
      <c r="D461" s="3"/>
      <c r="E461" s="4"/>
      <c r="F461" s="4"/>
      <c r="G461" s="6"/>
    </row>
    <row r="462" spans="1:7" ht="15.75" customHeight="1" x14ac:dyDescent="0.3">
      <c r="A462" s="3"/>
      <c r="B462" s="3"/>
      <c r="C462" s="3"/>
      <c r="D462" s="3"/>
      <c r="E462" s="4"/>
      <c r="F462" s="4"/>
      <c r="G462" s="6"/>
    </row>
    <row r="463" spans="1:7" ht="15.75" customHeight="1" x14ac:dyDescent="0.3">
      <c r="A463" s="3"/>
      <c r="B463" s="3"/>
      <c r="C463" s="3"/>
      <c r="D463" s="3"/>
      <c r="E463" s="4"/>
      <c r="F463" s="4"/>
      <c r="G463" s="6"/>
    </row>
    <row r="464" spans="1:7" ht="15.75" customHeight="1" x14ac:dyDescent="0.3">
      <c r="A464" s="3"/>
      <c r="B464" s="3"/>
      <c r="C464" s="3"/>
      <c r="D464" s="3"/>
      <c r="E464" s="4"/>
      <c r="F464" s="4"/>
      <c r="G464" s="6"/>
    </row>
    <row r="465" spans="1:7" ht="15.75" customHeight="1" x14ac:dyDescent="0.3">
      <c r="A465" s="3"/>
      <c r="B465" s="3"/>
      <c r="C465" s="3"/>
      <c r="D465" s="3"/>
      <c r="E465" s="4"/>
      <c r="F465" s="4"/>
      <c r="G465" s="6"/>
    </row>
    <row r="466" spans="1:7" ht="15.75" customHeight="1" x14ac:dyDescent="0.3">
      <c r="A466" s="3"/>
      <c r="B466" s="3"/>
      <c r="C466" s="3"/>
      <c r="D466" s="3"/>
      <c r="E466" s="4"/>
      <c r="F466" s="4"/>
      <c r="G466" s="6"/>
    </row>
    <row r="467" spans="1:7" ht="15.75" customHeight="1" x14ac:dyDescent="0.3">
      <c r="A467" s="3"/>
      <c r="B467" s="3"/>
      <c r="C467" s="3"/>
      <c r="D467" s="3"/>
      <c r="E467" s="4"/>
      <c r="F467" s="4"/>
      <c r="G467" s="6"/>
    </row>
    <row r="468" spans="1:7" ht="15.75" customHeight="1" x14ac:dyDescent="0.3">
      <c r="A468" s="3"/>
      <c r="B468" s="3"/>
      <c r="C468" s="3"/>
      <c r="D468" s="3"/>
      <c r="E468" s="4"/>
      <c r="F468" s="4"/>
      <c r="G468" s="6"/>
    </row>
    <row r="469" spans="1:7" ht="15.75" customHeight="1" x14ac:dyDescent="0.3">
      <c r="A469" s="3"/>
      <c r="B469" s="3"/>
      <c r="C469" s="3"/>
      <c r="D469" s="3"/>
      <c r="E469" s="4"/>
      <c r="F469" s="4"/>
      <c r="G469" s="6"/>
    </row>
    <row r="470" spans="1:7" ht="15.75" customHeight="1" x14ac:dyDescent="0.3">
      <c r="A470" s="3"/>
      <c r="B470" s="3"/>
      <c r="C470" s="3"/>
      <c r="D470" s="3"/>
      <c r="E470" s="4"/>
      <c r="F470" s="4"/>
      <c r="G470" s="6"/>
    </row>
    <row r="471" spans="1:7" ht="15.75" customHeight="1" x14ac:dyDescent="0.3">
      <c r="A471" s="3"/>
      <c r="B471" s="3"/>
      <c r="C471" s="3"/>
      <c r="D471" s="3"/>
      <c r="E471" s="4"/>
      <c r="F471" s="4"/>
      <c r="G471" s="6"/>
    </row>
    <row r="472" spans="1:7" ht="15.75" customHeight="1" x14ac:dyDescent="0.3">
      <c r="A472" s="3"/>
      <c r="B472" s="3"/>
      <c r="C472" s="3"/>
      <c r="D472" s="3"/>
      <c r="E472" s="4"/>
      <c r="F472" s="4"/>
      <c r="G472" s="6"/>
    </row>
    <row r="473" spans="1:7" ht="15.75" customHeight="1" x14ac:dyDescent="0.3">
      <c r="A473" s="3"/>
      <c r="B473" s="3"/>
      <c r="C473" s="3"/>
      <c r="D473" s="3"/>
      <c r="E473" s="4"/>
      <c r="F473" s="4"/>
      <c r="G473" s="6"/>
    </row>
    <row r="474" spans="1:7" ht="15.75" customHeight="1" x14ac:dyDescent="0.3">
      <c r="A474" s="3"/>
      <c r="B474" s="3"/>
      <c r="C474" s="3"/>
      <c r="D474" s="3"/>
      <c r="E474" s="4"/>
      <c r="F474" s="4"/>
      <c r="G474" s="6"/>
    </row>
    <row r="475" spans="1:7" ht="15.75" customHeight="1" x14ac:dyDescent="0.3">
      <c r="A475" s="3"/>
      <c r="B475" s="3"/>
      <c r="C475" s="3"/>
      <c r="D475" s="3"/>
      <c r="E475" s="4"/>
      <c r="F475" s="4"/>
      <c r="G475" s="6"/>
    </row>
    <row r="476" spans="1:7" ht="15.75" customHeight="1" x14ac:dyDescent="0.3">
      <c r="A476" s="3"/>
      <c r="B476" s="3"/>
      <c r="C476" s="3"/>
      <c r="D476" s="3"/>
      <c r="E476" s="4"/>
      <c r="F476" s="4"/>
      <c r="G476" s="6"/>
    </row>
    <row r="477" spans="1:7" ht="15.75" customHeight="1" x14ac:dyDescent="0.3">
      <c r="A477" s="3"/>
      <c r="B477" s="3"/>
      <c r="C477" s="3"/>
      <c r="D477" s="3"/>
      <c r="E477" s="4"/>
      <c r="F477" s="4"/>
      <c r="G477" s="6"/>
    </row>
    <row r="478" spans="1:7" ht="15.75" customHeight="1" x14ac:dyDescent="0.3">
      <c r="A478" s="3"/>
      <c r="B478" s="3"/>
      <c r="C478" s="3"/>
      <c r="D478" s="3"/>
      <c r="E478" s="4"/>
      <c r="F478" s="4"/>
      <c r="G478" s="6"/>
    </row>
    <row r="479" spans="1:7" ht="15.75" customHeight="1" x14ac:dyDescent="0.3">
      <c r="A479" s="3"/>
      <c r="B479" s="3"/>
      <c r="C479" s="3"/>
      <c r="D479" s="3"/>
      <c r="E479" s="4"/>
      <c r="F479" s="4"/>
      <c r="G479" s="6"/>
    </row>
    <row r="480" spans="1:7" ht="15.75" customHeight="1" x14ac:dyDescent="0.3">
      <c r="A480" s="3"/>
      <c r="B480" s="3"/>
      <c r="C480" s="3"/>
      <c r="D480" s="3"/>
      <c r="E480" s="4"/>
      <c r="F480" s="4"/>
      <c r="G480" s="6"/>
    </row>
    <row r="481" spans="1:7" ht="15.75" customHeight="1" x14ac:dyDescent="0.3">
      <c r="A481" s="3"/>
      <c r="B481" s="3"/>
      <c r="C481" s="3"/>
      <c r="D481" s="3"/>
      <c r="E481" s="4"/>
      <c r="F481" s="4"/>
      <c r="G481" s="6"/>
    </row>
    <row r="482" spans="1:7" ht="15.75" customHeight="1" x14ac:dyDescent="0.3">
      <c r="A482" s="3"/>
      <c r="B482" s="3"/>
      <c r="C482" s="3"/>
      <c r="D482" s="3"/>
      <c r="E482" s="4"/>
      <c r="F482" s="4"/>
      <c r="G482" s="6"/>
    </row>
    <row r="483" spans="1:7" ht="15.75" customHeight="1" x14ac:dyDescent="0.3">
      <c r="A483" s="3"/>
      <c r="B483" s="3"/>
      <c r="C483" s="3"/>
      <c r="D483" s="3"/>
      <c r="E483" s="4"/>
      <c r="F483" s="4"/>
      <c r="G483" s="6"/>
    </row>
    <row r="484" spans="1:7" ht="15.75" customHeight="1" x14ac:dyDescent="0.3">
      <c r="A484" s="3"/>
      <c r="B484" s="3"/>
      <c r="C484" s="3"/>
      <c r="D484" s="3"/>
      <c r="E484" s="4"/>
      <c r="F484" s="4"/>
      <c r="G484" s="6"/>
    </row>
    <row r="485" spans="1:7" ht="15.75" customHeight="1" x14ac:dyDescent="0.3">
      <c r="A485" s="3"/>
      <c r="B485" s="3"/>
      <c r="C485" s="3"/>
      <c r="D485" s="3"/>
      <c r="E485" s="4"/>
      <c r="F485" s="4"/>
      <c r="G485" s="6"/>
    </row>
    <row r="486" spans="1:7" ht="15.75" customHeight="1" x14ac:dyDescent="0.3">
      <c r="A486" s="3"/>
      <c r="B486" s="3"/>
      <c r="C486" s="3"/>
      <c r="D486" s="3"/>
      <c r="E486" s="4"/>
      <c r="F486" s="4"/>
      <c r="G486" s="6"/>
    </row>
    <row r="487" spans="1:7" ht="15.75" customHeight="1" x14ac:dyDescent="0.3">
      <c r="A487" s="3"/>
      <c r="B487" s="3"/>
      <c r="C487" s="3"/>
      <c r="D487" s="3"/>
      <c r="E487" s="4"/>
      <c r="F487" s="4"/>
      <c r="G487" s="6"/>
    </row>
    <row r="488" spans="1:7" ht="15.75" customHeight="1" x14ac:dyDescent="0.3">
      <c r="A488" s="3"/>
      <c r="B488" s="3"/>
      <c r="C488" s="3"/>
      <c r="D488" s="3"/>
      <c r="E488" s="4"/>
      <c r="F488" s="4"/>
      <c r="G488" s="6"/>
    </row>
    <row r="489" spans="1:7" ht="15.75" customHeight="1" x14ac:dyDescent="0.3">
      <c r="A489" s="3"/>
      <c r="B489" s="3"/>
      <c r="C489" s="3"/>
      <c r="D489" s="3"/>
      <c r="E489" s="4"/>
      <c r="F489" s="4"/>
      <c r="G489" s="6"/>
    </row>
    <row r="490" spans="1:7" ht="15.75" customHeight="1" x14ac:dyDescent="0.3">
      <c r="A490" s="3"/>
      <c r="B490" s="3"/>
      <c r="C490" s="3"/>
      <c r="D490" s="3"/>
      <c r="E490" s="4"/>
      <c r="F490" s="4"/>
      <c r="G490" s="6"/>
    </row>
    <row r="491" spans="1:7" ht="15.75" customHeight="1" x14ac:dyDescent="0.3">
      <c r="A491" s="3"/>
      <c r="B491" s="3"/>
      <c r="C491" s="3"/>
      <c r="D491" s="3"/>
      <c r="E491" s="4"/>
      <c r="F491" s="4"/>
      <c r="G491" s="6"/>
    </row>
    <row r="492" spans="1:7" ht="15.75" customHeight="1" x14ac:dyDescent="0.3">
      <c r="A492" s="3"/>
      <c r="B492" s="3"/>
      <c r="C492" s="3"/>
      <c r="D492" s="3"/>
      <c r="E492" s="4"/>
      <c r="F492" s="4"/>
      <c r="G492" s="6"/>
    </row>
    <row r="493" spans="1:7" ht="15.75" customHeight="1" x14ac:dyDescent="0.3">
      <c r="A493" s="3"/>
      <c r="B493" s="3"/>
      <c r="C493" s="3"/>
      <c r="D493" s="3"/>
      <c r="E493" s="4"/>
      <c r="F493" s="4"/>
      <c r="G493" s="6"/>
    </row>
    <row r="494" spans="1:7" ht="15.75" customHeight="1" x14ac:dyDescent="0.3">
      <c r="A494" s="3"/>
      <c r="B494" s="3"/>
      <c r="C494" s="3"/>
      <c r="D494" s="3"/>
      <c r="E494" s="4"/>
      <c r="F494" s="4"/>
      <c r="G494" s="6"/>
    </row>
    <row r="495" spans="1:7" ht="15.75" customHeight="1" x14ac:dyDescent="0.3">
      <c r="A495" s="3"/>
      <c r="B495" s="3"/>
      <c r="C495" s="3"/>
      <c r="D495" s="3"/>
      <c r="E495" s="4"/>
      <c r="F495" s="4"/>
      <c r="G495" s="6"/>
    </row>
    <row r="496" spans="1:7" ht="15.75" customHeight="1" x14ac:dyDescent="0.3">
      <c r="A496" s="3"/>
      <c r="B496" s="3"/>
      <c r="C496" s="3"/>
      <c r="D496" s="3"/>
      <c r="E496" s="4"/>
      <c r="F496" s="4"/>
      <c r="G496" s="6"/>
    </row>
    <row r="497" spans="1:8" ht="15.75" customHeight="1" x14ac:dyDescent="0.3">
      <c r="A497" s="3"/>
      <c r="B497" s="3"/>
      <c r="C497" s="3"/>
      <c r="D497" s="3"/>
      <c r="E497" s="4"/>
      <c r="F497" s="4"/>
      <c r="G497" s="6"/>
    </row>
    <row r="498" spans="1:8" ht="15.75" customHeight="1" x14ac:dyDescent="0.3">
      <c r="A498" s="3"/>
      <c r="B498" s="3"/>
      <c r="C498" s="3"/>
      <c r="D498" s="3"/>
      <c r="E498" s="4"/>
      <c r="F498" s="4"/>
      <c r="G498" s="6"/>
    </row>
    <row r="499" spans="1:8" ht="15.75" customHeight="1" x14ac:dyDescent="0.3">
      <c r="A499" s="3"/>
      <c r="B499" s="3"/>
      <c r="C499" s="3"/>
      <c r="D499" s="3"/>
      <c r="E499" s="4"/>
      <c r="F499" s="4"/>
      <c r="G499" s="6"/>
    </row>
    <row r="500" spans="1:8" ht="15.75" customHeight="1" x14ac:dyDescent="0.3">
      <c r="A500" s="3"/>
      <c r="B500" s="3"/>
      <c r="C500" s="3"/>
      <c r="D500" s="3"/>
      <c r="E500" s="4"/>
      <c r="F500" s="4"/>
      <c r="G500" s="6"/>
    </row>
    <row r="501" spans="1:8" ht="15.75" customHeight="1" x14ac:dyDescent="0.3">
      <c r="A501" s="3"/>
      <c r="B501" s="3"/>
      <c r="C501" s="3"/>
      <c r="D501" s="3"/>
      <c r="E501" s="4"/>
      <c r="F501" s="4"/>
      <c r="G501" s="6"/>
    </row>
    <row r="502" spans="1:8" ht="15.75" customHeight="1" x14ac:dyDescent="0.3">
      <c r="A502" s="3"/>
      <c r="B502" s="3"/>
      <c r="C502" s="3"/>
      <c r="D502" s="3"/>
      <c r="E502" s="4"/>
      <c r="F502" s="4"/>
      <c r="G502" s="6"/>
    </row>
    <row r="503" spans="1:8" ht="15.75" customHeight="1" x14ac:dyDescent="0.3">
      <c r="A503" s="3"/>
      <c r="B503" s="3"/>
      <c r="C503" s="3"/>
      <c r="D503" s="3"/>
      <c r="E503" s="4"/>
      <c r="F503" s="4"/>
      <c r="G503" s="6"/>
    </row>
    <row r="504" spans="1:8" ht="15.75" customHeight="1" x14ac:dyDescent="0.3">
      <c r="A504" s="3"/>
      <c r="B504" s="3"/>
      <c r="C504" s="3"/>
      <c r="D504" s="3"/>
      <c r="E504" s="4"/>
      <c r="F504" s="4"/>
      <c r="G504" s="6"/>
    </row>
    <row r="505" spans="1:8" ht="15.75" customHeight="1" x14ac:dyDescent="0.3">
      <c r="A505" s="3"/>
      <c r="B505" s="3"/>
      <c r="C505" s="3"/>
      <c r="D505" s="3"/>
      <c r="E505" s="4"/>
      <c r="F505" s="4"/>
      <c r="G505" s="6"/>
    </row>
    <row r="506" spans="1:8" ht="15.75" customHeight="1" x14ac:dyDescent="0.3">
      <c r="A506" s="3"/>
      <c r="B506" s="3"/>
      <c r="C506" s="3"/>
      <c r="D506" s="3"/>
      <c r="E506" s="4"/>
      <c r="F506" s="4"/>
      <c r="G506" s="6"/>
    </row>
    <row r="507" spans="1:8" ht="15.75" customHeight="1" x14ac:dyDescent="0.3">
      <c r="A507" s="3"/>
      <c r="B507" s="3"/>
      <c r="C507" s="3"/>
      <c r="D507" s="3"/>
      <c r="E507" s="4"/>
      <c r="F507" s="4"/>
      <c r="G507" s="6"/>
    </row>
    <row r="508" spans="1:8" ht="15.75" customHeight="1" x14ac:dyDescent="0.3">
      <c r="A508" s="3"/>
      <c r="B508" s="3"/>
      <c r="C508" s="3"/>
      <c r="D508" s="3"/>
      <c r="E508" s="4"/>
      <c r="F508" s="4"/>
      <c r="G508" s="6"/>
    </row>
    <row r="509" spans="1:8" ht="15.75" customHeight="1" x14ac:dyDescent="0.3">
      <c r="A509" s="3"/>
      <c r="B509" s="3"/>
      <c r="C509" s="3"/>
      <c r="D509" s="3"/>
      <c r="E509" s="4"/>
      <c r="F509" s="4"/>
      <c r="G509" s="6"/>
    </row>
    <row r="510" spans="1:8" ht="15.75" customHeight="1" x14ac:dyDescent="0.3">
      <c r="A510" s="3"/>
      <c r="B510" s="3"/>
      <c r="C510" s="3"/>
      <c r="D510" s="3"/>
      <c r="E510" s="4"/>
      <c r="F510" s="4"/>
      <c r="G510" s="6"/>
    </row>
    <row r="511" spans="1:8" ht="15.75" customHeight="1" x14ac:dyDescent="0.3">
      <c r="A511" s="3"/>
      <c r="B511" s="3"/>
      <c r="C511" s="3"/>
      <c r="D511" s="3"/>
      <c r="E511" s="3"/>
      <c r="F511" s="3"/>
      <c r="H511">
        <f>AVERAGE(H2:H510)</f>
        <v>220.89558741370902</v>
      </c>
    </row>
    <row r="512" spans="1:8" ht="15.75" customHeight="1" x14ac:dyDescent="0.3">
      <c r="A512" s="3"/>
      <c r="B512" s="3"/>
      <c r="C512" s="3"/>
      <c r="D512" s="3"/>
      <c r="E512" s="3"/>
      <c r="F512" s="3"/>
    </row>
    <row r="513" spans="1:6" ht="15.75" customHeight="1" x14ac:dyDescent="0.3">
      <c r="A513" s="3"/>
      <c r="B513" s="3"/>
      <c r="C513" s="3"/>
      <c r="D513" s="3"/>
      <c r="E513" s="3"/>
      <c r="F513" s="3"/>
    </row>
    <row r="514" spans="1:6" ht="15.75" customHeight="1" x14ac:dyDescent="0.3">
      <c r="A514" s="3"/>
      <c r="B514" s="3"/>
      <c r="C514" s="3"/>
      <c r="D514" s="3"/>
      <c r="E514" s="3"/>
      <c r="F514" s="3"/>
    </row>
    <row r="515" spans="1:6" ht="15.75" customHeight="1" x14ac:dyDescent="0.3">
      <c r="A515" s="3"/>
      <c r="B515" s="3"/>
      <c r="C515" s="3"/>
      <c r="D515" s="3"/>
      <c r="E515" s="3"/>
      <c r="F515" s="3"/>
    </row>
    <row r="516" spans="1:6" ht="15.75" customHeight="1" x14ac:dyDescent="0.3">
      <c r="A516" s="3"/>
      <c r="B516" s="3"/>
      <c r="C516" s="3"/>
      <c r="D516" s="3"/>
      <c r="E516" s="3"/>
      <c r="F516" s="3"/>
    </row>
    <row r="517" spans="1:6" ht="15.75" customHeight="1" x14ac:dyDescent="0.3">
      <c r="A517" s="3"/>
      <c r="B517" s="3"/>
      <c r="C517" s="3"/>
      <c r="D517" s="3"/>
      <c r="E517" s="3"/>
      <c r="F517" s="3"/>
    </row>
    <row r="518" spans="1:6" ht="15.75" customHeight="1" x14ac:dyDescent="0.3">
      <c r="A518" s="3"/>
      <c r="B518" s="3"/>
      <c r="C518" s="3"/>
      <c r="D518" s="3"/>
      <c r="E518" s="3"/>
      <c r="F518" s="3"/>
    </row>
    <row r="519" spans="1:6" ht="15.75" customHeight="1" x14ac:dyDescent="0.3">
      <c r="A519" s="3"/>
      <c r="B519" s="3"/>
      <c r="C519" s="3"/>
      <c r="D519" s="3"/>
      <c r="E519" s="3"/>
      <c r="F519" s="3"/>
    </row>
    <row r="520" spans="1:6" ht="15.75" customHeight="1" x14ac:dyDescent="0.3">
      <c r="A520" s="3"/>
      <c r="B520" s="3"/>
      <c r="C520" s="3"/>
      <c r="D520" s="3"/>
      <c r="E520" s="3"/>
      <c r="F520" s="3"/>
    </row>
    <row r="521" spans="1:6" ht="15.75" customHeight="1" x14ac:dyDescent="0.3">
      <c r="A521" s="3"/>
      <c r="B521" s="3"/>
      <c r="C521" s="3"/>
      <c r="D521" s="3"/>
      <c r="E521" s="3"/>
      <c r="F521" s="3"/>
    </row>
    <row r="522" spans="1:6" ht="15.75" customHeight="1" x14ac:dyDescent="0.3">
      <c r="A522" s="3"/>
      <c r="B522" s="3"/>
      <c r="C522" s="3"/>
      <c r="D522" s="3"/>
      <c r="E522" s="3"/>
      <c r="F522" s="3"/>
    </row>
    <row r="523" spans="1:6" ht="15.75" customHeight="1" x14ac:dyDescent="0.3">
      <c r="A523" s="3"/>
      <c r="B523" s="3"/>
      <c r="C523" s="3"/>
      <c r="D523" s="3"/>
      <c r="E523" s="3"/>
      <c r="F523" s="3"/>
    </row>
    <row r="524" spans="1:6" ht="15.75" customHeight="1" x14ac:dyDescent="0.3">
      <c r="A524" s="3"/>
      <c r="B524" s="3"/>
      <c r="C524" s="3"/>
      <c r="D524" s="3"/>
      <c r="E524" s="3"/>
      <c r="F524" s="3"/>
    </row>
    <row r="525" spans="1:6" ht="15.75" customHeight="1" x14ac:dyDescent="0.3">
      <c r="A525" s="3"/>
      <c r="B525" s="3"/>
      <c r="C525" s="3"/>
      <c r="D525" s="3"/>
      <c r="E525" s="3"/>
      <c r="F525" s="3"/>
    </row>
    <row r="526" spans="1:6" ht="15.75" customHeight="1" x14ac:dyDescent="0.3">
      <c r="A526" s="3"/>
      <c r="B526" s="3"/>
      <c r="C526" s="3"/>
      <c r="D526" s="3"/>
      <c r="E526" s="3"/>
      <c r="F526" s="3"/>
    </row>
    <row r="527" spans="1:6" ht="15.75" customHeight="1" x14ac:dyDescent="0.3">
      <c r="A527" s="3"/>
      <c r="B527" s="3"/>
      <c r="C527" s="3"/>
      <c r="D527" s="3"/>
      <c r="E527" s="3"/>
      <c r="F527" s="3"/>
    </row>
    <row r="528" spans="1:6" ht="15.75" customHeight="1" x14ac:dyDescent="0.3">
      <c r="A528" s="3"/>
      <c r="B528" s="3"/>
      <c r="C528" s="3"/>
      <c r="D528" s="3"/>
      <c r="E528" s="3"/>
      <c r="F528" s="3"/>
    </row>
    <row r="529" spans="1:6" ht="15.75" customHeight="1" x14ac:dyDescent="0.3">
      <c r="A529" s="3"/>
      <c r="B529" s="3"/>
      <c r="C529" s="3"/>
      <c r="D529" s="3"/>
      <c r="E529" s="3"/>
      <c r="F529" s="3"/>
    </row>
    <row r="530" spans="1:6" ht="15.75" customHeight="1" x14ac:dyDescent="0.3">
      <c r="A530" s="3"/>
      <c r="B530" s="3"/>
      <c r="C530" s="3"/>
      <c r="D530" s="3"/>
      <c r="E530" s="3"/>
      <c r="F530" s="3"/>
    </row>
    <row r="531" spans="1:6" ht="15.75" customHeight="1" x14ac:dyDescent="0.3">
      <c r="A531" s="3"/>
      <c r="B531" s="3"/>
      <c r="C531" s="3"/>
      <c r="D531" s="3"/>
      <c r="E531" s="3"/>
      <c r="F531" s="3"/>
    </row>
    <row r="532" spans="1:6" ht="15.75" customHeight="1" x14ac:dyDescent="0.3">
      <c r="A532" s="3"/>
      <c r="B532" s="3"/>
      <c r="C532" s="3"/>
      <c r="D532" s="3"/>
      <c r="E532" s="3"/>
      <c r="F532" s="3"/>
    </row>
    <row r="533" spans="1:6" ht="15.75" customHeight="1" x14ac:dyDescent="0.3">
      <c r="A533" s="3"/>
      <c r="B533" s="3"/>
      <c r="C533" s="3"/>
      <c r="D533" s="3"/>
      <c r="E533" s="3"/>
      <c r="F533" s="3"/>
    </row>
    <row r="534" spans="1:6" ht="15.75" customHeight="1" x14ac:dyDescent="0.3">
      <c r="A534" s="3"/>
      <c r="B534" s="3"/>
      <c r="C534" s="3"/>
      <c r="D534" s="3"/>
      <c r="E534" s="3"/>
      <c r="F534" s="3"/>
    </row>
    <row r="535" spans="1:6" ht="15.75" customHeight="1" x14ac:dyDescent="0.3">
      <c r="A535" s="3"/>
      <c r="B535" s="3"/>
      <c r="C535" s="3"/>
      <c r="D535" s="3"/>
      <c r="E535" s="3"/>
      <c r="F535" s="3"/>
    </row>
    <row r="536" spans="1:6" ht="15.75" customHeight="1" x14ac:dyDescent="0.3">
      <c r="A536" s="3"/>
      <c r="B536" s="3"/>
      <c r="C536" s="3"/>
      <c r="D536" s="3"/>
      <c r="E536" s="3"/>
      <c r="F536" s="3"/>
    </row>
    <row r="537" spans="1:6" ht="15.75" customHeight="1" x14ac:dyDescent="0.3">
      <c r="A537" s="3"/>
      <c r="B537" s="3"/>
      <c r="C537" s="3"/>
      <c r="D537" s="3"/>
      <c r="E537" s="3"/>
      <c r="F537" s="3"/>
    </row>
    <row r="538" spans="1:6" ht="15.75" customHeight="1" x14ac:dyDescent="0.3">
      <c r="A538" s="3"/>
      <c r="B538" s="3"/>
      <c r="C538" s="3"/>
      <c r="D538" s="3"/>
      <c r="E538" s="3"/>
      <c r="F538" s="3"/>
    </row>
    <row r="539" spans="1:6" ht="15.75" customHeight="1" x14ac:dyDescent="0.3">
      <c r="A539" s="3"/>
      <c r="B539" s="3"/>
      <c r="C539" s="3"/>
      <c r="D539" s="3"/>
      <c r="E539" s="3"/>
      <c r="F539" s="3"/>
    </row>
    <row r="540" spans="1:6" ht="15.75" customHeight="1" x14ac:dyDescent="0.3">
      <c r="A540" s="3"/>
      <c r="B540" s="3"/>
      <c r="C540" s="3"/>
      <c r="D540" s="3"/>
      <c r="E540" s="3"/>
      <c r="F540" s="3"/>
    </row>
    <row r="541" spans="1:6" ht="15.75" customHeight="1" x14ac:dyDescent="0.3">
      <c r="A541" s="3"/>
      <c r="B541" s="3"/>
      <c r="C541" s="3"/>
      <c r="D541" s="3"/>
      <c r="E541" s="3"/>
      <c r="F541" s="3"/>
    </row>
    <row r="542" spans="1:6" ht="15.75" customHeight="1" x14ac:dyDescent="0.3">
      <c r="A542" s="3"/>
      <c r="B542" s="3"/>
      <c r="C542" s="3"/>
      <c r="D542" s="3"/>
      <c r="E542" s="3"/>
      <c r="F542" s="3"/>
    </row>
    <row r="543" spans="1:6" ht="15.75" customHeight="1" x14ac:dyDescent="0.3">
      <c r="A543" s="3"/>
      <c r="B543" s="3"/>
      <c r="C543" s="3"/>
      <c r="D543" s="3"/>
      <c r="E543" s="3"/>
      <c r="F543" s="3"/>
    </row>
    <row r="544" spans="1:6" ht="15.75" customHeight="1" x14ac:dyDescent="0.3">
      <c r="A544" s="3"/>
      <c r="B544" s="3"/>
      <c r="C544" s="3"/>
      <c r="D544" s="3"/>
      <c r="E544" s="3"/>
      <c r="F544" s="3"/>
    </row>
    <row r="545" spans="1:6" ht="15.75" customHeight="1" x14ac:dyDescent="0.3">
      <c r="A545" s="3"/>
      <c r="B545" s="3"/>
      <c r="C545" s="3"/>
      <c r="D545" s="3"/>
      <c r="E545" s="3"/>
      <c r="F545" s="3"/>
    </row>
    <row r="546" spans="1:6" ht="15.75" customHeight="1" x14ac:dyDescent="0.3">
      <c r="A546" s="3"/>
      <c r="B546" s="3"/>
      <c r="C546" s="3"/>
      <c r="D546" s="3"/>
      <c r="E546" s="3"/>
      <c r="F546" s="3"/>
    </row>
    <row r="547" spans="1:6" ht="15.75" customHeight="1" x14ac:dyDescent="0.3">
      <c r="A547" s="3"/>
      <c r="B547" s="3"/>
      <c r="C547" s="3"/>
      <c r="D547" s="3"/>
      <c r="E547" s="3"/>
      <c r="F547" s="3"/>
    </row>
    <row r="548" spans="1:6" ht="15.75" customHeight="1" x14ac:dyDescent="0.3">
      <c r="A548" s="3"/>
      <c r="B548" s="3"/>
      <c r="C548" s="3"/>
      <c r="D548" s="3"/>
      <c r="E548" s="3"/>
      <c r="F548" s="3"/>
    </row>
    <row r="549" spans="1:6" ht="15.75" customHeight="1" x14ac:dyDescent="0.3">
      <c r="A549" s="3"/>
      <c r="B549" s="3"/>
      <c r="C549" s="3"/>
      <c r="D549" s="3"/>
      <c r="E549" s="3"/>
      <c r="F549" s="3"/>
    </row>
    <row r="550" spans="1:6" ht="15.75" customHeight="1" x14ac:dyDescent="0.3">
      <c r="A550" s="3"/>
      <c r="B550" s="3"/>
      <c r="C550" s="3"/>
      <c r="D550" s="3"/>
      <c r="E550" s="3"/>
      <c r="F550" s="3"/>
    </row>
    <row r="551" spans="1:6" ht="15.75" customHeight="1" x14ac:dyDescent="0.3">
      <c r="A551" s="3"/>
      <c r="B551" s="3"/>
      <c r="C551" s="3"/>
      <c r="D551" s="3"/>
      <c r="E551" s="3"/>
      <c r="F551" s="3"/>
    </row>
    <row r="552" spans="1:6" ht="15.75" customHeight="1" x14ac:dyDescent="0.3">
      <c r="A552" s="3"/>
      <c r="B552" s="3"/>
      <c r="C552" s="3"/>
      <c r="D552" s="3"/>
      <c r="E552" s="3"/>
      <c r="F552" s="3"/>
    </row>
    <row r="553" spans="1:6" ht="15.75" customHeight="1" x14ac:dyDescent="0.3">
      <c r="A553" s="3"/>
      <c r="B553" s="3"/>
      <c r="C553" s="3"/>
      <c r="D553" s="3"/>
      <c r="E553" s="3"/>
      <c r="F553" s="3"/>
    </row>
    <row r="554" spans="1:6" ht="15.75" customHeight="1" x14ac:dyDescent="0.3">
      <c r="A554" s="3"/>
      <c r="B554" s="3"/>
      <c r="C554" s="3"/>
      <c r="D554" s="3"/>
      <c r="E554" s="3"/>
      <c r="F554" s="3"/>
    </row>
    <row r="555" spans="1:6" ht="15.75" customHeight="1" x14ac:dyDescent="0.3">
      <c r="A555" s="3"/>
      <c r="B555" s="3"/>
      <c r="C555" s="3"/>
      <c r="D555" s="3"/>
      <c r="E555" s="3"/>
      <c r="F555" s="3"/>
    </row>
    <row r="556" spans="1:6" ht="15.75" customHeight="1" x14ac:dyDescent="0.3">
      <c r="A556" s="3"/>
      <c r="B556" s="3"/>
      <c r="C556" s="3"/>
      <c r="D556" s="3"/>
      <c r="E556" s="3"/>
      <c r="F556" s="3"/>
    </row>
    <row r="557" spans="1:6" ht="15.75" customHeight="1" x14ac:dyDescent="0.3">
      <c r="A557" s="3"/>
      <c r="B557" s="3"/>
      <c r="C557" s="3"/>
      <c r="D557" s="3"/>
      <c r="E557" s="3"/>
      <c r="F557" s="3"/>
    </row>
    <row r="558" spans="1:6" ht="15.75" customHeight="1" x14ac:dyDescent="0.3">
      <c r="A558" s="3"/>
      <c r="B558" s="3"/>
      <c r="C558" s="3"/>
      <c r="D558" s="3"/>
      <c r="E558" s="3"/>
      <c r="F558" s="3"/>
    </row>
    <row r="559" spans="1:6" ht="15.75" customHeight="1" x14ac:dyDescent="0.3">
      <c r="A559" s="3"/>
      <c r="B559" s="3"/>
      <c r="C559" s="3"/>
      <c r="D559" s="3"/>
      <c r="E559" s="3"/>
      <c r="F559" s="3"/>
    </row>
    <row r="560" spans="1:6" ht="15.75" customHeight="1" x14ac:dyDescent="0.3">
      <c r="A560" s="3"/>
      <c r="B560" s="3"/>
      <c r="C560" s="3"/>
      <c r="D560" s="3"/>
      <c r="E560" s="3"/>
      <c r="F560" s="3"/>
    </row>
    <row r="561" spans="1:6" ht="15.75" customHeight="1" x14ac:dyDescent="0.3">
      <c r="A561" s="3"/>
      <c r="B561" s="3"/>
      <c r="C561" s="3"/>
      <c r="D561" s="3"/>
      <c r="E561" s="3"/>
      <c r="F561" s="3"/>
    </row>
    <row r="562" spans="1:6" ht="15.75" customHeight="1" x14ac:dyDescent="0.3">
      <c r="A562" s="3"/>
      <c r="B562" s="3"/>
      <c r="C562" s="3"/>
      <c r="D562" s="3"/>
      <c r="E562" s="3"/>
      <c r="F562" s="3"/>
    </row>
    <row r="563" spans="1:6" ht="15.75" customHeight="1" x14ac:dyDescent="0.3">
      <c r="A563" s="3"/>
      <c r="B563" s="3"/>
      <c r="C563" s="3"/>
      <c r="D563" s="3"/>
      <c r="E563" s="3"/>
      <c r="F563" s="3"/>
    </row>
    <row r="564" spans="1:6" ht="15.75" customHeight="1" x14ac:dyDescent="0.3">
      <c r="E564" s="1"/>
    </row>
    <row r="565" spans="1:6" ht="15.75" customHeight="1" x14ac:dyDescent="0.3">
      <c r="E565" s="1"/>
    </row>
    <row r="566" spans="1:6" ht="15.75" customHeight="1" x14ac:dyDescent="0.3">
      <c r="E566" s="1"/>
    </row>
    <row r="567" spans="1:6" ht="15.75" customHeight="1" x14ac:dyDescent="0.3">
      <c r="E567" s="1"/>
    </row>
    <row r="568" spans="1:6" ht="15.75" customHeight="1" x14ac:dyDescent="0.3">
      <c r="E568" s="1"/>
    </row>
    <row r="569" spans="1:6" ht="15.75" customHeight="1" x14ac:dyDescent="0.3">
      <c r="E569" s="1"/>
    </row>
    <row r="570" spans="1:6" ht="15.75" customHeight="1" x14ac:dyDescent="0.3">
      <c r="E570" s="1"/>
    </row>
    <row r="571" spans="1:6" ht="15.75" customHeight="1" x14ac:dyDescent="0.3">
      <c r="E571" s="1"/>
    </row>
    <row r="572" spans="1:6" ht="15.75" customHeight="1" x14ac:dyDescent="0.3">
      <c r="E572" s="1"/>
    </row>
    <row r="573" spans="1:6" ht="15.75" customHeight="1" x14ac:dyDescent="0.3">
      <c r="E573" s="1"/>
    </row>
    <row r="574" spans="1:6" ht="15.75" customHeight="1" x14ac:dyDescent="0.3">
      <c r="E574" s="1"/>
    </row>
    <row r="575" spans="1:6" ht="15.75" customHeight="1" x14ac:dyDescent="0.3">
      <c r="E575" s="1"/>
    </row>
    <row r="576" spans="1:6" ht="15.75" customHeight="1" x14ac:dyDescent="0.3">
      <c r="E576" s="1"/>
    </row>
    <row r="577" spans="5:5" ht="15.75" customHeight="1" x14ac:dyDescent="0.3">
      <c r="E577" s="1"/>
    </row>
    <row r="578" spans="5:5" ht="15.75" customHeight="1" x14ac:dyDescent="0.3">
      <c r="E578" s="1"/>
    </row>
    <row r="579" spans="5:5" ht="15.75" customHeight="1" x14ac:dyDescent="0.3">
      <c r="E579" s="1"/>
    </row>
    <row r="580" spans="5:5" ht="15.75" customHeight="1" x14ac:dyDescent="0.3">
      <c r="E580" s="1"/>
    </row>
    <row r="581" spans="5:5" ht="15.75" customHeight="1" x14ac:dyDescent="0.3">
      <c r="E581" s="1"/>
    </row>
    <row r="582" spans="5:5" ht="15.75" customHeight="1" x14ac:dyDescent="0.3">
      <c r="E582" s="1"/>
    </row>
    <row r="583" spans="5:5" ht="15.75" customHeight="1" x14ac:dyDescent="0.3">
      <c r="E583" s="1"/>
    </row>
    <row r="584" spans="5:5" ht="15.75" customHeight="1" x14ac:dyDescent="0.3">
      <c r="E584" s="1"/>
    </row>
    <row r="585" spans="5:5" ht="15.75" customHeight="1" x14ac:dyDescent="0.3">
      <c r="E585" s="1"/>
    </row>
    <row r="586" spans="5:5" ht="15.75" customHeight="1" x14ac:dyDescent="0.3">
      <c r="E586" s="1"/>
    </row>
    <row r="587" spans="5:5" ht="15.75" customHeight="1" x14ac:dyDescent="0.3">
      <c r="E587" s="1"/>
    </row>
    <row r="588" spans="5:5" ht="15.75" customHeight="1" x14ac:dyDescent="0.3">
      <c r="E588" s="1"/>
    </row>
    <row r="589" spans="5:5" ht="15.75" customHeight="1" x14ac:dyDescent="0.3">
      <c r="E589" s="1"/>
    </row>
    <row r="590" spans="5:5" ht="15.75" customHeight="1" x14ac:dyDescent="0.3">
      <c r="E590" s="1"/>
    </row>
    <row r="591" spans="5:5" ht="15.75" customHeight="1" x14ac:dyDescent="0.3">
      <c r="E591" s="1"/>
    </row>
    <row r="592" spans="5:5" ht="15.75" customHeight="1" x14ac:dyDescent="0.3">
      <c r="E592" s="1"/>
    </row>
    <row r="593" spans="5:5" ht="15.75" customHeight="1" x14ac:dyDescent="0.3">
      <c r="E593" s="1"/>
    </row>
    <row r="594" spans="5:5" ht="15.75" customHeight="1" x14ac:dyDescent="0.3">
      <c r="E594" s="1"/>
    </row>
    <row r="595" spans="5:5" ht="15.75" customHeight="1" x14ac:dyDescent="0.3">
      <c r="E595" s="1"/>
    </row>
    <row r="596" spans="5:5" ht="15.75" customHeight="1" x14ac:dyDescent="0.3">
      <c r="E596" s="1"/>
    </row>
    <row r="597" spans="5:5" ht="15.75" customHeight="1" x14ac:dyDescent="0.3">
      <c r="E597" s="1"/>
    </row>
    <row r="598" spans="5:5" ht="15.75" customHeight="1" x14ac:dyDescent="0.3">
      <c r="E598" s="1"/>
    </row>
    <row r="599" spans="5:5" ht="15.75" customHeight="1" x14ac:dyDescent="0.3">
      <c r="E599" s="1"/>
    </row>
    <row r="600" spans="5:5" ht="15.75" customHeight="1" x14ac:dyDescent="0.3">
      <c r="E600" s="1"/>
    </row>
    <row r="601" spans="5:5" ht="15.75" customHeight="1" x14ac:dyDescent="0.3">
      <c r="E601" s="1"/>
    </row>
    <row r="602" spans="5:5" ht="15.75" customHeight="1" x14ac:dyDescent="0.3">
      <c r="E602" s="1"/>
    </row>
    <row r="603" spans="5:5" ht="15.75" customHeight="1" x14ac:dyDescent="0.3">
      <c r="E603" s="1"/>
    </row>
    <row r="604" spans="5:5" ht="15.75" customHeight="1" x14ac:dyDescent="0.3">
      <c r="E604" s="1"/>
    </row>
    <row r="605" spans="5:5" ht="15.75" customHeight="1" x14ac:dyDescent="0.3">
      <c r="E605" s="1"/>
    </row>
    <row r="606" spans="5:5" ht="15.75" customHeight="1" x14ac:dyDescent="0.3">
      <c r="E606" s="1"/>
    </row>
    <row r="607" spans="5:5" ht="15.75" customHeight="1" x14ac:dyDescent="0.3">
      <c r="E607" s="1"/>
    </row>
    <row r="608" spans="5:5" ht="15.75" customHeight="1" x14ac:dyDescent="0.3">
      <c r="E608" s="1"/>
    </row>
    <row r="609" spans="5:5" ht="15.75" customHeight="1" x14ac:dyDescent="0.3">
      <c r="E609" s="1"/>
    </row>
    <row r="610" spans="5:5" ht="15.75" customHeight="1" x14ac:dyDescent="0.3">
      <c r="E610" s="1"/>
    </row>
    <row r="611" spans="5:5" ht="15.75" customHeight="1" x14ac:dyDescent="0.3">
      <c r="E611" s="1"/>
    </row>
    <row r="612" spans="5:5" ht="15.75" customHeight="1" x14ac:dyDescent="0.3">
      <c r="E612" s="1"/>
    </row>
    <row r="613" spans="5:5" ht="15.75" customHeight="1" x14ac:dyDescent="0.3">
      <c r="E613" s="1"/>
    </row>
    <row r="614" spans="5:5" ht="15.75" customHeight="1" x14ac:dyDescent="0.3">
      <c r="E614" s="1"/>
    </row>
    <row r="615" spans="5:5" ht="15.75" customHeight="1" x14ac:dyDescent="0.3">
      <c r="E615" s="1"/>
    </row>
    <row r="616" spans="5:5" ht="15.75" customHeight="1" x14ac:dyDescent="0.3">
      <c r="E616" s="1"/>
    </row>
    <row r="617" spans="5:5" ht="15.75" customHeight="1" x14ac:dyDescent="0.3">
      <c r="E617" s="1"/>
    </row>
    <row r="618" spans="5:5" ht="15.75" customHeight="1" x14ac:dyDescent="0.3">
      <c r="E618" s="1"/>
    </row>
    <row r="619" spans="5:5" ht="15.75" customHeight="1" x14ac:dyDescent="0.3">
      <c r="E619" s="1"/>
    </row>
    <row r="620" spans="5:5" ht="15.75" customHeight="1" x14ac:dyDescent="0.3">
      <c r="E620" s="1"/>
    </row>
    <row r="621" spans="5:5" ht="15.75" customHeight="1" x14ac:dyDescent="0.3">
      <c r="E621" s="1"/>
    </row>
    <row r="622" spans="5:5" ht="15.75" customHeight="1" x14ac:dyDescent="0.3">
      <c r="E622" s="1"/>
    </row>
    <row r="623" spans="5:5" ht="15.75" customHeight="1" x14ac:dyDescent="0.3">
      <c r="E623" s="1"/>
    </row>
    <row r="624" spans="5:5" ht="15.75" customHeight="1" x14ac:dyDescent="0.3">
      <c r="E624" s="1"/>
    </row>
    <row r="625" spans="5:5" ht="15.75" customHeight="1" x14ac:dyDescent="0.3">
      <c r="E625" s="1"/>
    </row>
    <row r="626" spans="5:5" ht="15.75" customHeight="1" x14ac:dyDescent="0.3">
      <c r="E626" s="1"/>
    </row>
    <row r="627" spans="5:5" ht="15.75" customHeight="1" x14ac:dyDescent="0.3">
      <c r="E627" s="1"/>
    </row>
    <row r="628" spans="5:5" ht="15.75" customHeight="1" x14ac:dyDescent="0.3">
      <c r="E628" s="1"/>
    </row>
    <row r="629" spans="5:5" ht="15.75" customHeight="1" x14ac:dyDescent="0.3">
      <c r="E629" s="1"/>
    </row>
    <row r="630" spans="5:5" ht="15.75" customHeight="1" x14ac:dyDescent="0.3">
      <c r="E630" s="1"/>
    </row>
    <row r="631" spans="5:5" ht="15.75" customHeight="1" x14ac:dyDescent="0.3">
      <c r="E631" s="1"/>
    </row>
    <row r="632" spans="5:5" ht="15.75" customHeight="1" x14ac:dyDescent="0.3">
      <c r="E632" s="1"/>
    </row>
    <row r="633" spans="5:5" ht="15.75" customHeight="1" x14ac:dyDescent="0.3">
      <c r="E633" s="1"/>
    </row>
    <row r="634" spans="5:5" ht="15.75" customHeight="1" x14ac:dyDescent="0.3">
      <c r="E634" s="1"/>
    </row>
    <row r="635" spans="5:5" ht="15.75" customHeight="1" x14ac:dyDescent="0.3">
      <c r="E635" s="1"/>
    </row>
    <row r="636" spans="5:5" ht="15.75" customHeight="1" x14ac:dyDescent="0.3">
      <c r="E636" s="1"/>
    </row>
    <row r="637" spans="5:5" ht="15.75" customHeight="1" x14ac:dyDescent="0.3">
      <c r="E637" s="1"/>
    </row>
    <row r="638" spans="5:5" ht="15.75" customHeight="1" x14ac:dyDescent="0.3">
      <c r="E638" s="1"/>
    </row>
    <row r="639" spans="5:5" ht="15.75" customHeight="1" x14ac:dyDescent="0.3">
      <c r="E639" s="1"/>
    </row>
    <row r="640" spans="5:5" ht="15.75" customHeight="1" x14ac:dyDescent="0.3">
      <c r="E640" s="1"/>
    </row>
    <row r="641" spans="5:5" ht="15.75" customHeight="1" x14ac:dyDescent="0.3">
      <c r="E641" s="1"/>
    </row>
    <row r="642" spans="5:5" ht="15.75" customHeight="1" x14ac:dyDescent="0.3">
      <c r="E642" s="1"/>
    </row>
    <row r="643" spans="5:5" ht="15.75" customHeight="1" x14ac:dyDescent="0.3">
      <c r="E643" s="1"/>
    </row>
    <row r="644" spans="5:5" ht="15.75" customHeight="1" x14ac:dyDescent="0.3">
      <c r="E644" s="1"/>
    </row>
    <row r="645" spans="5:5" ht="15.75" customHeight="1" x14ac:dyDescent="0.3">
      <c r="E645" s="1"/>
    </row>
    <row r="646" spans="5:5" ht="15.75" customHeight="1" x14ac:dyDescent="0.3">
      <c r="E646" s="1"/>
    </row>
    <row r="647" spans="5:5" ht="15.75" customHeight="1" x14ac:dyDescent="0.3">
      <c r="E647" s="1"/>
    </row>
    <row r="648" spans="5:5" ht="15.75" customHeight="1" x14ac:dyDescent="0.3">
      <c r="E648" s="1"/>
    </row>
    <row r="649" spans="5:5" ht="15.75" customHeight="1" x14ac:dyDescent="0.3">
      <c r="E649" s="1"/>
    </row>
    <row r="650" spans="5:5" ht="15.75" customHeight="1" x14ac:dyDescent="0.3">
      <c r="E650" s="1"/>
    </row>
    <row r="651" spans="5:5" ht="15.75" customHeight="1" x14ac:dyDescent="0.3">
      <c r="E651" s="1"/>
    </row>
    <row r="652" spans="5:5" ht="15.75" customHeight="1" x14ac:dyDescent="0.3">
      <c r="E652" s="1"/>
    </row>
    <row r="653" spans="5:5" ht="15.75" customHeight="1" x14ac:dyDescent="0.3">
      <c r="E653" s="1"/>
    </row>
    <row r="654" spans="5:5" ht="15.75" customHeight="1" x14ac:dyDescent="0.3">
      <c r="E654" s="1"/>
    </row>
    <row r="655" spans="5:5" ht="15.75" customHeight="1" x14ac:dyDescent="0.3">
      <c r="E655" s="1"/>
    </row>
    <row r="656" spans="5:5" ht="15.75" customHeight="1" x14ac:dyDescent="0.3">
      <c r="E656" s="1"/>
    </row>
    <row r="657" spans="5:5" ht="15.75" customHeight="1" x14ac:dyDescent="0.3">
      <c r="E657" s="1"/>
    </row>
    <row r="658" spans="5:5" ht="15.75" customHeight="1" x14ac:dyDescent="0.3">
      <c r="E658" s="1"/>
    </row>
    <row r="659" spans="5:5" ht="15.75" customHeight="1" x14ac:dyDescent="0.3">
      <c r="E659" s="1"/>
    </row>
    <row r="660" spans="5:5" ht="15.75" customHeight="1" x14ac:dyDescent="0.3">
      <c r="E660" s="1"/>
    </row>
    <row r="661" spans="5:5" ht="15.75" customHeight="1" x14ac:dyDescent="0.3">
      <c r="E661" s="1"/>
    </row>
    <row r="662" spans="5:5" ht="15.75" customHeight="1" x14ac:dyDescent="0.3">
      <c r="E662" s="1"/>
    </row>
    <row r="663" spans="5:5" ht="15.75" customHeight="1" x14ac:dyDescent="0.3">
      <c r="E663" s="1"/>
    </row>
    <row r="664" spans="5:5" ht="15.75" customHeight="1" x14ac:dyDescent="0.3">
      <c r="E664" s="1"/>
    </row>
    <row r="665" spans="5:5" ht="15.75" customHeight="1" x14ac:dyDescent="0.3">
      <c r="E665" s="1"/>
    </row>
    <row r="666" spans="5:5" ht="15.75" customHeight="1" x14ac:dyDescent="0.3">
      <c r="E666" s="1"/>
    </row>
    <row r="667" spans="5:5" ht="15.75" customHeight="1" x14ac:dyDescent="0.3">
      <c r="E667" s="1"/>
    </row>
    <row r="668" spans="5:5" ht="15.75" customHeight="1" x14ac:dyDescent="0.3">
      <c r="E668" s="1"/>
    </row>
    <row r="669" spans="5:5" ht="15.75" customHeight="1" x14ac:dyDescent="0.3">
      <c r="E669" s="1"/>
    </row>
    <row r="670" spans="5:5" ht="15.75" customHeight="1" x14ac:dyDescent="0.3">
      <c r="E670" s="1"/>
    </row>
    <row r="671" spans="5:5" ht="15.75" customHeight="1" x14ac:dyDescent="0.3">
      <c r="E671" s="1"/>
    </row>
    <row r="672" spans="5:5" ht="15.75" customHeight="1" x14ac:dyDescent="0.3">
      <c r="E672" s="1"/>
    </row>
    <row r="673" spans="5:5" ht="15.75" customHeight="1" x14ac:dyDescent="0.3">
      <c r="E673" s="1"/>
    </row>
    <row r="674" spans="5:5" ht="15.75" customHeight="1" x14ac:dyDescent="0.3">
      <c r="E674" s="1"/>
    </row>
    <row r="675" spans="5:5" ht="15.75" customHeight="1" x14ac:dyDescent="0.3">
      <c r="E675" s="1"/>
    </row>
    <row r="676" spans="5:5" ht="15.75" customHeight="1" x14ac:dyDescent="0.3">
      <c r="E676" s="1"/>
    </row>
    <row r="677" spans="5:5" ht="15.75" customHeight="1" x14ac:dyDescent="0.3">
      <c r="E677" s="1"/>
    </row>
    <row r="678" spans="5:5" ht="15.75" customHeight="1" x14ac:dyDescent="0.3">
      <c r="E678" s="1"/>
    </row>
    <row r="679" spans="5:5" ht="15.75" customHeight="1" x14ac:dyDescent="0.3">
      <c r="E679" s="1"/>
    </row>
    <row r="680" spans="5:5" ht="15.75" customHeight="1" x14ac:dyDescent="0.3">
      <c r="E680" s="1"/>
    </row>
    <row r="681" spans="5:5" ht="15.75" customHeight="1" x14ac:dyDescent="0.3">
      <c r="E681" s="1"/>
    </row>
    <row r="682" spans="5:5" ht="15.75" customHeight="1" x14ac:dyDescent="0.3">
      <c r="E682" s="1"/>
    </row>
    <row r="683" spans="5:5" ht="15.75" customHeight="1" x14ac:dyDescent="0.3">
      <c r="E683" s="1"/>
    </row>
    <row r="684" spans="5:5" ht="15.75" customHeight="1" x14ac:dyDescent="0.3">
      <c r="E684" s="1"/>
    </row>
    <row r="685" spans="5:5" ht="15.75" customHeight="1" x14ac:dyDescent="0.3">
      <c r="E685" s="1"/>
    </row>
    <row r="686" spans="5:5" ht="15.75" customHeight="1" x14ac:dyDescent="0.3">
      <c r="E686" s="1"/>
    </row>
    <row r="687" spans="5:5" ht="15.75" customHeight="1" x14ac:dyDescent="0.3">
      <c r="E687" s="1"/>
    </row>
    <row r="688" spans="5:5" ht="15.75" customHeight="1" x14ac:dyDescent="0.3">
      <c r="E688" s="1"/>
    </row>
    <row r="689" spans="5:5" ht="15.75" customHeight="1" x14ac:dyDescent="0.3">
      <c r="E689" s="1"/>
    </row>
    <row r="690" spans="5:5" ht="15.75" customHeight="1" x14ac:dyDescent="0.3">
      <c r="E690" s="1"/>
    </row>
    <row r="691" spans="5:5" ht="15.75" customHeight="1" x14ac:dyDescent="0.3">
      <c r="E691" s="1"/>
    </row>
    <row r="692" spans="5:5" ht="15.75" customHeight="1" x14ac:dyDescent="0.3">
      <c r="E692" s="1"/>
    </row>
    <row r="693" spans="5:5" ht="15.75" customHeight="1" x14ac:dyDescent="0.3">
      <c r="E693" s="1"/>
    </row>
    <row r="694" spans="5:5" ht="15.75" customHeight="1" x14ac:dyDescent="0.3">
      <c r="E694" s="1"/>
    </row>
    <row r="695" spans="5:5" ht="15.75" customHeight="1" x14ac:dyDescent="0.3">
      <c r="E695" s="1"/>
    </row>
    <row r="696" spans="5:5" ht="15.75" customHeight="1" x14ac:dyDescent="0.3">
      <c r="E696" s="1"/>
    </row>
    <row r="697" spans="5:5" ht="15.75" customHeight="1" x14ac:dyDescent="0.3">
      <c r="E697" s="1"/>
    </row>
    <row r="698" spans="5:5" ht="15.75" customHeight="1" x14ac:dyDescent="0.3">
      <c r="E698" s="1"/>
    </row>
    <row r="699" spans="5:5" ht="15.75" customHeight="1" x14ac:dyDescent="0.3">
      <c r="E699" s="1"/>
    </row>
    <row r="700" spans="5:5" ht="15.75" customHeight="1" x14ac:dyDescent="0.3">
      <c r="E700" s="1"/>
    </row>
    <row r="701" spans="5:5" ht="15.75" customHeight="1" x14ac:dyDescent="0.3">
      <c r="E701" s="1"/>
    </row>
    <row r="702" spans="5:5" ht="15.75" customHeight="1" x14ac:dyDescent="0.3">
      <c r="E702" s="1"/>
    </row>
    <row r="703" spans="5:5" ht="15.75" customHeight="1" x14ac:dyDescent="0.3">
      <c r="E703" s="1"/>
    </row>
    <row r="704" spans="5:5" ht="15.75" customHeight="1" x14ac:dyDescent="0.3">
      <c r="E704" s="1"/>
    </row>
    <row r="705" spans="5:5" ht="15.75" customHeight="1" x14ac:dyDescent="0.3">
      <c r="E705" s="1"/>
    </row>
    <row r="706" spans="5:5" ht="15.75" customHeight="1" x14ac:dyDescent="0.3">
      <c r="E706" s="1"/>
    </row>
    <row r="707" spans="5:5" ht="15.75" customHeight="1" x14ac:dyDescent="0.3">
      <c r="E707" s="1"/>
    </row>
    <row r="708" spans="5:5" ht="15.75" customHeight="1" x14ac:dyDescent="0.3">
      <c r="E708" s="1"/>
    </row>
    <row r="709" spans="5:5" ht="15.75" customHeight="1" x14ac:dyDescent="0.3">
      <c r="E709" s="1"/>
    </row>
    <row r="710" spans="5:5" ht="15.75" customHeight="1" x14ac:dyDescent="0.3">
      <c r="E710" s="1"/>
    </row>
    <row r="711" spans="5:5" ht="15.75" customHeight="1" x14ac:dyDescent="0.3">
      <c r="E711" s="1"/>
    </row>
    <row r="712" spans="5:5" ht="15.75" customHeight="1" x14ac:dyDescent="0.3">
      <c r="E712" s="1"/>
    </row>
    <row r="713" spans="5:5" ht="15.75" customHeight="1" x14ac:dyDescent="0.3">
      <c r="E713" s="1"/>
    </row>
    <row r="714" spans="5:5" ht="15.75" customHeight="1" x14ac:dyDescent="0.3">
      <c r="E714" s="1"/>
    </row>
    <row r="715" spans="5:5" ht="15.75" customHeight="1" x14ac:dyDescent="0.3">
      <c r="E715" s="1"/>
    </row>
    <row r="716" spans="5:5" ht="15.75" customHeight="1" x14ac:dyDescent="0.3">
      <c r="E716" s="1"/>
    </row>
    <row r="717" spans="5:5" ht="15.75" customHeight="1" x14ac:dyDescent="0.3">
      <c r="E717" s="1"/>
    </row>
    <row r="718" spans="5:5" ht="15.75" customHeight="1" x14ac:dyDescent="0.3">
      <c r="E718" s="1"/>
    </row>
    <row r="719" spans="5:5" ht="15.75" customHeight="1" x14ac:dyDescent="0.3">
      <c r="E719" s="1"/>
    </row>
    <row r="720" spans="5:5" ht="15.75" customHeight="1" x14ac:dyDescent="0.3">
      <c r="E720" s="1"/>
    </row>
    <row r="721" spans="5:5" ht="15.75" customHeight="1" x14ac:dyDescent="0.3">
      <c r="E721" s="1"/>
    </row>
    <row r="722" spans="5:5" ht="15.75" customHeight="1" x14ac:dyDescent="0.3">
      <c r="E722" s="1"/>
    </row>
    <row r="723" spans="5:5" ht="15.75" customHeight="1" x14ac:dyDescent="0.3">
      <c r="E723" s="1"/>
    </row>
    <row r="724" spans="5:5" ht="15.75" customHeight="1" x14ac:dyDescent="0.3">
      <c r="E724" s="1"/>
    </row>
    <row r="725" spans="5:5" ht="15.75" customHeight="1" x14ac:dyDescent="0.3">
      <c r="E725" s="1"/>
    </row>
    <row r="726" spans="5:5" ht="15.75" customHeight="1" x14ac:dyDescent="0.3">
      <c r="E726" s="1"/>
    </row>
    <row r="727" spans="5:5" ht="15.75" customHeight="1" x14ac:dyDescent="0.3">
      <c r="E727" s="1"/>
    </row>
    <row r="728" spans="5:5" ht="15.75" customHeight="1" x14ac:dyDescent="0.3">
      <c r="E728" s="1"/>
    </row>
    <row r="729" spans="5:5" ht="15.75" customHeight="1" x14ac:dyDescent="0.3">
      <c r="E729" s="1"/>
    </row>
    <row r="730" spans="5:5" ht="15.75" customHeight="1" x14ac:dyDescent="0.3">
      <c r="E730" s="1"/>
    </row>
    <row r="731" spans="5:5" ht="15.75" customHeight="1" x14ac:dyDescent="0.3">
      <c r="E731" s="1"/>
    </row>
    <row r="732" spans="5:5" ht="15.75" customHeight="1" x14ac:dyDescent="0.3">
      <c r="E732" s="1"/>
    </row>
    <row r="733" spans="5:5" ht="15.75" customHeight="1" x14ac:dyDescent="0.3">
      <c r="E733" s="1"/>
    </row>
    <row r="734" spans="5:5" ht="15.75" customHeight="1" x14ac:dyDescent="0.3">
      <c r="E734" s="1"/>
    </row>
    <row r="735" spans="5:5" ht="15.75" customHeight="1" x14ac:dyDescent="0.3">
      <c r="E735" s="1"/>
    </row>
    <row r="736" spans="5:5" ht="15.75" customHeight="1" x14ac:dyDescent="0.3">
      <c r="E736" s="1"/>
    </row>
    <row r="737" spans="5:5" ht="15.75" customHeight="1" x14ac:dyDescent="0.3">
      <c r="E737" s="1"/>
    </row>
    <row r="738" spans="5:5" ht="15.75" customHeight="1" x14ac:dyDescent="0.3">
      <c r="E738" s="1"/>
    </row>
    <row r="739" spans="5:5" ht="15.75" customHeight="1" x14ac:dyDescent="0.3">
      <c r="E739" s="1"/>
    </row>
    <row r="740" spans="5:5" ht="15.75" customHeight="1" x14ac:dyDescent="0.3">
      <c r="E740" s="1"/>
    </row>
    <row r="741" spans="5:5" ht="15.75" customHeight="1" x14ac:dyDescent="0.3">
      <c r="E741" s="1"/>
    </row>
    <row r="742" spans="5:5" ht="15.75" customHeight="1" x14ac:dyDescent="0.3">
      <c r="E742" s="1"/>
    </row>
    <row r="743" spans="5:5" ht="15.75" customHeight="1" x14ac:dyDescent="0.3">
      <c r="E743" s="1"/>
    </row>
    <row r="744" spans="5:5" ht="15.75" customHeight="1" x14ac:dyDescent="0.3">
      <c r="E744" s="1"/>
    </row>
    <row r="745" spans="5:5" ht="15.75" customHeight="1" x14ac:dyDescent="0.3">
      <c r="E745" s="1"/>
    </row>
    <row r="746" spans="5:5" ht="15.75" customHeight="1" x14ac:dyDescent="0.3">
      <c r="E746" s="1"/>
    </row>
    <row r="747" spans="5:5" ht="15.75" customHeight="1" x14ac:dyDescent="0.3">
      <c r="E747" s="1"/>
    </row>
    <row r="748" spans="5:5" ht="15.75" customHeight="1" x14ac:dyDescent="0.3">
      <c r="E748" s="1"/>
    </row>
    <row r="749" spans="5:5" ht="15.75" customHeight="1" x14ac:dyDescent="0.3">
      <c r="E749" s="1"/>
    </row>
    <row r="750" spans="5:5" ht="15.75" customHeight="1" x14ac:dyDescent="0.3">
      <c r="E750" s="1"/>
    </row>
    <row r="751" spans="5:5" ht="15.75" customHeight="1" x14ac:dyDescent="0.3">
      <c r="E751" s="1"/>
    </row>
    <row r="752" spans="5:5" ht="15.75" customHeight="1" x14ac:dyDescent="0.3">
      <c r="E752" s="1"/>
    </row>
    <row r="753" spans="5:5" ht="15.75" customHeight="1" x14ac:dyDescent="0.3">
      <c r="E753" s="1"/>
    </row>
    <row r="754" spans="5:5" ht="15.75" customHeight="1" x14ac:dyDescent="0.3">
      <c r="E754" s="1"/>
    </row>
    <row r="755" spans="5:5" ht="15.75" customHeight="1" x14ac:dyDescent="0.3">
      <c r="E755" s="1"/>
    </row>
    <row r="756" spans="5:5" ht="15.75" customHeight="1" x14ac:dyDescent="0.3">
      <c r="E756" s="1"/>
    </row>
    <row r="757" spans="5:5" ht="15.75" customHeight="1" x14ac:dyDescent="0.3">
      <c r="E757" s="1"/>
    </row>
    <row r="758" spans="5:5" ht="15.75" customHeight="1" x14ac:dyDescent="0.3">
      <c r="E758" s="1"/>
    </row>
    <row r="759" spans="5:5" ht="15.75" customHeight="1" x14ac:dyDescent="0.3">
      <c r="E759" s="1"/>
    </row>
    <row r="760" spans="5:5" ht="15.75" customHeight="1" x14ac:dyDescent="0.3">
      <c r="E760" s="1"/>
    </row>
    <row r="761" spans="5:5" ht="15.75" customHeight="1" x14ac:dyDescent="0.3">
      <c r="E761" s="1"/>
    </row>
    <row r="762" spans="5:5" ht="15.75" customHeight="1" x14ac:dyDescent="0.3">
      <c r="E762" s="1"/>
    </row>
    <row r="763" spans="5:5" ht="15.75" customHeight="1" x14ac:dyDescent="0.3">
      <c r="E763" s="1"/>
    </row>
    <row r="764" spans="5:5" ht="15.75" customHeight="1" x14ac:dyDescent="0.3"/>
    <row r="765" spans="5:5" ht="15.75" customHeight="1" x14ac:dyDescent="0.3"/>
    <row r="766" spans="5:5" ht="15.75" customHeight="1" x14ac:dyDescent="0.3"/>
    <row r="767" spans="5:5" ht="15.75" customHeight="1" x14ac:dyDescent="0.3"/>
    <row r="768" spans="5:5" ht="15.75" customHeight="1" x14ac:dyDescent="0.3"/>
    <row r="769" customFormat="1" ht="15.75" customHeight="1" x14ac:dyDescent="0.3"/>
    <row r="770" customFormat="1" ht="15.75" customHeight="1" x14ac:dyDescent="0.3"/>
    <row r="771" customFormat="1" ht="15.75" customHeight="1" x14ac:dyDescent="0.3"/>
    <row r="772" customFormat="1" ht="15.75" customHeight="1" x14ac:dyDescent="0.3"/>
    <row r="773" customFormat="1" ht="15.75" customHeight="1" x14ac:dyDescent="0.3"/>
    <row r="774" customFormat="1" ht="15.75" customHeight="1" x14ac:dyDescent="0.3"/>
    <row r="775" customFormat="1" ht="15.75" customHeight="1" x14ac:dyDescent="0.3"/>
    <row r="776" customFormat="1" ht="15.75" customHeight="1" x14ac:dyDescent="0.3"/>
    <row r="777" customFormat="1" ht="15.75" customHeight="1" x14ac:dyDescent="0.3"/>
    <row r="778" customFormat="1" ht="15.75" customHeight="1" x14ac:dyDescent="0.3"/>
    <row r="779" customFormat="1" ht="15.75" customHeight="1" x14ac:dyDescent="0.3"/>
    <row r="780" customFormat="1" ht="15.75" customHeight="1" x14ac:dyDescent="0.3"/>
    <row r="781" customFormat="1" ht="15.75" customHeight="1" x14ac:dyDescent="0.3"/>
    <row r="782" customFormat="1" ht="15.75" customHeight="1" x14ac:dyDescent="0.3"/>
    <row r="783" customFormat="1" ht="15.75" customHeight="1" x14ac:dyDescent="0.3"/>
    <row r="784" customFormat="1" ht="15.75" customHeight="1" x14ac:dyDescent="0.3"/>
    <row r="785" customFormat="1" ht="15.75" customHeight="1" x14ac:dyDescent="0.3"/>
    <row r="786" customFormat="1" ht="15.75" customHeight="1" x14ac:dyDescent="0.3"/>
    <row r="787" customFormat="1" ht="15.75" customHeight="1" x14ac:dyDescent="0.3"/>
    <row r="788" customFormat="1" ht="15.75" customHeight="1" x14ac:dyDescent="0.3"/>
    <row r="789" customFormat="1" ht="15.75" customHeight="1" x14ac:dyDescent="0.3"/>
    <row r="790" customFormat="1" ht="15.75" customHeight="1" x14ac:dyDescent="0.3"/>
    <row r="791" customFormat="1" ht="15.75" customHeight="1" x14ac:dyDescent="0.3"/>
    <row r="792" customFormat="1" ht="15.75" customHeight="1" x14ac:dyDescent="0.3"/>
    <row r="793" customFormat="1" ht="15.75" customHeight="1" x14ac:dyDescent="0.3"/>
    <row r="794" customFormat="1" ht="15.75" customHeight="1" x14ac:dyDescent="0.3"/>
    <row r="795" customFormat="1" ht="15.75" customHeight="1" x14ac:dyDescent="0.3"/>
    <row r="796" customFormat="1" ht="15.75" customHeight="1" x14ac:dyDescent="0.3"/>
    <row r="797" customFormat="1" ht="15.75" customHeight="1" x14ac:dyDescent="0.3"/>
    <row r="798" customFormat="1" ht="15.75" customHeight="1" x14ac:dyDescent="0.3"/>
    <row r="799" customFormat="1" ht="15.75" customHeight="1" x14ac:dyDescent="0.3"/>
    <row r="800" customFormat="1" ht="15.75" customHeight="1" x14ac:dyDescent="0.3"/>
    <row r="801" customFormat="1" ht="15.75" customHeight="1" x14ac:dyDescent="0.3"/>
    <row r="802" customFormat="1" ht="15.75" customHeight="1" x14ac:dyDescent="0.3"/>
    <row r="803" customFormat="1" ht="15.75" customHeight="1" x14ac:dyDescent="0.3"/>
    <row r="804" customFormat="1" ht="15.75" customHeight="1" x14ac:dyDescent="0.3"/>
    <row r="805" customFormat="1" ht="15.75" customHeight="1" x14ac:dyDescent="0.3"/>
    <row r="806" customFormat="1" ht="15.75" customHeight="1" x14ac:dyDescent="0.3"/>
    <row r="807" customFormat="1" ht="15.75" customHeight="1" x14ac:dyDescent="0.3"/>
    <row r="808" customFormat="1" ht="15.75" customHeight="1" x14ac:dyDescent="0.3"/>
    <row r="809" customFormat="1" ht="15.75" customHeight="1" x14ac:dyDescent="0.3"/>
    <row r="810" customFormat="1" ht="15.75" customHeight="1" x14ac:dyDescent="0.3"/>
    <row r="811" customFormat="1" ht="15.75" customHeight="1" x14ac:dyDescent="0.3"/>
    <row r="812" customFormat="1" ht="15.75" customHeight="1" x14ac:dyDescent="0.3"/>
    <row r="813" customFormat="1" ht="15.75" customHeight="1" x14ac:dyDescent="0.3"/>
    <row r="814" customFormat="1" ht="15.75" customHeight="1" x14ac:dyDescent="0.3"/>
    <row r="815" customFormat="1" ht="15.75" customHeight="1" x14ac:dyDescent="0.3"/>
    <row r="816" customFormat="1" ht="15.75" customHeight="1" x14ac:dyDescent="0.3"/>
    <row r="817" customFormat="1" ht="15.75" customHeight="1" x14ac:dyDescent="0.3"/>
    <row r="818" customFormat="1" ht="15.75" customHeight="1" x14ac:dyDescent="0.3"/>
    <row r="819" customFormat="1" ht="15.75" customHeight="1" x14ac:dyDescent="0.3"/>
    <row r="820" customFormat="1" ht="15.75" customHeight="1" x14ac:dyDescent="0.3"/>
    <row r="821" customFormat="1" ht="15.75" customHeight="1" x14ac:dyDescent="0.3"/>
    <row r="822" customFormat="1" ht="15.75" customHeight="1" x14ac:dyDescent="0.3"/>
    <row r="823" customFormat="1" ht="15.75" customHeight="1" x14ac:dyDescent="0.3"/>
    <row r="824" customFormat="1" ht="15.75" customHeight="1" x14ac:dyDescent="0.3"/>
    <row r="825" customFormat="1" ht="15.75" customHeight="1" x14ac:dyDescent="0.3"/>
    <row r="826" customFormat="1" ht="15.75" customHeight="1" x14ac:dyDescent="0.3"/>
    <row r="827" customFormat="1" ht="15.75" customHeight="1" x14ac:dyDescent="0.3"/>
    <row r="828" customFormat="1" ht="15.75" customHeight="1" x14ac:dyDescent="0.3"/>
    <row r="829" customFormat="1" ht="15.75" customHeight="1" x14ac:dyDescent="0.3"/>
    <row r="830" customFormat="1" ht="15.75" customHeight="1" x14ac:dyDescent="0.3"/>
    <row r="831" customFormat="1" ht="15.75" customHeight="1" x14ac:dyDescent="0.3"/>
    <row r="832" customFormat="1" ht="15.75" customHeight="1" x14ac:dyDescent="0.3"/>
    <row r="833" customFormat="1" ht="15.75" customHeight="1" x14ac:dyDescent="0.3"/>
    <row r="834" customFormat="1" ht="15.75" customHeight="1" x14ac:dyDescent="0.3"/>
    <row r="835" customFormat="1" ht="15.75" customHeight="1" x14ac:dyDescent="0.3"/>
    <row r="836" customFormat="1" ht="15.75" customHeight="1" x14ac:dyDescent="0.3"/>
    <row r="837" customFormat="1" ht="15.75" customHeight="1" x14ac:dyDescent="0.3"/>
    <row r="838" customFormat="1" ht="15.75" customHeight="1" x14ac:dyDescent="0.3"/>
    <row r="839" customFormat="1" ht="15.75" customHeight="1" x14ac:dyDescent="0.3"/>
    <row r="840" customFormat="1" ht="15.75" customHeight="1" x14ac:dyDescent="0.3"/>
    <row r="841" customFormat="1" ht="15.75" customHeight="1" x14ac:dyDescent="0.3"/>
    <row r="842" customFormat="1" ht="15.75" customHeight="1" x14ac:dyDescent="0.3"/>
    <row r="843" customFormat="1" ht="15.75" customHeight="1" x14ac:dyDescent="0.3"/>
    <row r="844" customFormat="1" ht="15.75" customHeight="1" x14ac:dyDescent="0.3"/>
    <row r="845" customFormat="1" ht="15.75" customHeight="1" x14ac:dyDescent="0.3"/>
    <row r="846" customFormat="1" ht="15.75" customHeight="1" x14ac:dyDescent="0.3"/>
    <row r="847" customFormat="1" ht="15.75" customHeight="1" x14ac:dyDescent="0.3"/>
    <row r="848" customFormat="1" ht="15.75" customHeight="1" x14ac:dyDescent="0.3"/>
    <row r="849" customFormat="1" ht="15.75" customHeight="1" x14ac:dyDescent="0.3"/>
    <row r="850" customFormat="1" ht="15.75" customHeight="1" x14ac:dyDescent="0.3"/>
    <row r="851" customFormat="1" ht="15.75" customHeight="1" x14ac:dyDescent="0.3"/>
    <row r="852" customFormat="1" ht="15.75" customHeight="1" x14ac:dyDescent="0.3"/>
    <row r="853" customFormat="1" ht="15.75" customHeight="1" x14ac:dyDescent="0.3"/>
    <row r="854" customFormat="1" ht="15.75" customHeight="1" x14ac:dyDescent="0.3"/>
    <row r="855" customFormat="1" ht="15.75" customHeight="1" x14ac:dyDescent="0.3"/>
    <row r="856" customFormat="1" ht="15.75" customHeight="1" x14ac:dyDescent="0.3"/>
    <row r="857" customFormat="1" ht="15.75" customHeight="1" x14ac:dyDescent="0.3"/>
    <row r="858" customFormat="1" ht="15.75" customHeight="1" x14ac:dyDescent="0.3"/>
    <row r="859" customFormat="1" ht="15.75" customHeight="1" x14ac:dyDescent="0.3"/>
    <row r="860" customFormat="1" ht="15.75" customHeight="1" x14ac:dyDescent="0.3"/>
    <row r="861" customFormat="1" ht="15.75" customHeight="1" x14ac:dyDescent="0.3"/>
    <row r="862" customFormat="1" ht="15.75" customHeight="1" x14ac:dyDescent="0.3"/>
    <row r="863" customFormat="1" ht="15.75" customHeight="1" x14ac:dyDescent="0.3"/>
    <row r="864" customFormat="1" ht="15.75" customHeight="1" x14ac:dyDescent="0.3"/>
    <row r="865" customFormat="1" ht="15.75" customHeight="1" x14ac:dyDescent="0.3"/>
    <row r="866" customFormat="1" ht="15.75" customHeight="1" x14ac:dyDescent="0.3"/>
    <row r="867" customFormat="1" ht="15.75" customHeight="1" x14ac:dyDescent="0.3"/>
    <row r="868" customFormat="1" ht="15.75" customHeight="1" x14ac:dyDescent="0.3"/>
    <row r="869" customFormat="1" ht="15.75" customHeight="1" x14ac:dyDescent="0.3"/>
    <row r="870" customFormat="1" ht="15.75" customHeight="1" x14ac:dyDescent="0.3"/>
    <row r="871" customFormat="1" ht="15.75" customHeight="1" x14ac:dyDescent="0.3"/>
    <row r="872" customFormat="1" ht="15.75" customHeight="1" x14ac:dyDescent="0.3"/>
    <row r="873" customFormat="1" ht="15.75" customHeight="1" x14ac:dyDescent="0.3"/>
    <row r="874" customFormat="1" ht="15.75" customHeight="1" x14ac:dyDescent="0.3"/>
    <row r="875" customFormat="1" ht="15.75" customHeight="1" x14ac:dyDescent="0.3"/>
    <row r="876" customFormat="1" ht="15.75" customHeight="1" x14ac:dyDescent="0.3"/>
    <row r="877" customFormat="1" ht="15.75" customHeight="1" x14ac:dyDescent="0.3"/>
    <row r="878" customFormat="1" ht="15.75" customHeight="1" x14ac:dyDescent="0.3"/>
    <row r="879" customFormat="1" ht="15.75" customHeight="1" x14ac:dyDescent="0.3"/>
    <row r="880" customFormat="1" ht="15.75" customHeight="1" x14ac:dyDescent="0.3"/>
    <row r="881" customFormat="1" ht="15.75" customHeight="1" x14ac:dyDescent="0.3"/>
    <row r="882" customFormat="1" ht="15.75" customHeight="1" x14ac:dyDescent="0.3"/>
    <row r="883" customFormat="1" ht="15.75" customHeight="1" x14ac:dyDescent="0.3"/>
    <row r="884" customFormat="1" ht="15.75" customHeight="1" x14ac:dyDescent="0.3"/>
    <row r="885" customFormat="1" ht="15.75" customHeight="1" x14ac:dyDescent="0.3"/>
    <row r="886" customFormat="1" ht="15.75" customHeight="1" x14ac:dyDescent="0.3"/>
    <row r="887" customFormat="1" ht="15.75" customHeight="1" x14ac:dyDescent="0.3"/>
    <row r="888" customFormat="1" ht="15.75" customHeight="1" x14ac:dyDescent="0.3"/>
    <row r="889" customFormat="1" ht="15.75" customHeight="1" x14ac:dyDescent="0.3"/>
    <row r="890" customFormat="1" ht="15.75" customHeight="1" x14ac:dyDescent="0.3"/>
    <row r="891" customFormat="1" ht="15.75" customHeight="1" x14ac:dyDescent="0.3"/>
    <row r="892" customFormat="1" ht="15.75" customHeight="1" x14ac:dyDescent="0.3"/>
    <row r="893" customFormat="1" ht="15.75" customHeight="1" x14ac:dyDescent="0.3"/>
    <row r="894" customFormat="1" ht="15.75" customHeight="1" x14ac:dyDescent="0.3"/>
    <row r="895" customFormat="1" ht="15.75" customHeight="1" x14ac:dyDescent="0.3"/>
    <row r="896" customFormat="1" ht="15.75" customHeight="1" x14ac:dyDescent="0.3"/>
    <row r="897" customFormat="1" ht="15.75" customHeight="1" x14ac:dyDescent="0.3"/>
    <row r="898" customFormat="1" ht="15.75" customHeight="1" x14ac:dyDescent="0.3"/>
    <row r="899" customFormat="1" ht="15.75" customHeight="1" x14ac:dyDescent="0.3"/>
    <row r="900" customFormat="1" ht="15.75" customHeight="1" x14ac:dyDescent="0.3"/>
    <row r="901" customFormat="1" ht="15.75" customHeight="1" x14ac:dyDescent="0.3"/>
    <row r="902" customFormat="1" ht="15.75" customHeight="1" x14ac:dyDescent="0.3"/>
    <row r="903" customFormat="1" ht="15.75" customHeight="1" x14ac:dyDescent="0.3"/>
    <row r="904" customFormat="1" ht="15.75" customHeight="1" x14ac:dyDescent="0.3"/>
    <row r="905" customFormat="1" ht="15.75" customHeight="1" x14ac:dyDescent="0.3"/>
    <row r="906" customFormat="1" ht="15.75" customHeight="1" x14ac:dyDescent="0.3"/>
    <row r="907" customFormat="1" ht="15.75" customHeight="1" x14ac:dyDescent="0.3"/>
    <row r="908" customFormat="1" ht="15.75" customHeight="1" x14ac:dyDescent="0.3"/>
    <row r="909" customFormat="1" ht="15.75" customHeight="1" x14ac:dyDescent="0.3"/>
    <row r="910" customFormat="1" ht="15.75" customHeight="1" x14ac:dyDescent="0.3"/>
    <row r="911" customFormat="1" ht="15.75" customHeight="1" x14ac:dyDescent="0.3"/>
    <row r="912" customFormat="1" ht="15.75" customHeight="1" x14ac:dyDescent="0.3"/>
    <row r="913" customFormat="1" ht="15.75" customHeight="1" x14ac:dyDescent="0.3"/>
    <row r="914" customFormat="1" ht="15.75" customHeight="1" x14ac:dyDescent="0.3"/>
    <row r="915" customFormat="1" ht="15.75" customHeight="1" x14ac:dyDescent="0.3"/>
    <row r="916" customFormat="1" ht="15.75" customHeight="1" x14ac:dyDescent="0.3"/>
    <row r="917" customFormat="1" ht="15.75" customHeight="1" x14ac:dyDescent="0.3"/>
    <row r="918" customFormat="1" ht="15.75" customHeight="1" x14ac:dyDescent="0.3"/>
    <row r="919" customFormat="1" ht="15.75" customHeight="1" x14ac:dyDescent="0.3"/>
    <row r="920" customFormat="1" ht="15.75" customHeight="1" x14ac:dyDescent="0.3"/>
    <row r="921" customFormat="1" ht="15.75" customHeight="1" x14ac:dyDescent="0.3"/>
    <row r="922" customFormat="1" ht="15.75" customHeight="1" x14ac:dyDescent="0.3"/>
    <row r="923" customFormat="1" ht="15.75" customHeight="1" x14ac:dyDescent="0.3"/>
    <row r="924" customFormat="1" ht="15.75" customHeight="1" x14ac:dyDescent="0.3"/>
    <row r="925" customFormat="1" ht="15.75" customHeight="1" x14ac:dyDescent="0.3"/>
    <row r="926" customFormat="1" ht="15.75" customHeight="1" x14ac:dyDescent="0.3"/>
    <row r="927" customFormat="1" ht="15.75" customHeight="1" x14ac:dyDescent="0.3"/>
    <row r="928" customFormat="1" ht="15.75" customHeight="1" x14ac:dyDescent="0.3"/>
    <row r="929" customFormat="1" ht="15.75" customHeight="1" x14ac:dyDescent="0.3"/>
    <row r="930" customFormat="1" ht="15.75" customHeight="1" x14ac:dyDescent="0.3"/>
    <row r="931" customFormat="1" ht="15.75" customHeight="1" x14ac:dyDescent="0.3"/>
    <row r="932" customFormat="1" ht="15.75" customHeight="1" x14ac:dyDescent="0.3"/>
    <row r="933" customFormat="1" ht="15.75" customHeight="1" x14ac:dyDescent="0.3"/>
    <row r="934" customFormat="1" ht="15.75" customHeight="1" x14ac:dyDescent="0.3"/>
    <row r="935" customFormat="1" ht="15.75" customHeight="1" x14ac:dyDescent="0.3"/>
    <row r="936" customFormat="1" ht="15.75" customHeight="1" x14ac:dyDescent="0.3"/>
    <row r="937" customFormat="1" ht="15.75" customHeight="1" x14ac:dyDescent="0.3"/>
    <row r="938" customFormat="1" ht="15.75" customHeight="1" x14ac:dyDescent="0.3"/>
    <row r="939" customFormat="1" ht="15.75" customHeight="1" x14ac:dyDescent="0.3"/>
    <row r="940" customFormat="1" ht="15.75" customHeight="1" x14ac:dyDescent="0.3"/>
    <row r="941" customFormat="1" ht="15.75" customHeight="1" x14ac:dyDescent="0.3"/>
    <row r="942" customFormat="1" ht="15.75" customHeight="1" x14ac:dyDescent="0.3"/>
    <row r="943" customFormat="1" ht="15.75" customHeight="1" x14ac:dyDescent="0.3"/>
    <row r="944" customFormat="1" ht="15.75" customHeight="1" x14ac:dyDescent="0.3"/>
    <row r="945" customFormat="1" ht="15.75" customHeight="1" x14ac:dyDescent="0.3"/>
    <row r="946" customFormat="1" ht="15.75" customHeight="1" x14ac:dyDescent="0.3"/>
    <row r="947" customFormat="1" ht="15.75" customHeight="1" x14ac:dyDescent="0.3"/>
    <row r="948" customFormat="1" ht="15.75" customHeight="1" x14ac:dyDescent="0.3"/>
    <row r="949" customFormat="1" ht="15.75" customHeight="1" x14ac:dyDescent="0.3"/>
    <row r="950" customFormat="1" ht="15.75" customHeight="1" x14ac:dyDescent="0.3"/>
    <row r="951" customFormat="1" ht="15.75" customHeight="1" x14ac:dyDescent="0.3"/>
    <row r="952" customFormat="1" ht="15.75" customHeight="1" x14ac:dyDescent="0.3"/>
    <row r="953" customFormat="1" ht="15.75" customHeight="1" x14ac:dyDescent="0.3"/>
    <row r="954" customFormat="1" ht="15.75" customHeight="1" x14ac:dyDescent="0.3"/>
    <row r="955" customFormat="1" ht="15.75" customHeight="1" x14ac:dyDescent="0.3"/>
    <row r="956" customFormat="1" ht="15.75" customHeight="1" x14ac:dyDescent="0.3"/>
    <row r="957" customFormat="1" ht="15.75" customHeight="1" x14ac:dyDescent="0.3"/>
    <row r="958" customFormat="1" ht="15.75" customHeight="1" x14ac:dyDescent="0.3"/>
    <row r="959" customFormat="1" ht="15.75" customHeight="1" x14ac:dyDescent="0.3"/>
    <row r="960" customFormat="1" ht="15.75" customHeight="1" x14ac:dyDescent="0.3"/>
    <row r="961" customFormat="1" ht="15.75" customHeight="1" x14ac:dyDescent="0.3"/>
    <row r="962" customFormat="1" ht="15.75" customHeight="1" x14ac:dyDescent="0.3"/>
    <row r="963" customFormat="1" ht="15.75" customHeight="1" x14ac:dyDescent="0.3"/>
    <row r="964" customFormat="1" ht="15.75" customHeight="1" x14ac:dyDescent="0.3"/>
    <row r="965" customFormat="1" ht="15.75" customHeight="1" x14ac:dyDescent="0.3"/>
    <row r="966" customFormat="1" ht="15.75" customHeight="1" x14ac:dyDescent="0.3"/>
    <row r="967" customFormat="1" ht="15.75" customHeight="1" x14ac:dyDescent="0.3"/>
    <row r="968" customFormat="1" ht="15.75" customHeight="1" x14ac:dyDescent="0.3"/>
    <row r="969" customFormat="1" ht="15.75" customHeight="1" x14ac:dyDescent="0.3"/>
    <row r="970" customFormat="1" ht="15.75" customHeight="1" x14ac:dyDescent="0.3"/>
    <row r="971" customFormat="1" ht="15.75" customHeight="1" x14ac:dyDescent="0.3"/>
    <row r="972" customFormat="1" ht="15.75" customHeight="1" x14ac:dyDescent="0.3"/>
    <row r="973" customFormat="1" ht="15.75" customHeight="1" x14ac:dyDescent="0.3"/>
    <row r="974" customFormat="1" ht="15.75" customHeight="1" x14ac:dyDescent="0.3"/>
    <row r="975" customFormat="1" ht="15.75" customHeight="1" x14ac:dyDescent="0.3"/>
    <row r="976" customFormat="1" ht="15.75" customHeight="1" x14ac:dyDescent="0.3"/>
    <row r="977" customFormat="1" ht="15.75" customHeight="1" x14ac:dyDescent="0.3"/>
    <row r="978" customFormat="1" ht="15.75" customHeight="1" x14ac:dyDescent="0.3"/>
    <row r="979" customFormat="1" ht="15.75" customHeight="1" x14ac:dyDescent="0.3"/>
    <row r="980" customFormat="1" ht="15.75" customHeight="1" x14ac:dyDescent="0.3"/>
    <row r="981" customFormat="1" ht="15.75" customHeight="1" x14ac:dyDescent="0.3"/>
    <row r="982" customFormat="1" ht="15.75" customHeight="1" x14ac:dyDescent="0.3"/>
    <row r="983" customFormat="1" ht="15.75" customHeight="1" x14ac:dyDescent="0.3"/>
    <row r="984" customFormat="1" ht="15.75" customHeight="1" x14ac:dyDescent="0.3"/>
    <row r="985" customFormat="1" ht="15.75" customHeight="1" x14ac:dyDescent="0.3"/>
    <row r="986" customFormat="1" ht="15.75" customHeight="1" x14ac:dyDescent="0.3"/>
    <row r="987" customFormat="1" ht="15.75" customHeight="1" x14ac:dyDescent="0.3"/>
    <row r="988" customFormat="1" ht="15.75" customHeight="1" x14ac:dyDescent="0.3"/>
    <row r="989" customFormat="1" ht="15.75" customHeight="1" x14ac:dyDescent="0.3"/>
    <row r="990" customFormat="1" ht="15.75" customHeight="1" x14ac:dyDescent="0.3"/>
    <row r="991" customFormat="1" ht="15.75" customHeight="1" x14ac:dyDescent="0.3"/>
    <row r="992" customFormat="1" ht="15.75" customHeight="1" x14ac:dyDescent="0.3"/>
    <row r="993" customFormat="1" ht="15.75" customHeight="1" x14ac:dyDescent="0.3"/>
    <row r="994" customFormat="1" ht="15.75" customHeight="1" x14ac:dyDescent="0.3"/>
    <row r="995" customFormat="1" ht="15.75" customHeight="1" x14ac:dyDescent="0.3"/>
    <row r="996" customFormat="1" ht="15.75" customHeight="1" x14ac:dyDescent="0.3"/>
    <row r="997" customFormat="1" ht="15.75" customHeight="1" x14ac:dyDescent="0.3"/>
    <row r="998" customFormat="1" ht="15.75" customHeight="1" x14ac:dyDescent="0.3"/>
    <row r="999" customFormat="1" ht="15.75" customHeight="1" x14ac:dyDescent="0.3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m w v k V g Q A q M S l A A A A 9 g A A A B I A H A B D b 2 5 m a W c v U G F j a 2 F n Z S 5 4 b W w g o h g A K K A U A A A A A A A A A A A A A A A A A A A A A A A A A A A A h Y 8 x D o I w G I W v Q r r T l p K o I T 9 l c D I R Y 2 J i X J t S o R G K o c V y N w e P 5 B X E K O r m + L 7 3 D e / d r z f I h q Y O L q q z u j U p i j B F g T K y L b Q p U 9 S 7 Y 7 h A G Y e t k C d R q m C U j U 0 G W 6 S o c u 6 c E O K 9 x z 7 G b V c S R m l E D v l 6 J y v V C P S R 9 X 8 5 1 M Y 6 Y a R C H P a v M Z z h K J r j e M Y w B T J B y L X 5 C m z c + 2 x / I C z 7 2 v W d 4 s q E q w 2 Q K Q J 5 f + A P U E s D B B Q A A g A I A J s L 5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C + R W K I p H u A 4 A A A A R A A A A E w A c A E Z v c m 1 1 b G F z L 1 N l Y 3 R p b 2 4 x L m 0 g o h g A K K A U A A A A A A A A A A A A A A A A A A A A A A A A A A A A K 0 5 N L s n M z 1 M I h t C G 1 g B Q S w E C L Q A U A A I A C A C b C + R W B A C o x K U A A A D 2 A A A A E g A A A A A A A A A A A A A A A A A A A A A A Q 2 9 u Z m l n L 1 B h Y 2 t h Z 2 U u e G 1 s U E s B A i 0 A F A A C A A g A m w v k V g / K 6 a u k A A A A 6 Q A A A B M A A A A A A A A A A A A A A A A A 8 Q A A A F t D b 2 5 0 Z W 5 0 X 1 R 5 c G V z X S 5 4 b W x Q S w E C L Q A U A A I A C A C b C + R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U x h J 4 2 o d E y C Y I c d s s E 3 g A A A A A A C A A A A A A A Q Z g A A A A E A A C A A A A D I h b a e / L a H e e M b a Q m x H E z o 0 V o Y b M 0 l b 2 D I V + x i B a m v 6 A A A A A A O g A A A A A I A A C A A A A B k 0 z T P a / f G E 5 Q 9 p s 9 b O 2 k O O 8 3 p n 2 1 t Z h a D M A Q R v H w J x V A A A A D o a / 8 / L H X r P S f M D A l 1 t 6 D G + 9 h I 3 4 1 W X 5 z h G l 0 Q R Q Q T A 0 R + I i U N J F m w A 1 N S a c w J w W J Z C M H i X 9 w i e G y u x j t k A b h I T c E R e F 4 K C D s V h W q B N X e 4 5 k A A A A C / 4 P i t Q g 9 A g O z O l B S 3 E 7 7 e Q T A z t o P c o J 6 e X v n I m F h F W J O H z e 1 6 y 0 b 6 f h H e H o C M n 8 m T h 9 t g T g U v 6 g Z h s W y d p / B y < / D a t a M a s h u p > 
</file>

<file path=customXml/itemProps1.xml><?xml version="1.0" encoding="utf-8"?>
<ds:datastoreItem xmlns:ds="http://schemas.openxmlformats.org/officeDocument/2006/customXml" ds:itemID="{5169FD1C-A192-48B4-AE58-5474ACAFE8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Payout_dashboard</vt:lpstr>
      <vt:lpstr>Dashboard</vt:lpstr>
      <vt:lpstr>bp_details</vt:lpstr>
      <vt:lpstr>Sheet4</vt:lpstr>
      <vt:lpstr>Sheet6</vt:lpstr>
      <vt:lpstr>Payout</vt:lpstr>
      <vt:lpstr>Focus_area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Jhurani</dc:creator>
  <cp:lastModifiedBy>HP</cp:lastModifiedBy>
  <dcterms:created xsi:type="dcterms:W3CDTF">2023-03-20T09:43:47Z</dcterms:created>
  <dcterms:modified xsi:type="dcterms:W3CDTF">2023-07-29T17:48:59Z</dcterms:modified>
</cp:coreProperties>
</file>