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OneDrive\Desktop\MX_1_Deliverables\"/>
    </mc:Choice>
  </mc:AlternateContent>
  <xr:revisionPtr revIDLastSave="0" documentId="13_ncr:1_{A5D8EA46-59D7-4487-AAAD-E24F14B33478}" xr6:coauthVersionLast="47" xr6:coauthVersionMax="47" xr10:uidLastSave="{00000000-0000-0000-0000-000000000000}"/>
  <bookViews>
    <workbookView xWindow="-108" yWindow="-108" windowWidth="23256" windowHeight="12456" xr2:uid="{7E55D885-3F8F-4FC0-B011-7F167B30B77C}"/>
  </bookViews>
  <sheets>
    <sheet name="Vehicles_cost" sheetId="1" r:id="rId1"/>
    <sheet name="Partners_average_cost" sheetId="2" state="hidden" r:id="rId2"/>
    <sheet name="Partners_total_cost" sheetId="3" state="hidden" r:id="rId3"/>
    <sheet name="Sheet4" sheetId="4" state="hidden" r:id="rId4"/>
  </sheet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" i="1" l="1"/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</calcChain>
</file>

<file path=xl/sharedStrings.xml><?xml version="1.0" encoding="utf-8"?>
<sst xmlns="http://schemas.openxmlformats.org/spreadsheetml/2006/main" count="565" uniqueCount="121">
  <si>
    <t>ou(branch_names)</t>
  </si>
  <si>
    <t>ou_codes</t>
  </si>
  <si>
    <t>bp_name</t>
  </si>
  <si>
    <t>vehicle_code</t>
  </si>
  <si>
    <t>vehicle_ownership</t>
  </si>
  <si>
    <t>year_of_purchase</t>
  </si>
  <si>
    <t>vehicle_name</t>
  </si>
  <si>
    <t>capacity</t>
  </si>
  <si>
    <t>milage</t>
  </si>
  <si>
    <t>km</t>
  </si>
  <si>
    <t>fuel_cost_per_liter</t>
  </si>
  <si>
    <t>maintenance_and_additional_costs</t>
  </si>
  <si>
    <t>showroom_price</t>
  </si>
  <si>
    <t>downpayment_amount</t>
  </si>
  <si>
    <t>balance</t>
  </si>
  <si>
    <t>emi</t>
  </si>
  <si>
    <t>Vapi</t>
  </si>
  <si>
    <t>VAPT1</t>
  </si>
  <si>
    <t>AGARWAL SUGANDHA AMIT</t>
  </si>
  <si>
    <t>14 ft</t>
  </si>
  <si>
    <t>EMI</t>
  </si>
  <si>
    <t>Eicher 14</t>
  </si>
  <si>
    <t>NULL</t>
  </si>
  <si>
    <t>Tata Ace</t>
  </si>
  <si>
    <t>JNDB1</t>
  </si>
  <si>
    <t>Amit Ramesh Agarwal</t>
  </si>
  <si>
    <t>Market</t>
  </si>
  <si>
    <t>Ahmedabad Branch</t>
  </si>
  <si>
    <t>AMDT1</t>
  </si>
  <si>
    <t>ASHISH SAXENA</t>
  </si>
  <si>
    <t>17 ft</t>
  </si>
  <si>
    <t>Eicher 17</t>
  </si>
  <si>
    <t>AMDBC</t>
  </si>
  <si>
    <t>Gandhi Nager</t>
  </si>
  <si>
    <t>GNCB1</t>
  </si>
  <si>
    <t>Ashok Kumar_GNCB1</t>
  </si>
  <si>
    <t>Mahindra</t>
  </si>
  <si>
    <t>JGAB1</t>
  </si>
  <si>
    <t>Rampura Branch</t>
  </si>
  <si>
    <t>AMDBP</t>
  </si>
  <si>
    <t>BELIM RIYAZUDDIN MEHBOOBBHAI</t>
  </si>
  <si>
    <t>AL Dost</t>
  </si>
  <si>
    <t>Bharat madhusing lodha</t>
  </si>
  <si>
    <t>Jamnager</t>
  </si>
  <si>
    <t>DENISH B. BAVARIYA</t>
  </si>
  <si>
    <t>Surat</t>
  </si>
  <si>
    <t>STVT1</t>
  </si>
  <si>
    <t>Devendar Vanga</t>
  </si>
  <si>
    <t>BDQT1</t>
  </si>
  <si>
    <t>MSHB1</t>
  </si>
  <si>
    <t>22 ft</t>
  </si>
  <si>
    <t>Vadodara</t>
  </si>
  <si>
    <t>Devendra r. mistry</t>
  </si>
  <si>
    <t>Owned</t>
  </si>
  <si>
    <t>Ahmmedabad City</t>
  </si>
  <si>
    <t>AMDBL</t>
  </si>
  <si>
    <t>Dharmendra Sharma</t>
  </si>
  <si>
    <t>19 ft</t>
  </si>
  <si>
    <t>Eicher 19</t>
  </si>
  <si>
    <t>Sanand</t>
  </si>
  <si>
    <t>DINESHBHAI MOHANBHAI SOLANKI</t>
  </si>
  <si>
    <t>EKTA AGARWAL</t>
  </si>
  <si>
    <t>Rajkot</t>
  </si>
  <si>
    <t>RAJB1</t>
  </si>
  <si>
    <t>FAIZILA Theba</t>
  </si>
  <si>
    <t>Super ace</t>
  </si>
  <si>
    <t>GAJRAJSINGH B RATHOD</t>
  </si>
  <si>
    <t>Bhavnager</t>
  </si>
  <si>
    <t>BVCB1</t>
  </si>
  <si>
    <t>GOHIL RAGHUVIRSINH R</t>
  </si>
  <si>
    <t>Gulamhusen Mohamad Ghanchi</t>
  </si>
  <si>
    <t>GULZAR F MEMON</t>
  </si>
  <si>
    <t>Hardik Patel</t>
  </si>
  <si>
    <t>Harun Abdul Bhai Theba</t>
  </si>
  <si>
    <t>Inderkumar moolchand gupta</t>
  </si>
  <si>
    <t>Karan Mistry_Delivery</t>
  </si>
  <si>
    <t>LALAJI BHAI THAKOR</t>
  </si>
  <si>
    <t>Amreli</t>
  </si>
  <si>
    <t>AKVB1</t>
  </si>
  <si>
    <t>MAMATA PAL</t>
  </si>
  <si>
    <t>MANISHA PRAVIN PATIL</t>
  </si>
  <si>
    <t>Meenakshi Gupta</t>
  </si>
  <si>
    <t>mo. Farukh</t>
  </si>
  <si>
    <t>MOINUDDIN R SHAIKH</t>
  </si>
  <si>
    <t>MUKESHBHAI RAJABHAI BHARWAD</t>
  </si>
  <si>
    <t>MULIYA TOFIKHUSEN HABIBBHAI</t>
  </si>
  <si>
    <t>OD Maheshbhai Bhikhabhai</t>
  </si>
  <si>
    <t>Patani Salim Gafarbhai</t>
  </si>
  <si>
    <t>Pickup</t>
  </si>
  <si>
    <t>PATHAN PARVEZBHAI</t>
  </si>
  <si>
    <t>Pravin Patil</t>
  </si>
  <si>
    <t>Pravin Thakor</t>
  </si>
  <si>
    <t>RAJENDRASINH L CHAVDA</t>
  </si>
  <si>
    <t>Rajesh Kumar Misra_Delivery</t>
  </si>
  <si>
    <t>Junagarh</t>
  </si>
  <si>
    <t>RAKIB GULAMKADAR BLOCH</t>
  </si>
  <si>
    <t>Mehsana</t>
  </si>
  <si>
    <t>SADHU RAM KARGWAL</t>
  </si>
  <si>
    <t>SANDEEP KUMAR</t>
  </si>
  <si>
    <t>SHEKH JENULABEDEEN BADRUDIN</t>
  </si>
  <si>
    <t>Shekh Seemabanu Mohammad</t>
  </si>
  <si>
    <t>Siddhant Subhash Borse</t>
  </si>
  <si>
    <t>SURESHBHAI RAJABHAI BHARWAD</t>
  </si>
  <si>
    <t>SWAPNIL PANDEY_BP</t>
  </si>
  <si>
    <t>VIKAS AGARWAL</t>
  </si>
  <si>
    <t>20 ft</t>
  </si>
  <si>
    <t>Eicher 20</t>
  </si>
  <si>
    <t>VIRENDRA SOLANKI</t>
  </si>
  <si>
    <t>Visharad Chauhan</t>
  </si>
  <si>
    <t>ZAINULSHA.M.DIWAN</t>
  </si>
  <si>
    <t xml:space="preserve"> fuel_cost</t>
  </si>
  <si>
    <t>vehicle_cost</t>
  </si>
  <si>
    <t>team_cost</t>
  </si>
  <si>
    <t>total_cost</t>
  </si>
  <si>
    <t>Row Labels</t>
  </si>
  <si>
    <t>(blank)</t>
  </si>
  <si>
    <t>Grand Total</t>
  </si>
  <si>
    <t>Average of vehicle_cost</t>
  </si>
  <si>
    <t>Sum of total_cost</t>
  </si>
  <si>
    <t>Partners_name</t>
  </si>
  <si>
    <t>Total_cost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</si>
</sst>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1" fillId="2" borderId="0" xfId="0" applyFont="1" applyFill="1"/>
    <xf numFmtId="2" fontId="0" fillId="0" borderId="0" xfId="0" applyNumberFormat="1"/>
    <xf numFmtId="0" fontId="1" fillId="3" borderId="0" xfId="0" applyFont="1" applyFill="1"/>
    <xf numFmtId="2" fontId="1" fillId="3" borderId="0" xfId="0" applyNumberFormat="1" applyFont="1" applyFill="1"/>
    <xf numFmtId="2" fontId="1" fillId="2" borderId="0" xfId="0" applyNumberFormat="1" applyFont="1" applyFill="1"/>
  </cellXfs>
  <cellStyles count="1">
    <cellStyle name="Normal" xfId="0" builtinId="0"/>
  </cellStyles>
  <dxfs count="9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2" formatCode="0.00"/>
      <fill>
        <patternFill patternType="solid">
          <fgColor indexed="64"/>
          <bgColor theme="4" tint="0.399975585192419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090.941835532409" createdVersion="8" refreshedVersion="8" minRefreshableVersion="3" recordCount="64" xr:uid="{B25CB8C7-F0BB-49FA-8638-B2E0C5524073}">
  <cacheSource type="worksheet">
    <worksheetSource ref="A1:T1048576" sheet="Vehicles_cost"/>
  </cacheSource>
  <cacheFields count="20">
    <cacheField name="ou(branch_names)" numFmtId="0">
      <sharedItems containsBlank="1"/>
    </cacheField>
    <cacheField name="ou_codes" numFmtId="0">
      <sharedItems containsBlank="1"/>
    </cacheField>
    <cacheField name="bp_name" numFmtId="0">
      <sharedItems containsBlank="1" count="49">
        <s v="AGARWAL SUGANDHA AMIT"/>
        <s v="Amit Ramesh Agarwal"/>
        <s v="ASHISH SAXENA"/>
        <s v="Ashok Kumar_GNCB1"/>
        <s v="BELIM RIYAZUDDIN MEHBOOBBHAI"/>
        <s v="Bharat madhusing lodha"/>
        <s v="DENISH B. BAVARIYA"/>
        <s v="Devendar Vanga"/>
        <s v="Devendra r. mistry"/>
        <s v="Dharmendra Sharma"/>
        <s v="DINESHBHAI MOHANBHAI SOLANKI"/>
        <s v="EKTA AGARWAL"/>
        <s v="FAIZILA Theba"/>
        <s v="GAJRAJSINGH B RATHOD"/>
        <s v="GOHIL RAGHUVIRSINH R"/>
        <s v="Gulamhusen Mohamad Ghanchi"/>
        <s v="GULZAR F MEMON"/>
        <s v="Hardik Patel"/>
        <s v="Harun Abdul Bhai Theba"/>
        <s v="Inderkumar moolchand gupta"/>
        <s v="Karan Mistry_Delivery"/>
        <s v="LALAJI BHAI THAKOR"/>
        <s v="MAMATA PAL"/>
        <s v="MANISHA PRAVIN PATIL"/>
        <s v="Meenakshi Gupta"/>
        <s v="mo. Farukh"/>
        <s v="MOINUDDIN R SHAIKH"/>
        <s v="MUKESHBHAI RAJABHAI BHARWAD"/>
        <s v="MULIYA TOFIKHUSEN HABIBBHAI"/>
        <s v="OD Maheshbhai Bhikhabhai"/>
        <s v="Patani Salim Gafarbhai"/>
        <s v="PATHAN PARVEZBHAI"/>
        <s v="Pravin Patil"/>
        <s v="Pravin Thakor"/>
        <s v="RAJENDRASINH L CHAVDA"/>
        <s v="Rajesh Kumar Misra_Delivery"/>
        <s v="RAKIB GULAMKADAR BLOCH"/>
        <s v="SADHU RAM KARGWAL"/>
        <s v="SANDEEP KUMAR"/>
        <s v="SHEKH JENULABEDEEN BADRUDIN"/>
        <s v="Shekh Seemabanu Mohammad"/>
        <s v="Siddhant Subhash Borse"/>
        <s v="SURESHBHAI RAJABHAI BHARWAD"/>
        <s v="SWAPNIL PANDEY_BP"/>
        <s v="VIKAS AGARWAL"/>
        <s v="VIRENDRA SOLANKI"/>
        <s v="Visharad Chauhan"/>
        <s v="ZAINULSHA.M.DIWAN"/>
        <m/>
      </sharedItems>
    </cacheField>
    <cacheField name="vehicle_code" numFmtId="0">
      <sharedItems containsBlank="1"/>
    </cacheField>
    <cacheField name="vehicle_ownership" numFmtId="0">
      <sharedItems containsBlank="1" count="4">
        <s v="EMI"/>
        <s v="Market"/>
        <s v="Owned"/>
        <m/>
      </sharedItems>
    </cacheField>
    <cacheField name="year_of_purchase" numFmtId="0">
      <sharedItems containsBlank="1" containsMixedTypes="1" containsNumber="1" containsInteger="1" minValue="2010" maxValue="2020"/>
    </cacheField>
    <cacheField name="vehicle_name" numFmtId="0">
      <sharedItems containsBlank="1"/>
    </cacheField>
    <cacheField name="capacity" numFmtId="0">
      <sharedItems containsString="0" containsBlank="1" containsNumber="1" minValue="0.44282249549748898" maxValue="8.6536756158497194"/>
    </cacheField>
    <cacheField name="milage" numFmtId="0">
      <sharedItems containsString="0" containsBlank="1" containsNumber="1" minValue="3.5462174548919299" maxValue="18.889971546597501"/>
    </cacheField>
    <cacheField name="km" numFmtId="0">
      <sharedItems containsString="0" containsBlank="1" containsNumber="1" containsInteger="1" minValue="1600" maxValue="3100"/>
    </cacheField>
    <cacheField name="fuel_cost_per_liter" numFmtId="0">
      <sharedItems containsString="0" containsBlank="1" containsNumber="1" minValue="78.562830363879897" maxValue="113.411129978113"/>
    </cacheField>
    <cacheField name="maintenance_and_additional_costs" numFmtId="0">
      <sharedItems containsString="0" containsBlank="1" containsNumber="1" containsInteger="1" minValue="5880" maxValue="22100"/>
    </cacheField>
    <cacheField name="showroom_price" numFmtId="0">
      <sharedItems containsString="0" containsBlank="1" containsNumber="1" containsInteger="1" minValue="400000" maxValue="1400000"/>
    </cacheField>
    <cacheField name="downpayment_amount" numFmtId="0">
      <sharedItems containsString="0" containsBlank="1" containsNumber="1" containsInteger="1" minValue="80000" maxValue="280000"/>
    </cacheField>
    <cacheField name="balance" numFmtId="0">
      <sharedItems containsString="0" containsBlank="1" containsNumber="1" containsInteger="1" minValue="320000" maxValue="1120000"/>
    </cacheField>
    <cacheField name="emi" numFmtId="0">
      <sharedItems containsString="0" containsBlank="1" containsNumber="1" minValue="6097.4633165590803" maxValue="21341.1216079568"/>
    </cacheField>
    <cacheField name=" fuel_cost" numFmtId="0">
      <sharedItems containsString="0" containsBlank="1" containsNumber="1" minValue="9285.0019192570417" maxValue="48007.908019457718"/>
    </cacheField>
    <cacheField name="vehicle_cost" numFmtId="0">
      <sharedItems containsString="0" containsBlank="1" containsNumber="1" minValue="22526.03474513051" maxValue="86769.900194450398"/>
    </cacheField>
    <cacheField name="team_cost" numFmtId="0">
      <sharedItems containsString="0" containsBlank="1" containsNumber="1" containsInteger="1" minValue="36000" maxValue="36000"/>
    </cacheField>
    <cacheField name="total_cost" numFmtId="0">
      <sharedItems containsString="0" containsBlank="1" containsNumber="1" minValue="58526.034745130513" maxValue="122769.90019445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4">
  <r>
    <s v="Vapi"/>
    <s v="VAPT1"/>
    <x v="0"/>
    <s v="14 ft"/>
    <x v="0"/>
    <n v="2018"/>
    <s v="Eicher 14"/>
    <n v="2.5"/>
    <n v="9"/>
    <n v="1600"/>
    <n v="92.3"/>
    <n v="9580"/>
    <n v="750000"/>
    <n v="150000"/>
    <n v="600000"/>
    <n v="11432.7437185483"/>
    <n v="16408.888888888891"/>
    <n v="37421.63260743719"/>
    <n v="36000"/>
    <n v="73421.63260743719"/>
  </r>
  <r>
    <s v="Vapi"/>
    <s v="VAPT1"/>
    <x v="0"/>
    <s v="Tata Ace"/>
    <x v="0"/>
    <n v="2017"/>
    <s v="Tata Ace"/>
    <n v="0.75"/>
    <n v="14"/>
    <n v="1600"/>
    <n v="92.3"/>
    <n v="5880"/>
    <n v="400000"/>
    <n v="80000"/>
    <n v="320000"/>
    <n v="6097.4633165590803"/>
    <n v="10548.571428571429"/>
    <n v="22526.03474513051"/>
    <n v="36000"/>
    <n v="58526.034745130513"/>
  </r>
  <r>
    <s v="Vapi"/>
    <s v="VAPT1"/>
    <x v="1"/>
    <s v="14 ft"/>
    <x v="1"/>
    <s v="NULL"/>
    <s v="Eicher 14"/>
    <n v="2.5"/>
    <n v="9"/>
    <n v="1600"/>
    <n v="92.3"/>
    <n v="9580"/>
    <n v="750000"/>
    <n v="150000"/>
    <n v="600000"/>
    <n v="11432.7437185483"/>
    <n v="16408.888888888891"/>
    <n v="37421.63260743719"/>
    <n v="36000"/>
    <n v="73421.63260743719"/>
  </r>
  <r>
    <s v="Ahmedabad Branch"/>
    <s v="AMDT1"/>
    <x v="2"/>
    <s v="17 ft"/>
    <x v="0"/>
    <n v="2014"/>
    <s v="Eicher 17"/>
    <n v="6.5900268382448797"/>
    <n v="6.5525461364709203"/>
    <n v="2900"/>
    <n v="100.490621572495"/>
    <n v="12500"/>
    <n v="1150000"/>
    <n v="230000"/>
    <n v="920000"/>
    <n v="17530.207035107302"/>
    <n v="44474.742564298889"/>
    <n v="74504.949599406187"/>
    <n v="36000"/>
    <n v="110504.94959940619"/>
  </r>
  <r>
    <s v="Gandhi Nager"/>
    <s v="GNCB1"/>
    <x v="3"/>
    <s v="Mahindra"/>
    <x v="0"/>
    <n v="2019"/>
    <s v="Mahindra"/>
    <n v="1.3894248629665999"/>
    <n v="16.829787347508599"/>
    <n v="2700"/>
    <n v="113.411129978113"/>
    <n v="8200"/>
    <n v="750000"/>
    <n v="150000"/>
    <n v="600000"/>
    <n v="11432.7437185483"/>
    <n v="18194.528820724227"/>
    <n v="37827.272539272526"/>
    <n v="36000"/>
    <n v="73827.272539272526"/>
  </r>
  <r>
    <s v="Rampura Branch"/>
    <s v="AMDBP"/>
    <x v="4"/>
    <s v="AL Dost"/>
    <x v="0"/>
    <n v="2016"/>
    <s v="AL Dost"/>
    <n v="1.5806763812306599"/>
    <n v="15.340744990271"/>
    <n v="2600"/>
    <n v="80.841831220499003"/>
    <n v="11400"/>
    <n v="500000"/>
    <n v="100000"/>
    <n v="400000"/>
    <n v="7621.82914569885"/>
    <n v="13701.339883206309"/>
    <n v="32723.169028905162"/>
    <n v="36000"/>
    <n v="68723.169028905162"/>
  </r>
  <r>
    <s v="Rampura Branch"/>
    <s v="AMDBP"/>
    <x v="5"/>
    <s v="Tata Ace"/>
    <x v="0"/>
    <n v="2012"/>
    <s v="Tata Ace"/>
    <n v="0.75264980525332104"/>
    <n v="7.7853868200690899"/>
    <n v="2600"/>
    <n v="80.841831220499003"/>
    <n v="6900"/>
    <n v="400000"/>
    <n v="80000"/>
    <n v="320000"/>
    <n v="6097.4633165590803"/>
    <n v="26997.857143266792"/>
    <n v="39995.320459825874"/>
    <n v="36000"/>
    <n v="75995.320459825874"/>
  </r>
  <r>
    <s v="Jamnager"/>
    <s v="JGAB1"/>
    <x v="6"/>
    <s v="Tata Ace"/>
    <x v="0"/>
    <n v="2019"/>
    <s v="Tata Ace"/>
    <n v="0.78423707313208701"/>
    <n v="17.527489465013002"/>
    <n v="1900"/>
    <n v="100.23638952450899"/>
    <n v="10700"/>
    <n v="400000"/>
    <n v="80000"/>
    <n v="320000"/>
    <n v="6097.4633165590803"/>
    <n v="10865.739812694037"/>
    <n v="27663.203129253117"/>
    <n v="36000"/>
    <n v="63663.203129253117"/>
  </r>
  <r>
    <s v="Surat"/>
    <s v="STVT1"/>
    <x v="7"/>
    <s v="14 ft"/>
    <x v="0"/>
    <n v="2016"/>
    <s v="Eicher 14"/>
    <n v="2.0421365530816198"/>
    <n v="13.0446429845825"/>
    <n v="2900"/>
    <n v="99.413389578885401"/>
    <n v="18700"/>
    <n v="750000"/>
    <n v="150000"/>
    <n v="600000"/>
    <n v="11432.7437185483"/>
    <n v="22100.936769178647"/>
    <n v="52233.680487726946"/>
    <n v="36000"/>
    <n v="88233.680487726946"/>
  </r>
  <r>
    <s v="Surat"/>
    <s v="STVT1"/>
    <x v="7"/>
    <s v="17 ft"/>
    <x v="0"/>
    <n v="2017"/>
    <s v="Eicher 17"/>
    <n v="5.1635046388777397"/>
    <n v="7.7766332599738801"/>
    <n v="2900"/>
    <n v="99.413389578885401"/>
    <n v="15600"/>
    <n v="1150000"/>
    <n v="230000"/>
    <n v="920000"/>
    <n v="17530.207035107302"/>
    <n v="37072.447695667208"/>
    <n v="70202.65473077452"/>
    <n v="36000"/>
    <n v="106202.65473077452"/>
  </r>
  <r>
    <s v="Surat"/>
    <s v="STVT1"/>
    <x v="7"/>
    <s v="22 ft"/>
    <x v="1"/>
    <s v="NULL"/>
    <s v="22 ft"/>
    <n v="8.2407106661901004"/>
    <n v="6.6537492905151003"/>
    <n v="2900"/>
    <n v="99.413389578885401"/>
    <n v="22100"/>
    <n v="1400000"/>
    <n v="280000"/>
    <n v="1120000"/>
    <n v="21341.1216079568"/>
    <n v="43328.778586493601"/>
    <n v="86769.900194450398"/>
    <n v="36000"/>
    <n v="122769.9001944504"/>
  </r>
  <r>
    <s v="Vadodara"/>
    <s v="BDQT1"/>
    <x v="8"/>
    <s v="Tata Ace"/>
    <x v="2"/>
    <n v="2016"/>
    <s v="Tata Ace"/>
    <n v="0.790223820322278"/>
    <n v="18.889971546597501"/>
    <n v="3000"/>
    <n v="78.562830363879897"/>
    <n v="10700"/>
    <n v="400000"/>
    <n v="80000"/>
    <n v="320000"/>
    <n v="6097.4633165590803"/>
    <n v="12476.910857713407"/>
    <n v="29274.374174272485"/>
    <n v="36000"/>
    <n v="65274.374174272481"/>
  </r>
  <r>
    <s v="Ahmmedabad City"/>
    <s v="AMDBL"/>
    <x v="9"/>
    <s v="14 ft"/>
    <x v="0"/>
    <n v="2013"/>
    <s v="Eicher 14"/>
    <n v="2.4855141620694901"/>
    <n v="9.0950127369830103"/>
    <n v="1800"/>
    <n v="94.581378550804004"/>
    <n v="12000"/>
    <n v="750000"/>
    <n v="150000"/>
    <n v="600000"/>
    <n v="11432.7437185483"/>
    <n v="18718.66332843875"/>
    <n v="42151.407046987049"/>
    <n v="36000"/>
    <n v="78151.407046987049"/>
  </r>
  <r>
    <s v="Ahmmedabad City"/>
    <s v="AMDBL"/>
    <x v="9"/>
    <s v="19 ft"/>
    <x v="1"/>
    <s v="NULL"/>
    <s v="Eicher 19"/>
    <n v="8.6536756158497194"/>
    <n v="3.5462174548919299"/>
    <n v="1800"/>
    <n v="94.581378550804004"/>
    <n v="19000"/>
    <n v="1150000"/>
    <n v="230000"/>
    <n v="920000"/>
    <n v="17530.207035107302"/>
    <n v="48007.908019457718"/>
    <n v="84538.115054565016"/>
    <n v="36000"/>
    <n v="120538.11505456502"/>
  </r>
  <r>
    <s v="Sanand"/>
    <s v="AMDBC"/>
    <x v="10"/>
    <s v="Tata Ace"/>
    <x v="0"/>
    <n v="2020"/>
    <s v="Tata Ace"/>
    <n v="1.04263505610357"/>
    <n v="17.157710528177699"/>
    <n v="3100"/>
    <n v="93.069310566121402"/>
    <n v="11800"/>
    <n v="400000"/>
    <n v="80000"/>
    <n v="320000"/>
    <n v="6097.4633165590803"/>
    <n v="16815.463944397201"/>
    <n v="34712.927260956276"/>
    <n v="36000"/>
    <n v="70712.927260956276"/>
  </r>
  <r>
    <s v="Vapi"/>
    <s v="VAPT1"/>
    <x v="11"/>
    <s v="Tata Ace"/>
    <x v="0"/>
    <n v="2010"/>
    <s v="Tata Ace"/>
    <n v="0.75"/>
    <n v="14"/>
    <n v="1600"/>
    <n v="92.3"/>
    <n v="5880"/>
    <n v="400000"/>
    <n v="80000"/>
    <n v="320000"/>
    <n v="6097.4633165590803"/>
    <n v="10548.571428571429"/>
    <n v="22526.03474513051"/>
    <n v="36000"/>
    <n v="58526.034745130513"/>
  </r>
  <r>
    <s v="Rajkot"/>
    <s v="RAJB1"/>
    <x v="12"/>
    <s v="Super ace"/>
    <x v="2"/>
    <n v="2019"/>
    <s v="Super ace"/>
    <n v="1.1466290648202699"/>
    <n v="17.582051377298001"/>
    <n v="1800"/>
    <n v="90.694100434826595"/>
    <n v="9900"/>
    <n v="550000"/>
    <n v="110000"/>
    <n v="440000"/>
    <n v="8384.0120602687293"/>
    <n v="9285.0019192570417"/>
    <n v="27569.013979525771"/>
    <n v="36000"/>
    <n v="63569.013979525771"/>
  </r>
  <r>
    <s v="Gandhi Nager"/>
    <s v="GNCB1"/>
    <x v="13"/>
    <s v="Mahindra"/>
    <x v="0"/>
    <n v="2019"/>
    <s v="Mahindra"/>
    <n v="1.3894248629665999"/>
    <n v="16.829787347508599"/>
    <n v="2700"/>
    <n v="113.411129978113"/>
    <n v="8200"/>
    <n v="750000"/>
    <n v="150000"/>
    <n v="600000"/>
    <n v="11432.7437185483"/>
    <n v="18194.528820724227"/>
    <n v="37827.272539272526"/>
    <n v="36000"/>
    <n v="73827.272539272526"/>
  </r>
  <r>
    <s v="Bhavnager"/>
    <s v="BVCB1"/>
    <x v="14"/>
    <s v="Mahindra"/>
    <x v="2"/>
    <n v="2020"/>
    <s v="Mahindra"/>
    <n v="2.1170956821339399"/>
    <n v="9.8332980589745809"/>
    <n v="2500"/>
    <n v="96.102793427526507"/>
    <n v="10200"/>
    <n v="750000"/>
    <n v="150000"/>
    <n v="600000"/>
    <n v="11432.7437185483"/>
    <n v="24433.001229891564"/>
    <n v="46065.744948439868"/>
    <n v="36000"/>
    <n v="82065.744948439868"/>
  </r>
  <r>
    <s v="Ahmedabad Branch"/>
    <s v="AMDT1"/>
    <x v="15"/>
    <s v="17 ft"/>
    <x v="2"/>
    <n v="2012"/>
    <s v="Eicher 17"/>
    <n v="6.5900268382448797"/>
    <n v="6.5525461364709203"/>
    <n v="2900"/>
    <n v="100.490621572495"/>
    <n v="12500"/>
    <n v="1150000"/>
    <n v="230000"/>
    <n v="920000"/>
    <n v="17530.207035107302"/>
    <n v="44474.742564298889"/>
    <n v="74504.949599406187"/>
    <n v="36000"/>
    <n v="110504.94959940619"/>
  </r>
  <r>
    <s v="Ahmedabad Branch"/>
    <s v="AMDT1"/>
    <x v="16"/>
    <s v="19 ft"/>
    <x v="1"/>
    <s v="NULL"/>
    <s v="Eicher 19"/>
    <n v="6.3444422201305501"/>
    <n v="6.9433969910850397"/>
    <n v="2900"/>
    <n v="100.490621572495"/>
    <n v="11400"/>
    <n v="1150000"/>
    <n v="230000"/>
    <n v="920000"/>
    <n v="17530.207035107302"/>
    <n v="41971.214224738585"/>
    <n v="70901.421259845883"/>
    <n v="36000"/>
    <n v="106901.42125984588"/>
  </r>
  <r>
    <s v="Jamnager"/>
    <s v="JGAB1"/>
    <x v="17"/>
    <s v="14 ft"/>
    <x v="0"/>
    <n v="2020"/>
    <s v="Eicher 14"/>
    <n v="3.0291773948414198"/>
    <n v="8.5572888357740506"/>
    <n v="1900"/>
    <n v="100.23638952450899"/>
    <n v="11900"/>
    <n v="750000"/>
    <n v="150000"/>
    <n v="600000"/>
    <n v="11432.7437185483"/>
    <n v="22255.78027708819"/>
    <n v="45588.523995636489"/>
    <n v="36000"/>
    <n v="81588.523995636497"/>
  </r>
  <r>
    <s v="Jamnager"/>
    <s v="JGAB1"/>
    <x v="17"/>
    <s v="Tata Ace"/>
    <x v="2"/>
    <n v="2018"/>
    <s v="Tata Ace"/>
    <n v="0.78423707313208701"/>
    <n v="17.527489465013002"/>
    <n v="1900"/>
    <n v="100.23638952450899"/>
    <n v="10700"/>
    <n v="400000"/>
    <n v="80000"/>
    <n v="320000"/>
    <n v="6097.4633165590803"/>
    <n v="10865.739812694037"/>
    <n v="27663.203129253117"/>
    <n v="36000"/>
    <n v="63663.203129253117"/>
  </r>
  <r>
    <s v="Rajkot"/>
    <s v="RAJB1"/>
    <x v="18"/>
    <s v="Mahindra"/>
    <x v="2"/>
    <n v="2013"/>
    <s v="Mahindra"/>
    <n v="1.3434882381767399"/>
    <n v="9.8850325042295193"/>
    <n v="1800"/>
    <n v="90.694100434826595"/>
    <n v="8600"/>
    <n v="750000"/>
    <n v="150000"/>
    <n v="600000"/>
    <n v="11432.7437185483"/>
    <n v="16514.804651662824"/>
    <n v="36547.548370211123"/>
    <n v="36000"/>
    <n v="72547.548370211123"/>
  </r>
  <r>
    <s v="Vadodara"/>
    <s v="BDQT1"/>
    <x v="19"/>
    <s v="14 ft"/>
    <x v="1"/>
    <s v="NULL"/>
    <s v="Eicher 14"/>
    <n v="2.7317924077831099"/>
    <n v="12.59788543576"/>
    <n v="3000"/>
    <n v="78.562830363879897"/>
    <n v="15100"/>
    <n v="750000"/>
    <n v="150000"/>
    <n v="600000"/>
    <n v="11432.7437185483"/>
    <n v="18708.57552193807"/>
    <n v="45241.319240486366"/>
    <n v="36000"/>
    <n v="81241.319240486366"/>
  </r>
  <r>
    <s v="Vadodara"/>
    <s v="BDQT1"/>
    <x v="19"/>
    <s v="AL Dost"/>
    <x v="0"/>
    <n v="2019"/>
    <s v="AL Dost"/>
    <n v="0.97146367060579697"/>
    <n v="16.206961290646301"/>
    <n v="3000"/>
    <n v="78.562830363879897"/>
    <n v="10200"/>
    <n v="500000"/>
    <n v="100000"/>
    <n v="400000"/>
    <n v="7621.82914569885"/>
    <n v="14542.423275093841"/>
    <n v="32364.252420792691"/>
    <n v="36000"/>
    <n v="68364.252420792691"/>
  </r>
  <r>
    <s v="Vadodara"/>
    <s v="BDQT1"/>
    <x v="19"/>
    <s v="Super ace"/>
    <x v="0"/>
    <n v="2018"/>
    <s v="Super ace"/>
    <n v="1.6651510049498299"/>
    <n v="9.9226528824228808"/>
    <n v="3000"/>
    <n v="78.562830363879897"/>
    <n v="10500"/>
    <n v="550000"/>
    <n v="110000"/>
    <n v="440000"/>
    <n v="8384.0120602687293"/>
    <n v="23752.568379081506"/>
    <n v="42636.580439350233"/>
    <n v="36000"/>
    <n v="78636.580439350233"/>
  </r>
  <r>
    <s v="Vadodara"/>
    <s v="BDQT1"/>
    <x v="20"/>
    <s v="Tata Ace"/>
    <x v="0"/>
    <n v="2013"/>
    <s v="Tata Ace"/>
    <n v="0.790223820322278"/>
    <n v="18.889971546597501"/>
    <n v="3000"/>
    <n v="78.562830363879897"/>
    <n v="10700"/>
    <n v="400000"/>
    <n v="80000"/>
    <n v="320000"/>
    <n v="6097.4633165590803"/>
    <n v="12476.910857713407"/>
    <n v="29274.374174272485"/>
    <n v="36000"/>
    <n v="65274.374174272481"/>
  </r>
  <r>
    <s v="Vadodara"/>
    <s v="BDQT1"/>
    <x v="20"/>
    <s v="Super ace"/>
    <x v="2"/>
    <n v="2015"/>
    <s v="Super ace"/>
    <n v="1.6651510049498299"/>
    <n v="9.9226528824228808"/>
    <n v="3000"/>
    <n v="78.562830363879897"/>
    <n v="10500"/>
    <n v="550000"/>
    <n v="110000"/>
    <n v="440000"/>
    <n v="8384.0120602687293"/>
    <n v="23752.568379081506"/>
    <n v="42636.580439350233"/>
    <n v="36000"/>
    <n v="78636.580439350233"/>
  </r>
  <r>
    <s v="Ahmedabad Branch"/>
    <s v="AMDT1"/>
    <x v="21"/>
    <s v="AL Dost"/>
    <x v="0"/>
    <n v="2013"/>
    <s v="AL Dost"/>
    <n v="1.4794834103460099"/>
    <n v="13.451738176403"/>
    <n v="2900"/>
    <n v="100.490621572495"/>
    <n v="7600"/>
    <n v="500000"/>
    <n v="100000"/>
    <n v="400000"/>
    <n v="7621.82914569885"/>
    <n v="21664.323133455611"/>
    <n v="36886.152279154463"/>
    <n v="36000"/>
    <n v="72886.152279154456"/>
  </r>
  <r>
    <s v="Amreli"/>
    <s v="AKVB1"/>
    <x v="22"/>
    <s v="AL Dost"/>
    <x v="2"/>
    <n v="2011"/>
    <s v="AL Dost"/>
    <n v="1.4205369964896499"/>
    <n v="12.3422611593508"/>
    <n v="2400"/>
    <n v="98.228263631632004"/>
    <n v="6500"/>
    <n v="500000"/>
    <n v="100000"/>
    <n v="400000"/>
    <n v="7621.82914569885"/>
    <n v="19100.862449123309"/>
    <n v="33222.691594822158"/>
    <n v="36000"/>
    <n v="69222.691594822158"/>
  </r>
  <r>
    <s v="Surat"/>
    <s v="STVT1"/>
    <x v="23"/>
    <s v="14 ft"/>
    <x v="1"/>
    <s v="NULL"/>
    <s v="Eicher 14"/>
    <n v="2.0421365530816198"/>
    <n v="13.0446429845825"/>
    <n v="2900"/>
    <n v="99.413389578885401"/>
    <n v="18700"/>
    <n v="750000"/>
    <n v="150000"/>
    <n v="600000"/>
    <n v="11432.7437185483"/>
    <n v="22100.936769178647"/>
    <n v="52233.680487726946"/>
    <n v="36000"/>
    <n v="88233.680487726946"/>
  </r>
  <r>
    <s v="Surat"/>
    <s v="STVT1"/>
    <x v="23"/>
    <s v="Tata Ace"/>
    <x v="2"/>
    <n v="2013"/>
    <s v="Tata Ace"/>
    <n v="1.0764283836997799"/>
    <n v="17.2946479387608"/>
    <n v="2900"/>
    <n v="99.413389578885401"/>
    <n v="11500"/>
    <n v="400000"/>
    <n v="80000"/>
    <n v="320000"/>
    <n v="6097.4633165590803"/>
    <n v="16669.829348340289"/>
    <n v="34267.292664899367"/>
    <n v="36000"/>
    <n v="70267.292664899374"/>
  </r>
  <r>
    <s v="Vadodara"/>
    <s v="BDQT1"/>
    <x v="24"/>
    <s v="AL Dost"/>
    <x v="2"/>
    <n v="2015"/>
    <s v="AL Dost"/>
    <n v="0.97146367060579697"/>
    <n v="16.206961290646301"/>
    <n v="3000"/>
    <n v="78.562830363879897"/>
    <n v="10200"/>
    <n v="500000"/>
    <n v="100000"/>
    <n v="400000"/>
    <n v="7621.82914569885"/>
    <n v="14542.423275093841"/>
    <n v="32364.252420792691"/>
    <n v="36000"/>
    <n v="68364.252420792691"/>
  </r>
  <r>
    <s v="Surat"/>
    <s v="STVT1"/>
    <x v="25"/>
    <s v="AL Dost"/>
    <x v="2"/>
    <n v="2014"/>
    <s v="AL Dost"/>
    <n v="1.2307641755925001"/>
    <n v="6.5028597954101199"/>
    <n v="2900"/>
    <n v="99.413389578885401"/>
    <n v="11200"/>
    <n v="500000"/>
    <n v="100000"/>
    <n v="400000"/>
    <n v="7621.82914569885"/>
    <n v="44334.160484631109"/>
    <n v="63155.989630329961"/>
    <n v="36000"/>
    <n v="99155.989630329961"/>
  </r>
  <r>
    <s v="Gandhi Nager"/>
    <s v="GNCB1"/>
    <x v="26"/>
    <s v="Tata Ace"/>
    <x v="0"/>
    <n v="2012"/>
    <s v="Tata Ace"/>
    <n v="0.94298481523669997"/>
    <n v="9.3641429387747799"/>
    <n v="2700"/>
    <n v="113.411129978113"/>
    <n v="7800"/>
    <n v="400000"/>
    <n v="80000"/>
    <n v="320000"/>
    <n v="6097.4633165590803"/>
    <n v="32700.275181934605"/>
    <n v="46597.738498493687"/>
    <n v="36000"/>
    <n v="82597.73849849368"/>
  </r>
  <r>
    <s v="Rampura Branch"/>
    <s v="AMDBP"/>
    <x v="27"/>
    <s v="Mahindra"/>
    <x v="0"/>
    <s v="NULL"/>
    <s v="Mahindra"/>
    <n v="1.4849540362195399"/>
    <n v="11.216814907083901"/>
    <n v="2600"/>
    <n v="80.841831220499003"/>
    <n v="11200"/>
    <n v="750000"/>
    <n v="150000"/>
    <n v="600000"/>
    <n v="11432.7437185483"/>
    <n v="18738.72065416308"/>
    <n v="41371.46437271138"/>
    <n v="36000"/>
    <n v="77371.464372711373"/>
  </r>
  <r>
    <s v="Ahmedabad Branch"/>
    <s v="AMDT1"/>
    <x v="28"/>
    <s v="17 ft"/>
    <x v="1"/>
    <s v="NULL"/>
    <s v="Eicher 17"/>
    <n v="6.5900268382448797"/>
    <n v="6.5525461364709203"/>
    <n v="2900"/>
    <n v="100.490621572495"/>
    <n v="12500"/>
    <n v="1150000"/>
    <n v="230000"/>
    <n v="920000"/>
    <n v="17530.207035107302"/>
    <n v="44474.742564298889"/>
    <n v="74504.949599406187"/>
    <n v="36000"/>
    <n v="110504.94959940619"/>
  </r>
  <r>
    <s v="Vadodara"/>
    <s v="BDQT1"/>
    <x v="29"/>
    <s v="AL Dost"/>
    <x v="2"/>
    <n v="2014"/>
    <s v="AL Dost"/>
    <n v="0.97146367060579697"/>
    <n v="16.206961290646301"/>
    <n v="3000"/>
    <n v="78.562830363879897"/>
    <n v="10200"/>
    <n v="500000"/>
    <n v="100000"/>
    <n v="400000"/>
    <n v="7621.82914569885"/>
    <n v="14542.423275093841"/>
    <n v="32364.252420792691"/>
    <n v="36000"/>
    <n v="68364.252420792691"/>
  </r>
  <r>
    <s v="Rajkot"/>
    <s v="RAJB1"/>
    <x v="30"/>
    <s v="Pickup"/>
    <x v="2"/>
    <n v="2014"/>
    <s v="Pickup"/>
    <n v="1.6537934308679101"/>
    <n v="13.840671454814601"/>
    <n v="1800"/>
    <n v="90.694100434826595"/>
    <n v="9300"/>
    <n v="650000"/>
    <n v="130000"/>
    <n v="520000"/>
    <n v="9908.3778894085008"/>
    <n v="11794.903254198705"/>
    <n v="31003.281143607208"/>
    <n v="36000"/>
    <n v="67003.281143607208"/>
  </r>
  <r>
    <s v="Rajkot"/>
    <s v="RAJB1"/>
    <x v="30"/>
    <s v="Tata Ace"/>
    <x v="2"/>
    <n v="2020"/>
    <s v="Tata Ace"/>
    <n v="0.44282249549748898"/>
    <n v="15.2521323624355"/>
    <n v="1800"/>
    <n v="90.694100434826595"/>
    <n v="6200"/>
    <n v="400000"/>
    <n v="80000"/>
    <n v="320000"/>
    <n v="6097.4633165590803"/>
    <n v="10703.380806263851"/>
    <n v="23000.844122822931"/>
    <n v="36000"/>
    <n v="59000.844122822935"/>
  </r>
  <r>
    <s v="Rampura Branch"/>
    <s v="AMDBP"/>
    <x v="31"/>
    <s v="Tata Ace"/>
    <x v="0"/>
    <n v="2012"/>
    <s v="Tata Ace"/>
    <n v="0.75264980525332104"/>
    <n v="7.7853868200690899"/>
    <n v="2600"/>
    <n v="80.841831220499003"/>
    <n v="6900"/>
    <n v="400000"/>
    <n v="80000"/>
    <n v="320000"/>
    <n v="6097.4633165590803"/>
    <n v="26997.857143266792"/>
    <n v="39995.320459825874"/>
    <n v="36000"/>
    <n v="75995.320459825874"/>
  </r>
  <r>
    <s v="Surat"/>
    <s v="STVT1"/>
    <x v="32"/>
    <s v="Tata Ace"/>
    <x v="2"/>
    <n v="2019"/>
    <s v="Tata Ace"/>
    <n v="1.0764283836997799"/>
    <n v="17.2946479387608"/>
    <n v="2900"/>
    <n v="99.413389578885401"/>
    <n v="11500"/>
    <n v="400000"/>
    <n v="80000"/>
    <n v="320000"/>
    <n v="6097.4633165590803"/>
    <n v="16669.829348340289"/>
    <n v="34267.292664899367"/>
    <n v="36000"/>
    <n v="70267.292664899374"/>
  </r>
  <r>
    <s v="Ahmedabad Branch"/>
    <s v="AMDT1"/>
    <x v="33"/>
    <s v="17 ft"/>
    <x v="1"/>
    <s v="NULL"/>
    <s v="Eicher 17"/>
    <n v="6.5900268382448797"/>
    <n v="6.5525461364709203"/>
    <n v="2900"/>
    <n v="100.490621572495"/>
    <n v="12500"/>
    <n v="1150000"/>
    <n v="230000"/>
    <n v="920000"/>
    <n v="17530.207035107302"/>
    <n v="44474.742564298889"/>
    <n v="74504.949599406187"/>
    <n v="36000"/>
    <n v="110504.94959940619"/>
  </r>
  <r>
    <s v="Gandhi Nager"/>
    <s v="GNCB1"/>
    <x v="34"/>
    <s v="Tata Ace"/>
    <x v="2"/>
    <n v="2020"/>
    <s v="Tata Ace"/>
    <n v="0.94298481523669997"/>
    <n v="9.3641429387747799"/>
    <n v="2700"/>
    <n v="113.411129978113"/>
    <n v="7800"/>
    <n v="400000"/>
    <n v="80000"/>
    <n v="320000"/>
    <n v="6097.4633165590803"/>
    <n v="32700.275181934605"/>
    <n v="46597.738498493687"/>
    <n v="36000"/>
    <n v="82597.73849849368"/>
  </r>
  <r>
    <s v="Vadodara"/>
    <s v="BDQT1"/>
    <x v="35"/>
    <s v="Super ace"/>
    <x v="2"/>
    <n v="2014"/>
    <s v="Super ace"/>
    <n v="1.6651510049498299"/>
    <n v="9.9226528824228808"/>
    <n v="3000"/>
    <n v="78.562830363879897"/>
    <n v="10500"/>
    <n v="550000"/>
    <n v="110000"/>
    <n v="440000"/>
    <n v="8384.0120602687293"/>
    <n v="23752.568379081506"/>
    <n v="42636.580439350233"/>
    <n v="36000"/>
    <n v="78636.580439350233"/>
  </r>
  <r>
    <s v="Vadodara"/>
    <s v="BDQT1"/>
    <x v="35"/>
    <s v="AL Dost"/>
    <x v="2"/>
    <n v="2018"/>
    <s v="AL Dost"/>
    <n v="0.97146367060579697"/>
    <n v="16.206961290646301"/>
    <n v="3000"/>
    <n v="78.562830363879897"/>
    <n v="10200"/>
    <n v="500000"/>
    <n v="100000"/>
    <n v="400000"/>
    <n v="7621.82914569885"/>
    <n v="14542.423275093841"/>
    <n v="32364.252420792691"/>
    <n v="36000"/>
    <n v="68364.252420792691"/>
  </r>
  <r>
    <s v="Junagarh"/>
    <s v="JNDB1"/>
    <x v="36"/>
    <s v="Tata Ace"/>
    <x v="2"/>
    <n v="2015"/>
    <s v="Tata Ace"/>
    <n v="1.0209760975304201"/>
    <n v="10.1734100421736"/>
    <n v="1800"/>
    <n v="81.927096694379998"/>
    <n v="9700"/>
    <n v="400000"/>
    <n v="80000"/>
    <n v="320000"/>
    <n v="6097.4633165590803"/>
    <n v="14495.510692929522"/>
    <n v="30292.9740094886"/>
    <n v="36000"/>
    <n v="66292.974009488593"/>
  </r>
  <r>
    <s v="Mehsana"/>
    <s v="MSHB1"/>
    <x v="37"/>
    <s v="Mahindra"/>
    <x v="0"/>
    <n v="2019"/>
    <s v="Mahindra"/>
    <n v="1.79032124444922"/>
    <n v="8.6217992604575695"/>
    <n v="2000"/>
    <n v="99.377580279295699"/>
    <n v="10200"/>
    <n v="750000"/>
    <n v="150000"/>
    <n v="600000"/>
    <n v="11432.7437185483"/>
    <n v="23052.631423483548"/>
    <n v="44685.375142031844"/>
    <n v="36000"/>
    <n v="80685.375142031844"/>
  </r>
  <r>
    <s v="Mehsana"/>
    <s v="MSHB1"/>
    <x v="37"/>
    <s v="Mahindra"/>
    <x v="2"/>
    <n v="2018"/>
    <s v="Mahindra"/>
    <n v="1.79032124444922"/>
    <n v="8.6217992604575695"/>
    <n v="2000"/>
    <n v="99.377580279295699"/>
    <n v="10200"/>
    <n v="750000"/>
    <n v="150000"/>
    <n v="600000"/>
    <n v="11432.7437185483"/>
    <n v="23052.631423483548"/>
    <n v="44685.375142031844"/>
    <n v="36000"/>
    <n v="80685.375142031844"/>
  </r>
  <r>
    <s v="Ahmedabad Branch"/>
    <s v="AMDT1"/>
    <x v="38"/>
    <s v="17 ft"/>
    <x v="1"/>
    <s v="NULL"/>
    <s v="Eicher 17"/>
    <n v="6.5900268382448797"/>
    <n v="6.5525461364709203"/>
    <n v="2900"/>
    <n v="100.490621572495"/>
    <n v="12500"/>
    <n v="1150000"/>
    <n v="230000"/>
    <n v="920000"/>
    <n v="17530.207035107302"/>
    <n v="44474.742564298889"/>
    <n v="74504.949599406187"/>
    <n v="36000"/>
    <n v="110504.94959940619"/>
  </r>
  <r>
    <s v="Rampura Branch"/>
    <s v="AMDBP"/>
    <x v="39"/>
    <s v="Mahindra"/>
    <x v="0"/>
    <n v="2011"/>
    <s v="Mahindra"/>
    <n v="1.4849540362195399"/>
    <n v="11.216814907083901"/>
    <n v="2600"/>
    <n v="80.841831220499003"/>
    <n v="11200"/>
    <n v="750000"/>
    <n v="150000"/>
    <n v="600000"/>
    <n v="11432.7437185483"/>
    <n v="18738.72065416308"/>
    <n v="41371.46437271138"/>
    <n v="36000"/>
    <n v="77371.464372711373"/>
  </r>
  <r>
    <s v="Vadodara"/>
    <s v="BDQT1"/>
    <x v="40"/>
    <s v="AL Dost"/>
    <x v="2"/>
    <n v="2015"/>
    <s v="AL Dost"/>
    <n v="0.97146367060579697"/>
    <n v="16.206961290646301"/>
    <n v="3000"/>
    <n v="78.562830363879897"/>
    <n v="10200"/>
    <n v="500000"/>
    <n v="100000"/>
    <n v="400000"/>
    <n v="7621.82914569885"/>
    <n v="14542.423275093841"/>
    <n v="32364.252420792691"/>
    <n v="36000"/>
    <n v="68364.252420792691"/>
  </r>
  <r>
    <s v="Surat"/>
    <s v="STVT1"/>
    <x v="41"/>
    <s v="Tata Ace"/>
    <x v="2"/>
    <n v="2019"/>
    <s v="Tata Ace"/>
    <n v="1.0764283836997799"/>
    <n v="17.2946479387608"/>
    <n v="2900"/>
    <n v="99.413389578885401"/>
    <n v="11500"/>
    <n v="400000"/>
    <n v="80000"/>
    <n v="320000"/>
    <n v="6097.4633165590803"/>
    <n v="16669.829348340289"/>
    <n v="34267.292664899367"/>
    <n v="36000"/>
    <n v="70267.292664899374"/>
  </r>
  <r>
    <s v="Rampura Branch"/>
    <s v="AMDBP"/>
    <x v="42"/>
    <s v="17 ft"/>
    <x v="1"/>
    <s v="NULL"/>
    <s v="Eicher 17"/>
    <n v="2.6680743558814202"/>
    <n v="4.6995094079618696"/>
    <n v="2600"/>
    <n v="80.841831220499003"/>
    <n v="11200"/>
    <n v="1150000"/>
    <n v="230000"/>
    <n v="920000"/>
    <n v="17530.207035107302"/>
    <n v="44725.681539693775"/>
    <n v="73455.88857480108"/>
    <n v="36000"/>
    <n v="109455.88857480108"/>
  </r>
  <r>
    <s v="Rampura Branch"/>
    <s v="AMDBP"/>
    <x v="42"/>
    <s v="Mahindra"/>
    <x v="0"/>
    <n v="2018"/>
    <s v="Mahindra"/>
    <n v="1.4849540362195399"/>
    <n v="11.216814907083901"/>
    <n v="2600"/>
    <n v="80.841831220499003"/>
    <n v="11200"/>
    <n v="750000"/>
    <n v="150000"/>
    <n v="600000"/>
    <n v="11432.7437185483"/>
    <n v="18738.72065416308"/>
    <n v="41371.46437271138"/>
    <n v="36000"/>
    <n v="77371.464372711373"/>
  </r>
  <r>
    <s v="Rampura Branch"/>
    <s v="AMDBP"/>
    <x v="42"/>
    <s v="Pickup"/>
    <x v="0"/>
    <n v="2018"/>
    <s v="Pickup"/>
    <n v="1.20079363304168"/>
    <n v="8.0856008470429597"/>
    <n v="2600"/>
    <n v="80.841831220499003"/>
    <n v="9800"/>
    <n v="650000"/>
    <n v="130000"/>
    <n v="520000"/>
    <n v="9908.3778894085008"/>
    <n v="25995.441173696694"/>
    <n v="45703.819063105198"/>
    <n v="36000"/>
    <n v="81703.819063105198"/>
  </r>
  <r>
    <s v="Rampura Branch"/>
    <s v="AMDBP"/>
    <x v="42"/>
    <s v="Tata Ace"/>
    <x v="0"/>
    <n v="2014"/>
    <s v="Tata Ace"/>
    <n v="0.75264980525332104"/>
    <n v="7.7853868200690899"/>
    <n v="2600"/>
    <n v="80.841831220499003"/>
    <n v="6900"/>
    <n v="400000"/>
    <n v="80000"/>
    <n v="320000"/>
    <n v="6097.4633165590803"/>
    <n v="26997.857143266792"/>
    <n v="39995.320459825874"/>
    <n v="36000"/>
    <n v="75995.320459825874"/>
  </r>
  <r>
    <s v="Ahmmedabad City"/>
    <s v="AMDBL"/>
    <x v="43"/>
    <s v="Mahindra"/>
    <x v="0"/>
    <n v="2019"/>
    <s v="Mahindra"/>
    <n v="0.76558845019723099"/>
    <n v="12.660297306770699"/>
    <n v="1800"/>
    <n v="94.581378550804004"/>
    <n v="11800"/>
    <n v="750000"/>
    <n v="150000"/>
    <n v="600000"/>
    <n v="11432.7437185483"/>
    <n v="13447.273572351241"/>
    <n v="36680.017290899545"/>
    <n v="36000"/>
    <n v="72680.017290899545"/>
  </r>
  <r>
    <s v="Vapi"/>
    <s v="VAPT1"/>
    <x v="44"/>
    <s v="20 ft"/>
    <x v="1"/>
    <s v="NULL"/>
    <s v="Eicher 20"/>
    <n v="6.5"/>
    <n v="7"/>
    <n v="1600"/>
    <n v="92.3"/>
    <n v="11080"/>
    <n v="1250000"/>
    <n v="250000"/>
    <n v="1000000"/>
    <n v="19054.5728642471"/>
    <n v="21097.142857142859"/>
    <n v="51231.715721389963"/>
    <n v="36000"/>
    <n v="87231.715721389963"/>
  </r>
  <r>
    <s v="Sanand"/>
    <s v="AMDBC"/>
    <x v="45"/>
    <s v="AL Dost"/>
    <x v="0"/>
    <n v="2010"/>
    <s v="AL Dost"/>
    <n v="1.8308787786446801"/>
    <n v="17.133678707427698"/>
    <n v="3100"/>
    <n v="93.069310566121402"/>
    <n v="11700"/>
    <n v="500000"/>
    <n v="100000"/>
    <n v="400000"/>
    <n v="7621.82914569885"/>
    <n v="16839.049434836252"/>
    <n v="36160.878580535107"/>
    <n v="36000"/>
    <n v="72160.878580535107"/>
  </r>
  <r>
    <s v="Sanand"/>
    <s v="AMDBC"/>
    <x v="46"/>
    <s v="AL Dost"/>
    <x v="0"/>
    <n v="2015"/>
    <s v="AL Dost"/>
    <n v="1.8308787786446801"/>
    <n v="17.133678707427698"/>
    <n v="3100"/>
    <n v="93.069310566121402"/>
    <n v="11700"/>
    <n v="500000"/>
    <n v="100000"/>
    <n v="400000"/>
    <n v="7621.82914569885"/>
    <n v="16839.049434836252"/>
    <n v="36160.878580535107"/>
    <n v="36000"/>
    <n v="72160.878580535107"/>
  </r>
  <r>
    <s v="Vadodara"/>
    <s v="BDQT1"/>
    <x v="47"/>
    <s v="14 ft"/>
    <x v="0"/>
    <n v="2015"/>
    <s v="Eicher 14"/>
    <n v="2.7317924077831099"/>
    <n v="12.59788543576"/>
    <n v="3000"/>
    <n v="78.562830363879897"/>
    <n v="15100"/>
    <n v="750000"/>
    <n v="150000"/>
    <n v="600000"/>
    <n v="11432.7437185483"/>
    <n v="18708.57552193807"/>
    <n v="45241.319240486366"/>
    <n v="36000"/>
    <n v="81241.319240486366"/>
  </r>
  <r>
    <m/>
    <m/>
    <x v="48"/>
    <m/>
    <x v="3"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E92184-D013-467C-AA9E-348ED6BB736E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C51" firstHeaderRow="0" firstDataRow="1" firstDataCol="1"/>
  <pivotFields count="20">
    <pivotField showAll="0"/>
    <pivotField showAll="0"/>
    <pivotField axis="axisRow" showAll="0">
      <items count="5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t="default"/>
      </items>
    </pivotField>
    <pivotField showAll="0"/>
    <pivotField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dataField="1" showAll="0"/>
  </pivotFields>
  <rowFields count="1">
    <field x="2"/>
  </rowFields>
  <rowItems count="5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vehicle_cost" fld="17" subtotal="average" baseField="4" baseItem="1"/>
    <dataField name="Sum of total_cost" fld="19" baseField="2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996FC9-3BB3-44BD-9EA7-886556BC03A3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B51" firstHeaderRow="1" firstDataRow="1" firstDataCol="1"/>
  <pivotFields count="20">
    <pivotField showAll="0"/>
    <pivotField showAll="0"/>
    <pivotField axis="axisRow" showAll="0">
      <items count="5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2"/>
  </rowFields>
  <rowItems count="5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 t="grand">
      <x/>
    </i>
  </rowItems>
  <colItems count="1">
    <i/>
  </colItems>
  <dataFields count="1">
    <dataField name="Sum of total_cost" fld="19" baseField="0" baseItem="0" numFmtId="2"/>
  </dataFields>
  <formats count="2">
    <format dxfId="1">
      <pivotArea outline="0" collapsedLevelsAreSubtotals="1" fieldPosition="0"/>
    </format>
    <format dxfId="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93DC8E8-7DE3-4F03-9ABE-6271FFA932F9}" name="Vehicle_cost" displayName="Vehicle_cost" ref="A1:T64" totalsRowShown="0" headerRowDxfId="8">
  <autoFilter ref="A1:T64" xr:uid="{493DC8E8-7DE3-4F03-9ABE-6271FFA932F9}"/>
  <tableColumns count="20">
    <tableColumn id="1" xr3:uid="{5C27609C-B86B-4130-BBD2-C0AA2C779774}" name="ou(branch_names)"/>
    <tableColumn id="2" xr3:uid="{AA150A76-3A1A-4142-B996-578E4C6C16EA}" name="ou_codes"/>
    <tableColumn id="3" xr3:uid="{EEBFB40E-DBA8-473A-92F9-EE190B76082D}" name="bp_name"/>
    <tableColumn id="4" xr3:uid="{0AFCA7E2-0B24-426B-BFAB-2D3A24F520D8}" name="vehicle_code"/>
    <tableColumn id="5" xr3:uid="{5D03844C-AC2C-4B68-9B3B-D6C271C5B456}" name="vehicle_ownership"/>
    <tableColumn id="6" xr3:uid="{3F090909-B236-4269-AF55-55863EA46024}" name="year_of_purchase"/>
    <tableColumn id="7" xr3:uid="{EA6CDB04-E903-4E12-A89A-BACE9AF5E416}" name="vehicle_name"/>
    <tableColumn id="8" xr3:uid="{D6863AAD-EAEF-4831-8E0D-4D73E0C85531}" name="capacity" dataDxfId="7"/>
    <tableColumn id="9" xr3:uid="{7E31520A-D27C-4F67-8996-69D5B94B83DB}" name="milage" dataDxfId="6"/>
    <tableColumn id="10" xr3:uid="{554CD447-B421-4869-9F6C-5B375CECADD6}" name="km"/>
    <tableColumn id="11" xr3:uid="{9A31C69E-C917-433A-8D75-52F4949555A4}" name="fuel_cost_per_liter" dataDxfId="5"/>
    <tableColumn id="12" xr3:uid="{A0FECF7E-F2C4-41E0-84B7-CEF0297242D6}" name="maintenance_and_additional_costs"/>
    <tableColumn id="13" xr3:uid="{C6D9A505-196F-4B06-B697-12DFB171FF73}" name="showroom_price"/>
    <tableColumn id="14" xr3:uid="{0EAD9670-0262-46ED-A31F-B49D9EE864A2}" name="downpayment_amount"/>
    <tableColumn id="15" xr3:uid="{AFF9A2A3-8B32-4A0F-8787-1A82DF026E27}" name="balance"/>
    <tableColumn id="16" xr3:uid="{6A6C9712-D38E-488F-92C7-5E4990ADDFE7}" name="emi" dataDxfId="4"/>
    <tableColumn id="17" xr3:uid="{D85EC458-5647-485D-A346-EEF02C938914}" name=" fuel_cost">
      <calculatedColumnFormula>K2*J2/I2</calculatedColumnFormula>
    </tableColumn>
    <tableColumn id="18" xr3:uid="{E86A574E-B646-493C-AB18-95CFB1FE581E}" name="vehicle_cost" dataDxfId="3">
      <calculatedColumnFormula>L2+P2+Q2</calculatedColumnFormula>
    </tableColumn>
    <tableColumn id="19" xr3:uid="{4E4189AE-2ED6-45A7-B555-6FF781FD6ACD}" name="team_cost"/>
    <tableColumn id="20" xr3:uid="{6366C248-CFAB-49F1-845D-ADCA32E28100}" name="total_cost" dataDxfId="2">
      <calculatedColumnFormula>R2+S2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9083B-78B7-4671-90C4-6071FE0B89EA}">
  <dimension ref="A1:T64"/>
  <sheetViews>
    <sheetView tabSelected="1" workbookViewId="0">
      <selection activeCell="F13" sqref="F13"/>
    </sheetView>
  </sheetViews>
  <sheetFormatPr defaultRowHeight="14.4" x14ac:dyDescent="0.3"/>
  <cols>
    <col min="1" max="1" width="18.88671875" customWidth="1"/>
    <col min="2" max="2" width="11" customWidth="1"/>
    <col min="3" max="3" width="30.77734375" bestFit="1" customWidth="1"/>
    <col min="4" max="4" width="13.88671875" customWidth="1"/>
    <col min="5" max="5" width="18.5546875" customWidth="1"/>
    <col min="6" max="6" width="18" customWidth="1"/>
    <col min="7" max="7" width="14.5546875" customWidth="1"/>
    <col min="8" max="9" width="12" style="4" bestFit="1" customWidth="1"/>
    <col min="10" max="10" width="5.5546875" customWidth="1"/>
    <col min="11" max="11" width="18.5546875" style="4" customWidth="1"/>
    <col min="12" max="12" width="32.77734375" customWidth="1"/>
    <col min="13" max="13" width="14.88671875" hidden="1" customWidth="1"/>
    <col min="14" max="14" width="20.21875" hidden="1" customWidth="1"/>
    <col min="15" max="15" width="8" hidden="1" customWidth="1"/>
    <col min="16" max="16" width="12" style="4" bestFit="1" customWidth="1"/>
    <col min="17" max="17" width="11" customWidth="1"/>
    <col min="18" max="18" width="13.21875" style="4" customWidth="1"/>
    <col min="19" max="19" width="11.6640625" customWidth="1"/>
    <col min="20" max="20" width="12" style="4" bestFit="1" customWidth="1"/>
  </cols>
  <sheetData>
    <row r="1" spans="1:20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7" t="s">
        <v>7</v>
      </c>
      <c r="I1" s="7" t="s">
        <v>8</v>
      </c>
      <c r="J1" s="3" t="s">
        <v>9</v>
      </c>
      <c r="K1" s="7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7" t="s">
        <v>15</v>
      </c>
      <c r="Q1" s="3" t="s">
        <v>110</v>
      </c>
      <c r="R1" s="7" t="s">
        <v>111</v>
      </c>
      <c r="S1" s="3" t="s">
        <v>112</v>
      </c>
      <c r="T1" s="7" t="s">
        <v>113</v>
      </c>
    </row>
    <row r="2" spans="1:20" x14ac:dyDescent="0.3">
      <c r="A2" t="s">
        <v>16</v>
      </c>
      <c r="B2" t="s">
        <v>17</v>
      </c>
      <c r="C2" t="s">
        <v>18</v>
      </c>
      <c r="D2" t="s">
        <v>19</v>
      </c>
      <c r="E2" t="s">
        <v>20</v>
      </c>
      <c r="F2">
        <v>2018</v>
      </c>
      <c r="G2" t="s">
        <v>21</v>
      </c>
      <c r="H2" s="4">
        <v>2.5</v>
      </c>
      <c r="I2" s="4">
        <v>9</v>
      </c>
      <c r="J2">
        <v>1600</v>
      </c>
      <c r="K2" s="4">
        <v>92.3</v>
      </c>
      <c r="L2">
        <v>9580</v>
      </c>
      <c r="M2">
        <v>750000</v>
      </c>
      <c r="N2">
        <v>150000</v>
      </c>
      <c r="O2">
        <v>600000</v>
      </c>
      <c r="P2" s="4">
        <v>11432.7437185483</v>
      </c>
      <c r="Q2">
        <f>K2*J2/I2</f>
        <v>16408.888888888891</v>
      </c>
      <c r="R2" s="4">
        <f>L2+P2+Q2</f>
        <v>37421.63260743719</v>
      </c>
      <c r="S2">
        <v>36000</v>
      </c>
      <c r="T2" s="4">
        <f>R2+S2</f>
        <v>73421.63260743719</v>
      </c>
    </row>
    <row r="3" spans="1:20" x14ac:dyDescent="0.3">
      <c r="A3" t="s">
        <v>16</v>
      </c>
      <c r="B3" t="s">
        <v>17</v>
      </c>
      <c r="C3" t="s">
        <v>18</v>
      </c>
      <c r="D3" t="s">
        <v>23</v>
      </c>
      <c r="E3" t="s">
        <v>20</v>
      </c>
      <c r="F3">
        <v>2017</v>
      </c>
      <c r="G3" t="s">
        <v>23</v>
      </c>
      <c r="H3" s="4">
        <v>0.75</v>
      </c>
      <c r="I3" s="4">
        <v>14</v>
      </c>
      <c r="J3">
        <v>1600</v>
      </c>
      <c r="K3" s="4">
        <v>92.3</v>
      </c>
      <c r="L3">
        <v>5880</v>
      </c>
      <c r="M3">
        <v>400000</v>
      </c>
      <c r="N3">
        <v>80000</v>
      </c>
      <c r="O3">
        <v>320000</v>
      </c>
      <c r="P3" s="4">
        <v>6097.4633165590803</v>
      </c>
      <c r="Q3">
        <f t="shared" ref="Q3:Q64" si="0">K3*J3/I3</f>
        <v>10548.571428571429</v>
      </c>
      <c r="R3" s="4">
        <f t="shared" ref="R3:R64" si="1">L3+P3+Q3</f>
        <v>22526.03474513051</v>
      </c>
      <c r="S3">
        <v>36000</v>
      </c>
      <c r="T3" s="4">
        <f t="shared" ref="T3:T64" si="2">R3+S3</f>
        <v>58526.034745130513</v>
      </c>
    </row>
    <row r="4" spans="1:20" x14ac:dyDescent="0.3">
      <c r="A4" t="s">
        <v>16</v>
      </c>
      <c r="B4" t="s">
        <v>17</v>
      </c>
      <c r="C4" t="s">
        <v>25</v>
      </c>
      <c r="D4" t="s">
        <v>19</v>
      </c>
      <c r="E4" t="s">
        <v>26</v>
      </c>
      <c r="F4" t="s">
        <v>22</v>
      </c>
      <c r="G4" t="s">
        <v>21</v>
      </c>
      <c r="H4" s="4">
        <v>2.5</v>
      </c>
      <c r="I4" s="4">
        <v>9</v>
      </c>
      <c r="J4">
        <v>1600</v>
      </c>
      <c r="K4" s="4">
        <v>92.3</v>
      </c>
      <c r="L4">
        <v>9580</v>
      </c>
      <c r="M4">
        <v>750000</v>
      </c>
      <c r="N4">
        <v>150000</v>
      </c>
      <c r="O4">
        <v>600000</v>
      </c>
      <c r="P4" s="4">
        <v>11432.7437185483</v>
      </c>
      <c r="Q4">
        <f t="shared" si="0"/>
        <v>16408.888888888891</v>
      </c>
      <c r="R4" s="4">
        <f t="shared" si="1"/>
        <v>37421.63260743719</v>
      </c>
      <c r="S4">
        <v>36000</v>
      </c>
      <c r="T4" s="4">
        <f t="shared" si="2"/>
        <v>73421.63260743719</v>
      </c>
    </row>
    <row r="5" spans="1:20" x14ac:dyDescent="0.3">
      <c r="A5" t="s">
        <v>27</v>
      </c>
      <c r="B5" t="s">
        <v>28</v>
      </c>
      <c r="C5" t="s">
        <v>29</v>
      </c>
      <c r="D5" t="s">
        <v>30</v>
      </c>
      <c r="E5" t="s">
        <v>20</v>
      </c>
      <c r="F5">
        <v>2014</v>
      </c>
      <c r="G5" t="s">
        <v>31</v>
      </c>
      <c r="H5" s="4">
        <v>6.5900268382448797</v>
      </c>
      <c r="I5" s="4">
        <v>6.5525461364709203</v>
      </c>
      <c r="J5">
        <v>2900</v>
      </c>
      <c r="K5" s="4">
        <v>100.490621572495</v>
      </c>
      <c r="L5">
        <v>12500</v>
      </c>
      <c r="M5">
        <v>1150000</v>
      </c>
      <c r="N5">
        <v>230000</v>
      </c>
      <c r="O5">
        <v>920000</v>
      </c>
      <c r="P5" s="4">
        <v>17530.207035107302</v>
      </c>
      <c r="Q5">
        <f t="shared" si="0"/>
        <v>44474.742564298889</v>
      </c>
      <c r="R5" s="4">
        <f t="shared" si="1"/>
        <v>74504.949599406187</v>
      </c>
      <c r="S5">
        <v>36000</v>
      </c>
      <c r="T5" s="4">
        <f t="shared" si="2"/>
        <v>110504.94959940619</v>
      </c>
    </row>
    <row r="6" spans="1:20" x14ac:dyDescent="0.3">
      <c r="A6" t="s">
        <v>33</v>
      </c>
      <c r="B6" t="s">
        <v>34</v>
      </c>
      <c r="C6" t="s">
        <v>35</v>
      </c>
      <c r="D6" t="s">
        <v>36</v>
      </c>
      <c r="E6" t="s">
        <v>20</v>
      </c>
      <c r="F6">
        <v>2019</v>
      </c>
      <c r="G6" t="s">
        <v>36</v>
      </c>
      <c r="H6" s="4">
        <v>1.3894248629665999</v>
      </c>
      <c r="I6" s="4">
        <v>16.829787347508599</v>
      </c>
      <c r="J6">
        <v>2700</v>
      </c>
      <c r="K6" s="4">
        <v>113.411129978113</v>
      </c>
      <c r="L6">
        <v>8200</v>
      </c>
      <c r="M6">
        <v>750000</v>
      </c>
      <c r="N6">
        <v>150000</v>
      </c>
      <c r="O6">
        <v>600000</v>
      </c>
      <c r="P6" s="4">
        <v>11432.7437185483</v>
      </c>
      <c r="Q6">
        <f t="shared" si="0"/>
        <v>18194.528820724227</v>
      </c>
      <c r="R6" s="4">
        <f t="shared" si="1"/>
        <v>37827.272539272526</v>
      </c>
      <c r="S6">
        <v>36000</v>
      </c>
      <c r="T6" s="4">
        <f t="shared" si="2"/>
        <v>73827.272539272526</v>
      </c>
    </row>
    <row r="7" spans="1:20" x14ac:dyDescent="0.3">
      <c r="A7" t="s">
        <v>38</v>
      </c>
      <c r="B7" t="s">
        <v>39</v>
      </c>
      <c r="C7" t="s">
        <v>40</v>
      </c>
      <c r="D7" t="s">
        <v>41</v>
      </c>
      <c r="E7" t="s">
        <v>20</v>
      </c>
      <c r="F7">
        <v>2016</v>
      </c>
      <c r="G7" t="s">
        <v>41</v>
      </c>
      <c r="H7" s="4">
        <v>1.5806763812306599</v>
      </c>
      <c r="I7" s="4">
        <v>15.340744990271</v>
      </c>
      <c r="J7">
        <v>2600</v>
      </c>
      <c r="K7" s="4">
        <v>80.841831220499003</v>
      </c>
      <c r="L7">
        <v>11400</v>
      </c>
      <c r="M7">
        <v>500000</v>
      </c>
      <c r="N7">
        <v>100000</v>
      </c>
      <c r="O7">
        <v>400000</v>
      </c>
      <c r="P7" s="4">
        <v>7621.82914569885</v>
      </c>
      <c r="Q7">
        <f t="shared" si="0"/>
        <v>13701.339883206309</v>
      </c>
      <c r="R7" s="4">
        <f t="shared" si="1"/>
        <v>32723.169028905162</v>
      </c>
      <c r="S7">
        <v>36000</v>
      </c>
      <c r="T7" s="4">
        <f t="shared" si="2"/>
        <v>68723.169028905162</v>
      </c>
    </row>
    <row r="8" spans="1:20" x14ac:dyDescent="0.3">
      <c r="A8" t="s">
        <v>38</v>
      </c>
      <c r="B8" t="s">
        <v>39</v>
      </c>
      <c r="C8" t="s">
        <v>42</v>
      </c>
      <c r="D8" t="s">
        <v>23</v>
      </c>
      <c r="E8" t="s">
        <v>20</v>
      </c>
      <c r="F8">
        <v>2012</v>
      </c>
      <c r="G8" t="s">
        <v>23</v>
      </c>
      <c r="H8" s="4">
        <v>0.75264980525332104</v>
      </c>
      <c r="I8" s="4">
        <v>7.7853868200690899</v>
      </c>
      <c r="J8">
        <v>2600</v>
      </c>
      <c r="K8" s="4">
        <v>80.841831220499003</v>
      </c>
      <c r="L8">
        <v>6900</v>
      </c>
      <c r="M8">
        <v>400000</v>
      </c>
      <c r="N8">
        <v>80000</v>
      </c>
      <c r="O8">
        <v>320000</v>
      </c>
      <c r="P8" s="4">
        <v>6097.4633165590803</v>
      </c>
      <c r="Q8">
        <f t="shared" si="0"/>
        <v>26997.857143266792</v>
      </c>
      <c r="R8" s="4">
        <f t="shared" si="1"/>
        <v>39995.320459825874</v>
      </c>
      <c r="S8">
        <v>36000</v>
      </c>
      <c r="T8" s="4">
        <f t="shared" si="2"/>
        <v>75995.320459825874</v>
      </c>
    </row>
    <row r="9" spans="1:20" x14ac:dyDescent="0.3">
      <c r="A9" t="s">
        <v>43</v>
      </c>
      <c r="B9" t="s">
        <v>37</v>
      </c>
      <c r="C9" t="s">
        <v>44</v>
      </c>
      <c r="D9" t="s">
        <v>23</v>
      </c>
      <c r="E9" t="s">
        <v>20</v>
      </c>
      <c r="F9">
        <v>2019</v>
      </c>
      <c r="G9" t="s">
        <v>23</v>
      </c>
      <c r="H9" s="4">
        <v>0.78423707313208701</v>
      </c>
      <c r="I9" s="4">
        <v>17.527489465013002</v>
      </c>
      <c r="J9">
        <v>1900</v>
      </c>
      <c r="K9" s="4">
        <v>100.23638952450899</v>
      </c>
      <c r="L9">
        <v>10700</v>
      </c>
      <c r="M9">
        <v>400000</v>
      </c>
      <c r="N9">
        <v>80000</v>
      </c>
      <c r="O9">
        <v>320000</v>
      </c>
      <c r="P9" s="4">
        <v>6097.4633165590803</v>
      </c>
      <c r="Q9">
        <f t="shared" si="0"/>
        <v>10865.739812694037</v>
      </c>
      <c r="R9" s="4">
        <f t="shared" si="1"/>
        <v>27663.203129253117</v>
      </c>
      <c r="S9">
        <v>36000</v>
      </c>
      <c r="T9" s="4">
        <f t="shared" si="2"/>
        <v>63663.203129253117</v>
      </c>
    </row>
    <row r="10" spans="1:20" x14ac:dyDescent="0.3">
      <c r="A10" t="s">
        <v>45</v>
      </c>
      <c r="B10" t="s">
        <v>46</v>
      </c>
      <c r="C10" t="s">
        <v>47</v>
      </c>
      <c r="D10" t="s">
        <v>19</v>
      </c>
      <c r="E10" t="s">
        <v>20</v>
      </c>
      <c r="F10">
        <v>2016</v>
      </c>
      <c r="G10" t="s">
        <v>21</v>
      </c>
      <c r="H10" s="4">
        <v>2.0421365530816198</v>
      </c>
      <c r="I10" s="4">
        <v>13.0446429845825</v>
      </c>
      <c r="J10">
        <v>2900</v>
      </c>
      <c r="K10" s="4">
        <v>99.413389578885401</v>
      </c>
      <c r="L10">
        <v>18700</v>
      </c>
      <c r="M10">
        <v>750000</v>
      </c>
      <c r="N10">
        <v>150000</v>
      </c>
      <c r="O10">
        <v>600000</v>
      </c>
      <c r="P10" s="4">
        <v>11432.7437185483</v>
      </c>
      <c r="Q10">
        <f t="shared" si="0"/>
        <v>22100.936769178647</v>
      </c>
      <c r="R10" s="4">
        <f t="shared" si="1"/>
        <v>52233.680487726946</v>
      </c>
      <c r="S10">
        <v>36000</v>
      </c>
      <c r="T10" s="4">
        <f t="shared" si="2"/>
        <v>88233.680487726946</v>
      </c>
    </row>
    <row r="11" spans="1:20" x14ac:dyDescent="0.3">
      <c r="A11" t="s">
        <v>45</v>
      </c>
      <c r="B11" t="s">
        <v>46</v>
      </c>
      <c r="C11" t="s">
        <v>47</v>
      </c>
      <c r="D11" t="s">
        <v>30</v>
      </c>
      <c r="E11" t="s">
        <v>20</v>
      </c>
      <c r="F11">
        <v>2017</v>
      </c>
      <c r="G11" t="s">
        <v>31</v>
      </c>
      <c r="H11" s="4">
        <v>5.1635046388777397</v>
      </c>
      <c r="I11" s="4">
        <v>7.7766332599738801</v>
      </c>
      <c r="J11">
        <v>2900</v>
      </c>
      <c r="K11" s="4">
        <v>99.413389578885401</v>
      </c>
      <c r="L11">
        <v>15600</v>
      </c>
      <c r="M11">
        <v>1150000</v>
      </c>
      <c r="N11">
        <v>230000</v>
      </c>
      <c r="O11">
        <v>920000</v>
      </c>
      <c r="P11" s="4">
        <v>17530.207035107302</v>
      </c>
      <c r="Q11">
        <f t="shared" si="0"/>
        <v>37072.447695667208</v>
      </c>
      <c r="R11" s="4">
        <f t="shared" si="1"/>
        <v>70202.65473077452</v>
      </c>
      <c r="S11">
        <v>36000</v>
      </c>
      <c r="T11" s="4">
        <f t="shared" si="2"/>
        <v>106202.65473077452</v>
      </c>
    </row>
    <row r="12" spans="1:20" x14ac:dyDescent="0.3">
      <c r="A12" t="s">
        <v>45</v>
      </c>
      <c r="B12" t="s">
        <v>46</v>
      </c>
      <c r="C12" t="s">
        <v>47</v>
      </c>
      <c r="D12" t="s">
        <v>50</v>
      </c>
      <c r="E12" t="s">
        <v>26</v>
      </c>
      <c r="F12" t="s">
        <v>22</v>
      </c>
      <c r="G12" t="s">
        <v>50</v>
      </c>
      <c r="H12" s="4">
        <v>8.2407106661901004</v>
      </c>
      <c r="I12" s="4">
        <v>6.6537492905151003</v>
      </c>
      <c r="J12">
        <v>2900</v>
      </c>
      <c r="K12" s="4">
        <v>99.413389578885401</v>
      </c>
      <c r="L12">
        <v>22100</v>
      </c>
      <c r="M12">
        <v>1400000</v>
      </c>
      <c r="N12">
        <v>280000</v>
      </c>
      <c r="O12">
        <v>1120000</v>
      </c>
      <c r="P12" s="4">
        <v>21341.1216079568</v>
      </c>
      <c r="Q12">
        <f t="shared" si="0"/>
        <v>43328.778586493601</v>
      </c>
      <c r="R12" s="4">
        <f t="shared" si="1"/>
        <v>86769.900194450398</v>
      </c>
      <c r="S12">
        <v>36000</v>
      </c>
      <c r="T12" s="4">
        <f t="shared" si="2"/>
        <v>122769.9001944504</v>
      </c>
    </row>
    <row r="13" spans="1:20" x14ac:dyDescent="0.3">
      <c r="A13" t="s">
        <v>51</v>
      </c>
      <c r="B13" t="s">
        <v>48</v>
      </c>
      <c r="C13" t="s">
        <v>52</v>
      </c>
      <c r="D13" t="s">
        <v>23</v>
      </c>
      <c r="E13" t="s">
        <v>53</v>
      </c>
      <c r="F13">
        <v>2016</v>
      </c>
      <c r="G13" t="s">
        <v>23</v>
      </c>
      <c r="H13" s="4">
        <v>0.790223820322278</v>
      </c>
      <c r="I13" s="4">
        <v>18.889971546597501</v>
      </c>
      <c r="J13">
        <v>3000</v>
      </c>
      <c r="K13" s="4">
        <v>78.562830363879897</v>
      </c>
      <c r="L13">
        <v>10700</v>
      </c>
      <c r="M13">
        <v>400000</v>
      </c>
      <c r="N13">
        <v>80000</v>
      </c>
      <c r="O13">
        <v>320000</v>
      </c>
      <c r="P13" s="4">
        <v>6097.4633165590803</v>
      </c>
      <c r="Q13">
        <f t="shared" si="0"/>
        <v>12476.910857713407</v>
      </c>
      <c r="R13" s="4">
        <f t="shared" si="1"/>
        <v>29274.374174272485</v>
      </c>
      <c r="S13">
        <v>36000</v>
      </c>
      <c r="T13" s="4">
        <f t="shared" si="2"/>
        <v>65274.374174272481</v>
      </c>
    </row>
    <row r="14" spans="1:20" x14ac:dyDescent="0.3">
      <c r="A14" t="s">
        <v>54</v>
      </c>
      <c r="B14" t="s">
        <v>55</v>
      </c>
      <c r="C14" t="s">
        <v>56</v>
      </c>
      <c r="D14" t="s">
        <v>19</v>
      </c>
      <c r="E14" t="s">
        <v>20</v>
      </c>
      <c r="F14">
        <v>2013</v>
      </c>
      <c r="G14" t="s">
        <v>21</v>
      </c>
      <c r="H14" s="4">
        <v>2.4855141620694901</v>
      </c>
      <c r="I14" s="4">
        <v>9.0950127369830103</v>
      </c>
      <c r="J14">
        <v>1800</v>
      </c>
      <c r="K14" s="4">
        <v>94.581378550804004</v>
      </c>
      <c r="L14">
        <v>12000</v>
      </c>
      <c r="M14">
        <v>750000</v>
      </c>
      <c r="N14">
        <v>150000</v>
      </c>
      <c r="O14">
        <v>600000</v>
      </c>
      <c r="P14" s="4">
        <v>11432.7437185483</v>
      </c>
      <c r="Q14">
        <f t="shared" si="0"/>
        <v>18718.66332843875</v>
      </c>
      <c r="R14" s="4">
        <f t="shared" si="1"/>
        <v>42151.407046987049</v>
      </c>
      <c r="S14">
        <v>36000</v>
      </c>
      <c r="T14" s="4">
        <f t="shared" si="2"/>
        <v>78151.407046987049</v>
      </c>
    </row>
    <row r="15" spans="1:20" x14ac:dyDescent="0.3">
      <c r="A15" t="s">
        <v>54</v>
      </c>
      <c r="B15" t="s">
        <v>55</v>
      </c>
      <c r="C15" t="s">
        <v>56</v>
      </c>
      <c r="D15" t="s">
        <v>57</v>
      </c>
      <c r="E15" t="s">
        <v>26</v>
      </c>
      <c r="F15" t="s">
        <v>22</v>
      </c>
      <c r="G15" t="s">
        <v>58</v>
      </c>
      <c r="H15" s="4">
        <v>8.6536756158497194</v>
      </c>
      <c r="I15" s="4">
        <v>3.5462174548919299</v>
      </c>
      <c r="J15">
        <v>1800</v>
      </c>
      <c r="K15" s="4">
        <v>94.581378550804004</v>
      </c>
      <c r="L15">
        <v>19000</v>
      </c>
      <c r="M15">
        <v>1150000</v>
      </c>
      <c r="N15">
        <v>230000</v>
      </c>
      <c r="O15">
        <v>920000</v>
      </c>
      <c r="P15" s="4">
        <v>17530.207035107302</v>
      </c>
      <c r="Q15">
        <f t="shared" si="0"/>
        <v>48007.908019457718</v>
      </c>
      <c r="R15" s="4">
        <f t="shared" si="1"/>
        <v>84538.115054565016</v>
      </c>
      <c r="S15">
        <v>36000</v>
      </c>
      <c r="T15" s="4">
        <f t="shared" si="2"/>
        <v>120538.11505456502</v>
      </c>
    </row>
    <row r="16" spans="1:20" x14ac:dyDescent="0.3">
      <c r="A16" t="s">
        <v>59</v>
      </c>
      <c r="B16" t="s">
        <v>32</v>
      </c>
      <c r="C16" t="s">
        <v>60</v>
      </c>
      <c r="D16" t="s">
        <v>23</v>
      </c>
      <c r="E16" t="s">
        <v>20</v>
      </c>
      <c r="F16">
        <v>2020</v>
      </c>
      <c r="G16" t="s">
        <v>23</v>
      </c>
      <c r="H16" s="4">
        <v>1.04263505610357</v>
      </c>
      <c r="I16" s="4">
        <v>17.157710528177699</v>
      </c>
      <c r="J16">
        <v>3100</v>
      </c>
      <c r="K16" s="4">
        <v>93.069310566121402</v>
      </c>
      <c r="L16">
        <v>11800</v>
      </c>
      <c r="M16">
        <v>400000</v>
      </c>
      <c r="N16">
        <v>80000</v>
      </c>
      <c r="O16">
        <v>320000</v>
      </c>
      <c r="P16" s="4">
        <v>6097.4633165590803</v>
      </c>
      <c r="Q16">
        <f t="shared" si="0"/>
        <v>16815.463944397201</v>
      </c>
      <c r="R16" s="4">
        <f t="shared" si="1"/>
        <v>34712.927260956276</v>
      </c>
      <c r="S16">
        <v>36000</v>
      </c>
      <c r="T16" s="4">
        <f t="shared" si="2"/>
        <v>70712.927260956276</v>
      </c>
    </row>
    <row r="17" spans="1:20" x14ac:dyDescent="0.3">
      <c r="A17" t="s">
        <v>16</v>
      </c>
      <c r="B17" t="s">
        <v>17</v>
      </c>
      <c r="C17" t="s">
        <v>61</v>
      </c>
      <c r="D17" t="s">
        <v>23</v>
      </c>
      <c r="E17" t="s">
        <v>20</v>
      </c>
      <c r="F17">
        <v>2010</v>
      </c>
      <c r="G17" t="s">
        <v>23</v>
      </c>
      <c r="H17" s="4">
        <v>0.75</v>
      </c>
      <c r="I17" s="4">
        <v>14</v>
      </c>
      <c r="J17">
        <v>1600</v>
      </c>
      <c r="K17" s="4">
        <v>92.3</v>
      </c>
      <c r="L17">
        <v>5880</v>
      </c>
      <c r="M17">
        <v>400000</v>
      </c>
      <c r="N17">
        <v>80000</v>
      </c>
      <c r="O17">
        <v>320000</v>
      </c>
      <c r="P17" s="4">
        <v>6097.4633165590803</v>
      </c>
      <c r="Q17">
        <f t="shared" si="0"/>
        <v>10548.571428571429</v>
      </c>
      <c r="R17" s="4">
        <f t="shared" si="1"/>
        <v>22526.03474513051</v>
      </c>
      <c r="S17">
        <v>36000</v>
      </c>
      <c r="T17" s="4">
        <f t="shared" si="2"/>
        <v>58526.034745130513</v>
      </c>
    </row>
    <row r="18" spans="1:20" x14ac:dyDescent="0.3">
      <c r="A18" t="s">
        <v>62</v>
      </c>
      <c r="B18" t="s">
        <v>63</v>
      </c>
      <c r="C18" t="s">
        <v>64</v>
      </c>
      <c r="D18" t="s">
        <v>65</v>
      </c>
      <c r="E18" t="s">
        <v>53</v>
      </c>
      <c r="F18">
        <v>2019</v>
      </c>
      <c r="G18" t="s">
        <v>65</v>
      </c>
      <c r="H18" s="4">
        <v>1.1466290648202699</v>
      </c>
      <c r="I18" s="4">
        <v>17.582051377298001</v>
      </c>
      <c r="J18">
        <v>1800</v>
      </c>
      <c r="K18" s="4">
        <v>90.694100434826595</v>
      </c>
      <c r="L18">
        <v>9900</v>
      </c>
      <c r="M18">
        <v>550000</v>
      </c>
      <c r="N18">
        <v>110000</v>
      </c>
      <c r="O18">
        <v>440000</v>
      </c>
      <c r="P18" s="4">
        <v>8384.0120602687293</v>
      </c>
      <c r="Q18">
        <f t="shared" si="0"/>
        <v>9285.0019192570417</v>
      </c>
      <c r="R18" s="4">
        <f t="shared" si="1"/>
        <v>27569.013979525771</v>
      </c>
      <c r="S18">
        <v>36000</v>
      </c>
      <c r="T18" s="4">
        <f t="shared" si="2"/>
        <v>63569.013979525771</v>
      </c>
    </row>
    <row r="19" spans="1:20" x14ac:dyDescent="0.3">
      <c r="A19" t="s">
        <v>33</v>
      </c>
      <c r="B19" t="s">
        <v>34</v>
      </c>
      <c r="C19" t="s">
        <v>66</v>
      </c>
      <c r="D19" t="s">
        <v>36</v>
      </c>
      <c r="E19" t="s">
        <v>20</v>
      </c>
      <c r="F19">
        <v>2019</v>
      </c>
      <c r="G19" t="s">
        <v>36</v>
      </c>
      <c r="H19" s="4">
        <v>1.3894248629665999</v>
      </c>
      <c r="I19" s="4">
        <v>16.829787347508599</v>
      </c>
      <c r="J19">
        <v>2700</v>
      </c>
      <c r="K19" s="4">
        <v>113.411129978113</v>
      </c>
      <c r="L19">
        <v>8200</v>
      </c>
      <c r="M19">
        <v>750000</v>
      </c>
      <c r="N19">
        <v>150000</v>
      </c>
      <c r="O19">
        <v>600000</v>
      </c>
      <c r="P19" s="4">
        <v>11432.7437185483</v>
      </c>
      <c r="Q19">
        <f t="shared" si="0"/>
        <v>18194.528820724227</v>
      </c>
      <c r="R19" s="4">
        <f t="shared" si="1"/>
        <v>37827.272539272526</v>
      </c>
      <c r="S19">
        <v>36000</v>
      </c>
      <c r="T19" s="4">
        <f t="shared" si="2"/>
        <v>73827.272539272526</v>
      </c>
    </row>
    <row r="20" spans="1:20" x14ac:dyDescent="0.3">
      <c r="A20" t="s">
        <v>67</v>
      </c>
      <c r="B20" t="s">
        <v>68</v>
      </c>
      <c r="C20" t="s">
        <v>69</v>
      </c>
      <c r="D20" t="s">
        <v>36</v>
      </c>
      <c r="E20" t="s">
        <v>53</v>
      </c>
      <c r="F20">
        <v>2020</v>
      </c>
      <c r="G20" t="s">
        <v>36</v>
      </c>
      <c r="H20" s="4">
        <v>2.1170956821339399</v>
      </c>
      <c r="I20" s="4">
        <v>9.8332980589745809</v>
      </c>
      <c r="J20">
        <v>2500</v>
      </c>
      <c r="K20" s="4">
        <v>96.102793427526507</v>
      </c>
      <c r="L20">
        <v>10200</v>
      </c>
      <c r="M20">
        <v>750000</v>
      </c>
      <c r="N20">
        <v>150000</v>
      </c>
      <c r="O20">
        <v>600000</v>
      </c>
      <c r="P20" s="4">
        <v>11432.7437185483</v>
      </c>
      <c r="Q20">
        <f t="shared" si="0"/>
        <v>24433.001229891564</v>
      </c>
      <c r="R20" s="4">
        <f t="shared" si="1"/>
        <v>46065.744948439868</v>
      </c>
      <c r="S20">
        <v>36000</v>
      </c>
      <c r="T20" s="4">
        <f t="shared" si="2"/>
        <v>82065.744948439868</v>
      </c>
    </row>
    <row r="21" spans="1:20" x14ac:dyDescent="0.3">
      <c r="A21" t="s">
        <v>27</v>
      </c>
      <c r="B21" t="s">
        <v>28</v>
      </c>
      <c r="C21" t="s">
        <v>70</v>
      </c>
      <c r="D21" t="s">
        <v>30</v>
      </c>
      <c r="E21" t="s">
        <v>53</v>
      </c>
      <c r="F21">
        <v>2012</v>
      </c>
      <c r="G21" t="s">
        <v>31</v>
      </c>
      <c r="H21" s="4">
        <v>6.5900268382448797</v>
      </c>
      <c r="I21" s="4">
        <v>6.5525461364709203</v>
      </c>
      <c r="J21">
        <v>2900</v>
      </c>
      <c r="K21" s="4">
        <v>100.490621572495</v>
      </c>
      <c r="L21">
        <v>12500</v>
      </c>
      <c r="M21">
        <v>1150000</v>
      </c>
      <c r="N21">
        <v>230000</v>
      </c>
      <c r="O21">
        <v>920000</v>
      </c>
      <c r="P21" s="4">
        <v>17530.207035107302</v>
      </c>
      <c r="Q21">
        <f t="shared" si="0"/>
        <v>44474.742564298889</v>
      </c>
      <c r="R21" s="4">
        <f t="shared" si="1"/>
        <v>74504.949599406187</v>
      </c>
      <c r="S21">
        <v>36000</v>
      </c>
      <c r="T21" s="4">
        <f t="shared" si="2"/>
        <v>110504.94959940619</v>
      </c>
    </row>
    <row r="22" spans="1:20" x14ac:dyDescent="0.3">
      <c r="A22" t="s">
        <v>27</v>
      </c>
      <c r="B22" t="s">
        <v>28</v>
      </c>
      <c r="C22" t="s">
        <v>71</v>
      </c>
      <c r="D22" t="s">
        <v>57</v>
      </c>
      <c r="E22" t="s">
        <v>26</v>
      </c>
      <c r="F22" t="s">
        <v>22</v>
      </c>
      <c r="G22" t="s">
        <v>58</v>
      </c>
      <c r="H22" s="4">
        <v>6.3444422201305501</v>
      </c>
      <c r="I22" s="4">
        <v>6.9433969910850397</v>
      </c>
      <c r="J22">
        <v>2900</v>
      </c>
      <c r="K22" s="4">
        <v>100.490621572495</v>
      </c>
      <c r="L22">
        <v>11400</v>
      </c>
      <c r="M22">
        <v>1150000</v>
      </c>
      <c r="N22">
        <v>230000</v>
      </c>
      <c r="O22">
        <v>920000</v>
      </c>
      <c r="P22" s="4">
        <v>17530.207035107302</v>
      </c>
      <c r="Q22">
        <f t="shared" si="0"/>
        <v>41971.214224738585</v>
      </c>
      <c r="R22" s="4">
        <f t="shared" si="1"/>
        <v>70901.421259845883</v>
      </c>
      <c r="S22">
        <v>36000</v>
      </c>
      <c r="T22" s="4">
        <f t="shared" si="2"/>
        <v>106901.42125984588</v>
      </c>
    </row>
    <row r="23" spans="1:20" x14ac:dyDescent="0.3">
      <c r="A23" t="s">
        <v>43</v>
      </c>
      <c r="B23" t="s">
        <v>37</v>
      </c>
      <c r="C23" t="s">
        <v>72</v>
      </c>
      <c r="D23" t="s">
        <v>19</v>
      </c>
      <c r="E23" t="s">
        <v>20</v>
      </c>
      <c r="F23">
        <v>2020</v>
      </c>
      <c r="G23" t="s">
        <v>21</v>
      </c>
      <c r="H23" s="4">
        <v>3.0291773948414198</v>
      </c>
      <c r="I23" s="4">
        <v>8.5572888357740506</v>
      </c>
      <c r="J23">
        <v>1900</v>
      </c>
      <c r="K23" s="4">
        <v>100.23638952450899</v>
      </c>
      <c r="L23">
        <v>11900</v>
      </c>
      <c r="M23">
        <v>750000</v>
      </c>
      <c r="N23">
        <v>150000</v>
      </c>
      <c r="O23">
        <v>600000</v>
      </c>
      <c r="P23" s="4">
        <v>11432.7437185483</v>
      </c>
      <c r="Q23">
        <f t="shared" si="0"/>
        <v>22255.78027708819</v>
      </c>
      <c r="R23" s="4">
        <f t="shared" si="1"/>
        <v>45588.523995636489</v>
      </c>
      <c r="S23">
        <v>36000</v>
      </c>
      <c r="T23" s="4">
        <f t="shared" si="2"/>
        <v>81588.523995636497</v>
      </c>
    </row>
    <row r="24" spans="1:20" x14ac:dyDescent="0.3">
      <c r="A24" t="s">
        <v>43</v>
      </c>
      <c r="B24" t="s">
        <v>37</v>
      </c>
      <c r="C24" t="s">
        <v>72</v>
      </c>
      <c r="D24" t="s">
        <v>23</v>
      </c>
      <c r="E24" t="s">
        <v>53</v>
      </c>
      <c r="F24">
        <v>2018</v>
      </c>
      <c r="G24" t="s">
        <v>23</v>
      </c>
      <c r="H24" s="4">
        <v>0.78423707313208701</v>
      </c>
      <c r="I24" s="4">
        <v>17.527489465013002</v>
      </c>
      <c r="J24">
        <v>1900</v>
      </c>
      <c r="K24" s="4">
        <v>100.23638952450899</v>
      </c>
      <c r="L24">
        <v>10700</v>
      </c>
      <c r="M24">
        <v>400000</v>
      </c>
      <c r="N24">
        <v>80000</v>
      </c>
      <c r="O24">
        <v>320000</v>
      </c>
      <c r="P24" s="4">
        <v>6097.4633165590803</v>
      </c>
      <c r="Q24">
        <f t="shared" si="0"/>
        <v>10865.739812694037</v>
      </c>
      <c r="R24" s="4">
        <f t="shared" si="1"/>
        <v>27663.203129253117</v>
      </c>
      <c r="S24">
        <v>36000</v>
      </c>
      <c r="T24" s="4">
        <f t="shared" si="2"/>
        <v>63663.203129253117</v>
      </c>
    </row>
    <row r="25" spans="1:20" x14ac:dyDescent="0.3">
      <c r="A25" t="s">
        <v>62</v>
      </c>
      <c r="B25" t="s">
        <v>63</v>
      </c>
      <c r="C25" t="s">
        <v>73</v>
      </c>
      <c r="D25" t="s">
        <v>36</v>
      </c>
      <c r="E25" t="s">
        <v>53</v>
      </c>
      <c r="F25">
        <v>2013</v>
      </c>
      <c r="G25" t="s">
        <v>36</v>
      </c>
      <c r="H25" s="4">
        <v>1.3434882381767399</v>
      </c>
      <c r="I25" s="4">
        <v>9.8850325042295193</v>
      </c>
      <c r="J25">
        <v>1800</v>
      </c>
      <c r="K25" s="4">
        <v>90.694100434826595</v>
      </c>
      <c r="L25">
        <v>8600</v>
      </c>
      <c r="M25">
        <v>750000</v>
      </c>
      <c r="N25">
        <v>150000</v>
      </c>
      <c r="O25">
        <v>600000</v>
      </c>
      <c r="P25" s="4">
        <v>11432.7437185483</v>
      </c>
      <c r="Q25">
        <f t="shared" si="0"/>
        <v>16514.804651662824</v>
      </c>
      <c r="R25" s="4">
        <f t="shared" si="1"/>
        <v>36547.548370211123</v>
      </c>
      <c r="S25">
        <v>36000</v>
      </c>
      <c r="T25" s="4">
        <f t="shared" si="2"/>
        <v>72547.548370211123</v>
      </c>
    </row>
    <row r="26" spans="1:20" x14ac:dyDescent="0.3">
      <c r="A26" t="s">
        <v>51</v>
      </c>
      <c r="B26" t="s">
        <v>48</v>
      </c>
      <c r="C26" t="s">
        <v>74</v>
      </c>
      <c r="D26" t="s">
        <v>19</v>
      </c>
      <c r="E26" t="s">
        <v>26</v>
      </c>
      <c r="F26" t="s">
        <v>22</v>
      </c>
      <c r="G26" t="s">
        <v>21</v>
      </c>
      <c r="H26" s="4">
        <v>2.7317924077831099</v>
      </c>
      <c r="I26" s="4">
        <v>12.59788543576</v>
      </c>
      <c r="J26">
        <v>3000</v>
      </c>
      <c r="K26" s="4">
        <v>78.562830363879897</v>
      </c>
      <c r="L26">
        <v>15100</v>
      </c>
      <c r="M26">
        <v>750000</v>
      </c>
      <c r="N26">
        <v>150000</v>
      </c>
      <c r="O26">
        <v>600000</v>
      </c>
      <c r="P26" s="4">
        <v>11432.7437185483</v>
      </c>
      <c r="Q26">
        <f t="shared" si="0"/>
        <v>18708.57552193807</v>
      </c>
      <c r="R26" s="4">
        <f t="shared" si="1"/>
        <v>45241.319240486366</v>
      </c>
      <c r="S26">
        <v>36000</v>
      </c>
      <c r="T26" s="4">
        <f t="shared" si="2"/>
        <v>81241.319240486366</v>
      </c>
    </row>
    <row r="27" spans="1:20" x14ac:dyDescent="0.3">
      <c r="A27" t="s">
        <v>51</v>
      </c>
      <c r="B27" t="s">
        <v>48</v>
      </c>
      <c r="C27" t="s">
        <v>74</v>
      </c>
      <c r="D27" t="s">
        <v>41</v>
      </c>
      <c r="E27" t="s">
        <v>20</v>
      </c>
      <c r="F27">
        <v>2019</v>
      </c>
      <c r="G27" t="s">
        <v>41</v>
      </c>
      <c r="H27" s="4">
        <v>0.97146367060579697</v>
      </c>
      <c r="I27" s="4">
        <v>16.206961290646301</v>
      </c>
      <c r="J27">
        <v>3000</v>
      </c>
      <c r="K27" s="4">
        <v>78.562830363879897</v>
      </c>
      <c r="L27">
        <v>10200</v>
      </c>
      <c r="M27">
        <v>500000</v>
      </c>
      <c r="N27">
        <v>100000</v>
      </c>
      <c r="O27">
        <v>400000</v>
      </c>
      <c r="P27" s="4">
        <v>7621.82914569885</v>
      </c>
      <c r="Q27">
        <f t="shared" si="0"/>
        <v>14542.423275093841</v>
      </c>
      <c r="R27" s="4">
        <f t="shared" si="1"/>
        <v>32364.252420792691</v>
      </c>
      <c r="S27">
        <v>36000</v>
      </c>
      <c r="T27" s="4">
        <f t="shared" si="2"/>
        <v>68364.252420792691</v>
      </c>
    </row>
    <row r="28" spans="1:20" x14ac:dyDescent="0.3">
      <c r="A28" t="s">
        <v>51</v>
      </c>
      <c r="B28" t="s">
        <v>48</v>
      </c>
      <c r="C28" t="s">
        <v>74</v>
      </c>
      <c r="D28" t="s">
        <v>65</v>
      </c>
      <c r="E28" t="s">
        <v>20</v>
      </c>
      <c r="F28">
        <v>2018</v>
      </c>
      <c r="G28" t="s">
        <v>65</v>
      </c>
      <c r="H28" s="4">
        <v>1.6651510049498299</v>
      </c>
      <c r="I28" s="4">
        <v>9.9226528824228808</v>
      </c>
      <c r="J28">
        <v>3000</v>
      </c>
      <c r="K28" s="4">
        <v>78.562830363879897</v>
      </c>
      <c r="L28">
        <v>10500</v>
      </c>
      <c r="M28">
        <v>550000</v>
      </c>
      <c r="N28">
        <v>110000</v>
      </c>
      <c r="O28">
        <v>440000</v>
      </c>
      <c r="P28" s="4">
        <v>8384.0120602687293</v>
      </c>
      <c r="Q28">
        <f t="shared" si="0"/>
        <v>23752.568379081506</v>
      </c>
      <c r="R28" s="4">
        <f t="shared" si="1"/>
        <v>42636.580439350233</v>
      </c>
      <c r="S28">
        <v>36000</v>
      </c>
      <c r="T28" s="4">
        <f t="shared" si="2"/>
        <v>78636.580439350233</v>
      </c>
    </row>
    <row r="29" spans="1:20" x14ac:dyDescent="0.3">
      <c r="A29" t="s">
        <v>51</v>
      </c>
      <c r="B29" t="s">
        <v>48</v>
      </c>
      <c r="C29" t="s">
        <v>75</v>
      </c>
      <c r="D29" t="s">
        <v>23</v>
      </c>
      <c r="E29" t="s">
        <v>20</v>
      </c>
      <c r="F29">
        <v>2013</v>
      </c>
      <c r="G29" t="s">
        <v>23</v>
      </c>
      <c r="H29" s="4">
        <v>0.790223820322278</v>
      </c>
      <c r="I29" s="4">
        <v>18.889971546597501</v>
      </c>
      <c r="J29">
        <v>3000</v>
      </c>
      <c r="K29" s="4">
        <v>78.562830363879897</v>
      </c>
      <c r="L29">
        <v>10700</v>
      </c>
      <c r="M29">
        <v>400000</v>
      </c>
      <c r="N29">
        <v>80000</v>
      </c>
      <c r="O29">
        <v>320000</v>
      </c>
      <c r="P29" s="4">
        <v>6097.4633165590803</v>
      </c>
      <c r="Q29">
        <f t="shared" si="0"/>
        <v>12476.910857713407</v>
      </c>
      <c r="R29" s="4">
        <f t="shared" si="1"/>
        <v>29274.374174272485</v>
      </c>
      <c r="S29">
        <v>36000</v>
      </c>
      <c r="T29" s="4">
        <f t="shared" si="2"/>
        <v>65274.374174272481</v>
      </c>
    </row>
    <row r="30" spans="1:20" x14ac:dyDescent="0.3">
      <c r="A30" t="s">
        <v>51</v>
      </c>
      <c r="B30" t="s">
        <v>48</v>
      </c>
      <c r="C30" t="s">
        <v>75</v>
      </c>
      <c r="D30" t="s">
        <v>65</v>
      </c>
      <c r="E30" t="s">
        <v>53</v>
      </c>
      <c r="F30">
        <v>2015</v>
      </c>
      <c r="G30" t="s">
        <v>65</v>
      </c>
      <c r="H30" s="4">
        <v>1.6651510049498299</v>
      </c>
      <c r="I30" s="4">
        <v>9.9226528824228808</v>
      </c>
      <c r="J30">
        <v>3000</v>
      </c>
      <c r="K30" s="4">
        <v>78.562830363879897</v>
      </c>
      <c r="L30">
        <v>10500</v>
      </c>
      <c r="M30">
        <v>550000</v>
      </c>
      <c r="N30">
        <v>110000</v>
      </c>
      <c r="O30">
        <v>440000</v>
      </c>
      <c r="P30" s="4">
        <v>8384.0120602687293</v>
      </c>
      <c r="Q30">
        <f t="shared" si="0"/>
        <v>23752.568379081506</v>
      </c>
      <c r="R30" s="4">
        <f t="shared" si="1"/>
        <v>42636.580439350233</v>
      </c>
      <c r="S30">
        <v>36000</v>
      </c>
      <c r="T30" s="4">
        <f t="shared" si="2"/>
        <v>78636.580439350233</v>
      </c>
    </row>
    <row r="31" spans="1:20" x14ac:dyDescent="0.3">
      <c r="A31" t="s">
        <v>27</v>
      </c>
      <c r="B31" t="s">
        <v>28</v>
      </c>
      <c r="C31" t="s">
        <v>76</v>
      </c>
      <c r="D31" t="s">
        <v>41</v>
      </c>
      <c r="E31" t="s">
        <v>20</v>
      </c>
      <c r="F31">
        <v>2013</v>
      </c>
      <c r="G31" t="s">
        <v>41</v>
      </c>
      <c r="H31" s="4">
        <v>1.4794834103460099</v>
      </c>
      <c r="I31" s="4">
        <v>13.451738176403</v>
      </c>
      <c r="J31">
        <v>2900</v>
      </c>
      <c r="K31" s="4">
        <v>100.490621572495</v>
      </c>
      <c r="L31">
        <v>7600</v>
      </c>
      <c r="M31">
        <v>500000</v>
      </c>
      <c r="N31">
        <v>100000</v>
      </c>
      <c r="O31">
        <v>400000</v>
      </c>
      <c r="P31" s="4">
        <v>7621.82914569885</v>
      </c>
      <c r="Q31">
        <f t="shared" si="0"/>
        <v>21664.323133455611</v>
      </c>
      <c r="R31" s="4">
        <f t="shared" si="1"/>
        <v>36886.152279154463</v>
      </c>
      <c r="S31">
        <v>36000</v>
      </c>
      <c r="T31" s="4">
        <f t="shared" si="2"/>
        <v>72886.152279154456</v>
      </c>
    </row>
    <row r="32" spans="1:20" x14ac:dyDescent="0.3">
      <c r="A32" t="s">
        <v>77</v>
      </c>
      <c r="B32" t="s">
        <v>78</v>
      </c>
      <c r="C32" t="s">
        <v>79</v>
      </c>
      <c r="D32" t="s">
        <v>41</v>
      </c>
      <c r="E32" t="s">
        <v>53</v>
      </c>
      <c r="F32">
        <v>2011</v>
      </c>
      <c r="G32" t="s">
        <v>41</v>
      </c>
      <c r="H32" s="4">
        <v>1.4205369964896499</v>
      </c>
      <c r="I32" s="4">
        <v>12.3422611593508</v>
      </c>
      <c r="J32">
        <v>2400</v>
      </c>
      <c r="K32" s="4">
        <v>98.228263631632004</v>
      </c>
      <c r="L32">
        <v>6500</v>
      </c>
      <c r="M32">
        <v>500000</v>
      </c>
      <c r="N32">
        <v>100000</v>
      </c>
      <c r="O32">
        <v>400000</v>
      </c>
      <c r="P32" s="4">
        <v>7621.82914569885</v>
      </c>
      <c r="Q32">
        <f t="shared" si="0"/>
        <v>19100.862449123309</v>
      </c>
      <c r="R32" s="4">
        <f t="shared" si="1"/>
        <v>33222.691594822158</v>
      </c>
      <c r="S32">
        <v>36000</v>
      </c>
      <c r="T32" s="4">
        <f t="shared" si="2"/>
        <v>69222.691594822158</v>
      </c>
    </row>
    <row r="33" spans="1:20" x14ac:dyDescent="0.3">
      <c r="A33" t="s">
        <v>45</v>
      </c>
      <c r="B33" t="s">
        <v>46</v>
      </c>
      <c r="C33" t="s">
        <v>80</v>
      </c>
      <c r="D33" t="s">
        <v>19</v>
      </c>
      <c r="E33" t="s">
        <v>26</v>
      </c>
      <c r="F33" t="s">
        <v>22</v>
      </c>
      <c r="G33" t="s">
        <v>21</v>
      </c>
      <c r="H33" s="4">
        <v>2.0421365530816198</v>
      </c>
      <c r="I33" s="4">
        <v>13.0446429845825</v>
      </c>
      <c r="J33">
        <v>2900</v>
      </c>
      <c r="K33" s="4">
        <v>99.413389578885401</v>
      </c>
      <c r="L33">
        <v>18700</v>
      </c>
      <c r="M33">
        <v>750000</v>
      </c>
      <c r="N33">
        <v>150000</v>
      </c>
      <c r="O33">
        <v>600000</v>
      </c>
      <c r="P33" s="4">
        <v>11432.7437185483</v>
      </c>
      <c r="Q33">
        <f t="shared" si="0"/>
        <v>22100.936769178647</v>
      </c>
      <c r="R33" s="4">
        <f t="shared" si="1"/>
        <v>52233.680487726946</v>
      </c>
      <c r="S33">
        <v>36000</v>
      </c>
      <c r="T33" s="4">
        <f t="shared" si="2"/>
        <v>88233.680487726946</v>
      </c>
    </row>
    <row r="34" spans="1:20" x14ac:dyDescent="0.3">
      <c r="A34" t="s">
        <v>45</v>
      </c>
      <c r="B34" t="s">
        <v>46</v>
      </c>
      <c r="C34" t="s">
        <v>80</v>
      </c>
      <c r="D34" t="s">
        <v>23</v>
      </c>
      <c r="E34" t="s">
        <v>53</v>
      </c>
      <c r="F34">
        <v>2013</v>
      </c>
      <c r="G34" t="s">
        <v>23</v>
      </c>
      <c r="H34" s="4">
        <v>1.0764283836997799</v>
      </c>
      <c r="I34" s="4">
        <v>17.2946479387608</v>
      </c>
      <c r="J34">
        <v>2900</v>
      </c>
      <c r="K34" s="4">
        <v>99.413389578885401</v>
      </c>
      <c r="L34">
        <v>11500</v>
      </c>
      <c r="M34">
        <v>400000</v>
      </c>
      <c r="N34">
        <v>80000</v>
      </c>
      <c r="O34">
        <v>320000</v>
      </c>
      <c r="P34" s="4">
        <v>6097.4633165590803</v>
      </c>
      <c r="Q34">
        <f t="shared" si="0"/>
        <v>16669.829348340289</v>
      </c>
      <c r="R34" s="4">
        <f t="shared" si="1"/>
        <v>34267.292664899367</v>
      </c>
      <c r="S34">
        <v>36000</v>
      </c>
      <c r="T34" s="4">
        <f t="shared" si="2"/>
        <v>70267.292664899374</v>
      </c>
    </row>
    <row r="35" spans="1:20" x14ac:dyDescent="0.3">
      <c r="A35" t="s">
        <v>51</v>
      </c>
      <c r="B35" t="s">
        <v>48</v>
      </c>
      <c r="C35" t="s">
        <v>81</v>
      </c>
      <c r="D35" t="s">
        <v>41</v>
      </c>
      <c r="E35" t="s">
        <v>53</v>
      </c>
      <c r="F35">
        <v>2015</v>
      </c>
      <c r="G35" t="s">
        <v>41</v>
      </c>
      <c r="H35" s="4">
        <v>0.97146367060579697</v>
      </c>
      <c r="I35" s="4">
        <v>16.206961290646301</v>
      </c>
      <c r="J35">
        <v>3000</v>
      </c>
      <c r="K35" s="4">
        <v>78.562830363879897</v>
      </c>
      <c r="L35">
        <v>10200</v>
      </c>
      <c r="M35">
        <v>500000</v>
      </c>
      <c r="N35">
        <v>100000</v>
      </c>
      <c r="O35">
        <v>400000</v>
      </c>
      <c r="P35" s="4">
        <v>7621.82914569885</v>
      </c>
      <c r="Q35">
        <f t="shared" si="0"/>
        <v>14542.423275093841</v>
      </c>
      <c r="R35" s="4">
        <f t="shared" si="1"/>
        <v>32364.252420792691</v>
      </c>
      <c r="S35">
        <v>36000</v>
      </c>
      <c r="T35" s="4">
        <f t="shared" si="2"/>
        <v>68364.252420792691</v>
      </c>
    </row>
    <row r="36" spans="1:20" x14ac:dyDescent="0.3">
      <c r="A36" t="s">
        <v>45</v>
      </c>
      <c r="B36" t="s">
        <v>46</v>
      </c>
      <c r="C36" t="s">
        <v>82</v>
      </c>
      <c r="D36" t="s">
        <v>41</v>
      </c>
      <c r="E36" t="s">
        <v>53</v>
      </c>
      <c r="F36">
        <v>2014</v>
      </c>
      <c r="G36" t="s">
        <v>41</v>
      </c>
      <c r="H36" s="4">
        <v>1.2307641755925001</v>
      </c>
      <c r="I36" s="4">
        <v>6.5028597954101199</v>
      </c>
      <c r="J36">
        <v>2900</v>
      </c>
      <c r="K36" s="4">
        <v>99.413389578885401</v>
      </c>
      <c r="L36">
        <v>11200</v>
      </c>
      <c r="M36">
        <v>500000</v>
      </c>
      <c r="N36">
        <v>100000</v>
      </c>
      <c r="O36">
        <v>400000</v>
      </c>
      <c r="P36" s="4">
        <v>7621.82914569885</v>
      </c>
      <c r="Q36">
        <f t="shared" si="0"/>
        <v>44334.160484631109</v>
      </c>
      <c r="R36" s="4">
        <f t="shared" si="1"/>
        <v>63155.989630329961</v>
      </c>
      <c r="S36">
        <v>36000</v>
      </c>
      <c r="T36" s="4">
        <f t="shared" si="2"/>
        <v>99155.989630329961</v>
      </c>
    </row>
    <row r="37" spans="1:20" x14ac:dyDescent="0.3">
      <c r="A37" t="s">
        <v>33</v>
      </c>
      <c r="B37" t="s">
        <v>34</v>
      </c>
      <c r="C37" t="s">
        <v>83</v>
      </c>
      <c r="D37" t="s">
        <v>23</v>
      </c>
      <c r="E37" t="s">
        <v>20</v>
      </c>
      <c r="F37">
        <v>2012</v>
      </c>
      <c r="G37" t="s">
        <v>23</v>
      </c>
      <c r="H37" s="4">
        <v>0.94298481523669997</v>
      </c>
      <c r="I37" s="4">
        <v>9.3641429387747799</v>
      </c>
      <c r="J37">
        <v>2700</v>
      </c>
      <c r="K37" s="4">
        <v>113.411129978113</v>
      </c>
      <c r="L37">
        <v>7800</v>
      </c>
      <c r="M37">
        <v>400000</v>
      </c>
      <c r="N37">
        <v>80000</v>
      </c>
      <c r="O37">
        <v>320000</v>
      </c>
      <c r="P37" s="4">
        <v>6097.4633165590803</v>
      </c>
      <c r="Q37">
        <f t="shared" si="0"/>
        <v>32700.275181934605</v>
      </c>
      <c r="R37" s="4">
        <f t="shared" si="1"/>
        <v>46597.738498493687</v>
      </c>
      <c r="S37">
        <v>36000</v>
      </c>
      <c r="T37" s="4">
        <f t="shared" si="2"/>
        <v>82597.73849849368</v>
      </c>
    </row>
    <row r="38" spans="1:20" x14ac:dyDescent="0.3">
      <c r="A38" t="s">
        <v>38</v>
      </c>
      <c r="B38" t="s">
        <v>39</v>
      </c>
      <c r="C38" t="s">
        <v>84</v>
      </c>
      <c r="D38" t="s">
        <v>36</v>
      </c>
      <c r="E38" t="s">
        <v>20</v>
      </c>
      <c r="F38" t="s">
        <v>22</v>
      </c>
      <c r="G38" t="s">
        <v>36</v>
      </c>
      <c r="H38" s="4">
        <v>1.4849540362195399</v>
      </c>
      <c r="I38" s="4">
        <v>11.216814907083901</v>
      </c>
      <c r="J38">
        <v>2600</v>
      </c>
      <c r="K38" s="4">
        <v>80.841831220499003</v>
      </c>
      <c r="L38">
        <v>11200</v>
      </c>
      <c r="M38">
        <v>750000</v>
      </c>
      <c r="N38">
        <v>150000</v>
      </c>
      <c r="O38">
        <v>600000</v>
      </c>
      <c r="P38" s="4">
        <v>11432.7437185483</v>
      </c>
      <c r="Q38">
        <f t="shared" si="0"/>
        <v>18738.72065416308</v>
      </c>
      <c r="R38" s="4">
        <f t="shared" si="1"/>
        <v>41371.46437271138</v>
      </c>
      <c r="S38">
        <v>36000</v>
      </c>
      <c r="T38" s="4">
        <f t="shared" si="2"/>
        <v>77371.464372711373</v>
      </c>
    </row>
    <row r="39" spans="1:20" x14ac:dyDescent="0.3">
      <c r="A39" t="s">
        <v>27</v>
      </c>
      <c r="B39" t="s">
        <v>28</v>
      </c>
      <c r="C39" t="s">
        <v>85</v>
      </c>
      <c r="D39" t="s">
        <v>30</v>
      </c>
      <c r="E39" t="s">
        <v>26</v>
      </c>
      <c r="F39" t="s">
        <v>22</v>
      </c>
      <c r="G39" t="s">
        <v>31</v>
      </c>
      <c r="H39" s="4">
        <v>6.5900268382448797</v>
      </c>
      <c r="I39" s="4">
        <v>6.5525461364709203</v>
      </c>
      <c r="J39">
        <v>2900</v>
      </c>
      <c r="K39" s="4">
        <v>100.490621572495</v>
      </c>
      <c r="L39">
        <v>12500</v>
      </c>
      <c r="M39">
        <v>1150000</v>
      </c>
      <c r="N39">
        <v>230000</v>
      </c>
      <c r="O39">
        <v>920000</v>
      </c>
      <c r="P39" s="4">
        <v>17530.207035107302</v>
      </c>
      <c r="Q39">
        <f t="shared" si="0"/>
        <v>44474.742564298889</v>
      </c>
      <c r="R39" s="4">
        <f t="shared" si="1"/>
        <v>74504.949599406187</v>
      </c>
      <c r="S39">
        <v>36000</v>
      </c>
      <c r="T39" s="4">
        <f t="shared" si="2"/>
        <v>110504.94959940619</v>
      </c>
    </row>
    <row r="40" spans="1:20" x14ac:dyDescent="0.3">
      <c r="A40" t="s">
        <v>51</v>
      </c>
      <c r="B40" t="s">
        <v>48</v>
      </c>
      <c r="C40" t="s">
        <v>86</v>
      </c>
      <c r="D40" t="s">
        <v>41</v>
      </c>
      <c r="E40" t="s">
        <v>53</v>
      </c>
      <c r="F40">
        <v>2014</v>
      </c>
      <c r="G40" t="s">
        <v>41</v>
      </c>
      <c r="H40" s="4">
        <v>0.97146367060579697</v>
      </c>
      <c r="I40" s="4">
        <v>16.206961290646301</v>
      </c>
      <c r="J40">
        <v>3000</v>
      </c>
      <c r="K40" s="4">
        <v>78.562830363879897</v>
      </c>
      <c r="L40">
        <v>10200</v>
      </c>
      <c r="M40">
        <v>500000</v>
      </c>
      <c r="N40">
        <v>100000</v>
      </c>
      <c r="O40">
        <v>400000</v>
      </c>
      <c r="P40" s="4">
        <v>7621.82914569885</v>
      </c>
      <c r="Q40">
        <f t="shared" si="0"/>
        <v>14542.423275093841</v>
      </c>
      <c r="R40" s="4">
        <f t="shared" si="1"/>
        <v>32364.252420792691</v>
      </c>
      <c r="S40">
        <v>36000</v>
      </c>
      <c r="T40" s="4">
        <f t="shared" si="2"/>
        <v>68364.252420792691</v>
      </c>
    </row>
    <row r="41" spans="1:20" x14ac:dyDescent="0.3">
      <c r="A41" t="s">
        <v>62</v>
      </c>
      <c r="B41" t="s">
        <v>63</v>
      </c>
      <c r="C41" t="s">
        <v>87</v>
      </c>
      <c r="D41" t="s">
        <v>88</v>
      </c>
      <c r="E41" t="s">
        <v>53</v>
      </c>
      <c r="F41">
        <v>2014</v>
      </c>
      <c r="G41" t="s">
        <v>88</v>
      </c>
      <c r="H41" s="4">
        <v>1.6537934308679101</v>
      </c>
      <c r="I41" s="4">
        <v>13.840671454814601</v>
      </c>
      <c r="J41">
        <v>1800</v>
      </c>
      <c r="K41" s="4">
        <v>90.694100434826595</v>
      </c>
      <c r="L41">
        <v>9300</v>
      </c>
      <c r="M41">
        <v>650000</v>
      </c>
      <c r="N41">
        <v>130000</v>
      </c>
      <c r="O41">
        <v>520000</v>
      </c>
      <c r="P41" s="4">
        <v>9908.3778894085008</v>
      </c>
      <c r="Q41">
        <f t="shared" si="0"/>
        <v>11794.903254198705</v>
      </c>
      <c r="R41" s="4">
        <f t="shared" si="1"/>
        <v>31003.281143607208</v>
      </c>
      <c r="S41">
        <v>36000</v>
      </c>
      <c r="T41" s="4">
        <f t="shared" si="2"/>
        <v>67003.281143607208</v>
      </c>
    </row>
    <row r="42" spans="1:20" x14ac:dyDescent="0.3">
      <c r="A42" t="s">
        <v>62</v>
      </c>
      <c r="B42" t="s">
        <v>63</v>
      </c>
      <c r="C42" t="s">
        <v>87</v>
      </c>
      <c r="D42" t="s">
        <v>23</v>
      </c>
      <c r="E42" t="s">
        <v>53</v>
      </c>
      <c r="F42">
        <v>2020</v>
      </c>
      <c r="G42" t="s">
        <v>23</v>
      </c>
      <c r="H42" s="4">
        <v>0.44282249549748898</v>
      </c>
      <c r="I42" s="4">
        <v>15.2521323624355</v>
      </c>
      <c r="J42">
        <v>1800</v>
      </c>
      <c r="K42" s="4">
        <v>90.694100434826595</v>
      </c>
      <c r="L42">
        <v>6200</v>
      </c>
      <c r="M42">
        <v>400000</v>
      </c>
      <c r="N42">
        <v>80000</v>
      </c>
      <c r="O42">
        <v>320000</v>
      </c>
      <c r="P42" s="4">
        <v>6097.4633165590803</v>
      </c>
      <c r="Q42">
        <f t="shared" si="0"/>
        <v>10703.380806263851</v>
      </c>
      <c r="R42" s="4">
        <f t="shared" si="1"/>
        <v>23000.844122822931</v>
      </c>
      <c r="S42">
        <v>36000</v>
      </c>
      <c r="T42" s="4">
        <f t="shared" si="2"/>
        <v>59000.844122822935</v>
      </c>
    </row>
    <row r="43" spans="1:20" x14ac:dyDescent="0.3">
      <c r="A43" t="s">
        <v>38</v>
      </c>
      <c r="B43" t="s">
        <v>39</v>
      </c>
      <c r="C43" t="s">
        <v>89</v>
      </c>
      <c r="D43" t="s">
        <v>23</v>
      </c>
      <c r="E43" t="s">
        <v>20</v>
      </c>
      <c r="F43">
        <v>2012</v>
      </c>
      <c r="G43" t="s">
        <v>23</v>
      </c>
      <c r="H43" s="4">
        <v>0.75264980525332104</v>
      </c>
      <c r="I43" s="4">
        <v>7.7853868200690899</v>
      </c>
      <c r="J43">
        <v>2600</v>
      </c>
      <c r="K43" s="4">
        <v>80.841831220499003</v>
      </c>
      <c r="L43">
        <v>6900</v>
      </c>
      <c r="M43">
        <v>400000</v>
      </c>
      <c r="N43">
        <v>80000</v>
      </c>
      <c r="O43">
        <v>320000</v>
      </c>
      <c r="P43" s="4">
        <v>6097.4633165590803</v>
      </c>
      <c r="Q43">
        <f t="shared" si="0"/>
        <v>26997.857143266792</v>
      </c>
      <c r="R43" s="4">
        <f t="shared" si="1"/>
        <v>39995.320459825874</v>
      </c>
      <c r="S43">
        <v>36000</v>
      </c>
      <c r="T43" s="4">
        <f t="shared" si="2"/>
        <v>75995.320459825874</v>
      </c>
    </row>
    <row r="44" spans="1:20" x14ac:dyDescent="0.3">
      <c r="A44" t="s">
        <v>45</v>
      </c>
      <c r="B44" t="s">
        <v>46</v>
      </c>
      <c r="C44" t="s">
        <v>90</v>
      </c>
      <c r="D44" t="s">
        <v>23</v>
      </c>
      <c r="E44" t="s">
        <v>53</v>
      </c>
      <c r="F44">
        <v>2019</v>
      </c>
      <c r="G44" t="s">
        <v>23</v>
      </c>
      <c r="H44" s="4">
        <v>1.0764283836997799</v>
      </c>
      <c r="I44" s="4">
        <v>17.2946479387608</v>
      </c>
      <c r="J44">
        <v>2900</v>
      </c>
      <c r="K44" s="4">
        <v>99.413389578885401</v>
      </c>
      <c r="L44">
        <v>11500</v>
      </c>
      <c r="M44">
        <v>400000</v>
      </c>
      <c r="N44">
        <v>80000</v>
      </c>
      <c r="O44">
        <v>320000</v>
      </c>
      <c r="P44" s="4">
        <v>6097.4633165590803</v>
      </c>
      <c r="Q44">
        <f t="shared" si="0"/>
        <v>16669.829348340289</v>
      </c>
      <c r="R44" s="4">
        <f t="shared" si="1"/>
        <v>34267.292664899367</v>
      </c>
      <c r="S44">
        <v>36000</v>
      </c>
      <c r="T44" s="4">
        <f t="shared" si="2"/>
        <v>70267.292664899374</v>
      </c>
    </row>
    <row r="45" spans="1:20" x14ac:dyDescent="0.3">
      <c r="A45" t="s">
        <v>27</v>
      </c>
      <c r="B45" t="s">
        <v>28</v>
      </c>
      <c r="C45" t="s">
        <v>91</v>
      </c>
      <c r="D45" t="s">
        <v>30</v>
      </c>
      <c r="E45" t="s">
        <v>26</v>
      </c>
      <c r="F45" t="s">
        <v>22</v>
      </c>
      <c r="G45" t="s">
        <v>31</v>
      </c>
      <c r="H45" s="4">
        <v>6.5900268382448797</v>
      </c>
      <c r="I45" s="4">
        <v>6.5525461364709203</v>
      </c>
      <c r="J45">
        <v>2900</v>
      </c>
      <c r="K45" s="4">
        <v>100.490621572495</v>
      </c>
      <c r="L45">
        <v>12500</v>
      </c>
      <c r="M45">
        <v>1150000</v>
      </c>
      <c r="N45">
        <v>230000</v>
      </c>
      <c r="O45">
        <v>920000</v>
      </c>
      <c r="P45" s="4">
        <v>17530.207035107302</v>
      </c>
      <c r="Q45">
        <f t="shared" si="0"/>
        <v>44474.742564298889</v>
      </c>
      <c r="R45" s="4">
        <f t="shared" si="1"/>
        <v>74504.949599406187</v>
      </c>
      <c r="S45">
        <v>36000</v>
      </c>
      <c r="T45" s="4">
        <f t="shared" si="2"/>
        <v>110504.94959940619</v>
      </c>
    </row>
    <row r="46" spans="1:20" x14ac:dyDescent="0.3">
      <c r="A46" t="s">
        <v>33</v>
      </c>
      <c r="B46" t="s">
        <v>34</v>
      </c>
      <c r="C46" t="s">
        <v>92</v>
      </c>
      <c r="D46" t="s">
        <v>23</v>
      </c>
      <c r="E46" t="s">
        <v>53</v>
      </c>
      <c r="F46">
        <v>2020</v>
      </c>
      <c r="G46" t="s">
        <v>23</v>
      </c>
      <c r="H46" s="4">
        <v>0.94298481523669997</v>
      </c>
      <c r="I46" s="4">
        <v>9.3641429387747799</v>
      </c>
      <c r="J46">
        <v>2700</v>
      </c>
      <c r="K46" s="4">
        <v>113.411129978113</v>
      </c>
      <c r="L46">
        <v>7800</v>
      </c>
      <c r="M46">
        <v>400000</v>
      </c>
      <c r="N46">
        <v>80000</v>
      </c>
      <c r="O46">
        <v>320000</v>
      </c>
      <c r="P46" s="4">
        <v>6097.4633165590803</v>
      </c>
      <c r="Q46">
        <f t="shared" si="0"/>
        <v>32700.275181934605</v>
      </c>
      <c r="R46" s="4">
        <f t="shared" si="1"/>
        <v>46597.738498493687</v>
      </c>
      <c r="S46">
        <v>36000</v>
      </c>
      <c r="T46" s="4">
        <f t="shared" si="2"/>
        <v>82597.73849849368</v>
      </c>
    </row>
    <row r="47" spans="1:20" x14ac:dyDescent="0.3">
      <c r="A47" t="s">
        <v>51</v>
      </c>
      <c r="B47" t="s">
        <v>48</v>
      </c>
      <c r="C47" t="s">
        <v>93</v>
      </c>
      <c r="D47" t="s">
        <v>65</v>
      </c>
      <c r="E47" t="s">
        <v>53</v>
      </c>
      <c r="F47">
        <v>2014</v>
      </c>
      <c r="G47" t="s">
        <v>65</v>
      </c>
      <c r="H47" s="4">
        <v>1.6651510049498299</v>
      </c>
      <c r="I47" s="4">
        <v>9.9226528824228808</v>
      </c>
      <c r="J47">
        <v>3000</v>
      </c>
      <c r="K47" s="4">
        <v>78.562830363879897</v>
      </c>
      <c r="L47">
        <v>10500</v>
      </c>
      <c r="M47">
        <v>550000</v>
      </c>
      <c r="N47">
        <v>110000</v>
      </c>
      <c r="O47">
        <v>440000</v>
      </c>
      <c r="P47" s="4">
        <v>8384.0120602687293</v>
      </c>
      <c r="Q47">
        <f t="shared" si="0"/>
        <v>23752.568379081506</v>
      </c>
      <c r="R47" s="4">
        <f t="shared" si="1"/>
        <v>42636.580439350233</v>
      </c>
      <c r="S47">
        <v>36000</v>
      </c>
      <c r="T47" s="4">
        <f t="shared" si="2"/>
        <v>78636.580439350233</v>
      </c>
    </row>
    <row r="48" spans="1:20" x14ac:dyDescent="0.3">
      <c r="A48" t="s">
        <v>51</v>
      </c>
      <c r="B48" t="s">
        <v>48</v>
      </c>
      <c r="C48" t="s">
        <v>93</v>
      </c>
      <c r="D48" t="s">
        <v>41</v>
      </c>
      <c r="E48" t="s">
        <v>53</v>
      </c>
      <c r="F48">
        <v>2018</v>
      </c>
      <c r="G48" t="s">
        <v>41</v>
      </c>
      <c r="H48" s="4">
        <v>0.97146367060579697</v>
      </c>
      <c r="I48" s="4">
        <v>16.206961290646301</v>
      </c>
      <c r="J48">
        <v>3000</v>
      </c>
      <c r="K48" s="4">
        <v>78.562830363879897</v>
      </c>
      <c r="L48">
        <v>10200</v>
      </c>
      <c r="M48">
        <v>500000</v>
      </c>
      <c r="N48">
        <v>100000</v>
      </c>
      <c r="O48">
        <v>400000</v>
      </c>
      <c r="P48" s="4">
        <v>7621.82914569885</v>
      </c>
      <c r="Q48">
        <f t="shared" si="0"/>
        <v>14542.423275093841</v>
      </c>
      <c r="R48" s="4">
        <f t="shared" si="1"/>
        <v>32364.252420792691</v>
      </c>
      <c r="S48">
        <v>36000</v>
      </c>
      <c r="T48" s="4">
        <f t="shared" si="2"/>
        <v>68364.252420792691</v>
      </c>
    </row>
    <row r="49" spans="1:20" x14ac:dyDescent="0.3">
      <c r="A49" t="s">
        <v>94</v>
      </c>
      <c r="B49" t="s">
        <v>24</v>
      </c>
      <c r="C49" t="s">
        <v>95</v>
      </c>
      <c r="D49" t="s">
        <v>23</v>
      </c>
      <c r="E49" t="s">
        <v>53</v>
      </c>
      <c r="F49">
        <v>2015</v>
      </c>
      <c r="G49" t="s">
        <v>23</v>
      </c>
      <c r="H49" s="4">
        <v>1.0209760975304201</v>
      </c>
      <c r="I49" s="4">
        <v>10.1734100421736</v>
      </c>
      <c r="J49">
        <v>1800</v>
      </c>
      <c r="K49" s="4">
        <v>81.927096694379998</v>
      </c>
      <c r="L49">
        <v>9700</v>
      </c>
      <c r="M49">
        <v>400000</v>
      </c>
      <c r="N49">
        <v>80000</v>
      </c>
      <c r="O49">
        <v>320000</v>
      </c>
      <c r="P49" s="4">
        <v>6097.4633165590803</v>
      </c>
      <c r="Q49">
        <f t="shared" si="0"/>
        <v>14495.510692929522</v>
      </c>
      <c r="R49" s="4">
        <f t="shared" si="1"/>
        <v>30292.9740094886</v>
      </c>
      <c r="S49">
        <v>36000</v>
      </c>
      <c r="T49" s="4">
        <f t="shared" si="2"/>
        <v>66292.974009488593</v>
      </c>
    </row>
    <row r="50" spans="1:20" x14ac:dyDescent="0.3">
      <c r="A50" t="s">
        <v>96</v>
      </c>
      <c r="B50" t="s">
        <v>49</v>
      </c>
      <c r="C50" t="s">
        <v>97</v>
      </c>
      <c r="D50" t="s">
        <v>36</v>
      </c>
      <c r="E50" t="s">
        <v>20</v>
      </c>
      <c r="F50">
        <v>2019</v>
      </c>
      <c r="G50" t="s">
        <v>36</v>
      </c>
      <c r="H50" s="4">
        <v>1.79032124444922</v>
      </c>
      <c r="I50" s="4">
        <v>8.6217992604575695</v>
      </c>
      <c r="J50">
        <v>2000</v>
      </c>
      <c r="K50" s="4">
        <v>99.377580279295699</v>
      </c>
      <c r="L50">
        <v>10200</v>
      </c>
      <c r="M50">
        <v>750000</v>
      </c>
      <c r="N50">
        <v>150000</v>
      </c>
      <c r="O50">
        <v>600000</v>
      </c>
      <c r="P50" s="4">
        <v>11432.7437185483</v>
      </c>
      <c r="Q50">
        <f t="shared" si="0"/>
        <v>23052.631423483548</v>
      </c>
      <c r="R50" s="4">
        <f t="shared" si="1"/>
        <v>44685.375142031844</v>
      </c>
      <c r="S50">
        <v>36000</v>
      </c>
      <c r="T50" s="4">
        <f t="shared" si="2"/>
        <v>80685.375142031844</v>
      </c>
    </row>
    <row r="51" spans="1:20" x14ac:dyDescent="0.3">
      <c r="A51" t="s">
        <v>96</v>
      </c>
      <c r="B51" t="s">
        <v>49</v>
      </c>
      <c r="C51" t="s">
        <v>97</v>
      </c>
      <c r="D51" t="s">
        <v>36</v>
      </c>
      <c r="E51" t="s">
        <v>53</v>
      </c>
      <c r="F51">
        <v>2018</v>
      </c>
      <c r="G51" t="s">
        <v>36</v>
      </c>
      <c r="H51" s="4">
        <v>1.79032124444922</v>
      </c>
      <c r="I51" s="4">
        <v>8.6217992604575695</v>
      </c>
      <c r="J51">
        <v>2000</v>
      </c>
      <c r="K51" s="4">
        <v>99.377580279295699</v>
      </c>
      <c r="L51">
        <v>10200</v>
      </c>
      <c r="M51">
        <v>750000</v>
      </c>
      <c r="N51">
        <v>150000</v>
      </c>
      <c r="O51">
        <v>600000</v>
      </c>
      <c r="P51" s="4">
        <v>11432.7437185483</v>
      </c>
      <c r="Q51">
        <f t="shared" si="0"/>
        <v>23052.631423483548</v>
      </c>
      <c r="R51" s="4">
        <f t="shared" si="1"/>
        <v>44685.375142031844</v>
      </c>
      <c r="S51">
        <v>36000</v>
      </c>
      <c r="T51" s="4">
        <f t="shared" si="2"/>
        <v>80685.375142031844</v>
      </c>
    </row>
    <row r="52" spans="1:20" x14ac:dyDescent="0.3">
      <c r="A52" t="s">
        <v>27</v>
      </c>
      <c r="B52" t="s">
        <v>28</v>
      </c>
      <c r="C52" t="s">
        <v>98</v>
      </c>
      <c r="D52" t="s">
        <v>30</v>
      </c>
      <c r="E52" t="s">
        <v>26</v>
      </c>
      <c r="F52" t="s">
        <v>22</v>
      </c>
      <c r="G52" t="s">
        <v>31</v>
      </c>
      <c r="H52" s="4">
        <v>6.5900268382448797</v>
      </c>
      <c r="I52" s="4">
        <v>6.5525461364709203</v>
      </c>
      <c r="J52">
        <v>2900</v>
      </c>
      <c r="K52" s="4">
        <v>100.490621572495</v>
      </c>
      <c r="L52">
        <v>12500</v>
      </c>
      <c r="M52">
        <v>1150000</v>
      </c>
      <c r="N52">
        <v>230000</v>
      </c>
      <c r="O52">
        <v>920000</v>
      </c>
      <c r="P52" s="4">
        <v>17530.207035107302</v>
      </c>
      <c r="Q52">
        <f t="shared" si="0"/>
        <v>44474.742564298889</v>
      </c>
      <c r="R52" s="4">
        <f t="shared" si="1"/>
        <v>74504.949599406187</v>
      </c>
      <c r="S52">
        <v>36000</v>
      </c>
      <c r="T52" s="4">
        <f t="shared" si="2"/>
        <v>110504.94959940619</v>
      </c>
    </row>
    <row r="53" spans="1:20" x14ac:dyDescent="0.3">
      <c r="A53" t="s">
        <v>38</v>
      </c>
      <c r="B53" t="s">
        <v>39</v>
      </c>
      <c r="C53" t="s">
        <v>99</v>
      </c>
      <c r="D53" t="s">
        <v>36</v>
      </c>
      <c r="E53" t="s">
        <v>20</v>
      </c>
      <c r="F53">
        <v>2011</v>
      </c>
      <c r="G53" t="s">
        <v>36</v>
      </c>
      <c r="H53" s="4">
        <v>1.4849540362195399</v>
      </c>
      <c r="I53" s="4">
        <v>11.216814907083901</v>
      </c>
      <c r="J53">
        <v>2600</v>
      </c>
      <c r="K53" s="4">
        <v>80.841831220499003</v>
      </c>
      <c r="L53">
        <v>11200</v>
      </c>
      <c r="M53">
        <v>750000</v>
      </c>
      <c r="N53">
        <v>150000</v>
      </c>
      <c r="O53">
        <v>600000</v>
      </c>
      <c r="P53" s="4">
        <v>11432.7437185483</v>
      </c>
      <c r="Q53">
        <f t="shared" si="0"/>
        <v>18738.72065416308</v>
      </c>
      <c r="R53" s="4">
        <f t="shared" si="1"/>
        <v>41371.46437271138</v>
      </c>
      <c r="S53">
        <v>36000</v>
      </c>
      <c r="T53" s="4">
        <f t="shared" si="2"/>
        <v>77371.464372711373</v>
      </c>
    </row>
    <row r="54" spans="1:20" x14ac:dyDescent="0.3">
      <c r="A54" t="s">
        <v>51</v>
      </c>
      <c r="B54" t="s">
        <v>48</v>
      </c>
      <c r="C54" t="s">
        <v>100</v>
      </c>
      <c r="D54" t="s">
        <v>41</v>
      </c>
      <c r="E54" t="s">
        <v>53</v>
      </c>
      <c r="F54">
        <v>2015</v>
      </c>
      <c r="G54" t="s">
        <v>41</v>
      </c>
      <c r="H54" s="4">
        <v>0.97146367060579697</v>
      </c>
      <c r="I54" s="4">
        <v>16.206961290646301</v>
      </c>
      <c r="J54">
        <v>3000</v>
      </c>
      <c r="K54" s="4">
        <v>78.562830363879897</v>
      </c>
      <c r="L54">
        <v>10200</v>
      </c>
      <c r="M54">
        <v>500000</v>
      </c>
      <c r="N54">
        <v>100000</v>
      </c>
      <c r="O54">
        <v>400000</v>
      </c>
      <c r="P54" s="4">
        <v>7621.82914569885</v>
      </c>
      <c r="Q54">
        <f t="shared" si="0"/>
        <v>14542.423275093841</v>
      </c>
      <c r="R54" s="4">
        <f t="shared" si="1"/>
        <v>32364.252420792691</v>
      </c>
      <c r="S54">
        <v>36000</v>
      </c>
      <c r="T54" s="4">
        <f t="shared" si="2"/>
        <v>68364.252420792691</v>
      </c>
    </row>
    <row r="55" spans="1:20" x14ac:dyDescent="0.3">
      <c r="A55" t="s">
        <v>45</v>
      </c>
      <c r="B55" t="s">
        <v>46</v>
      </c>
      <c r="C55" t="s">
        <v>101</v>
      </c>
      <c r="D55" t="s">
        <v>23</v>
      </c>
      <c r="E55" t="s">
        <v>53</v>
      </c>
      <c r="F55">
        <v>2019</v>
      </c>
      <c r="G55" t="s">
        <v>23</v>
      </c>
      <c r="H55" s="4">
        <v>1.0764283836997799</v>
      </c>
      <c r="I55" s="4">
        <v>17.2946479387608</v>
      </c>
      <c r="J55">
        <v>2900</v>
      </c>
      <c r="K55" s="4">
        <v>99.413389578885401</v>
      </c>
      <c r="L55">
        <v>11500</v>
      </c>
      <c r="M55">
        <v>400000</v>
      </c>
      <c r="N55">
        <v>80000</v>
      </c>
      <c r="O55">
        <v>320000</v>
      </c>
      <c r="P55" s="4">
        <v>6097.4633165590803</v>
      </c>
      <c r="Q55">
        <f t="shared" si="0"/>
        <v>16669.829348340289</v>
      </c>
      <c r="R55" s="4">
        <f t="shared" si="1"/>
        <v>34267.292664899367</v>
      </c>
      <c r="S55">
        <v>36000</v>
      </c>
      <c r="T55" s="4">
        <f t="shared" si="2"/>
        <v>70267.292664899374</v>
      </c>
    </row>
    <row r="56" spans="1:20" x14ac:dyDescent="0.3">
      <c r="A56" t="s">
        <v>38</v>
      </c>
      <c r="B56" t="s">
        <v>39</v>
      </c>
      <c r="C56" t="s">
        <v>102</v>
      </c>
      <c r="D56" t="s">
        <v>30</v>
      </c>
      <c r="E56" t="s">
        <v>26</v>
      </c>
      <c r="F56" t="s">
        <v>22</v>
      </c>
      <c r="G56" t="s">
        <v>31</v>
      </c>
      <c r="H56" s="4">
        <v>2.6680743558814202</v>
      </c>
      <c r="I56" s="4">
        <v>4.6995094079618696</v>
      </c>
      <c r="J56">
        <v>2600</v>
      </c>
      <c r="K56" s="4">
        <v>80.841831220499003</v>
      </c>
      <c r="L56">
        <v>11200</v>
      </c>
      <c r="M56">
        <v>1150000</v>
      </c>
      <c r="N56">
        <v>230000</v>
      </c>
      <c r="O56">
        <v>920000</v>
      </c>
      <c r="P56" s="4">
        <v>17530.207035107302</v>
      </c>
      <c r="Q56">
        <f t="shared" si="0"/>
        <v>44725.681539693775</v>
      </c>
      <c r="R56" s="4">
        <f t="shared" si="1"/>
        <v>73455.88857480108</v>
      </c>
      <c r="S56">
        <v>36000</v>
      </c>
      <c r="T56" s="4">
        <f t="shared" si="2"/>
        <v>109455.88857480108</v>
      </c>
    </row>
    <row r="57" spans="1:20" x14ac:dyDescent="0.3">
      <c r="A57" t="s">
        <v>38</v>
      </c>
      <c r="B57" t="s">
        <v>39</v>
      </c>
      <c r="C57" t="s">
        <v>102</v>
      </c>
      <c r="D57" t="s">
        <v>36</v>
      </c>
      <c r="E57" t="s">
        <v>20</v>
      </c>
      <c r="F57">
        <v>2018</v>
      </c>
      <c r="G57" t="s">
        <v>36</v>
      </c>
      <c r="H57" s="4">
        <v>1.4849540362195399</v>
      </c>
      <c r="I57" s="4">
        <v>11.216814907083901</v>
      </c>
      <c r="J57">
        <v>2600</v>
      </c>
      <c r="K57" s="4">
        <v>80.841831220499003</v>
      </c>
      <c r="L57">
        <v>11200</v>
      </c>
      <c r="M57">
        <v>750000</v>
      </c>
      <c r="N57">
        <v>150000</v>
      </c>
      <c r="O57">
        <v>600000</v>
      </c>
      <c r="P57" s="4">
        <v>11432.7437185483</v>
      </c>
      <c r="Q57">
        <f t="shared" si="0"/>
        <v>18738.72065416308</v>
      </c>
      <c r="R57" s="4">
        <f t="shared" si="1"/>
        <v>41371.46437271138</v>
      </c>
      <c r="S57">
        <v>36000</v>
      </c>
      <c r="T57" s="4">
        <f t="shared" si="2"/>
        <v>77371.464372711373</v>
      </c>
    </row>
    <row r="58" spans="1:20" x14ac:dyDescent="0.3">
      <c r="A58" t="s">
        <v>38</v>
      </c>
      <c r="B58" t="s">
        <v>39</v>
      </c>
      <c r="C58" t="s">
        <v>102</v>
      </c>
      <c r="D58" t="s">
        <v>88</v>
      </c>
      <c r="E58" t="s">
        <v>20</v>
      </c>
      <c r="F58">
        <v>2018</v>
      </c>
      <c r="G58" t="s">
        <v>88</v>
      </c>
      <c r="H58" s="4">
        <v>1.20079363304168</v>
      </c>
      <c r="I58" s="4">
        <v>8.0856008470429597</v>
      </c>
      <c r="J58">
        <v>2600</v>
      </c>
      <c r="K58" s="4">
        <v>80.841831220499003</v>
      </c>
      <c r="L58">
        <v>9800</v>
      </c>
      <c r="M58">
        <v>650000</v>
      </c>
      <c r="N58">
        <v>130000</v>
      </c>
      <c r="O58">
        <v>520000</v>
      </c>
      <c r="P58" s="4">
        <v>9908.3778894085008</v>
      </c>
      <c r="Q58">
        <f t="shared" si="0"/>
        <v>25995.441173696694</v>
      </c>
      <c r="R58" s="4">
        <f t="shared" si="1"/>
        <v>45703.819063105198</v>
      </c>
      <c r="S58">
        <v>36000</v>
      </c>
      <c r="T58" s="4">
        <f t="shared" si="2"/>
        <v>81703.819063105198</v>
      </c>
    </row>
    <row r="59" spans="1:20" x14ac:dyDescent="0.3">
      <c r="A59" t="s">
        <v>38</v>
      </c>
      <c r="B59" t="s">
        <v>39</v>
      </c>
      <c r="C59" t="s">
        <v>102</v>
      </c>
      <c r="D59" t="s">
        <v>23</v>
      </c>
      <c r="E59" t="s">
        <v>20</v>
      </c>
      <c r="F59">
        <v>2014</v>
      </c>
      <c r="G59" t="s">
        <v>23</v>
      </c>
      <c r="H59" s="4">
        <v>0.75264980525332104</v>
      </c>
      <c r="I59" s="4">
        <v>7.7853868200690899</v>
      </c>
      <c r="J59">
        <v>2600</v>
      </c>
      <c r="K59" s="4">
        <v>80.841831220499003</v>
      </c>
      <c r="L59">
        <v>6900</v>
      </c>
      <c r="M59">
        <v>400000</v>
      </c>
      <c r="N59">
        <v>80000</v>
      </c>
      <c r="O59">
        <v>320000</v>
      </c>
      <c r="P59" s="4">
        <v>6097.4633165590803</v>
      </c>
      <c r="Q59">
        <f t="shared" si="0"/>
        <v>26997.857143266792</v>
      </c>
      <c r="R59" s="4">
        <f t="shared" si="1"/>
        <v>39995.320459825874</v>
      </c>
      <c r="S59">
        <v>36000</v>
      </c>
      <c r="T59" s="4">
        <f t="shared" si="2"/>
        <v>75995.320459825874</v>
      </c>
    </row>
    <row r="60" spans="1:20" x14ac:dyDescent="0.3">
      <c r="A60" t="s">
        <v>54</v>
      </c>
      <c r="B60" t="s">
        <v>55</v>
      </c>
      <c r="C60" t="s">
        <v>103</v>
      </c>
      <c r="D60" t="s">
        <v>36</v>
      </c>
      <c r="E60" t="s">
        <v>20</v>
      </c>
      <c r="F60">
        <v>2019</v>
      </c>
      <c r="G60" t="s">
        <v>36</v>
      </c>
      <c r="H60" s="4">
        <v>0.76558845019723099</v>
      </c>
      <c r="I60" s="4">
        <v>12.660297306770699</v>
      </c>
      <c r="J60">
        <v>1800</v>
      </c>
      <c r="K60" s="4">
        <v>94.581378550804004</v>
      </c>
      <c r="L60">
        <v>11800</v>
      </c>
      <c r="M60">
        <v>750000</v>
      </c>
      <c r="N60">
        <v>150000</v>
      </c>
      <c r="O60">
        <v>600000</v>
      </c>
      <c r="P60" s="4">
        <v>11432.7437185483</v>
      </c>
      <c r="Q60">
        <f t="shared" si="0"/>
        <v>13447.273572351241</v>
      </c>
      <c r="R60" s="4">
        <f t="shared" si="1"/>
        <v>36680.017290899545</v>
      </c>
      <c r="S60">
        <v>36000</v>
      </c>
      <c r="T60" s="4">
        <f t="shared" si="2"/>
        <v>72680.017290899545</v>
      </c>
    </row>
    <row r="61" spans="1:20" x14ac:dyDescent="0.3">
      <c r="A61" t="s">
        <v>16</v>
      </c>
      <c r="B61" t="s">
        <v>17</v>
      </c>
      <c r="C61" t="s">
        <v>104</v>
      </c>
      <c r="D61" t="s">
        <v>105</v>
      </c>
      <c r="E61" t="s">
        <v>26</v>
      </c>
      <c r="F61" t="s">
        <v>22</v>
      </c>
      <c r="G61" t="s">
        <v>106</v>
      </c>
      <c r="H61" s="4">
        <v>6.5</v>
      </c>
      <c r="I61" s="4">
        <v>7</v>
      </c>
      <c r="J61">
        <v>1600</v>
      </c>
      <c r="K61" s="4">
        <v>92.3</v>
      </c>
      <c r="L61">
        <v>11080</v>
      </c>
      <c r="M61">
        <v>1250000</v>
      </c>
      <c r="N61">
        <v>250000</v>
      </c>
      <c r="O61">
        <v>1000000</v>
      </c>
      <c r="P61" s="4">
        <v>19054.5728642471</v>
      </c>
      <c r="Q61">
        <f t="shared" si="0"/>
        <v>21097.142857142859</v>
      </c>
      <c r="R61" s="4">
        <f t="shared" si="1"/>
        <v>51231.715721389963</v>
      </c>
      <c r="S61">
        <v>36000</v>
      </c>
      <c r="T61" s="4">
        <f t="shared" si="2"/>
        <v>87231.715721389963</v>
      </c>
    </row>
    <row r="62" spans="1:20" x14ac:dyDescent="0.3">
      <c r="A62" t="s">
        <v>59</v>
      </c>
      <c r="B62" t="s">
        <v>32</v>
      </c>
      <c r="C62" t="s">
        <v>107</v>
      </c>
      <c r="D62" t="s">
        <v>41</v>
      </c>
      <c r="E62" t="s">
        <v>20</v>
      </c>
      <c r="F62">
        <v>2010</v>
      </c>
      <c r="G62" t="s">
        <v>41</v>
      </c>
      <c r="H62" s="4">
        <v>1.8308787786446801</v>
      </c>
      <c r="I62" s="4">
        <v>17.133678707427698</v>
      </c>
      <c r="J62">
        <v>3100</v>
      </c>
      <c r="K62" s="4">
        <v>93.069310566121402</v>
      </c>
      <c r="L62">
        <v>11700</v>
      </c>
      <c r="M62">
        <v>500000</v>
      </c>
      <c r="N62">
        <v>100000</v>
      </c>
      <c r="O62">
        <v>400000</v>
      </c>
      <c r="P62" s="4">
        <v>7621.82914569885</v>
      </c>
      <c r="Q62">
        <f t="shared" si="0"/>
        <v>16839.049434836252</v>
      </c>
      <c r="R62" s="4">
        <f t="shared" si="1"/>
        <v>36160.878580535107</v>
      </c>
      <c r="S62">
        <v>36000</v>
      </c>
      <c r="T62" s="4">
        <f t="shared" si="2"/>
        <v>72160.878580535107</v>
      </c>
    </row>
    <row r="63" spans="1:20" x14ac:dyDescent="0.3">
      <c r="A63" t="s">
        <v>59</v>
      </c>
      <c r="B63" t="s">
        <v>32</v>
      </c>
      <c r="C63" t="s">
        <v>108</v>
      </c>
      <c r="D63" t="s">
        <v>41</v>
      </c>
      <c r="E63" t="s">
        <v>20</v>
      </c>
      <c r="F63">
        <v>2015</v>
      </c>
      <c r="G63" t="s">
        <v>41</v>
      </c>
      <c r="H63" s="4">
        <v>1.8308787786446801</v>
      </c>
      <c r="I63" s="4">
        <v>17.133678707427698</v>
      </c>
      <c r="J63">
        <v>3100</v>
      </c>
      <c r="K63" s="4">
        <v>93.069310566121402</v>
      </c>
      <c r="L63">
        <v>11700</v>
      </c>
      <c r="M63">
        <v>500000</v>
      </c>
      <c r="N63">
        <v>100000</v>
      </c>
      <c r="O63">
        <v>400000</v>
      </c>
      <c r="P63" s="4">
        <v>7621.82914569885</v>
      </c>
      <c r="Q63">
        <f t="shared" si="0"/>
        <v>16839.049434836252</v>
      </c>
      <c r="R63" s="4">
        <f t="shared" si="1"/>
        <v>36160.878580535107</v>
      </c>
      <c r="S63">
        <v>36000</v>
      </c>
      <c r="T63" s="4">
        <f t="shared" si="2"/>
        <v>72160.878580535107</v>
      </c>
    </row>
    <row r="64" spans="1:20" x14ac:dyDescent="0.3">
      <c r="A64" t="s">
        <v>51</v>
      </c>
      <c r="B64" t="s">
        <v>48</v>
      </c>
      <c r="C64" t="s">
        <v>109</v>
      </c>
      <c r="D64" t="s">
        <v>19</v>
      </c>
      <c r="E64" t="s">
        <v>20</v>
      </c>
      <c r="F64">
        <v>2015</v>
      </c>
      <c r="G64" t="s">
        <v>21</v>
      </c>
      <c r="H64" s="4">
        <v>2.7317924077831099</v>
      </c>
      <c r="I64" s="4">
        <v>12.59788543576</v>
      </c>
      <c r="J64">
        <v>3000</v>
      </c>
      <c r="K64" s="4">
        <v>78.562830363879897</v>
      </c>
      <c r="L64">
        <v>15100</v>
      </c>
      <c r="M64">
        <v>750000</v>
      </c>
      <c r="N64">
        <v>150000</v>
      </c>
      <c r="O64">
        <v>600000</v>
      </c>
      <c r="P64" s="4">
        <v>11432.7437185483</v>
      </c>
      <c r="Q64">
        <f t="shared" si="0"/>
        <v>18708.57552193807</v>
      </c>
      <c r="R64" s="4">
        <f t="shared" si="1"/>
        <v>45241.319240486366</v>
      </c>
      <c r="S64">
        <v>36000</v>
      </c>
      <c r="T64" s="4">
        <f t="shared" si="2"/>
        <v>81241.319240486366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23A7AE-0C86-473E-827B-FF0A3E695607}">
  <dimension ref="A1:C51"/>
  <sheetViews>
    <sheetView workbookViewId="0">
      <selection activeCell="D11" sqref="D11"/>
    </sheetView>
  </sheetViews>
  <sheetFormatPr defaultRowHeight="14.4" x14ac:dyDescent="0.3"/>
  <cols>
    <col min="1" max="1" width="30.77734375" bestFit="1" customWidth="1"/>
    <col min="2" max="2" width="21.109375" bestFit="1" customWidth="1"/>
    <col min="3" max="3" width="15.88671875" bestFit="1" customWidth="1"/>
  </cols>
  <sheetData>
    <row r="1" spans="1:3" x14ac:dyDescent="0.3">
      <c r="A1" s="1" t="s">
        <v>114</v>
      </c>
      <c r="B1" t="s">
        <v>117</v>
      </c>
      <c r="C1" t="s">
        <v>118</v>
      </c>
    </row>
    <row r="2" spans="1:3" x14ac:dyDescent="0.3">
      <c r="A2" s="2" t="s">
        <v>18</v>
      </c>
      <c r="B2">
        <v>29973.833676283852</v>
      </c>
      <c r="C2">
        <v>131947.66735256772</v>
      </c>
    </row>
    <row r="3" spans="1:3" x14ac:dyDescent="0.3">
      <c r="A3" s="2" t="s">
        <v>25</v>
      </c>
      <c r="B3">
        <v>37421.63260743719</v>
      </c>
      <c r="C3">
        <v>73421.63260743719</v>
      </c>
    </row>
    <row r="4" spans="1:3" x14ac:dyDescent="0.3">
      <c r="A4" s="2" t="s">
        <v>29</v>
      </c>
      <c r="B4">
        <v>74504.949599406187</v>
      </c>
      <c r="C4">
        <v>110504.94959940619</v>
      </c>
    </row>
    <row r="5" spans="1:3" x14ac:dyDescent="0.3">
      <c r="A5" s="2" t="s">
        <v>35</v>
      </c>
      <c r="B5">
        <v>37827.272539272526</v>
      </c>
      <c r="C5">
        <v>73827.272539272526</v>
      </c>
    </row>
    <row r="6" spans="1:3" x14ac:dyDescent="0.3">
      <c r="A6" s="2" t="s">
        <v>40</v>
      </c>
      <c r="B6">
        <v>32723.169028905162</v>
      </c>
      <c r="C6">
        <v>68723.169028905162</v>
      </c>
    </row>
    <row r="7" spans="1:3" x14ac:dyDescent="0.3">
      <c r="A7" s="2" t="s">
        <v>42</v>
      </c>
      <c r="B7">
        <v>39995.320459825874</v>
      </c>
      <c r="C7">
        <v>75995.320459825874</v>
      </c>
    </row>
    <row r="8" spans="1:3" x14ac:dyDescent="0.3">
      <c r="A8" s="2" t="s">
        <v>44</v>
      </c>
      <c r="B8">
        <v>27663.203129253117</v>
      </c>
      <c r="C8">
        <v>63663.203129253117</v>
      </c>
    </row>
    <row r="9" spans="1:3" x14ac:dyDescent="0.3">
      <c r="A9" s="2" t="s">
        <v>47</v>
      </c>
      <c r="B9">
        <v>69735.411804317278</v>
      </c>
      <c r="C9">
        <v>317206.23541295185</v>
      </c>
    </row>
    <row r="10" spans="1:3" x14ac:dyDescent="0.3">
      <c r="A10" s="2" t="s">
        <v>52</v>
      </c>
      <c r="B10">
        <v>29274.374174272485</v>
      </c>
      <c r="C10">
        <v>65274.374174272481</v>
      </c>
    </row>
    <row r="11" spans="1:3" x14ac:dyDescent="0.3">
      <c r="A11" s="2" t="s">
        <v>56</v>
      </c>
      <c r="B11">
        <v>63344.761050776033</v>
      </c>
      <c r="C11">
        <v>198689.52210155205</v>
      </c>
    </row>
    <row r="12" spans="1:3" x14ac:dyDescent="0.3">
      <c r="A12" s="2" t="s">
        <v>60</v>
      </c>
      <c r="B12">
        <v>34712.927260956276</v>
      </c>
      <c r="C12">
        <v>70712.927260956276</v>
      </c>
    </row>
    <row r="13" spans="1:3" x14ac:dyDescent="0.3">
      <c r="A13" s="2" t="s">
        <v>61</v>
      </c>
      <c r="B13">
        <v>22526.03474513051</v>
      </c>
      <c r="C13">
        <v>58526.034745130513</v>
      </c>
    </row>
    <row r="14" spans="1:3" x14ac:dyDescent="0.3">
      <c r="A14" s="2" t="s">
        <v>64</v>
      </c>
      <c r="B14">
        <v>27569.013979525771</v>
      </c>
      <c r="C14">
        <v>63569.013979525771</v>
      </c>
    </row>
    <row r="15" spans="1:3" x14ac:dyDescent="0.3">
      <c r="A15" s="2" t="s">
        <v>66</v>
      </c>
      <c r="B15">
        <v>37827.272539272526</v>
      </c>
      <c r="C15">
        <v>73827.272539272526</v>
      </c>
    </row>
    <row r="16" spans="1:3" x14ac:dyDescent="0.3">
      <c r="A16" s="2" t="s">
        <v>69</v>
      </c>
      <c r="B16">
        <v>46065.744948439868</v>
      </c>
      <c r="C16">
        <v>82065.744948439868</v>
      </c>
    </row>
    <row r="17" spans="1:3" x14ac:dyDescent="0.3">
      <c r="A17" s="2" t="s">
        <v>70</v>
      </c>
      <c r="B17">
        <v>74504.949599406187</v>
      </c>
      <c r="C17">
        <v>110504.94959940619</v>
      </c>
    </row>
    <row r="18" spans="1:3" x14ac:dyDescent="0.3">
      <c r="A18" s="2" t="s">
        <v>71</v>
      </c>
      <c r="B18">
        <v>70901.421259845883</v>
      </c>
      <c r="C18">
        <v>106901.42125984588</v>
      </c>
    </row>
    <row r="19" spans="1:3" x14ac:dyDescent="0.3">
      <c r="A19" s="2" t="s">
        <v>72</v>
      </c>
      <c r="B19">
        <v>36625.863562444807</v>
      </c>
      <c r="C19">
        <v>145251.72712488961</v>
      </c>
    </row>
    <row r="20" spans="1:3" x14ac:dyDescent="0.3">
      <c r="A20" s="2" t="s">
        <v>73</v>
      </c>
      <c r="B20">
        <v>36547.548370211123</v>
      </c>
      <c r="C20">
        <v>72547.548370211123</v>
      </c>
    </row>
    <row r="21" spans="1:3" x14ac:dyDescent="0.3">
      <c r="A21" s="2" t="s">
        <v>74</v>
      </c>
      <c r="B21">
        <v>40080.71736687643</v>
      </c>
      <c r="C21">
        <v>228242.15210062929</v>
      </c>
    </row>
    <row r="22" spans="1:3" x14ac:dyDescent="0.3">
      <c r="A22" s="2" t="s">
        <v>75</v>
      </c>
      <c r="B22">
        <v>35955.477306811357</v>
      </c>
      <c r="C22">
        <v>143910.95461362271</v>
      </c>
    </row>
    <row r="23" spans="1:3" x14ac:dyDescent="0.3">
      <c r="A23" s="2" t="s">
        <v>76</v>
      </c>
      <c r="B23">
        <v>36886.152279154463</v>
      </c>
      <c r="C23">
        <v>72886.152279154456</v>
      </c>
    </row>
    <row r="24" spans="1:3" x14ac:dyDescent="0.3">
      <c r="A24" s="2" t="s">
        <v>79</v>
      </c>
      <c r="B24">
        <v>33222.691594822158</v>
      </c>
      <c r="C24">
        <v>69222.691594822158</v>
      </c>
    </row>
    <row r="25" spans="1:3" x14ac:dyDescent="0.3">
      <c r="A25" s="2" t="s">
        <v>80</v>
      </c>
      <c r="B25">
        <v>43250.486576313153</v>
      </c>
      <c r="C25">
        <v>158500.97315262631</v>
      </c>
    </row>
    <row r="26" spans="1:3" x14ac:dyDescent="0.3">
      <c r="A26" s="2" t="s">
        <v>81</v>
      </c>
      <c r="B26">
        <v>32364.252420792691</v>
      </c>
      <c r="C26">
        <v>68364.252420792691</v>
      </c>
    </row>
    <row r="27" spans="1:3" x14ac:dyDescent="0.3">
      <c r="A27" s="2" t="s">
        <v>82</v>
      </c>
      <c r="B27">
        <v>63155.989630329961</v>
      </c>
      <c r="C27">
        <v>99155.989630329961</v>
      </c>
    </row>
    <row r="28" spans="1:3" x14ac:dyDescent="0.3">
      <c r="A28" s="2" t="s">
        <v>83</v>
      </c>
      <c r="B28">
        <v>46597.738498493687</v>
      </c>
      <c r="C28">
        <v>82597.73849849368</v>
      </c>
    </row>
    <row r="29" spans="1:3" x14ac:dyDescent="0.3">
      <c r="A29" s="2" t="s">
        <v>84</v>
      </c>
      <c r="B29">
        <v>41371.46437271138</v>
      </c>
      <c r="C29">
        <v>77371.464372711373</v>
      </c>
    </row>
    <row r="30" spans="1:3" x14ac:dyDescent="0.3">
      <c r="A30" s="2" t="s">
        <v>85</v>
      </c>
      <c r="B30">
        <v>74504.949599406187</v>
      </c>
      <c r="C30">
        <v>110504.94959940619</v>
      </c>
    </row>
    <row r="31" spans="1:3" x14ac:dyDescent="0.3">
      <c r="A31" s="2" t="s">
        <v>86</v>
      </c>
      <c r="B31">
        <v>32364.252420792691</v>
      </c>
      <c r="C31">
        <v>68364.252420792691</v>
      </c>
    </row>
    <row r="32" spans="1:3" x14ac:dyDescent="0.3">
      <c r="A32" s="2" t="s">
        <v>87</v>
      </c>
      <c r="B32">
        <v>27002.062633215071</v>
      </c>
      <c r="C32">
        <v>126004.12526643014</v>
      </c>
    </row>
    <row r="33" spans="1:3" x14ac:dyDescent="0.3">
      <c r="A33" s="2" t="s">
        <v>89</v>
      </c>
      <c r="B33">
        <v>39995.320459825874</v>
      </c>
      <c r="C33">
        <v>75995.320459825874</v>
      </c>
    </row>
    <row r="34" spans="1:3" x14ac:dyDescent="0.3">
      <c r="A34" s="2" t="s">
        <v>90</v>
      </c>
      <c r="B34">
        <v>34267.292664899367</v>
      </c>
      <c r="C34">
        <v>70267.292664899374</v>
      </c>
    </row>
    <row r="35" spans="1:3" x14ac:dyDescent="0.3">
      <c r="A35" s="2" t="s">
        <v>91</v>
      </c>
      <c r="B35">
        <v>74504.949599406187</v>
      </c>
      <c r="C35">
        <v>110504.94959940619</v>
      </c>
    </row>
    <row r="36" spans="1:3" x14ac:dyDescent="0.3">
      <c r="A36" s="2" t="s">
        <v>92</v>
      </c>
      <c r="B36">
        <v>46597.738498493687</v>
      </c>
      <c r="C36">
        <v>82597.73849849368</v>
      </c>
    </row>
    <row r="37" spans="1:3" x14ac:dyDescent="0.3">
      <c r="A37" s="2" t="s">
        <v>93</v>
      </c>
      <c r="B37">
        <v>37500.416430071462</v>
      </c>
      <c r="C37">
        <v>147000.83286014292</v>
      </c>
    </row>
    <row r="38" spans="1:3" x14ac:dyDescent="0.3">
      <c r="A38" s="2" t="s">
        <v>95</v>
      </c>
      <c r="B38">
        <v>30292.9740094886</v>
      </c>
      <c r="C38">
        <v>66292.974009488593</v>
      </c>
    </row>
    <row r="39" spans="1:3" x14ac:dyDescent="0.3">
      <c r="A39" s="2" t="s">
        <v>97</v>
      </c>
      <c r="B39">
        <v>44685.375142031844</v>
      </c>
      <c r="C39">
        <v>161370.75028406369</v>
      </c>
    </row>
    <row r="40" spans="1:3" x14ac:dyDescent="0.3">
      <c r="A40" s="2" t="s">
        <v>98</v>
      </c>
      <c r="B40">
        <v>74504.949599406187</v>
      </c>
      <c r="C40">
        <v>110504.94959940619</v>
      </c>
    </row>
    <row r="41" spans="1:3" x14ac:dyDescent="0.3">
      <c r="A41" s="2" t="s">
        <v>99</v>
      </c>
      <c r="B41">
        <v>41371.46437271138</v>
      </c>
      <c r="C41">
        <v>77371.464372711373</v>
      </c>
    </row>
    <row r="42" spans="1:3" x14ac:dyDescent="0.3">
      <c r="A42" s="2" t="s">
        <v>100</v>
      </c>
      <c r="B42">
        <v>32364.252420792691</v>
      </c>
      <c r="C42">
        <v>68364.252420792691</v>
      </c>
    </row>
    <row r="43" spans="1:3" x14ac:dyDescent="0.3">
      <c r="A43" s="2" t="s">
        <v>101</v>
      </c>
      <c r="B43">
        <v>34267.292664899367</v>
      </c>
      <c r="C43">
        <v>70267.292664899374</v>
      </c>
    </row>
    <row r="44" spans="1:3" x14ac:dyDescent="0.3">
      <c r="A44" s="2" t="s">
        <v>102</v>
      </c>
      <c r="B44">
        <v>50131.623117610885</v>
      </c>
      <c r="C44">
        <v>344526.49247044354</v>
      </c>
    </row>
    <row r="45" spans="1:3" x14ac:dyDescent="0.3">
      <c r="A45" s="2" t="s">
        <v>103</v>
      </c>
      <c r="B45">
        <v>36680.017290899545</v>
      </c>
      <c r="C45">
        <v>72680.017290899545</v>
      </c>
    </row>
    <row r="46" spans="1:3" x14ac:dyDescent="0.3">
      <c r="A46" s="2" t="s">
        <v>104</v>
      </c>
      <c r="B46">
        <v>51231.715721389963</v>
      </c>
      <c r="C46">
        <v>87231.715721389963</v>
      </c>
    </row>
    <row r="47" spans="1:3" x14ac:dyDescent="0.3">
      <c r="A47" s="2" t="s">
        <v>107</v>
      </c>
      <c r="B47">
        <v>36160.878580535107</v>
      </c>
      <c r="C47">
        <v>72160.878580535107</v>
      </c>
    </row>
    <row r="48" spans="1:3" x14ac:dyDescent="0.3">
      <c r="A48" s="2" t="s">
        <v>108</v>
      </c>
      <c r="B48">
        <v>36160.878580535107</v>
      </c>
      <c r="C48">
        <v>72160.878580535107</v>
      </c>
    </row>
    <row r="49" spans="1:3" x14ac:dyDescent="0.3">
      <c r="A49" s="2" t="s">
        <v>109</v>
      </c>
      <c r="B49">
        <v>45241.319240486366</v>
      </c>
      <c r="C49">
        <v>81241.319240486366</v>
      </c>
    </row>
    <row r="50" spans="1:3" x14ac:dyDescent="0.3">
      <c r="A50" s="2" t="s">
        <v>115</v>
      </c>
    </row>
    <row r="51" spans="1:3" x14ac:dyDescent="0.3">
      <c r="A51" s="2" t="s">
        <v>116</v>
      </c>
      <c r="B51">
        <v>43981.346055577036</v>
      </c>
      <c r="C51">
        <v>5038824.8015013533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49D0A-F3C4-4E27-AA10-5ACE03CDD19E}">
  <dimension ref="A1:B51"/>
  <sheetViews>
    <sheetView workbookViewId="0">
      <selection activeCell="C16" sqref="C16"/>
    </sheetView>
  </sheetViews>
  <sheetFormatPr defaultRowHeight="14.4" x14ac:dyDescent="0.3"/>
  <cols>
    <col min="1" max="1" width="30.77734375" bestFit="1" customWidth="1"/>
    <col min="2" max="2" width="15.88671875" style="4" bestFit="1" customWidth="1"/>
  </cols>
  <sheetData>
    <row r="1" spans="1:2" x14ac:dyDescent="0.3">
      <c r="A1" s="1" t="s">
        <v>114</v>
      </c>
      <c r="B1" s="4" t="s">
        <v>118</v>
      </c>
    </row>
    <row r="2" spans="1:2" x14ac:dyDescent="0.3">
      <c r="A2" s="2" t="s">
        <v>18</v>
      </c>
      <c r="B2" s="4">
        <v>131947.66735256772</v>
      </c>
    </row>
    <row r="3" spans="1:2" x14ac:dyDescent="0.3">
      <c r="A3" s="2" t="s">
        <v>25</v>
      </c>
      <c r="B3" s="4">
        <v>73421.63260743719</v>
      </c>
    </row>
    <row r="4" spans="1:2" x14ac:dyDescent="0.3">
      <c r="A4" s="2" t="s">
        <v>29</v>
      </c>
      <c r="B4" s="4">
        <v>110504.94959940619</v>
      </c>
    </row>
    <row r="5" spans="1:2" x14ac:dyDescent="0.3">
      <c r="A5" s="2" t="s">
        <v>35</v>
      </c>
      <c r="B5" s="4">
        <v>73827.272539272526</v>
      </c>
    </row>
    <row r="6" spans="1:2" x14ac:dyDescent="0.3">
      <c r="A6" s="2" t="s">
        <v>40</v>
      </c>
      <c r="B6" s="4">
        <v>68723.169028905162</v>
      </c>
    </row>
    <row r="7" spans="1:2" x14ac:dyDescent="0.3">
      <c r="A7" s="2" t="s">
        <v>42</v>
      </c>
      <c r="B7" s="4">
        <v>75995.320459825874</v>
      </c>
    </row>
    <row r="8" spans="1:2" x14ac:dyDescent="0.3">
      <c r="A8" s="2" t="s">
        <v>44</v>
      </c>
      <c r="B8" s="4">
        <v>63663.203129253117</v>
      </c>
    </row>
    <row r="9" spans="1:2" x14ac:dyDescent="0.3">
      <c r="A9" s="2" t="s">
        <v>47</v>
      </c>
      <c r="B9" s="4">
        <v>317206.23541295185</v>
      </c>
    </row>
    <row r="10" spans="1:2" x14ac:dyDescent="0.3">
      <c r="A10" s="2" t="s">
        <v>52</v>
      </c>
      <c r="B10" s="4">
        <v>65274.374174272481</v>
      </c>
    </row>
    <row r="11" spans="1:2" x14ac:dyDescent="0.3">
      <c r="A11" s="2" t="s">
        <v>56</v>
      </c>
      <c r="B11" s="4">
        <v>198689.52210155205</v>
      </c>
    </row>
    <row r="12" spans="1:2" x14ac:dyDescent="0.3">
      <c r="A12" s="2" t="s">
        <v>60</v>
      </c>
      <c r="B12" s="4">
        <v>70712.927260956276</v>
      </c>
    </row>
    <row r="13" spans="1:2" x14ac:dyDescent="0.3">
      <c r="A13" s="2" t="s">
        <v>61</v>
      </c>
      <c r="B13" s="4">
        <v>58526.034745130513</v>
      </c>
    </row>
    <row r="14" spans="1:2" x14ac:dyDescent="0.3">
      <c r="A14" s="2" t="s">
        <v>64</v>
      </c>
      <c r="B14" s="4">
        <v>63569.013979525771</v>
      </c>
    </row>
    <row r="15" spans="1:2" x14ac:dyDescent="0.3">
      <c r="A15" s="2" t="s">
        <v>66</v>
      </c>
      <c r="B15" s="4">
        <v>73827.272539272526</v>
      </c>
    </row>
    <row r="16" spans="1:2" x14ac:dyDescent="0.3">
      <c r="A16" s="2" t="s">
        <v>69</v>
      </c>
      <c r="B16" s="4">
        <v>82065.744948439868</v>
      </c>
    </row>
    <row r="17" spans="1:2" x14ac:dyDescent="0.3">
      <c r="A17" s="2" t="s">
        <v>70</v>
      </c>
      <c r="B17" s="4">
        <v>110504.94959940619</v>
      </c>
    </row>
    <row r="18" spans="1:2" x14ac:dyDescent="0.3">
      <c r="A18" s="2" t="s">
        <v>71</v>
      </c>
      <c r="B18" s="4">
        <v>106901.42125984588</v>
      </c>
    </row>
    <row r="19" spans="1:2" x14ac:dyDescent="0.3">
      <c r="A19" s="2" t="s">
        <v>72</v>
      </c>
      <c r="B19" s="4">
        <v>145251.72712488961</v>
      </c>
    </row>
    <row r="20" spans="1:2" x14ac:dyDescent="0.3">
      <c r="A20" s="2" t="s">
        <v>73</v>
      </c>
      <c r="B20" s="4">
        <v>72547.548370211123</v>
      </c>
    </row>
    <row r="21" spans="1:2" x14ac:dyDescent="0.3">
      <c r="A21" s="2" t="s">
        <v>74</v>
      </c>
      <c r="B21" s="4">
        <v>228242.15210062929</v>
      </c>
    </row>
    <row r="22" spans="1:2" x14ac:dyDescent="0.3">
      <c r="A22" s="2" t="s">
        <v>75</v>
      </c>
      <c r="B22" s="4">
        <v>143910.95461362271</v>
      </c>
    </row>
    <row r="23" spans="1:2" x14ac:dyDescent="0.3">
      <c r="A23" s="2" t="s">
        <v>76</v>
      </c>
      <c r="B23" s="4">
        <v>72886.152279154456</v>
      </c>
    </row>
    <row r="24" spans="1:2" x14ac:dyDescent="0.3">
      <c r="A24" s="2" t="s">
        <v>79</v>
      </c>
      <c r="B24" s="4">
        <v>69222.691594822158</v>
      </c>
    </row>
    <row r="25" spans="1:2" x14ac:dyDescent="0.3">
      <c r="A25" s="2" t="s">
        <v>80</v>
      </c>
      <c r="B25" s="4">
        <v>158500.97315262631</v>
      </c>
    </row>
    <row r="26" spans="1:2" x14ac:dyDescent="0.3">
      <c r="A26" s="2" t="s">
        <v>81</v>
      </c>
      <c r="B26" s="4">
        <v>68364.252420792691</v>
      </c>
    </row>
    <row r="27" spans="1:2" x14ac:dyDescent="0.3">
      <c r="A27" s="2" t="s">
        <v>82</v>
      </c>
      <c r="B27" s="4">
        <v>99155.989630329961</v>
      </c>
    </row>
    <row r="28" spans="1:2" x14ac:dyDescent="0.3">
      <c r="A28" s="2" t="s">
        <v>83</v>
      </c>
      <c r="B28" s="4">
        <v>82597.73849849368</v>
      </c>
    </row>
    <row r="29" spans="1:2" x14ac:dyDescent="0.3">
      <c r="A29" s="2" t="s">
        <v>84</v>
      </c>
      <c r="B29" s="4">
        <v>77371.464372711373</v>
      </c>
    </row>
    <row r="30" spans="1:2" x14ac:dyDescent="0.3">
      <c r="A30" s="2" t="s">
        <v>85</v>
      </c>
      <c r="B30" s="4">
        <v>110504.94959940619</v>
      </c>
    </row>
    <row r="31" spans="1:2" x14ac:dyDescent="0.3">
      <c r="A31" s="2" t="s">
        <v>86</v>
      </c>
      <c r="B31" s="4">
        <v>68364.252420792691</v>
      </c>
    </row>
    <row r="32" spans="1:2" x14ac:dyDescent="0.3">
      <c r="A32" s="2" t="s">
        <v>87</v>
      </c>
      <c r="B32" s="4">
        <v>126004.12526643014</v>
      </c>
    </row>
    <row r="33" spans="1:2" x14ac:dyDescent="0.3">
      <c r="A33" s="2" t="s">
        <v>89</v>
      </c>
      <c r="B33" s="4">
        <v>75995.320459825874</v>
      </c>
    </row>
    <row r="34" spans="1:2" x14ac:dyDescent="0.3">
      <c r="A34" s="2" t="s">
        <v>90</v>
      </c>
      <c r="B34" s="4">
        <v>70267.292664899374</v>
      </c>
    </row>
    <row r="35" spans="1:2" x14ac:dyDescent="0.3">
      <c r="A35" s="2" t="s">
        <v>91</v>
      </c>
      <c r="B35" s="4">
        <v>110504.94959940619</v>
      </c>
    </row>
    <row r="36" spans="1:2" x14ac:dyDescent="0.3">
      <c r="A36" s="2" t="s">
        <v>92</v>
      </c>
      <c r="B36" s="4">
        <v>82597.73849849368</v>
      </c>
    </row>
    <row r="37" spans="1:2" x14ac:dyDescent="0.3">
      <c r="A37" s="2" t="s">
        <v>93</v>
      </c>
      <c r="B37" s="4">
        <v>147000.83286014292</v>
      </c>
    </row>
    <row r="38" spans="1:2" x14ac:dyDescent="0.3">
      <c r="A38" s="2" t="s">
        <v>95</v>
      </c>
      <c r="B38" s="4">
        <v>66292.974009488593</v>
      </c>
    </row>
    <row r="39" spans="1:2" x14ac:dyDescent="0.3">
      <c r="A39" s="2" t="s">
        <v>97</v>
      </c>
      <c r="B39" s="4">
        <v>161370.75028406369</v>
      </c>
    </row>
    <row r="40" spans="1:2" x14ac:dyDescent="0.3">
      <c r="A40" s="2" t="s">
        <v>98</v>
      </c>
      <c r="B40" s="4">
        <v>110504.94959940619</v>
      </c>
    </row>
    <row r="41" spans="1:2" x14ac:dyDescent="0.3">
      <c r="A41" s="2" t="s">
        <v>99</v>
      </c>
      <c r="B41" s="4">
        <v>77371.464372711373</v>
      </c>
    </row>
    <row r="42" spans="1:2" x14ac:dyDescent="0.3">
      <c r="A42" s="2" t="s">
        <v>100</v>
      </c>
      <c r="B42" s="4">
        <v>68364.252420792691</v>
      </c>
    </row>
    <row r="43" spans="1:2" x14ac:dyDescent="0.3">
      <c r="A43" s="2" t="s">
        <v>101</v>
      </c>
      <c r="B43" s="4">
        <v>70267.292664899374</v>
      </c>
    </row>
    <row r="44" spans="1:2" x14ac:dyDescent="0.3">
      <c r="A44" s="2" t="s">
        <v>102</v>
      </c>
      <c r="B44" s="4">
        <v>344526.49247044354</v>
      </c>
    </row>
    <row r="45" spans="1:2" x14ac:dyDescent="0.3">
      <c r="A45" s="2" t="s">
        <v>103</v>
      </c>
      <c r="B45" s="4">
        <v>72680.017290899545</v>
      </c>
    </row>
    <row r="46" spans="1:2" x14ac:dyDescent="0.3">
      <c r="A46" s="2" t="s">
        <v>104</v>
      </c>
      <c r="B46" s="4">
        <v>87231.715721389963</v>
      </c>
    </row>
    <row r="47" spans="1:2" x14ac:dyDescent="0.3">
      <c r="A47" s="2" t="s">
        <v>107</v>
      </c>
      <c r="B47" s="4">
        <v>72160.878580535107</v>
      </c>
    </row>
    <row r="48" spans="1:2" x14ac:dyDescent="0.3">
      <c r="A48" s="2" t="s">
        <v>108</v>
      </c>
      <c r="B48" s="4">
        <v>72160.878580535107</v>
      </c>
    </row>
    <row r="49" spans="1:2" x14ac:dyDescent="0.3">
      <c r="A49" s="2" t="s">
        <v>109</v>
      </c>
      <c r="B49" s="4">
        <v>81241.319240486366</v>
      </c>
    </row>
    <row r="50" spans="1:2" x14ac:dyDescent="0.3">
      <c r="A50" s="2" t="s">
        <v>115</v>
      </c>
    </row>
    <row r="51" spans="1:2" x14ac:dyDescent="0.3">
      <c r="A51" s="2" t="s">
        <v>116</v>
      </c>
      <c r="B51" s="4">
        <v>5038824.8015013523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9695D1-1054-4871-9285-BE48FAE89CB2}">
  <dimension ref="A1:B49"/>
  <sheetViews>
    <sheetView workbookViewId="0">
      <selection activeCell="B9" sqref="B9"/>
    </sheetView>
  </sheetViews>
  <sheetFormatPr defaultRowHeight="14.4" x14ac:dyDescent="0.3"/>
  <cols>
    <col min="1" max="1" width="30.77734375" bestFit="1" customWidth="1"/>
    <col min="2" max="2" width="12" style="4" bestFit="1" customWidth="1"/>
  </cols>
  <sheetData>
    <row r="1" spans="1:2" x14ac:dyDescent="0.3">
      <c r="A1" s="5" t="s">
        <v>119</v>
      </c>
      <c r="B1" s="6" t="s">
        <v>120</v>
      </c>
    </row>
    <row r="2" spans="1:2" x14ac:dyDescent="0.3">
      <c r="A2" s="2" t="s">
        <v>18</v>
      </c>
      <c r="B2" s="4">
        <v>131947.66735256772</v>
      </c>
    </row>
    <row r="3" spans="1:2" x14ac:dyDescent="0.3">
      <c r="A3" s="2" t="s">
        <v>25</v>
      </c>
      <c r="B3" s="4">
        <v>73421.63260743719</v>
      </c>
    </row>
    <row r="4" spans="1:2" x14ac:dyDescent="0.3">
      <c r="A4" s="2" t="s">
        <v>29</v>
      </c>
      <c r="B4" s="4">
        <v>110504.94959940619</v>
      </c>
    </row>
    <row r="5" spans="1:2" x14ac:dyDescent="0.3">
      <c r="A5" s="2" t="s">
        <v>35</v>
      </c>
      <c r="B5" s="4">
        <v>73827.272539272526</v>
      </c>
    </row>
    <row r="6" spans="1:2" x14ac:dyDescent="0.3">
      <c r="A6" s="2" t="s">
        <v>40</v>
      </c>
      <c r="B6" s="4">
        <v>68723.169028905162</v>
      </c>
    </row>
    <row r="7" spans="1:2" x14ac:dyDescent="0.3">
      <c r="A7" s="2" t="s">
        <v>42</v>
      </c>
      <c r="B7" s="4">
        <v>75995.320459825874</v>
      </c>
    </row>
    <row r="8" spans="1:2" x14ac:dyDescent="0.3">
      <c r="A8" s="2" t="s">
        <v>44</v>
      </c>
      <c r="B8" s="4">
        <v>63663.203129253117</v>
      </c>
    </row>
    <row r="9" spans="1:2" x14ac:dyDescent="0.3">
      <c r="A9" s="2" t="s">
        <v>47</v>
      </c>
      <c r="B9" s="4">
        <v>317206.23541295185</v>
      </c>
    </row>
    <row r="10" spans="1:2" x14ac:dyDescent="0.3">
      <c r="A10" s="2" t="s">
        <v>52</v>
      </c>
      <c r="B10" s="4">
        <v>65274.374174272481</v>
      </c>
    </row>
    <row r="11" spans="1:2" x14ac:dyDescent="0.3">
      <c r="A11" s="2" t="s">
        <v>56</v>
      </c>
      <c r="B11" s="4">
        <v>198689.52210155205</v>
      </c>
    </row>
    <row r="12" spans="1:2" x14ac:dyDescent="0.3">
      <c r="A12" s="2" t="s">
        <v>60</v>
      </c>
      <c r="B12" s="4">
        <v>70712.927260956276</v>
      </c>
    </row>
    <row r="13" spans="1:2" x14ac:dyDescent="0.3">
      <c r="A13" s="2" t="s">
        <v>61</v>
      </c>
      <c r="B13" s="4">
        <v>58526.034745130513</v>
      </c>
    </row>
    <row r="14" spans="1:2" x14ac:dyDescent="0.3">
      <c r="A14" s="2" t="s">
        <v>64</v>
      </c>
      <c r="B14" s="4">
        <v>63569.013979525771</v>
      </c>
    </row>
    <row r="15" spans="1:2" x14ac:dyDescent="0.3">
      <c r="A15" s="2" t="s">
        <v>66</v>
      </c>
      <c r="B15" s="4">
        <v>73827.272539272526</v>
      </c>
    </row>
    <row r="16" spans="1:2" x14ac:dyDescent="0.3">
      <c r="A16" s="2" t="s">
        <v>69</v>
      </c>
      <c r="B16" s="4">
        <v>82065.744948439868</v>
      </c>
    </row>
    <row r="17" spans="1:2" x14ac:dyDescent="0.3">
      <c r="A17" s="2" t="s">
        <v>70</v>
      </c>
      <c r="B17" s="4">
        <v>110504.94959940619</v>
      </c>
    </row>
    <row r="18" spans="1:2" x14ac:dyDescent="0.3">
      <c r="A18" s="2" t="s">
        <v>71</v>
      </c>
      <c r="B18" s="4">
        <v>106901.42125984588</v>
      </c>
    </row>
    <row r="19" spans="1:2" x14ac:dyDescent="0.3">
      <c r="A19" s="2" t="s">
        <v>72</v>
      </c>
      <c r="B19" s="4">
        <v>145251.72712488961</v>
      </c>
    </row>
    <row r="20" spans="1:2" x14ac:dyDescent="0.3">
      <c r="A20" s="2" t="s">
        <v>73</v>
      </c>
      <c r="B20" s="4">
        <v>72547.548370211123</v>
      </c>
    </row>
    <row r="21" spans="1:2" x14ac:dyDescent="0.3">
      <c r="A21" s="2" t="s">
        <v>74</v>
      </c>
      <c r="B21" s="4">
        <v>228242.15210062929</v>
      </c>
    </row>
    <row r="22" spans="1:2" x14ac:dyDescent="0.3">
      <c r="A22" s="2" t="s">
        <v>75</v>
      </c>
      <c r="B22" s="4">
        <v>143910.95461362271</v>
      </c>
    </row>
    <row r="23" spans="1:2" x14ac:dyDescent="0.3">
      <c r="A23" s="2" t="s">
        <v>76</v>
      </c>
      <c r="B23" s="4">
        <v>72886.152279154456</v>
      </c>
    </row>
    <row r="24" spans="1:2" x14ac:dyDescent="0.3">
      <c r="A24" s="2" t="s">
        <v>79</v>
      </c>
      <c r="B24" s="4">
        <v>69222.691594822158</v>
      </c>
    </row>
    <row r="25" spans="1:2" x14ac:dyDescent="0.3">
      <c r="A25" s="2" t="s">
        <v>80</v>
      </c>
      <c r="B25" s="4">
        <v>158500.97315262631</v>
      </c>
    </row>
    <row r="26" spans="1:2" x14ac:dyDescent="0.3">
      <c r="A26" s="2" t="s">
        <v>81</v>
      </c>
      <c r="B26" s="4">
        <v>68364.252420792691</v>
      </c>
    </row>
    <row r="27" spans="1:2" x14ac:dyDescent="0.3">
      <c r="A27" s="2" t="s">
        <v>82</v>
      </c>
      <c r="B27" s="4">
        <v>99155.989630329961</v>
      </c>
    </row>
    <row r="28" spans="1:2" x14ac:dyDescent="0.3">
      <c r="A28" s="2" t="s">
        <v>83</v>
      </c>
      <c r="B28" s="4">
        <v>82597.73849849368</v>
      </c>
    </row>
    <row r="29" spans="1:2" x14ac:dyDescent="0.3">
      <c r="A29" s="2" t="s">
        <v>84</v>
      </c>
      <c r="B29" s="4">
        <v>77371.464372711373</v>
      </c>
    </row>
    <row r="30" spans="1:2" x14ac:dyDescent="0.3">
      <c r="A30" s="2" t="s">
        <v>85</v>
      </c>
      <c r="B30" s="4">
        <v>110504.94959940619</v>
      </c>
    </row>
    <row r="31" spans="1:2" x14ac:dyDescent="0.3">
      <c r="A31" s="2" t="s">
        <v>86</v>
      </c>
      <c r="B31" s="4">
        <v>68364.252420792691</v>
      </c>
    </row>
    <row r="32" spans="1:2" x14ac:dyDescent="0.3">
      <c r="A32" s="2" t="s">
        <v>87</v>
      </c>
      <c r="B32" s="4">
        <v>126004.12526643014</v>
      </c>
    </row>
    <row r="33" spans="1:2" x14ac:dyDescent="0.3">
      <c r="A33" s="2" t="s">
        <v>89</v>
      </c>
      <c r="B33" s="4">
        <v>75995.320459825874</v>
      </c>
    </row>
    <row r="34" spans="1:2" x14ac:dyDescent="0.3">
      <c r="A34" s="2" t="s">
        <v>90</v>
      </c>
      <c r="B34" s="4">
        <v>70267.292664899374</v>
      </c>
    </row>
    <row r="35" spans="1:2" x14ac:dyDescent="0.3">
      <c r="A35" s="2" t="s">
        <v>91</v>
      </c>
      <c r="B35" s="4">
        <v>110504.94959940619</v>
      </c>
    </row>
    <row r="36" spans="1:2" x14ac:dyDescent="0.3">
      <c r="A36" s="2" t="s">
        <v>92</v>
      </c>
      <c r="B36" s="4">
        <v>82597.73849849368</v>
      </c>
    </row>
    <row r="37" spans="1:2" x14ac:dyDescent="0.3">
      <c r="A37" s="2" t="s">
        <v>93</v>
      </c>
      <c r="B37" s="4">
        <v>147000.83286014292</v>
      </c>
    </row>
    <row r="38" spans="1:2" x14ac:dyDescent="0.3">
      <c r="A38" s="2" t="s">
        <v>95</v>
      </c>
      <c r="B38" s="4">
        <v>66292.974009488593</v>
      </c>
    </row>
    <row r="39" spans="1:2" x14ac:dyDescent="0.3">
      <c r="A39" s="2" t="s">
        <v>97</v>
      </c>
      <c r="B39" s="4">
        <v>161370.75028406369</v>
      </c>
    </row>
    <row r="40" spans="1:2" x14ac:dyDescent="0.3">
      <c r="A40" s="2" t="s">
        <v>98</v>
      </c>
      <c r="B40" s="4">
        <v>110504.94959940619</v>
      </c>
    </row>
    <row r="41" spans="1:2" x14ac:dyDescent="0.3">
      <c r="A41" s="2" t="s">
        <v>99</v>
      </c>
      <c r="B41" s="4">
        <v>77371.464372711373</v>
      </c>
    </row>
    <row r="42" spans="1:2" x14ac:dyDescent="0.3">
      <c r="A42" s="2" t="s">
        <v>100</v>
      </c>
      <c r="B42" s="4">
        <v>68364.252420792691</v>
      </c>
    </row>
    <row r="43" spans="1:2" x14ac:dyDescent="0.3">
      <c r="A43" s="2" t="s">
        <v>101</v>
      </c>
      <c r="B43" s="4">
        <v>70267.292664899374</v>
      </c>
    </row>
    <row r="44" spans="1:2" x14ac:dyDescent="0.3">
      <c r="A44" s="2" t="s">
        <v>102</v>
      </c>
      <c r="B44" s="4">
        <v>344526.49247044354</v>
      </c>
    </row>
    <row r="45" spans="1:2" x14ac:dyDescent="0.3">
      <c r="A45" s="2" t="s">
        <v>103</v>
      </c>
      <c r="B45" s="4">
        <v>72680.017290899545</v>
      </c>
    </row>
    <row r="46" spans="1:2" x14ac:dyDescent="0.3">
      <c r="A46" s="2" t="s">
        <v>104</v>
      </c>
      <c r="B46" s="4">
        <v>87231.715721389963</v>
      </c>
    </row>
    <row r="47" spans="1:2" x14ac:dyDescent="0.3">
      <c r="A47" s="2" t="s">
        <v>107</v>
      </c>
      <c r="B47" s="4">
        <v>72160.878580535107</v>
      </c>
    </row>
    <row r="48" spans="1:2" x14ac:dyDescent="0.3">
      <c r="A48" s="2" t="s">
        <v>108</v>
      </c>
      <c r="B48" s="4">
        <v>72160.878580535107</v>
      </c>
    </row>
    <row r="49" spans="1:2" x14ac:dyDescent="0.3">
      <c r="A49" s="2" t="s">
        <v>109</v>
      </c>
      <c r="B49" s="4">
        <v>81241.319240486366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S g v k V g Q A q M S l A A A A 9 g A A A B I A H A B D b 2 5 m a W c v U G F j a 2 F n Z S 5 4 b W w g o h g A K K A U A A A A A A A A A A A A A A A A A A A A A A A A A A A A h Y 8 x D o I w G I W v Q r r T l p K o I T 9 l c D I R Y 2 J i X J t S o R G K o c V y N w e P 5 B X E K O r m + L 7 3 D e / d r z f I h q Y O L q q z u j U p i j B F g T K y L b Q p U 9 S 7 Y 7 h A G Y e t k C d R q m C U j U 0 G W 6 S o c u 6 c E O K 9 x z 7 G b V c S R m l E D v l 6 J y v V C P S R 9 X 8 5 1 M Y 6 Y a R C H P a v M Z z h K J r j e M Y w B T J B y L X 5 C m z c + 2 x / I C z 7 2 v W d 4 s q E q w 2 Q K Q J 5 f + A P U E s D B B Q A A g A I A E o L 5 F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K C + R W K I p H u A 4 A A A A R A A A A E w A c A E Z v c m 1 1 b G F z L 1 N l Y 3 R p b 2 4 x L m 0 g o h g A K K A U A A A A A A A A A A A A A A A A A A A A A A A A A A A A K 0 5 N L s n M z 1 M I h t C G 1 g B Q S w E C L Q A U A A I A C A B K C + R W B A C o x K U A A A D 2 A A A A E g A A A A A A A A A A A A A A A A A A A A A A Q 2 9 u Z m l n L 1 B h Y 2 t h Z 2 U u e G 1 s U E s B A i 0 A F A A C A A g A S g v k V g / K 6 a u k A A A A 6 Q A A A B M A A A A A A A A A A A A A A A A A 8 Q A A A F t D b 2 5 0 Z W 5 0 X 1 R 5 c G V z X S 5 4 b W x Q S w E C L Q A U A A I A C A B K C + R W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I U x h J 4 2 o d E y C Y I c d s s E 3 g A A A A A A C A A A A A A A Q Z g A A A A E A A C A A A A B X b V r Y 0 u F z b a 9 v 6 T O k W r r b H q A g r o 6 C + O q s I D n E Y K P u 4 g A A A A A O g A A A A A I A A C A A A A D t 9 x m j P u I v j T W 2 3 p C 1 A 0 N Y O c M O B c x 7 G I f s e y R g 7 M u A I V A A A A D v C B 8 W w z Q e h X y F Q Y S o E t + Z l z W s 1 2 l 6 H 4 b f H R 4 y 7 0 1 3 d 7 0 Z M B Y s 3 T v H E D v + q J C O 3 I N L c X f D d r g R h g 0 5 d H 6 9 t 9 X T 0 b B Z x h A 0 5 i Q d C 3 W y i N + E t k A A A A A K F Y J P x l N y 7 F y T 4 R P a i 7 Y m j Q F d Y e u Y 2 t K w a N e M 4 O u p e 9 K a P k / / n Z P v 0 t 7 w o 5 Q w R b z N x R G W x u / z s V n 3 O z g v m Y J K < / D a t a M a s h u p > 
</file>

<file path=customXml/itemProps1.xml><?xml version="1.0" encoding="utf-8"?>
<ds:datastoreItem xmlns:ds="http://schemas.openxmlformats.org/officeDocument/2006/customXml" ds:itemID="{85D60BBE-1722-4CDB-965A-FE02D9F8F23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Vehicles_cost</vt:lpstr>
      <vt:lpstr>Partners_average_cost</vt:lpstr>
      <vt:lpstr>Partners_total_cost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2023-06-13T17:01:33Z</dcterms:created>
  <dcterms:modified xsi:type="dcterms:W3CDTF">2023-07-29T17:49:50Z</dcterms:modified>
</cp:coreProperties>
</file>