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80" yWindow="480" windowWidth="39760" windowHeight="22620" tabRatio="500"/>
  </bookViews>
  <sheets>
    <sheet name="employees" sheetId="1" r:id="rId1"/>
    <sheet name="tips" sheetId="4" r:id="rId2"/>
    <sheet name="text" sheetId="6" r:id="rId3"/>
    <sheet name="employees-ref" sheetId="5" r:id="rId4"/>
    <sheet name="tips-ref" sheetId="3" r:id="rId5"/>
    <sheet name="text-ref" sheetId="7" r:id="rId6"/>
  </sheets>
  <definedNames>
    <definedName name="age">'employees-ref'!$A$3:$B$7</definedName>
    <definedName name="gender">'employees-ref'!$A$10:$B$15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C3" i="5"/>
  <c r="D6" i="7"/>
  <c r="E6" i="7"/>
  <c r="F6" i="7"/>
  <c r="I6" i="7"/>
  <c r="G6" i="7"/>
  <c r="H6" i="7"/>
  <c r="D5" i="7"/>
  <c r="E5" i="7"/>
  <c r="F5" i="7"/>
  <c r="I5" i="7"/>
  <c r="G5" i="7"/>
  <c r="H5" i="7"/>
  <c r="D4" i="7"/>
  <c r="E4" i="7"/>
  <c r="F4" i="7"/>
  <c r="I4" i="7"/>
  <c r="G4" i="7"/>
  <c r="H4" i="7"/>
  <c r="D3" i="7"/>
  <c r="E3" i="7"/>
  <c r="F3" i="7"/>
  <c r="I3" i="7"/>
  <c r="G3" i="7"/>
  <c r="H3" i="7"/>
  <c r="D2" i="7"/>
  <c r="E2" i="7"/>
  <c r="F2" i="7"/>
  <c r="I2" i="7"/>
  <c r="G2" i="7"/>
  <c r="H2" i="7"/>
  <c r="L5" i="3"/>
  <c r="L4" i="3"/>
  <c r="L6" i="3"/>
  <c r="B18" i="5"/>
  <c r="C12" i="5"/>
  <c r="C13" i="5"/>
  <c r="C14" i="5"/>
  <c r="C15" i="5"/>
  <c r="C11" i="5"/>
  <c r="D4" i="5"/>
  <c r="D5" i="5"/>
  <c r="D6" i="5"/>
  <c r="D7" i="5"/>
  <c r="D3" i="5"/>
  <c r="C4" i="5"/>
  <c r="C5" i="5"/>
  <c r="C6" i="5"/>
  <c r="C7" i="5"/>
  <c r="L10" i="3"/>
  <c r="L9" i="3"/>
  <c r="L8" i="3"/>
  <c r="L7" i="3"/>
  <c r="I3" i="3"/>
  <c r="I4" i="3"/>
  <c r="I5" i="3"/>
  <c r="I6" i="3"/>
  <c r="I7" i="3"/>
  <c r="I8" i="3"/>
  <c r="I9" i="3"/>
  <c r="I10" i="3"/>
  <c r="I11" i="3"/>
  <c r="I12" i="3"/>
  <c r="I13" i="3"/>
  <c r="I14" i="3"/>
  <c r="E15" i="3"/>
  <c r="I15" i="3"/>
  <c r="E16" i="3"/>
  <c r="I16" i="3"/>
  <c r="E17" i="3"/>
  <c r="I17" i="3"/>
  <c r="E18" i="3"/>
  <c r="I18" i="3"/>
  <c r="E19" i="3"/>
  <c r="I19" i="3"/>
  <c r="E20" i="3"/>
  <c r="I20" i="3"/>
  <c r="E21" i="3"/>
  <c r="I21" i="3"/>
  <c r="E22" i="3"/>
  <c r="I22" i="3"/>
  <c r="E23" i="3"/>
  <c r="I23" i="3"/>
  <c r="E24" i="3"/>
  <c r="I24" i="3"/>
  <c r="E25" i="3"/>
  <c r="I25" i="3"/>
  <c r="E26" i="3"/>
  <c r="I26" i="3"/>
  <c r="E27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E55" i="3"/>
  <c r="I55" i="3"/>
  <c r="E56" i="3"/>
  <c r="I56" i="3"/>
  <c r="E57" i="3"/>
  <c r="I57" i="3"/>
  <c r="E58" i="3"/>
  <c r="I58" i="3"/>
  <c r="E59" i="3"/>
  <c r="I59" i="3"/>
  <c r="E60" i="3"/>
  <c r="I60" i="3"/>
  <c r="E61" i="3"/>
  <c r="I61" i="3"/>
  <c r="E62" i="3"/>
  <c r="I62" i="3"/>
  <c r="E63" i="3"/>
  <c r="I63" i="3"/>
  <c r="E64" i="3"/>
  <c r="I64" i="3"/>
  <c r="E65" i="3"/>
  <c r="I65" i="3"/>
  <c r="E66" i="3"/>
  <c r="I66" i="3"/>
  <c r="E67" i="3"/>
  <c r="I67" i="3"/>
  <c r="E68" i="3"/>
  <c r="I68" i="3"/>
  <c r="E69" i="3"/>
  <c r="I69" i="3"/>
  <c r="E70" i="3"/>
  <c r="I70" i="3"/>
  <c r="E71" i="3"/>
  <c r="I71" i="3"/>
  <c r="E72" i="3"/>
  <c r="I72" i="3"/>
  <c r="E73" i="3"/>
  <c r="I73" i="3"/>
  <c r="E74" i="3"/>
  <c r="I74" i="3"/>
  <c r="E75" i="3"/>
  <c r="I75" i="3"/>
  <c r="E76" i="3"/>
  <c r="I76" i="3"/>
  <c r="E77" i="3"/>
  <c r="I77" i="3"/>
  <c r="E78" i="3"/>
  <c r="I78" i="3"/>
  <c r="E79" i="3"/>
  <c r="I79" i="3"/>
  <c r="E80" i="3"/>
  <c r="I80" i="3"/>
  <c r="E81" i="3"/>
  <c r="I81" i="3"/>
  <c r="E82" i="3"/>
  <c r="I82" i="3"/>
  <c r="E83" i="3"/>
  <c r="I83" i="3"/>
  <c r="E84" i="3"/>
  <c r="I84" i="3"/>
  <c r="E85" i="3"/>
  <c r="I85" i="3"/>
  <c r="E86" i="3"/>
  <c r="I86" i="3"/>
  <c r="E87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2" i="3"/>
  <c r="E3" i="3"/>
  <c r="H3" i="3"/>
  <c r="E4" i="3"/>
  <c r="H4" i="3"/>
  <c r="E5" i="3"/>
  <c r="H5" i="3"/>
  <c r="E6" i="3"/>
  <c r="H6" i="3"/>
  <c r="E7" i="3"/>
  <c r="H7" i="3"/>
  <c r="E8" i="3"/>
  <c r="H8" i="3"/>
  <c r="E9" i="3"/>
  <c r="H9" i="3"/>
  <c r="E10" i="3"/>
  <c r="H10" i="3"/>
  <c r="E11" i="3"/>
  <c r="H11" i="3"/>
  <c r="E12" i="3"/>
  <c r="H12" i="3"/>
  <c r="E13" i="3"/>
  <c r="H13" i="3"/>
  <c r="E14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E88" i="3"/>
  <c r="H88" i="3"/>
  <c r="E89" i="3"/>
  <c r="H89" i="3"/>
  <c r="E90" i="3"/>
  <c r="H90" i="3"/>
  <c r="E91" i="3"/>
  <c r="H91" i="3"/>
  <c r="E92" i="3"/>
  <c r="H92" i="3"/>
  <c r="E93" i="3"/>
  <c r="H93" i="3"/>
  <c r="E94" i="3"/>
  <c r="H94" i="3"/>
  <c r="E95" i="3"/>
  <c r="H95" i="3"/>
  <c r="E96" i="3"/>
  <c r="H96" i="3"/>
  <c r="E97" i="3"/>
  <c r="H97" i="3"/>
  <c r="E98" i="3"/>
  <c r="H98" i="3"/>
  <c r="E99" i="3"/>
  <c r="H99" i="3"/>
  <c r="E100" i="3"/>
  <c r="H100" i="3"/>
  <c r="E101" i="3"/>
  <c r="H101" i="3"/>
  <c r="E102" i="3"/>
  <c r="H102" i="3"/>
  <c r="E103" i="3"/>
  <c r="H103" i="3"/>
  <c r="E104" i="3"/>
  <c r="H104" i="3"/>
  <c r="E2" i="3"/>
  <c r="H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2" i="3"/>
  <c r="L3" i="3"/>
  <c r="L2" i="3"/>
</calcChain>
</file>

<file path=xl/sharedStrings.xml><?xml version="1.0" encoding="utf-8"?>
<sst xmlns="http://schemas.openxmlformats.org/spreadsheetml/2006/main" count="542" uniqueCount="51">
  <si>
    <t>name</t>
  </si>
  <si>
    <t>age</t>
  </si>
  <si>
    <t>Josh</t>
  </si>
  <si>
    <t>Rose</t>
  </si>
  <si>
    <t>Jone</t>
  </si>
  <si>
    <t>Molly</t>
  </si>
  <si>
    <t>Lisa</t>
  </si>
  <si>
    <t>&gt;30?</t>
  </si>
  <si>
    <t>Table 1</t>
  </si>
  <si>
    <t>Table 2</t>
  </si>
  <si>
    <t>gender</t>
  </si>
  <si>
    <t>male</t>
  </si>
  <si>
    <t>female</t>
  </si>
  <si>
    <t># of persons &gt;20</t>
  </si>
  <si>
    <t>Question:</t>
  </si>
  <si>
    <t>tip</t>
  </si>
  <si>
    <t>sex</t>
  </si>
  <si>
    <t>time</t>
  </si>
  <si>
    <t>Questions</t>
  </si>
  <si>
    <t>Female</t>
  </si>
  <si>
    <t>Dinner</t>
  </si>
  <si>
    <t>Male</t>
  </si>
  <si>
    <t>Lunch</t>
  </si>
  <si>
    <t>average tips for waitresses</t>
  </si>
  <si>
    <t># tips &gt; $4.5</t>
  </si>
  <si>
    <t># of bill &gt; $30</t>
  </si>
  <si>
    <t>Answers</t>
  </si>
  <si>
    <t>bill</t>
  </si>
  <si>
    <t>tip rate?</t>
  </si>
  <si>
    <t>Male tips</t>
  </si>
  <si>
    <t>Female tips</t>
  </si>
  <si>
    <t>dinner tip rate</t>
  </si>
  <si>
    <t>lunch tip rate</t>
  </si>
  <si>
    <t>average tips for waiters</t>
  </si>
  <si>
    <t>average dinner tip rates</t>
  </si>
  <si>
    <t>average lunch tip rates</t>
  </si>
  <si>
    <t>maxium tips</t>
  </si>
  <si>
    <t>minium tips</t>
  </si>
  <si>
    <t>Initial</t>
  </si>
  <si>
    <t>1st letter of first name</t>
  </si>
  <si>
    <t>1st letter of the last name</t>
  </si>
  <si>
    <t>Potter</t>
  </si>
  <si>
    <t>White</t>
  </si>
  <si>
    <t>Otte</t>
  </si>
  <si>
    <t>Hodge</t>
  </si>
  <si>
    <t>Coffey</t>
  </si>
  <si>
    <t>First_name</t>
  </si>
  <si>
    <t>Last_name</t>
  </si>
  <si>
    <t>Initial (one-step)</t>
  </si>
  <si>
    <t>lowercase initial</t>
  </si>
  <si>
    <t>Create a sentence: Initial is xxx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</si>
</sst>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b/>
      <sz val="20"/>
      <color theme="1"/>
      <name val="Calibri"/>
      <scheme val="minor"/>
    </font>
    <font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/>
    <xf numFmtId="2" fontId="0" fillId="2" borderId="1" xfId="0" applyNumberFormat="1" applyFill="1" applyBorder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200" zoomScaleNormal="200" zoomScalePageLayoutView="200" workbookViewId="0">
      <selection activeCell="C25" sqref="C25"/>
    </sheetView>
  </sheetViews>
  <sheetFormatPr baseColWidth="10" defaultRowHeight="15" x14ac:dyDescent="0"/>
  <cols>
    <col min="1" max="1" width="16" customWidth="1"/>
  </cols>
  <sheetData>
    <row r="1" spans="1:4">
      <c r="A1" t="s">
        <v>8</v>
      </c>
    </row>
    <row r="2" spans="1:4">
      <c r="A2" s="1" t="s">
        <v>0</v>
      </c>
      <c r="B2" s="1" t="s">
        <v>1</v>
      </c>
      <c r="C2" s="1" t="s">
        <v>7</v>
      </c>
      <c r="D2" s="1" t="s">
        <v>10</v>
      </c>
    </row>
    <row r="3" spans="1:4">
      <c r="A3" s="2" t="s">
        <v>2</v>
      </c>
      <c r="B3" s="2">
        <v>23</v>
      </c>
      <c r="C3" s="3"/>
      <c r="D3" s="8"/>
    </row>
    <row r="4" spans="1:4">
      <c r="A4" s="2" t="s">
        <v>3</v>
      </c>
      <c r="B4" s="2">
        <v>35</v>
      </c>
      <c r="C4" s="3"/>
      <c r="D4" s="8"/>
    </row>
    <row r="5" spans="1:4">
      <c r="A5" s="2" t="s">
        <v>4</v>
      </c>
      <c r="B5" s="2">
        <v>18</v>
      </c>
      <c r="C5" s="3"/>
      <c r="D5" s="8"/>
    </row>
    <row r="6" spans="1:4">
      <c r="A6" s="2" t="s">
        <v>5</v>
      </c>
      <c r="B6" s="2">
        <v>21</v>
      </c>
      <c r="C6" s="3"/>
      <c r="D6" s="8"/>
    </row>
    <row r="7" spans="1:4">
      <c r="A7" s="2" t="s">
        <v>6</v>
      </c>
      <c r="B7" s="2">
        <v>36</v>
      </c>
      <c r="C7" s="3"/>
      <c r="D7" s="8"/>
    </row>
    <row r="9" spans="1:4">
      <c r="A9" t="s">
        <v>9</v>
      </c>
    </row>
    <row r="10" spans="1:4">
      <c r="A10" s="1" t="s">
        <v>0</v>
      </c>
      <c r="B10" s="1" t="s">
        <v>10</v>
      </c>
      <c r="C10" s="1" t="s">
        <v>1</v>
      </c>
    </row>
    <row r="11" spans="1:4">
      <c r="A11" s="2" t="s">
        <v>2</v>
      </c>
      <c r="B11" s="2" t="s">
        <v>11</v>
      </c>
      <c r="C11" s="8"/>
    </row>
    <row r="12" spans="1:4">
      <c r="A12" s="2" t="s">
        <v>3</v>
      </c>
      <c r="B12" s="2" t="s">
        <v>12</v>
      </c>
      <c r="C12" s="8"/>
    </row>
    <row r="13" spans="1:4">
      <c r="A13" s="2" t="s">
        <v>4</v>
      </c>
      <c r="B13" s="2" t="s">
        <v>11</v>
      </c>
      <c r="C13" s="8"/>
    </row>
    <row r="14" spans="1:4">
      <c r="A14" s="2" t="s">
        <v>5</v>
      </c>
      <c r="B14" s="2" t="s">
        <v>12</v>
      </c>
      <c r="C14" s="8"/>
    </row>
    <row r="15" spans="1:4">
      <c r="A15" s="2" t="s">
        <v>6</v>
      </c>
      <c r="B15" s="2" t="s">
        <v>12</v>
      </c>
      <c r="C15" s="8"/>
    </row>
    <row r="16" spans="1:4">
      <c r="B16" s="6"/>
      <c r="C16" s="6"/>
    </row>
    <row r="17" spans="1:3">
      <c r="A17" s="5" t="s">
        <v>14</v>
      </c>
      <c r="B17" s="6"/>
      <c r="C17" s="6"/>
    </row>
    <row r="18" spans="1:3">
      <c r="A18" s="4" t="s">
        <v>13</v>
      </c>
      <c r="B18" s="8"/>
      <c r="C18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B1" zoomScale="200" zoomScaleNormal="200" zoomScalePageLayoutView="200" workbookViewId="0">
      <selection activeCell="F28" sqref="F28"/>
    </sheetView>
  </sheetViews>
  <sheetFormatPr baseColWidth="10" defaultRowHeight="15" x14ac:dyDescent="0"/>
  <cols>
    <col min="1" max="1" width="7.6640625" style="6" customWidth="1"/>
    <col min="2" max="2" width="10.83203125" style="6"/>
    <col min="3" max="3" width="10.6640625" style="6" customWidth="1"/>
    <col min="4" max="4" width="7.5" style="6" customWidth="1"/>
    <col min="5" max="5" width="13" style="6" customWidth="1"/>
    <col min="6" max="6" width="12.33203125" style="6" customWidth="1"/>
    <col min="7" max="7" width="15.83203125" style="6" customWidth="1"/>
    <col min="8" max="8" width="12.83203125" style="6" customWidth="1"/>
    <col min="9" max="9" width="12.33203125" style="6" customWidth="1"/>
    <col min="10" max="10" width="5.6640625" style="7" customWidth="1"/>
    <col min="11" max="11" width="26.33203125" customWidth="1"/>
    <col min="12" max="12" width="12.33203125" customWidth="1"/>
  </cols>
  <sheetData>
    <row r="1" spans="1:12">
      <c r="A1" s="6" t="s">
        <v>27</v>
      </c>
      <c r="B1" s="6" t="s">
        <v>15</v>
      </c>
      <c r="C1" s="6" t="s">
        <v>16</v>
      </c>
      <c r="D1" s="6" t="s">
        <v>17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K1" s="11" t="s">
        <v>18</v>
      </c>
      <c r="L1" s="11" t="s">
        <v>26</v>
      </c>
    </row>
    <row r="2" spans="1:12">
      <c r="A2" s="6">
        <v>16.989999999999998</v>
      </c>
      <c r="B2" s="6">
        <v>1.01</v>
      </c>
      <c r="C2" s="6" t="s">
        <v>19</v>
      </c>
      <c r="D2" s="6" t="s">
        <v>20</v>
      </c>
      <c r="E2" s="10"/>
      <c r="F2" s="10"/>
      <c r="G2" s="10"/>
      <c r="H2" s="10"/>
      <c r="I2" s="10"/>
      <c r="K2" s="3" t="s">
        <v>25</v>
      </c>
      <c r="L2" s="3"/>
    </row>
    <row r="3" spans="1:12">
      <c r="A3" s="6">
        <v>10.34</v>
      </c>
      <c r="B3" s="6">
        <v>1.66</v>
      </c>
      <c r="C3" s="6" t="s">
        <v>21</v>
      </c>
      <c r="D3" s="6" t="s">
        <v>20</v>
      </c>
      <c r="E3" s="10"/>
      <c r="F3" s="10"/>
      <c r="G3" s="10"/>
      <c r="H3" s="10"/>
      <c r="I3" s="10"/>
      <c r="K3" s="3" t="s">
        <v>24</v>
      </c>
      <c r="L3" s="3"/>
    </row>
    <row r="4" spans="1:12">
      <c r="A4" s="6">
        <v>21.01</v>
      </c>
      <c r="B4" s="6">
        <v>3.5</v>
      </c>
      <c r="C4" s="6" t="s">
        <v>21</v>
      </c>
      <c r="D4" s="6" t="s">
        <v>20</v>
      </c>
      <c r="E4" s="10"/>
      <c r="F4" s="10"/>
      <c r="G4" s="10"/>
      <c r="H4" s="10"/>
      <c r="I4" s="10"/>
      <c r="K4" s="3" t="s">
        <v>36</v>
      </c>
      <c r="L4" s="12"/>
    </row>
    <row r="5" spans="1:12">
      <c r="A5" s="6">
        <v>23.68</v>
      </c>
      <c r="B5" s="6">
        <v>3.31</v>
      </c>
      <c r="C5" s="6" t="s">
        <v>21</v>
      </c>
      <c r="D5" s="6" t="s">
        <v>20</v>
      </c>
      <c r="E5" s="10"/>
      <c r="F5" s="10"/>
      <c r="G5" s="10"/>
      <c r="H5" s="10"/>
      <c r="I5" s="10"/>
      <c r="K5" s="3" t="s">
        <v>37</v>
      </c>
      <c r="L5" s="12"/>
    </row>
    <row r="6" spans="1:12">
      <c r="A6" s="6">
        <v>24.59</v>
      </c>
      <c r="B6" s="6">
        <v>3.61</v>
      </c>
      <c r="C6" s="6" t="s">
        <v>19</v>
      </c>
      <c r="D6" s="6" t="s">
        <v>20</v>
      </c>
      <c r="E6" s="10"/>
      <c r="F6" s="10"/>
      <c r="G6" s="10"/>
      <c r="H6" s="10"/>
      <c r="I6" s="10"/>
      <c r="K6" s="3" t="s">
        <v>33</v>
      </c>
      <c r="L6" s="12"/>
    </row>
    <row r="7" spans="1:12">
      <c r="A7" s="6">
        <v>25.29</v>
      </c>
      <c r="B7" s="6">
        <v>4.71</v>
      </c>
      <c r="C7" s="6" t="s">
        <v>21</v>
      </c>
      <c r="D7" s="6" t="s">
        <v>20</v>
      </c>
      <c r="E7" s="10"/>
      <c r="F7" s="10"/>
      <c r="G7" s="10"/>
      <c r="H7" s="10"/>
      <c r="I7" s="10"/>
      <c r="K7" s="3" t="s">
        <v>33</v>
      </c>
      <c r="L7" s="12"/>
    </row>
    <row r="8" spans="1:12">
      <c r="A8" s="6">
        <v>8.77</v>
      </c>
      <c r="B8" s="6">
        <v>2</v>
      </c>
      <c r="C8" s="6" t="s">
        <v>21</v>
      </c>
      <c r="D8" s="6" t="s">
        <v>20</v>
      </c>
      <c r="E8" s="10"/>
      <c r="F8" s="10"/>
      <c r="G8" s="10"/>
      <c r="H8" s="10"/>
      <c r="I8" s="10"/>
      <c r="K8" s="3" t="s">
        <v>23</v>
      </c>
      <c r="L8" s="12"/>
    </row>
    <row r="9" spans="1:12">
      <c r="A9" s="6">
        <v>26.88</v>
      </c>
      <c r="B9" s="6">
        <v>3.12</v>
      </c>
      <c r="C9" s="6" t="s">
        <v>21</v>
      </c>
      <c r="D9" s="6" t="s">
        <v>20</v>
      </c>
      <c r="E9" s="10"/>
      <c r="F9" s="10"/>
      <c r="G9" s="10"/>
      <c r="H9" s="10"/>
      <c r="I9" s="10"/>
      <c r="K9" s="3" t="s">
        <v>34</v>
      </c>
      <c r="L9" s="12"/>
    </row>
    <row r="10" spans="1:12">
      <c r="A10" s="6">
        <v>15.04</v>
      </c>
      <c r="B10" s="6">
        <v>1.96</v>
      </c>
      <c r="C10" s="6" t="s">
        <v>21</v>
      </c>
      <c r="D10" s="6" t="s">
        <v>20</v>
      </c>
      <c r="E10" s="10"/>
      <c r="F10" s="10"/>
      <c r="G10" s="10"/>
      <c r="H10" s="10"/>
      <c r="I10" s="10"/>
      <c r="K10" s="3" t="s">
        <v>35</v>
      </c>
      <c r="L10" s="12"/>
    </row>
    <row r="11" spans="1:12">
      <c r="A11" s="6">
        <v>14.78</v>
      </c>
      <c r="B11" s="6">
        <v>3.23</v>
      </c>
      <c r="C11" s="6" t="s">
        <v>21</v>
      </c>
      <c r="D11" s="6" t="s">
        <v>20</v>
      </c>
      <c r="E11" s="10"/>
      <c r="F11" s="10"/>
      <c r="G11" s="10"/>
      <c r="H11" s="10"/>
      <c r="I11" s="10"/>
    </row>
    <row r="12" spans="1:12">
      <c r="A12" s="6">
        <v>10.27</v>
      </c>
      <c r="B12" s="6">
        <v>1.71</v>
      </c>
      <c r="C12" s="6" t="s">
        <v>21</v>
      </c>
      <c r="D12" s="6" t="s">
        <v>20</v>
      </c>
      <c r="E12" s="10"/>
      <c r="F12" s="10"/>
      <c r="G12" s="10"/>
      <c r="H12" s="10"/>
      <c r="I12" s="10"/>
    </row>
    <row r="13" spans="1:12">
      <c r="A13" s="6">
        <v>10.51</v>
      </c>
      <c r="B13" s="6">
        <v>1.25</v>
      </c>
      <c r="C13" s="6" t="s">
        <v>21</v>
      </c>
      <c r="D13" s="6" t="s">
        <v>20</v>
      </c>
      <c r="E13" s="10"/>
      <c r="F13" s="10"/>
      <c r="G13" s="10"/>
      <c r="H13" s="10"/>
      <c r="I13" s="10"/>
    </row>
    <row r="14" spans="1:12">
      <c r="A14" s="6">
        <v>17.920000000000002</v>
      </c>
      <c r="B14" s="6">
        <v>3.08</v>
      </c>
      <c r="C14" s="6" t="s">
        <v>21</v>
      </c>
      <c r="D14" s="6" t="s">
        <v>20</v>
      </c>
      <c r="E14" s="10"/>
      <c r="F14" s="10"/>
      <c r="G14" s="10"/>
      <c r="H14" s="10"/>
      <c r="I14" s="10"/>
    </row>
    <row r="15" spans="1:12">
      <c r="A15" s="6">
        <v>27.2</v>
      </c>
      <c r="B15" s="6">
        <v>4</v>
      </c>
      <c r="C15" s="6" t="s">
        <v>21</v>
      </c>
      <c r="D15" s="6" t="s">
        <v>22</v>
      </c>
      <c r="E15" s="10"/>
      <c r="F15" s="10"/>
      <c r="G15" s="10"/>
      <c r="H15" s="10"/>
      <c r="I15" s="10"/>
    </row>
    <row r="16" spans="1:12">
      <c r="A16" s="6">
        <v>22.76</v>
      </c>
      <c r="B16" s="6">
        <v>3</v>
      </c>
      <c r="C16" s="6" t="s">
        <v>21</v>
      </c>
      <c r="D16" s="6" t="s">
        <v>22</v>
      </c>
      <c r="E16" s="10"/>
      <c r="F16" s="10"/>
      <c r="G16" s="10"/>
      <c r="H16" s="10"/>
      <c r="I16" s="10"/>
    </row>
    <row r="17" spans="1:9">
      <c r="A17" s="6">
        <v>17.29</v>
      </c>
      <c r="B17" s="6">
        <v>2.71</v>
      </c>
      <c r="C17" s="6" t="s">
        <v>21</v>
      </c>
      <c r="D17" s="6" t="s">
        <v>22</v>
      </c>
      <c r="E17" s="10"/>
      <c r="F17" s="10"/>
      <c r="G17" s="10"/>
      <c r="H17" s="10"/>
      <c r="I17" s="10"/>
    </row>
    <row r="18" spans="1:9">
      <c r="A18" s="6">
        <v>19.440000000000001</v>
      </c>
      <c r="B18" s="6">
        <v>3</v>
      </c>
      <c r="C18" s="6" t="s">
        <v>21</v>
      </c>
      <c r="D18" s="6" t="s">
        <v>22</v>
      </c>
      <c r="E18" s="10"/>
      <c r="F18" s="10"/>
      <c r="G18" s="10"/>
      <c r="H18" s="10"/>
      <c r="I18" s="10"/>
    </row>
    <row r="19" spans="1:9">
      <c r="A19" s="6">
        <v>16.66</v>
      </c>
      <c r="B19" s="6">
        <v>3.4</v>
      </c>
      <c r="C19" s="6" t="s">
        <v>21</v>
      </c>
      <c r="D19" s="6" t="s">
        <v>22</v>
      </c>
      <c r="E19" s="10"/>
      <c r="F19" s="10"/>
      <c r="G19" s="10"/>
      <c r="H19" s="10"/>
      <c r="I19" s="10"/>
    </row>
    <row r="20" spans="1:9">
      <c r="A20" s="6">
        <v>10.07</v>
      </c>
      <c r="B20" s="6">
        <v>1.83</v>
      </c>
      <c r="C20" s="6" t="s">
        <v>19</v>
      </c>
      <c r="D20" s="6" t="s">
        <v>22</v>
      </c>
      <c r="E20" s="10"/>
      <c r="F20" s="10"/>
      <c r="G20" s="10"/>
      <c r="H20" s="10"/>
      <c r="I20" s="10"/>
    </row>
    <row r="21" spans="1:9">
      <c r="A21" s="6">
        <v>32.68</v>
      </c>
      <c r="B21" s="6">
        <v>5</v>
      </c>
      <c r="C21" s="6" t="s">
        <v>21</v>
      </c>
      <c r="D21" s="6" t="s">
        <v>22</v>
      </c>
      <c r="E21" s="10"/>
      <c r="F21" s="10"/>
      <c r="G21" s="10"/>
      <c r="H21" s="10"/>
      <c r="I21" s="10"/>
    </row>
    <row r="22" spans="1:9">
      <c r="A22" s="6">
        <v>15.98</v>
      </c>
      <c r="B22" s="6">
        <v>2.0299999999999998</v>
      </c>
      <c r="C22" s="6" t="s">
        <v>21</v>
      </c>
      <c r="D22" s="6" t="s">
        <v>22</v>
      </c>
      <c r="E22" s="10"/>
      <c r="F22" s="10"/>
      <c r="G22" s="10"/>
      <c r="H22" s="10"/>
      <c r="I22" s="10"/>
    </row>
    <row r="23" spans="1:9">
      <c r="A23" s="6">
        <v>34.83</v>
      </c>
      <c r="B23" s="6">
        <v>5.17</v>
      </c>
      <c r="C23" s="6" t="s">
        <v>19</v>
      </c>
      <c r="D23" s="6" t="s">
        <v>22</v>
      </c>
      <c r="E23" s="10"/>
      <c r="F23" s="10"/>
      <c r="G23" s="10"/>
      <c r="H23" s="10"/>
      <c r="I23" s="10"/>
    </row>
    <row r="24" spans="1:9">
      <c r="A24" s="6">
        <v>13.03</v>
      </c>
      <c r="B24" s="6">
        <v>2</v>
      </c>
      <c r="C24" s="6" t="s">
        <v>21</v>
      </c>
      <c r="D24" s="6" t="s">
        <v>22</v>
      </c>
      <c r="E24" s="10"/>
      <c r="F24" s="10"/>
      <c r="G24" s="10"/>
      <c r="H24" s="10"/>
      <c r="I24" s="10"/>
    </row>
    <row r="25" spans="1:9">
      <c r="A25" s="6">
        <v>18.28</v>
      </c>
      <c r="B25" s="6">
        <v>4</v>
      </c>
      <c r="C25" s="6" t="s">
        <v>21</v>
      </c>
      <c r="D25" s="6" t="s">
        <v>22</v>
      </c>
      <c r="E25" s="10"/>
      <c r="F25" s="10"/>
      <c r="G25" s="10"/>
      <c r="H25" s="10"/>
      <c r="I25" s="10"/>
    </row>
    <row r="26" spans="1:9">
      <c r="A26" s="6">
        <v>24.71</v>
      </c>
      <c r="B26" s="6">
        <v>5.85</v>
      </c>
      <c r="C26" s="6" t="s">
        <v>21</v>
      </c>
      <c r="D26" s="6" t="s">
        <v>22</v>
      </c>
      <c r="E26" s="10"/>
      <c r="F26" s="10"/>
      <c r="G26" s="10"/>
      <c r="H26" s="10"/>
      <c r="I26" s="10"/>
    </row>
    <row r="27" spans="1:9">
      <c r="A27" s="6">
        <v>21.16</v>
      </c>
      <c r="B27" s="6">
        <v>3</v>
      </c>
      <c r="C27" s="6" t="s">
        <v>21</v>
      </c>
      <c r="D27" s="6" t="s">
        <v>22</v>
      </c>
      <c r="E27" s="10"/>
      <c r="F27" s="10"/>
      <c r="G27" s="10"/>
      <c r="H27" s="10"/>
      <c r="I27" s="10"/>
    </row>
    <row r="28" spans="1:9">
      <c r="A28" s="6">
        <v>28.97</v>
      </c>
      <c r="B28" s="6">
        <v>3</v>
      </c>
      <c r="C28" s="6" t="s">
        <v>21</v>
      </c>
      <c r="D28" s="6" t="s">
        <v>20</v>
      </c>
      <c r="E28" s="10"/>
      <c r="F28" s="10"/>
      <c r="G28" s="10"/>
      <c r="H28" s="10"/>
      <c r="I28" s="10"/>
    </row>
    <row r="29" spans="1:9">
      <c r="A29" s="6">
        <v>22.49</v>
      </c>
      <c r="B29" s="6">
        <v>3.5</v>
      </c>
      <c r="C29" s="6" t="s">
        <v>21</v>
      </c>
      <c r="D29" s="6" t="s">
        <v>20</v>
      </c>
      <c r="E29" s="10"/>
      <c r="F29" s="10"/>
      <c r="G29" s="10"/>
      <c r="H29" s="10"/>
      <c r="I29" s="10"/>
    </row>
    <row r="30" spans="1:9">
      <c r="A30" s="6">
        <v>5.75</v>
      </c>
      <c r="B30" s="6">
        <v>1</v>
      </c>
      <c r="C30" s="6" t="s">
        <v>19</v>
      </c>
      <c r="D30" s="6" t="s">
        <v>20</v>
      </c>
      <c r="E30" s="10"/>
      <c r="F30" s="10"/>
      <c r="G30" s="10"/>
      <c r="H30" s="10"/>
      <c r="I30" s="10"/>
    </row>
    <row r="31" spans="1:9">
      <c r="A31" s="6">
        <v>16.32</v>
      </c>
      <c r="B31" s="6">
        <v>4.3</v>
      </c>
      <c r="C31" s="6" t="s">
        <v>19</v>
      </c>
      <c r="D31" s="6" t="s">
        <v>20</v>
      </c>
      <c r="E31" s="10"/>
      <c r="F31" s="10"/>
      <c r="G31" s="10"/>
      <c r="H31" s="10"/>
      <c r="I31" s="10"/>
    </row>
    <row r="32" spans="1:9">
      <c r="A32" s="6">
        <v>22.75</v>
      </c>
      <c r="B32" s="6">
        <v>3.25</v>
      </c>
      <c r="C32" s="6" t="s">
        <v>19</v>
      </c>
      <c r="D32" s="6" t="s">
        <v>20</v>
      </c>
      <c r="E32" s="10"/>
      <c r="F32" s="10"/>
      <c r="G32" s="10"/>
      <c r="H32" s="10"/>
      <c r="I32" s="10"/>
    </row>
    <row r="33" spans="1:9">
      <c r="A33" s="6">
        <v>40.17</v>
      </c>
      <c r="B33" s="6">
        <v>4.7300000000000004</v>
      </c>
      <c r="C33" s="6" t="s">
        <v>21</v>
      </c>
      <c r="D33" s="6" t="s">
        <v>20</v>
      </c>
      <c r="E33" s="10"/>
      <c r="F33" s="10"/>
      <c r="G33" s="10"/>
      <c r="H33" s="10"/>
      <c r="I33" s="10"/>
    </row>
    <row r="34" spans="1:9">
      <c r="A34" s="6">
        <v>27.28</v>
      </c>
      <c r="B34" s="6">
        <v>4</v>
      </c>
      <c r="C34" s="6" t="s">
        <v>21</v>
      </c>
      <c r="D34" s="6" t="s">
        <v>20</v>
      </c>
      <c r="E34" s="10"/>
      <c r="F34" s="10"/>
      <c r="G34" s="10"/>
      <c r="H34" s="10"/>
      <c r="I34" s="10"/>
    </row>
    <row r="35" spans="1:9">
      <c r="A35" s="6">
        <v>12.03</v>
      </c>
      <c r="B35" s="6">
        <v>1.5</v>
      </c>
      <c r="C35" s="6" t="s">
        <v>21</v>
      </c>
      <c r="D35" s="6" t="s">
        <v>20</v>
      </c>
      <c r="E35" s="10"/>
      <c r="F35" s="10"/>
      <c r="G35" s="10"/>
      <c r="H35" s="10"/>
      <c r="I35" s="10"/>
    </row>
    <row r="36" spans="1:9">
      <c r="A36" s="6">
        <v>21.01</v>
      </c>
      <c r="B36" s="6">
        <v>3</v>
      </c>
      <c r="C36" s="6" t="s">
        <v>21</v>
      </c>
      <c r="D36" s="6" t="s">
        <v>20</v>
      </c>
      <c r="E36" s="10"/>
      <c r="F36" s="10"/>
      <c r="G36" s="10"/>
      <c r="H36" s="10"/>
      <c r="I36" s="10"/>
    </row>
    <row r="37" spans="1:9">
      <c r="A37" s="6">
        <v>12.46</v>
      </c>
      <c r="B37" s="6">
        <v>1.5</v>
      </c>
      <c r="C37" s="6" t="s">
        <v>21</v>
      </c>
      <c r="D37" s="6" t="s">
        <v>20</v>
      </c>
      <c r="E37" s="10"/>
      <c r="F37" s="10"/>
      <c r="G37" s="10"/>
      <c r="H37" s="10"/>
      <c r="I37" s="10"/>
    </row>
    <row r="38" spans="1:9">
      <c r="A38" s="6">
        <v>11.35</v>
      </c>
      <c r="B38" s="6">
        <v>2.5</v>
      </c>
      <c r="C38" s="6" t="s">
        <v>19</v>
      </c>
      <c r="D38" s="6" t="s">
        <v>20</v>
      </c>
      <c r="E38" s="10"/>
      <c r="F38" s="10"/>
      <c r="G38" s="10"/>
      <c r="H38" s="10"/>
      <c r="I38" s="10"/>
    </row>
    <row r="39" spans="1:9">
      <c r="A39" s="6">
        <v>15.38</v>
      </c>
      <c r="B39" s="6">
        <v>3</v>
      </c>
      <c r="C39" s="6" t="s">
        <v>19</v>
      </c>
      <c r="D39" s="6" t="s">
        <v>20</v>
      </c>
      <c r="E39" s="10"/>
      <c r="F39" s="10"/>
      <c r="G39" s="10"/>
      <c r="H39" s="10"/>
      <c r="I39" s="10"/>
    </row>
    <row r="40" spans="1:9">
      <c r="A40" s="6">
        <v>44.3</v>
      </c>
      <c r="B40" s="6">
        <v>2.5</v>
      </c>
      <c r="C40" s="6" t="s">
        <v>19</v>
      </c>
      <c r="D40" s="6" t="s">
        <v>20</v>
      </c>
      <c r="E40" s="10"/>
      <c r="F40" s="10"/>
      <c r="G40" s="10"/>
      <c r="H40" s="10"/>
      <c r="I40" s="10"/>
    </row>
    <row r="41" spans="1:9">
      <c r="A41" s="6">
        <v>22.42</v>
      </c>
      <c r="B41" s="6">
        <v>3.48</v>
      </c>
      <c r="C41" s="6" t="s">
        <v>19</v>
      </c>
      <c r="D41" s="6" t="s">
        <v>20</v>
      </c>
      <c r="E41" s="10"/>
      <c r="F41" s="10"/>
      <c r="G41" s="10"/>
      <c r="H41" s="10"/>
      <c r="I41" s="10"/>
    </row>
    <row r="42" spans="1:9">
      <c r="A42" s="6">
        <v>20.92</v>
      </c>
      <c r="B42" s="6">
        <v>4.08</v>
      </c>
      <c r="C42" s="6" t="s">
        <v>19</v>
      </c>
      <c r="D42" s="6" t="s">
        <v>20</v>
      </c>
      <c r="E42" s="10"/>
      <c r="F42" s="10"/>
      <c r="G42" s="10"/>
      <c r="H42" s="10"/>
      <c r="I42" s="10"/>
    </row>
    <row r="43" spans="1:9">
      <c r="A43" s="6">
        <v>15.36</v>
      </c>
      <c r="B43" s="6">
        <v>1.64</v>
      </c>
      <c r="C43" s="6" t="s">
        <v>21</v>
      </c>
      <c r="D43" s="6" t="s">
        <v>20</v>
      </c>
      <c r="E43" s="10"/>
      <c r="F43" s="10"/>
      <c r="G43" s="10"/>
      <c r="H43" s="10"/>
      <c r="I43" s="10"/>
    </row>
    <row r="44" spans="1:9">
      <c r="A44" s="6">
        <v>20.49</v>
      </c>
      <c r="B44" s="6">
        <v>4.0599999999999996</v>
      </c>
      <c r="C44" s="6" t="s">
        <v>21</v>
      </c>
      <c r="D44" s="6" t="s">
        <v>20</v>
      </c>
      <c r="E44" s="10"/>
      <c r="F44" s="10"/>
      <c r="G44" s="10"/>
      <c r="H44" s="10"/>
      <c r="I44" s="10"/>
    </row>
    <row r="45" spans="1:9">
      <c r="A45" s="6">
        <v>25.21</v>
      </c>
      <c r="B45" s="6">
        <v>4.29</v>
      </c>
      <c r="C45" s="6" t="s">
        <v>21</v>
      </c>
      <c r="D45" s="6" t="s">
        <v>20</v>
      </c>
      <c r="E45" s="10"/>
      <c r="F45" s="10"/>
      <c r="G45" s="10"/>
      <c r="H45" s="10"/>
      <c r="I45" s="10"/>
    </row>
    <row r="46" spans="1:9">
      <c r="A46" s="6">
        <v>18.239999999999998</v>
      </c>
      <c r="B46" s="6">
        <v>3.76</v>
      </c>
      <c r="C46" s="6" t="s">
        <v>21</v>
      </c>
      <c r="D46" s="6" t="s">
        <v>20</v>
      </c>
      <c r="E46" s="10"/>
      <c r="F46" s="10"/>
      <c r="G46" s="10"/>
      <c r="H46" s="10"/>
      <c r="I46" s="10"/>
    </row>
    <row r="47" spans="1:9">
      <c r="A47" s="6">
        <v>14.31</v>
      </c>
      <c r="B47" s="6">
        <v>4</v>
      </c>
      <c r="C47" s="6" t="s">
        <v>19</v>
      </c>
      <c r="D47" s="6" t="s">
        <v>20</v>
      </c>
      <c r="E47" s="10"/>
      <c r="F47" s="10"/>
      <c r="G47" s="10"/>
      <c r="H47" s="10"/>
      <c r="I47" s="10"/>
    </row>
    <row r="48" spans="1:9">
      <c r="A48" s="6">
        <v>14</v>
      </c>
      <c r="B48" s="6">
        <v>3</v>
      </c>
      <c r="C48" s="6" t="s">
        <v>21</v>
      </c>
      <c r="D48" s="6" t="s">
        <v>20</v>
      </c>
      <c r="E48" s="10"/>
      <c r="F48" s="10"/>
      <c r="G48" s="10"/>
      <c r="H48" s="10"/>
      <c r="I48" s="10"/>
    </row>
    <row r="49" spans="1:9">
      <c r="A49" s="6">
        <v>7.25</v>
      </c>
      <c r="B49" s="6">
        <v>1</v>
      </c>
      <c r="C49" s="6" t="s">
        <v>19</v>
      </c>
      <c r="D49" s="6" t="s">
        <v>20</v>
      </c>
      <c r="E49" s="10"/>
      <c r="F49" s="10"/>
      <c r="G49" s="10"/>
      <c r="H49" s="10"/>
      <c r="I49" s="10"/>
    </row>
    <row r="50" spans="1:9">
      <c r="A50" s="6">
        <v>38.07</v>
      </c>
      <c r="B50" s="6">
        <v>4</v>
      </c>
      <c r="C50" s="6" t="s">
        <v>21</v>
      </c>
      <c r="D50" s="6" t="s">
        <v>20</v>
      </c>
      <c r="E50" s="10"/>
      <c r="F50" s="10"/>
      <c r="G50" s="10"/>
      <c r="H50" s="10"/>
      <c r="I50" s="10"/>
    </row>
    <row r="51" spans="1:9">
      <c r="A51" s="6">
        <v>23.95</v>
      </c>
      <c r="B51" s="6">
        <v>2.5499999999999998</v>
      </c>
      <c r="C51" s="6" t="s">
        <v>21</v>
      </c>
      <c r="D51" s="6" t="s">
        <v>20</v>
      </c>
      <c r="E51" s="10"/>
      <c r="F51" s="10"/>
      <c r="G51" s="10"/>
      <c r="H51" s="10"/>
      <c r="I51" s="10"/>
    </row>
    <row r="52" spans="1:9">
      <c r="A52" s="6">
        <v>25.71</v>
      </c>
      <c r="B52" s="6">
        <v>4</v>
      </c>
      <c r="C52" s="6" t="s">
        <v>19</v>
      </c>
      <c r="D52" s="6" t="s">
        <v>20</v>
      </c>
      <c r="E52" s="10"/>
      <c r="F52" s="10"/>
      <c r="G52" s="10"/>
      <c r="H52" s="10"/>
      <c r="I52" s="10"/>
    </row>
    <row r="53" spans="1:9">
      <c r="A53" s="6">
        <v>17.309999999999999</v>
      </c>
      <c r="B53" s="6">
        <v>3.5</v>
      </c>
      <c r="C53" s="6" t="s">
        <v>19</v>
      </c>
      <c r="D53" s="6" t="s">
        <v>20</v>
      </c>
      <c r="E53" s="10"/>
      <c r="F53" s="10"/>
      <c r="G53" s="10"/>
      <c r="H53" s="10"/>
      <c r="I53" s="10"/>
    </row>
    <row r="54" spans="1:9">
      <c r="A54" s="6">
        <v>29.93</v>
      </c>
      <c r="B54" s="6">
        <v>5.07</v>
      </c>
      <c r="C54" s="6" t="s">
        <v>21</v>
      </c>
      <c r="D54" s="6" t="s">
        <v>20</v>
      </c>
      <c r="E54" s="10"/>
      <c r="F54" s="10"/>
      <c r="G54" s="10"/>
      <c r="H54" s="10"/>
      <c r="I54" s="10"/>
    </row>
    <row r="55" spans="1:9">
      <c r="A55" s="6">
        <v>10.65</v>
      </c>
      <c r="B55" s="6">
        <v>1.5</v>
      </c>
      <c r="C55" s="6" t="s">
        <v>19</v>
      </c>
      <c r="D55" s="6" t="s">
        <v>22</v>
      </c>
      <c r="E55" s="10"/>
      <c r="F55" s="10"/>
      <c r="G55" s="10"/>
      <c r="H55" s="10"/>
      <c r="I55" s="10"/>
    </row>
    <row r="56" spans="1:9">
      <c r="A56" s="6">
        <v>12.43</v>
      </c>
      <c r="B56" s="6">
        <v>1.8</v>
      </c>
      <c r="C56" s="6" t="s">
        <v>19</v>
      </c>
      <c r="D56" s="6" t="s">
        <v>22</v>
      </c>
      <c r="E56" s="10"/>
      <c r="F56" s="10"/>
      <c r="G56" s="10"/>
      <c r="H56" s="10"/>
      <c r="I56" s="10"/>
    </row>
    <row r="57" spans="1:9">
      <c r="A57" s="6">
        <v>24.08</v>
      </c>
      <c r="B57" s="6">
        <v>2.92</v>
      </c>
      <c r="C57" s="6" t="s">
        <v>19</v>
      </c>
      <c r="D57" s="6" t="s">
        <v>22</v>
      </c>
      <c r="E57" s="10"/>
      <c r="F57" s="10"/>
      <c r="G57" s="10"/>
      <c r="H57" s="10"/>
      <c r="I57" s="10"/>
    </row>
    <row r="58" spans="1:9">
      <c r="A58" s="6">
        <v>11.69</v>
      </c>
      <c r="B58" s="6">
        <v>2.31</v>
      </c>
      <c r="C58" s="6" t="s">
        <v>21</v>
      </c>
      <c r="D58" s="6" t="s">
        <v>22</v>
      </c>
      <c r="E58" s="10"/>
      <c r="F58" s="10"/>
      <c r="G58" s="10"/>
      <c r="H58" s="10"/>
      <c r="I58" s="10"/>
    </row>
    <row r="59" spans="1:9">
      <c r="A59" s="6">
        <v>13.42</v>
      </c>
      <c r="B59" s="6">
        <v>1.68</v>
      </c>
      <c r="C59" s="6" t="s">
        <v>19</v>
      </c>
      <c r="D59" s="6" t="s">
        <v>22</v>
      </c>
      <c r="E59" s="10"/>
      <c r="F59" s="10"/>
      <c r="G59" s="10"/>
      <c r="H59" s="10"/>
      <c r="I59" s="10"/>
    </row>
    <row r="60" spans="1:9">
      <c r="A60" s="6">
        <v>14.26</v>
      </c>
      <c r="B60" s="6">
        <v>2.5</v>
      </c>
      <c r="C60" s="6" t="s">
        <v>21</v>
      </c>
      <c r="D60" s="6" t="s">
        <v>22</v>
      </c>
      <c r="E60" s="10"/>
      <c r="F60" s="10"/>
      <c r="G60" s="10"/>
      <c r="H60" s="10"/>
      <c r="I60" s="10"/>
    </row>
    <row r="61" spans="1:9">
      <c r="A61" s="6">
        <v>15.95</v>
      </c>
      <c r="B61" s="6">
        <v>2</v>
      </c>
      <c r="C61" s="6" t="s">
        <v>21</v>
      </c>
      <c r="D61" s="6" t="s">
        <v>22</v>
      </c>
      <c r="E61" s="10"/>
      <c r="F61" s="10"/>
      <c r="G61" s="10"/>
      <c r="H61" s="10"/>
      <c r="I61" s="10"/>
    </row>
    <row r="62" spans="1:9">
      <c r="A62" s="6">
        <v>12.48</v>
      </c>
      <c r="B62" s="6">
        <v>2.52</v>
      </c>
      <c r="C62" s="6" t="s">
        <v>19</v>
      </c>
      <c r="D62" s="6" t="s">
        <v>22</v>
      </c>
      <c r="E62" s="10"/>
      <c r="F62" s="10"/>
      <c r="G62" s="10"/>
      <c r="H62" s="10"/>
      <c r="I62" s="10"/>
    </row>
    <row r="63" spans="1:9">
      <c r="A63" s="6">
        <v>29.8</v>
      </c>
      <c r="B63" s="6">
        <v>4.2</v>
      </c>
      <c r="C63" s="6" t="s">
        <v>19</v>
      </c>
      <c r="D63" s="6" t="s">
        <v>22</v>
      </c>
      <c r="E63" s="10"/>
      <c r="F63" s="10"/>
      <c r="G63" s="10"/>
      <c r="H63" s="10"/>
      <c r="I63" s="10"/>
    </row>
    <row r="64" spans="1:9">
      <c r="A64" s="6">
        <v>8.52</v>
      </c>
      <c r="B64" s="6">
        <v>1.48</v>
      </c>
      <c r="C64" s="6" t="s">
        <v>21</v>
      </c>
      <c r="D64" s="6" t="s">
        <v>22</v>
      </c>
      <c r="E64" s="10"/>
      <c r="F64" s="10"/>
      <c r="G64" s="10"/>
      <c r="H64" s="10"/>
      <c r="I64" s="10"/>
    </row>
    <row r="65" spans="1:9">
      <c r="A65" s="6">
        <v>14.52</v>
      </c>
      <c r="B65" s="6">
        <v>2</v>
      </c>
      <c r="C65" s="6" t="s">
        <v>19</v>
      </c>
      <c r="D65" s="6" t="s">
        <v>22</v>
      </c>
      <c r="E65" s="10"/>
      <c r="F65" s="10"/>
      <c r="G65" s="10"/>
      <c r="H65" s="10"/>
      <c r="I65" s="10"/>
    </row>
    <row r="66" spans="1:9">
      <c r="A66" s="6">
        <v>11.38</v>
      </c>
      <c r="B66" s="6">
        <v>2</v>
      </c>
      <c r="C66" s="6" t="s">
        <v>19</v>
      </c>
      <c r="D66" s="6" t="s">
        <v>22</v>
      </c>
      <c r="E66" s="10"/>
      <c r="F66" s="10"/>
      <c r="G66" s="10"/>
      <c r="H66" s="10"/>
      <c r="I66" s="10"/>
    </row>
    <row r="67" spans="1:9">
      <c r="A67" s="6">
        <v>22.82</v>
      </c>
      <c r="B67" s="6">
        <v>2.1800000000000002</v>
      </c>
      <c r="C67" s="6" t="s">
        <v>21</v>
      </c>
      <c r="D67" s="6" t="s">
        <v>22</v>
      </c>
      <c r="E67" s="10"/>
      <c r="F67" s="10"/>
      <c r="G67" s="10"/>
      <c r="H67" s="10"/>
      <c r="I67" s="10"/>
    </row>
    <row r="68" spans="1:9">
      <c r="A68" s="6">
        <v>19.079999999999998</v>
      </c>
      <c r="B68" s="6">
        <v>1.5</v>
      </c>
      <c r="C68" s="6" t="s">
        <v>21</v>
      </c>
      <c r="D68" s="6" t="s">
        <v>22</v>
      </c>
      <c r="E68" s="10"/>
      <c r="F68" s="10"/>
      <c r="G68" s="10"/>
      <c r="H68" s="10"/>
      <c r="I68" s="10"/>
    </row>
    <row r="69" spans="1:9">
      <c r="A69" s="6">
        <v>20.27</v>
      </c>
      <c r="B69" s="6">
        <v>2.83</v>
      </c>
      <c r="C69" s="6" t="s">
        <v>19</v>
      </c>
      <c r="D69" s="6" t="s">
        <v>22</v>
      </c>
      <c r="E69" s="10"/>
      <c r="F69" s="10"/>
      <c r="G69" s="10"/>
      <c r="H69" s="10"/>
      <c r="I69" s="10"/>
    </row>
    <row r="70" spans="1:9">
      <c r="A70" s="6">
        <v>11.17</v>
      </c>
      <c r="B70" s="6">
        <v>1.5</v>
      </c>
      <c r="C70" s="6" t="s">
        <v>19</v>
      </c>
      <c r="D70" s="6" t="s">
        <v>22</v>
      </c>
      <c r="E70" s="10"/>
      <c r="F70" s="10"/>
      <c r="G70" s="10"/>
      <c r="H70" s="10"/>
      <c r="I70" s="10"/>
    </row>
    <row r="71" spans="1:9">
      <c r="A71" s="6">
        <v>12.26</v>
      </c>
      <c r="B71" s="6">
        <v>2</v>
      </c>
      <c r="C71" s="6" t="s">
        <v>19</v>
      </c>
      <c r="D71" s="6" t="s">
        <v>22</v>
      </c>
      <c r="E71" s="10"/>
      <c r="F71" s="10"/>
      <c r="G71" s="10"/>
      <c r="H71" s="10"/>
      <c r="I71" s="10"/>
    </row>
    <row r="72" spans="1:9">
      <c r="A72" s="6">
        <v>18.260000000000002</v>
      </c>
      <c r="B72" s="6">
        <v>3.25</v>
      </c>
      <c r="C72" s="6" t="s">
        <v>19</v>
      </c>
      <c r="D72" s="6" t="s">
        <v>22</v>
      </c>
      <c r="E72" s="10"/>
      <c r="F72" s="10"/>
      <c r="G72" s="10"/>
      <c r="H72" s="10"/>
      <c r="I72" s="10"/>
    </row>
    <row r="73" spans="1:9">
      <c r="A73" s="6">
        <v>8.51</v>
      </c>
      <c r="B73" s="6">
        <v>1.25</v>
      </c>
      <c r="C73" s="6" t="s">
        <v>19</v>
      </c>
      <c r="D73" s="6" t="s">
        <v>22</v>
      </c>
      <c r="E73" s="10"/>
      <c r="F73" s="10"/>
      <c r="G73" s="10"/>
      <c r="H73" s="10"/>
      <c r="I73" s="10"/>
    </row>
    <row r="74" spans="1:9">
      <c r="A74" s="6">
        <v>10.33</v>
      </c>
      <c r="B74" s="6">
        <v>2</v>
      </c>
      <c r="C74" s="6" t="s">
        <v>19</v>
      </c>
      <c r="D74" s="6" t="s">
        <v>22</v>
      </c>
      <c r="E74" s="10"/>
      <c r="F74" s="10"/>
      <c r="G74" s="10"/>
      <c r="H74" s="10"/>
      <c r="I74" s="10"/>
    </row>
    <row r="75" spans="1:9">
      <c r="A75" s="6">
        <v>14.15</v>
      </c>
      <c r="B75" s="6">
        <v>2</v>
      </c>
      <c r="C75" s="6" t="s">
        <v>19</v>
      </c>
      <c r="D75" s="6" t="s">
        <v>22</v>
      </c>
      <c r="E75" s="10"/>
      <c r="F75" s="10"/>
      <c r="G75" s="10"/>
      <c r="H75" s="10"/>
      <c r="I75" s="10"/>
    </row>
    <row r="76" spans="1:9">
      <c r="A76" s="6">
        <v>16</v>
      </c>
      <c r="B76" s="6">
        <v>2</v>
      </c>
      <c r="C76" s="6" t="s">
        <v>21</v>
      </c>
      <c r="D76" s="6" t="s">
        <v>22</v>
      </c>
      <c r="E76" s="10"/>
      <c r="F76" s="10"/>
      <c r="G76" s="10"/>
      <c r="H76" s="10"/>
      <c r="I76" s="10"/>
    </row>
    <row r="77" spans="1:9">
      <c r="A77" s="6">
        <v>13.16</v>
      </c>
      <c r="B77" s="6">
        <v>2.75</v>
      </c>
      <c r="C77" s="6" t="s">
        <v>19</v>
      </c>
      <c r="D77" s="6" t="s">
        <v>22</v>
      </c>
      <c r="E77" s="10"/>
      <c r="F77" s="10"/>
      <c r="G77" s="10"/>
      <c r="H77" s="10"/>
      <c r="I77" s="10"/>
    </row>
    <row r="78" spans="1:9">
      <c r="A78" s="6">
        <v>17.47</v>
      </c>
      <c r="B78" s="6">
        <v>3.5</v>
      </c>
      <c r="C78" s="6" t="s">
        <v>19</v>
      </c>
      <c r="D78" s="6" t="s">
        <v>22</v>
      </c>
      <c r="E78" s="10"/>
      <c r="F78" s="10"/>
      <c r="G78" s="10"/>
      <c r="H78" s="10"/>
      <c r="I78" s="10"/>
    </row>
    <row r="79" spans="1:9">
      <c r="A79" s="6">
        <v>34.299999999999997</v>
      </c>
      <c r="B79" s="6">
        <v>6.7</v>
      </c>
      <c r="C79" s="6" t="s">
        <v>21</v>
      </c>
      <c r="D79" s="6" t="s">
        <v>22</v>
      </c>
      <c r="E79" s="10"/>
      <c r="F79" s="10"/>
      <c r="G79" s="10"/>
      <c r="H79" s="10"/>
      <c r="I79" s="10"/>
    </row>
    <row r="80" spans="1:9">
      <c r="A80" s="6">
        <v>41.19</v>
      </c>
      <c r="B80" s="6">
        <v>5</v>
      </c>
      <c r="C80" s="6" t="s">
        <v>21</v>
      </c>
      <c r="D80" s="6" t="s">
        <v>22</v>
      </c>
      <c r="E80" s="10"/>
      <c r="F80" s="10"/>
      <c r="G80" s="10"/>
      <c r="H80" s="10"/>
      <c r="I80" s="10"/>
    </row>
    <row r="81" spans="1:9">
      <c r="A81" s="6">
        <v>27.05</v>
      </c>
      <c r="B81" s="6">
        <v>5</v>
      </c>
      <c r="C81" s="6" t="s">
        <v>19</v>
      </c>
      <c r="D81" s="6" t="s">
        <v>22</v>
      </c>
      <c r="E81" s="10"/>
      <c r="F81" s="10"/>
      <c r="G81" s="10"/>
      <c r="H81" s="10"/>
      <c r="I81" s="10"/>
    </row>
    <row r="82" spans="1:9">
      <c r="A82" s="6">
        <v>16.43</v>
      </c>
      <c r="B82" s="6">
        <v>2.2999999999999998</v>
      </c>
      <c r="C82" s="6" t="s">
        <v>19</v>
      </c>
      <c r="D82" s="6" t="s">
        <v>22</v>
      </c>
      <c r="E82" s="10"/>
      <c r="F82" s="10"/>
      <c r="G82" s="10"/>
      <c r="H82" s="10"/>
      <c r="I82" s="10"/>
    </row>
    <row r="83" spans="1:9">
      <c r="A83" s="6">
        <v>8.35</v>
      </c>
      <c r="B83" s="6">
        <v>1.5</v>
      </c>
      <c r="C83" s="6" t="s">
        <v>19</v>
      </c>
      <c r="D83" s="6" t="s">
        <v>22</v>
      </c>
      <c r="E83" s="10"/>
      <c r="F83" s="10"/>
      <c r="G83" s="10"/>
      <c r="H83" s="10"/>
      <c r="I83" s="10"/>
    </row>
    <row r="84" spans="1:9">
      <c r="A84" s="6">
        <v>18.64</v>
      </c>
      <c r="B84" s="6">
        <v>1.36</v>
      </c>
      <c r="C84" s="6" t="s">
        <v>19</v>
      </c>
      <c r="D84" s="6" t="s">
        <v>22</v>
      </c>
      <c r="E84" s="10"/>
      <c r="F84" s="10"/>
      <c r="G84" s="10"/>
      <c r="H84" s="10"/>
      <c r="I84" s="10"/>
    </row>
    <row r="85" spans="1:9">
      <c r="A85" s="6">
        <v>11.87</v>
      </c>
      <c r="B85" s="6">
        <v>1.63</v>
      </c>
      <c r="C85" s="6" t="s">
        <v>19</v>
      </c>
      <c r="D85" s="6" t="s">
        <v>22</v>
      </c>
      <c r="E85" s="10"/>
      <c r="F85" s="10"/>
      <c r="G85" s="10"/>
      <c r="H85" s="10"/>
      <c r="I85" s="10"/>
    </row>
    <row r="86" spans="1:9">
      <c r="A86" s="6">
        <v>9.7799999999999994</v>
      </c>
      <c r="B86" s="6">
        <v>1.73</v>
      </c>
      <c r="C86" s="6" t="s">
        <v>21</v>
      </c>
      <c r="D86" s="6" t="s">
        <v>22</v>
      </c>
      <c r="E86" s="10"/>
      <c r="F86" s="10"/>
      <c r="G86" s="10"/>
      <c r="H86" s="10"/>
      <c r="I86" s="10"/>
    </row>
    <row r="87" spans="1:9">
      <c r="A87" s="6">
        <v>7.51</v>
      </c>
      <c r="B87" s="6">
        <v>2</v>
      </c>
      <c r="C87" s="6" t="s">
        <v>21</v>
      </c>
      <c r="D87" s="6" t="s">
        <v>22</v>
      </c>
      <c r="E87" s="10"/>
      <c r="F87" s="10"/>
      <c r="G87" s="10"/>
      <c r="H87" s="10"/>
      <c r="I87" s="10"/>
    </row>
    <row r="88" spans="1:9">
      <c r="A88" s="6">
        <v>14.07</v>
      </c>
      <c r="B88" s="6">
        <v>2.5</v>
      </c>
      <c r="C88" s="6" t="s">
        <v>21</v>
      </c>
      <c r="D88" s="6" t="s">
        <v>20</v>
      </c>
      <c r="E88" s="10"/>
      <c r="F88" s="10"/>
      <c r="G88" s="10"/>
      <c r="H88" s="10"/>
      <c r="I88" s="10"/>
    </row>
    <row r="89" spans="1:9">
      <c r="A89" s="6">
        <v>13.13</v>
      </c>
      <c r="B89" s="6">
        <v>2</v>
      </c>
      <c r="C89" s="6" t="s">
        <v>21</v>
      </c>
      <c r="D89" s="6" t="s">
        <v>20</v>
      </c>
      <c r="E89" s="10"/>
      <c r="F89" s="10"/>
      <c r="G89" s="10"/>
      <c r="H89" s="10"/>
      <c r="I89" s="10"/>
    </row>
    <row r="90" spans="1:9">
      <c r="A90" s="6">
        <v>17.260000000000002</v>
      </c>
      <c r="B90" s="6">
        <v>2.74</v>
      </c>
      <c r="C90" s="6" t="s">
        <v>21</v>
      </c>
      <c r="D90" s="6" t="s">
        <v>20</v>
      </c>
      <c r="E90" s="10"/>
      <c r="F90" s="10"/>
      <c r="G90" s="10"/>
      <c r="H90" s="10"/>
      <c r="I90" s="10"/>
    </row>
    <row r="91" spans="1:9">
      <c r="A91" s="6">
        <v>24.55</v>
      </c>
      <c r="B91" s="6">
        <v>2</v>
      </c>
      <c r="C91" s="6" t="s">
        <v>21</v>
      </c>
      <c r="D91" s="6" t="s">
        <v>20</v>
      </c>
      <c r="E91" s="10"/>
      <c r="F91" s="10"/>
      <c r="G91" s="10"/>
      <c r="H91" s="10"/>
      <c r="I91" s="10"/>
    </row>
    <row r="92" spans="1:9">
      <c r="A92" s="6">
        <v>19.77</v>
      </c>
      <c r="B92" s="6">
        <v>2</v>
      </c>
      <c r="C92" s="6" t="s">
        <v>21</v>
      </c>
      <c r="D92" s="6" t="s">
        <v>20</v>
      </c>
      <c r="E92" s="10"/>
      <c r="F92" s="10"/>
      <c r="G92" s="10"/>
      <c r="H92" s="10"/>
      <c r="I92" s="10"/>
    </row>
    <row r="93" spans="1:9">
      <c r="A93" s="6">
        <v>29.85</v>
      </c>
      <c r="B93" s="6">
        <v>5.14</v>
      </c>
      <c r="C93" s="6" t="s">
        <v>19</v>
      </c>
      <c r="D93" s="6" t="s">
        <v>20</v>
      </c>
      <c r="E93" s="10"/>
      <c r="F93" s="10"/>
      <c r="G93" s="10"/>
      <c r="H93" s="10"/>
      <c r="I93" s="10"/>
    </row>
    <row r="94" spans="1:9">
      <c r="A94" s="6">
        <v>48.17</v>
      </c>
      <c r="B94" s="6">
        <v>5</v>
      </c>
      <c r="C94" s="6" t="s">
        <v>21</v>
      </c>
      <c r="D94" s="6" t="s">
        <v>20</v>
      </c>
      <c r="E94" s="10"/>
      <c r="F94" s="10"/>
      <c r="G94" s="10"/>
      <c r="H94" s="10"/>
      <c r="I94" s="10"/>
    </row>
    <row r="95" spans="1:9">
      <c r="A95" s="6">
        <v>25</v>
      </c>
      <c r="B95" s="6">
        <v>3.75</v>
      </c>
      <c r="C95" s="6" t="s">
        <v>19</v>
      </c>
      <c r="D95" s="6" t="s">
        <v>20</v>
      </c>
      <c r="E95" s="10"/>
      <c r="F95" s="10"/>
      <c r="G95" s="10"/>
      <c r="H95" s="10"/>
      <c r="I95" s="10"/>
    </row>
    <row r="96" spans="1:9">
      <c r="A96" s="6">
        <v>13.39</v>
      </c>
      <c r="B96" s="6">
        <v>2.61</v>
      </c>
      <c r="C96" s="6" t="s">
        <v>19</v>
      </c>
      <c r="D96" s="6" t="s">
        <v>20</v>
      </c>
      <c r="E96" s="10"/>
      <c r="F96" s="10"/>
      <c r="G96" s="10"/>
      <c r="H96" s="10"/>
      <c r="I96" s="10"/>
    </row>
    <row r="97" spans="1:9">
      <c r="A97" s="6">
        <v>16.489999999999998</v>
      </c>
      <c r="B97" s="6">
        <v>2</v>
      </c>
      <c r="C97" s="6" t="s">
        <v>21</v>
      </c>
      <c r="D97" s="6" t="s">
        <v>20</v>
      </c>
      <c r="E97" s="10"/>
      <c r="F97" s="10"/>
      <c r="G97" s="10"/>
      <c r="H97" s="10"/>
      <c r="I97" s="10"/>
    </row>
    <row r="98" spans="1:9">
      <c r="A98" s="6">
        <v>21.5</v>
      </c>
      <c r="B98" s="6">
        <v>3.5</v>
      </c>
      <c r="C98" s="6" t="s">
        <v>21</v>
      </c>
      <c r="D98" s="6" t="s">
        <v>20</v>
      </c>
      <c r="E98" s="10"/>
      <c r="F98" s="10"/>
      <c r="G98" s="10"/>
      <c r="H98" s="10"/>
      <c r="I98" s="10"/>
    </row>
    <row r="99" spans="1:9">
      <c r="A99" s="6">
        <v>12.66</v>
      </c>
      <c r="B99" s="6">
        <v>2.5</v>
      </c>
      <c r="C99" s="6" t="s">
        <v>21</v>
      </c>
      <c r="D99" s="6" t="s">
        <v>20</v>
      </c>
      <c r="E99" s="10"/>
      <c r="F99" s="10"/>
      <c r="G99" s="10"/>
      <c r="H99" s="10"/>
      <c r="I99" s="10"/>
    </row>
    <row r="100" spans="1:9">
      <c r="A100" s="6">
        <v>16.21</v>
      </c>
      <c r="B100" s="6">
        <v>2</v>
      </c>
      <c r="C100" s="6" t="s">
        <v>19</v>
      </c>
      <c r="D100" s="6" t="s">
        <v>20</v>
      </c>
      <c r="E100" s="10"/>
      <c r="F100" s="10"/>
      <c r="G100" s="10"/>
      <c r="H100" s="10"/>
      <c r="I100" s="10"/>
    </row>
    <row r="101" spans="1:9">
      <c r="A101" s="6">
        <v>13.81</v>
      </c>
      <c r="B101" s="6">
        <v>2</v>
      </c>
      <c r="C101" s="6" t="s">
        <v>21</v>
      </c>
      <c r="D101" s="6" t="s">
        <v>20</v>
      </c>
      <c r="E101" s="10"/>
      <c r="F101" s="10"/>
      <c r="G101" s="10"/>
      <c r="H101" s="10"/>
      <c r="I101" s="10"/>
    </row>
    <row r="102" spans="1:9">
      <c r="A102" s="6">
        <v>17.510000000000002</v>
      </c>
      <c r="B102" s="6">
        <v>3</v>
      </c>
      <c r="C102" s="6" t="s">
        <v>19</v>
      </c>
      <c r="D102" s="6" t="s">
        <v>20</v>
      </c>
      <c r="E102" s="10"/>
      <c r="F102" s="10"/>
      <c r="G102" s="10"/>
      <c r="H102" s="10"/>
      <c r="I102" s="10"/>
    </row>
    <row r="103" spans="1:9">
      <c r="A103" s="6">
        <v>24.52</v>
      </c>
      <c r="B103" s="6">
        <v>3.48</v>
      </c>
      <c r="C103" s="6" t="s">
        <v>21</v>
      </c>
      <c r="D103" s="6" t="s">
        <v>20</v>
      </c>
      <c r="E103" s="10"/>
      <c r="F103" s="10"/>
      <c r="G103" s="10"/>
      <c r="H103" s="10"/>
      <c r="I103" s="10"/>
    </row>
    <row r="104" spans="1:9">
      <c r="A104" s="6">
        <v>20.76</v>
      </c>
      <c r="B104" s="6">
        <v>2.2400000000000002</v>
      </c>
      <c r="C104" s="6" t="s">
        <v>21</v>
      </c>
      <c r="D104" s="6" t="s">
        <v>20</v>
      </c>
      <c r="E104" s="10"/>
      <c r="F104" s="10"/>
      <c r="G104" s="10"/>
      <c r="H104" s="10"/>
      <c r="I104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14" sqref="D14"/>
    </sheetView>
  </sheetViews>
  <sheetFormatPr baseColWidth="10" defaultRowHeight="20" x14ac:dyDescent="0"/>
  <cols>
    <col min="1" max="2" width="19.1640625" style="13" customWidth="1"/>
    <col min="3" max="3" width="12.33203125" style="16" customWidth="1"/>
    <col min="4" max="4" width="33" style="16" customWidth="1"/>
    <col min="5" max="5" width="36.6640625" style="16" customWidth="1"/>
    <col min="6" max="6" width="10.83203125" style="16"/>
    <col min="7" max="8" width="25.83203125" style="16" customWidth="1"/>
    <col min="9" max="9" width="61.33203125" style="16" customWidth="1"/>
    <col min="10" max="11" width="10.83203125" style="16"/>
    <col min="12" max="16384" width="10.83203125" style="13"/>
  </cols>
  <sheetData>
    <row r="1" spans="1:9" ht="43" customHeight="1">
      <c r="A1" s="14" t="s">
        <v>46</v>
      </c>
      <c r="B1" s="14" t="s">
        <v>47</v>
      </c>
      <c r="C1" s="14" t="s">
        <v>1</v>
      </c>
      <c r="D1" s="17" t="s">
        <v>39</v>
      </c>
      <c r="E1" s="17" t="s">
        <v>40</v>
      </c>
      <c r="F1" s="17" t="s">
        <v>38</v>
      </c>
      <c r="G1" s="17" t="s">
        <v>48</v>
      </c>
      <c r="H1" s="17" t="s">
        <v>49</v>
      </c>
      <c r="I1" s="17" t="s">
        <v>50</v>
      </c>
    </row>
    <row r="2" spans="1:9" ht="43" customHeight="1">
      <c r="A2" s="15" t="s">
        <v>2</v>
      </c>
      <c r="B2" s="15" t="s">
        <v>41</v>
      </c>
      <c r="C2" s="15">
        <v>23</v>
      </c>
      <c r="D2" s="18"/>
      <c r="E2" s="18"/>
      <c r="F2" s="18"/>
      <c r="G2" s="18"/>
      <c r="H2" s="18"/>
      <c r="I2" s="18"/>
    </row>
    <row r="3" spans="1:9" ht="43" customHeight="1">
      <c r="A3" s="15" t="s">
        <v>3</v>
      </c>
      <c r="B3" s="15" t="s">
        <v>42</v>
      </c>
      <c r="C3" s="15">
        <v>35</v>
      </c>
      <c r="D3" s="18"/>
      <c r="E3" s="18"/>
      <c r="F3" s="18"/>
      <c r="G3" s="18"/>
      <c r="H3" s="18"/>
      <c r="I3" s="18"/>
    </row>
    <row r="4" spans="1:9" ht="43" customHeight="1">
      <c r="A4" s="15" t="s">
        <v>4</v>
      </c>
      <c r="B4" s="15" t="s">
        <v>43</v>
      </c>
      <c r="C4" s="15">
        <v>18</v>
      </c>
      <c r="D4" s="18"/>
      <c r="E4" s="18"/>
      <c r="F4" s="18"/>
      <c r="G4" s="18"/>
      <c r="H4" s="18"/>
      <c r="I4" s="18"/>
    </row>
    <row r="5" spans="1:9" ht="43" customHeight="1">
      <c r="A5" s="15" t="s">
        <v>5</v>
      </c>
      <c r="B5" s="15" t="s">
        <v>44</v>
      </c>
      <c r="C5" s="15">
        <v>21</v>
      </c>
      <c r="D5" s="18"/>
      <c r="E5" s="18"/>
      <c r="F5" s="18"/>
      <c r="G5" s="18"/>
      <c r="H5" s="18"/>
      <c r="I5" s="18"/>
    </row>
    <row r="6" spans="1:9" ht="43" customHeight="1">
      <c r="A6" s="15" t="s">
        <v>6</v>
      </c>
      <c r="B6" s="15" t="s">
        <v>45</v>
      </c>
      <c r="C6" s="15">
        <v>36</v>
      </c>
      <c r="D6" s="18"/>
      <c r="E6" s="18"/>
      <c r="F6" s="18"/>
      <c r="G6" s="18"/>
      <c r="H6" s="18"/>
      <c r="I6" s="18"/>
    </row>
    <row r="7" spans="1:9" ht="43" customHeight="1"/>
    <row r="8" spans="1:9" ht="43" customHeight="1"/>
    <row r="9" spans="1:9" ht="43" customHeight="1"/>
    <row r="10" spans="1:9" ht="43" customHeight="1"/>
    <row r="11" spans="1:9" ht="43" customHeight="1"/>
    <row r="12" spans="1:9" ht="43" customHeight="1"/>
    <row r="13" spans="1:9" ht="43" customHeight="1"/>
    <row r="14" spans="1:9" ht="43" customHeight="1"/>
    <row r="15" spans="1:9" ht="43" customHeight="1"/>
    <row r="16" spans="1:9" ht="43" customHeight="1"/>
    <row r="17" ht="43" customHeight="1"/>
    <row r="18" ht="43" customHeight="1"/>
    <row r="19" ht="43" customHeight="1"/>
    <row r="20" ht="43" customHeight="1"/>
    <row r="21" ht="43" customHeight="1"/>
    <row r="22" ht="43" customHeight="1"/>
    <row r="23" ht="43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200" zoomScaleNormal="200" zoomScalePageLayoutView="200" workbookViewId="0">
      <selection activeCell="C4" sqref="C4"/>
    </sheetView>
  </sheetViews>
  <sheetFormatPr baseColWidth="10" defaultRowHeight="15" x14ac:dyDescent="0"/>
  <cols>
    <col min="1" max="1" width="16" customWidth="1"/>
  </cols>
  <sheetData>
    <row r="1" spans="1:4">
      <c r="A1" t="s">
        <v>8</v>
      </c>
    </row>
    <row r="2" spans="1:4">
      <c r="A2" s="1" t="s">
        <v>0</v>
      </c>
      <c r="B2" s="1" t="s">
        <v>1</v>
      </c>
      <c r="C2" s="1" t="s">
        <v>7</v>
      </c>
      <c r="D2" s="1" t="s">
        <v>10</v>
      </c>
    </row>
    <row r="3" spans="1:4">
      <c r="A3" s="2" t="s">
        <v>2</v>
      </c>
      <c r="B3" s="2">
        <v>23</v>
      </c>
      <c r="C3" s="3" t="b">
        <f>B3&gt;30</f>
        <v>0</v>
      </c>
      <c r="D3" s="8" t="str">
        <f>VLOOKUP(A3, gender, 2, FALSE)</f>
        <v>male</v>
      </c>
    </row>
    <row r="4" spans="1:4">
      <c r="A4" s="2" t="s">
        <v>3</v>
      </c>
      <c r="B4" s="2">
        <v>35</v>
      </c>
      <c r="C4" s="3" t="b">
        <f t="shared" ref="C4:C7" si="0">B4&gt;30</f>
        <v>1</v>
      </c>
      <c r="D4" s="8" t="str">
        <f>VLOOKUP(A4, gender, 2, FALSE)</f>
        <v>female</v>
      </c>
    </row>
    <row r="5" spans="1:4">
      <c r="A5" s="2" t="s">
        <v>4</v>
      </c>
      <c r="B5" s="2">
        <v>18</v>
      </c>
      <c r="C5" s="3" t="b">
        <f t="shared" si="0"/>
        <v>0</v>
      </c>
      <c r="D5" s="8" t="str">
        <f>VLOOKUP(A5, gender, 2, FALSE)</f>
        <v>male</v>
      </c>
    </row>
    <row r="6" spans="1:4">
      <c r="A6" s="2" t="s">
        <v>5</v>
      </c>
      <c r="B6" s="2">
        <v>21</v>
      </c>
      <c r="C6" s="3" t="b">
        <f t="shared" si="0"/>
        <v>0</v>
      </c>
      <c r="D6" s="8" t="str">
        <f>VLOOKUP(A6, gender, 2, FALSE)</f>
        <v>female</v>
      </c>
    </row>
    <row r="7" spans="1:4">
      <c r="A7" s="2" t="s">
        <v>6</v>
      </c>
      <c r="B7" s="2">
        <v>36</v>
      </c>
      <c r="C7" s="3" t="b">
        <f t="shared" si="0"/>
        <v>1</v>
      </c>
      <c r="D7" s="8" t="str">
        <f>VLOOKUP(A7, gender, 2, FALSE)</f>
        <v>female</v>
      </c>
    </row>
    <row r="9" spans="1:4">
      <c r="A9" t="s">
        <v>9</v>
      </c>
    </row>
    <row r="10" spans="1:4">
      <c r="A10" s="1" t="s">
        <v>0</v>
      </c>
      <c r="B10" s="1" t="s">
        <v>10</v>
      </c>
      <c r="C10" s="1" t="s">
        <v>1</v>
      </c>
    </row>
    <row r="11" spans="1:4">
      <c r="A11" s="2" t="s">
        <v>2</v>
      </c>
      <c r="B11" s="2" t="s">
        <v>11</v>
      </c>
      <c r="C11" s="8">
        <f>VLOOKUP(A11, age, 2, FALSE)</f>
        <v>23</v>
      </c>
    </row>
    <row r="12" spans="1:4">
      <c r="A12" s="2" t="s">
        <v>3</v>
      </c>
      <c r="B12" s="2" t="s">
        <v>12</v>
      </c>
      <c r="C12" s="8">
        <f>VLOOKUP(A12, age, 2, FALSE)</f>
        <v>35</v>
      </c>
    </row>
    <row r="13" spans="1:4">
      <c r="A13" s="2" t="s">
        <v>4</v>
      </c>
      <c r="B13" s="2" t="s">
        <v>11</v>
      </c>
      <c r="C13" s="8">
        <f>VLOOKUP(A13, age, 2, FALSE)</f>
        <v>18</v>
      </c>
    </row>
    <row r="14" spans="1:4">
      <c r="A14" s="2" t="s">
        <v>5</v>
      </c>
      <c r="B14" s="2" t="s">
        <v>12</v>
      </c>
      <c r="C14" s="8">
        <f>VLOOKUP(A14, age, 2, FALSE)</f>
        <v>21</v>
      </c>
    </row>
    <row r="15" spans="1:4">
      <c r="A15" s="2" t="s">
        <v>6</v>
      </c>
      <c r="B15" s="2" t="s">
        <v>12</v>
      </c>
      <c r="C15" s="8">
        <f>VLOOKUP(A15, age, 2, FALSE)</f>
        <v>36</v>
      </c>
    </row>
    <row r="17" spans="1:2">
      <c r="A17" s="5" t="s">
        <v>14</v>
      </c>
    </row>
    <row r="18" spans="1:2">
      <c r="A18" s="4" t="s">
        <v>13</v>
      </c>
      <c r="B18" s="8">
        <f>COUNTIF(B3:B7, "&gt;20")</f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zoomScale="200" zoomScaleNormal="200" zoomScalePageLayoutView="200" workbookViewId="0">
      <selection activeCell="G4" sqref="G4"/>
    </sheetView>
  </sheetViews>
  <sheetFormatPr baseColWidth="10" defaultRowHeight="15" x14ac:dyDescent="0"/>
  <cols>
    <col min="1" max="1" width="7.6640625" style="6" customWidth="1"/>
    <col min="2" max="2" width="10.83203125" style="6"/>
    <col min="3" max="3" width="10.6640625" style="6" customWidth="1"/>
    <col min="4" max="4" width="7.5" style="6" customWidth="1"/>
    <col min="5" max="5" width="13" style="6" customWidth="1"/>
    <col min="6" max="6" width="12.33203125" style="6" customWidth="1"/>
    <col min="7" max="7" width="15.83203125" style="6" customWidth="1"/>
    <col min="8" max="8" width="12.83203125" style="6" customWidth="1"/>
    <col min="9" max="9" width="12.33203125" style="6" customWidth="1"/>
    <col min="10" max="10" width="5.6640625" style="7" customWidth="1"/>
    <col min="11" max="11" width="26.33203125" customWidth="1"/>
    <col min="12" max="12" width="10.5" customWidth="1"/>
  </cols>
  <sheetData>
    <row r="1" spans="1:12">
      <c r="A1" s="6" t="s">
        <v>27</v>
      </c>
      <c r="B1" s="6" t="s">
        <v>15</v>
      </c>
      <c r="C1" s="6" t="s">
        <v>16</v>
      </c>
      <c r="D1" s="6" t="s">
        <v>17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K1" s="11" t="s">
        <v>18</v>
      </c>
      <c r="L1" s="11" t="s">
        <v>26</v>
      </c>
    </row>
    <row r="2" spans="1:12">
      <c r="A2" s="6">
        <v>16.989999999999998</v>
      </c>
      <c r="B2" s="6">
        <v>1.01</v>
      </c>
      <c r="C2" s="6" t="s">
        <v>19</v>
      </c>
      <c r="D2" s="6" t="s">
        <v>20</v>
      </c>
      <c r="E2" s="10">
        <f>B2/A2</f>
        <v>5.9446733372572107E-2</v>
      </c>
      <c r="F2" s="10" t="str">
        <f>IF(C2="Male",B2, "")</f>
        <v/>
      </c>
      <c r="G2" s="10">
        <f>IF(C2="Female", B2, "")</f>
        <v>1.01</v>
      </c>
      <c r="H2" s="10">
        <f>IF(D2="Dinner", E2, "")</f>
        <v>5.9446733372572107E-2</v>
      </c>
      <c r="I2" s="10" t="str">
        <f>IF(D2="Lunch", E2, "")</f>
        <v/>
      </c>
      <c r="K2" s="3" t="s">
        <v>25</v>
      </c>
      <c r="L2" s="3">
        <f>COUNTIF(A2:A181, "&gt;30")</f>
        <v>8</v>
      </c>
    </row>
    <row r="3" spans="1:12">
      <c r="A3" s="6">
        <v>10.34</v>
      </c>
      <c r="B3" s="6">
        <v>1.66</v>
      </c>
      <c r="C3" s="6" t="s">
        <v>21</v>
      </c>
      <c r="D3" s="6" t="s">
        <v>20</v>
      </c>
      <c r="E3" s="10">
        <f t="shared" ref="E3:E66" si="0">B3/A3</f>
        <v>0.16054158607350097</v>
      </c>
      <c r="F3" s="10">
        <f t="shared" ref="F3:F66" si="1">IF(C3="Male",B3, "")</f>
        <v>1.66</v>
      </c>
      <c r="G3" s="10" t="str">
        <f>IF(C3="Female", B3, "")</f>
        <v/>
      </c>
      <c r="H3" s="10">
        <f t="shared" ref="H3:H66" si="2">IF(D3="Dinner", E3, "")</f>
        <v>0.16054158607350097</v>
      </c>
      <c r="I3" s="10" t="str">
        <f t="shared" ref="I3:I66" si="3">IF(D3="Lunch", E3, "")</f>
        <v/>
      </c>
      <c r="K3" s="3" t="s">
        <v>24</v>
      </c>
      <c r="L3" s="3">
        <f>COUNTIF(B2:B181, "&gt;4.5")</f>
        <v>11</v>
      </c>
    </row>
    <row r="4" spans="1:12">
      <c r="A4" s="6">
        <v>21.01</v>
      </c>
      <c r="B4" s="6">
        <v>3.5</v>
      </c>
      <c r="C4" s="6" t="s">
        <v>21</v>
      </c>
      <c r="D4" s="6" t="s">
        <v>20</v>
      </c>
      <c r="E4" s="10">
        <f t="shared" si="0"/>
        <v>0.16658733936220846</v>
      </c>
      <c r="F4" s="10">
        <f t="shared" si="1"/>
        <v>3.5</v>
      </c>
      <c r="G4" s="10" t="str">
        <f t="shared" ref="G3:G66" si="4">IF(C4="Female", B4, "")</f>
        <v/>
      </c>
      <c r="H4" s="10">
        <f t="shared" si="2"/>
        <v>0.16658733936220846</v>
      </c>
      <c r="I4" s="10" t="str">
        <f t="shared" si="3"/>
        <v/>
      </c>
      <c r="K4" s="3" t="s">
        <v>36</v>
      </c>
      <c r="L4" s="12">
        <f>MAX(B2:B104)</f>
        <v>6.7</v>
      </c>
    </row>
    <row r="5" spans="1:12">
      <c r="A5" s="6">
        <v>23.68</v>
      </c>
      <c r="B5" s="6">
        <v>3.31</v>
      </c>
      <c r="C5" s="6" t="s">
        <v>21</v>
      </c>
      <c r="D5" s="6" t="s">
        <v>20</v>
      </c>
      <c r="E5" s="10">
        <f t="shared" si="0"/>
        <v>0.1397804054054054</v>
      </c>
      <c r="F5" s="10">
        <f t="shared" si="1"/>
        <v>3.31</v>
      </c>
      <c r="G5" s="10" t="str">
        <f t="shared" si="4"/>
        <v/>
      </c>
      <c r="H5" s="10">
        <f t="shared" si="2"/>
        <v>0.1397804054054054</v>
      </c>
      <c r="I5" s="10" t="str">
        <f t="shared" si="3"/>
        <v/>
      </c>
      <c r="K5" s="3" t="s">
        <v>37</v>
      </c>
      <c r="L5" s="12">
        <f>MIN(B2:B104)</f>
        <v>1</v>
      </c>
    </row>
    <row r="6" spans="1:12">
      <c r="A6" s="6">
        <v>24.59</v>
      </c>
      <c r="B6" s="6">
        <v>3.61</v>
      </c>
      <c r="C6" s="6" t="s">
        <v>19</v>
      </c>
      <c r="D6" s="6" t="s">
        <v>20</v>
      </c>
      <c r="E6" s="10">
        <f t="shared" si="0"/>
        <v>0.14680764538430255</v>
      </c>
      <c r="F6" s="10" t="str">
        <f t="shared" si="1"/>
        <v/>
      </c>
      <c r="G6" s="10">
        <f t="shared" si="4"/>
        <v>3.61</v>
      </c>
      <c r="H6" s="10">
        <f t="shared" si="2"/>
        <v>0.14680764538430255</v>
      </c>
      <c r="I6" s="10" t="str">
        <f t="shared" si="3"/>
        <v/>
      </c>
      <c r="K6" s="3" t="s">
        <v>33</v>
      </c>
      <c r="L6" s="12">
        <f t="shared" ref="L6" si="5">AVERAGE(F3:F105)</f>
        <v>2.9746666666666668</v>
      </c>
    </row>
    <row r="7" spans="1:12">
      <c r="A7" s="6">
        <v>25.29</v>
      </c>
      <c r="B7" s="6">
        <v>4.71</v>
      </c>
      <c r="C7" s="6" t="s">
        <v>21</v>
      </c>
      <c r="D7" s="6" t="s">
        <v>20</v>
      </c>
      <c r="E7" s="10">
        <f t="shared" si="0"/>
        <v>0.18623962040332148</v>
      </c>
      <c r="F7" s="10">
        <f t="shared" si="1"/>
        <v>4.71</v>
      </c>
      <c r="G7" s="10" t="str">
        <f t="shared" si="4"/>
        <v/>
      </c>
      <c r="H7" s="10">
        <f t="shared" si="2"/>
        <v>0.18623962040332148</v>
      </c>
      <c r="I7" s="10" t="str">
        <f t="shared" si="3"/>
        <v/>
      </c>
      <c r="K7" s="3" t="s">
        <v>33</v>
      </c>
      <c r="L7" s="12">
        <f>AVERAGE(F2:F104)</f>
        <v>2.9746666666666668</v>
      </c>
    </row>
    <row r="8" spans="1:12">
      <c r="A8" s="6">
        <v>8.77</v>
      </c>
      <c r="B8" s="6">
        <v>2</v>
      </c>
      <c r="C8" s="6" t="s">
        <v>21</v>
      </c>
      <c r="D8" s="6" t="s">
        <v>20</v>
      </c>
      <c r="E8" s="10">
        <f t="shared" si="0"/>
        <v>0.22805017103762829</v>
      </c>
      <c r="F8" s="10">
        <f t="shared" si="1"/>
        <v>2</v>
      </c>
      <c r="G8" s="10" t="str">
        <f t="shared" si="4"/>
        <v/>
      </c>
      <c r="H8" s="10">
        <f t="shared" si="2"/>
        <v>0.22805017103762829</v>
      </c>
      <c r="I8" s="10" t="str">
        <f t="shared" si="3"/>
        <v/>
      </c>
      <c r="K8" s="3" t="s">
        <v>23</v>
      </c>
      <c r="L8" s="12">
        <f>AVERAGE(G2:G104)</f>
        <v>2.7027906976744185</v>
      </c>
    </row>
    <row r="9" spans="1:12">
      <c r="A9" s="6">
        <v>26.88</v>
      </c>
      <c r="B9" s="6">
        <v>3.12</v>
      </c>
      <c r="C9" s="6" t="s">
        <v>21</v>
      </c>
      <c r="D9" s="6" t="s">
        <v>20</v>
      </c>
      <c r="E9" s="10">
        <f t="shared" si="0"/>
        <v>0.11607142857142858</v>
      </c>
      <c r="F9" s="10">
        <f t="shared" si="1"/>
        <v>3.12</v>
      </c>
      <c r="G9" s="10" t="str">
        <f t="shared" si="4"/>
        <v/>
      </c>
      <c r="H9" s="10">
        <f t="shared" si="2"/>
        <v>0.11607142857142858</v>
      </c>
      <c r="I9" s="10" t="str">
        <f t="shared" si="3"/>
        <v/>
      </c>
      <c r="K9" s="3" t="s">
        <v>34</v>
      </c>
      <c r="L9" s="12">
        <f>AVERAGE(H2:H104)</f>
        <v>0.15505717635805349</v>
      </c>
    </row>
    <row r="10" spans="1:12">
      <c r="A10" s="6">
        <v>15.04</v>
      </c>
      <c r="B10" s="6">
        <v>1.96</v>
      </c>
      <c r="C10" s="6" t="s">
        <v>21</v>
      </c>
      <c r="D10" s="6" t="s">
        <v>20</v>
      </c>
      <c r="E10" s="10">
        <f t="shared" si="0"/>
        <v>0.13031914893617022</v>
      </c>
      <c r="F10" s="10">
        <f t="shared" si="1"/>
        <v>1.96</v>
      </c>
      <c r="G10" s="10" t="str">
        <f t="shared" si="4"/>
        <v/>
      </c>
      <c r="H10" s="10">
        <f t="shared" si="2"/>
        <v>0.13031914893617022</v>
      </c>
      <c r="I10" s="10" t="str">
        <f t="shared" si="3"/>
        <v/>
      </c>
      <c r="K10" s="3" t="s">
        <v>35</v>
      </c>
      <c r="L10" s="12">
        <f>AVERAGE(I2:I104)</f>
        <v>0.15859810530230983</v>
      </c>
    </row>
    <row r="11" spans="1:12">
      <c r="A11" s="6">
        <v>14.78</v>
      </c>
      <c r="B11" s="6">
        <v>3.23</v>
      </c>
      <c r="C11" s="6" t="s">
        <v>21</v>
      </c>
      <c r="D11" s="6" t="s">
        <v>20</v>
      </c>
      <c r="E11" s="10">
        <f t="shared" si="0"/>
        <v>0.21853856562922869</v>
      </c>
      <c r="F11" s="10">
        <f t="shared" si="1"/>
        <v>3.23</v>
      </c>
      <c r="G11" s="10" t="str">
        <f t="shared" si="4"/>
        <v/>
      </c>
      <c r="H11" s="10">
        <f t="shared" si="2"/>
        <v>0.21853856562922869</v>
      </c>
      <c r="I11" s="10" t="str">
        <f t="shared" si="3"/>
        <v/>
      </c>
    </row>
    <row r="12" spans="1:12">
      <c r="A12" s="6">
        <v>10.27</v>
      </c>
      <c r="B12" s="6">
        <v>1.71</v>
      </c>
      <c r="C12" s="6" t="s">
        <v>21</v>
      </c>
      <c r="D12" s="6" t="s">
        <v>20</v>
      </c>
      <c r="E12" s="10">
        <f t="shared" si="0"/>
        <v>0.1665043816942551</v>
      </c>
      <c r="F12" s="10">
        <f t="shared" si="1"/>
        <v>1.71</v>
      </c>
      <c r="G12" s="10" t="str">
        <f t="shared" si="4"/>
        <v/>
      </c>
      <c r="H12" s="10">
        <f t="shared" si="2"/>
        <v>0.1665043816942551</v>
      </c>
      <c r="I12" s="10" t="str">
        <f t="shared" si="3"/>
        <v/>
      </c>
    </row>
    <row r="13" spans="1:12">
      <c r="A13" s="6">
        <v>10.51</v>
      </c>
      <c r="B13" s="6">
        <v>1.25</v>
      </c>
      <c r="C13" s="6" t="s">
        <v>21</v>
      </c>
      <c r="D13" s="6" t="s">
        <v>20</v>
      </c>
      <c r="E13" s="10">
        <f t="shared" si="0"/>
        <v>0.11893434823977164</v>
      </c>
      <c r="F13" s="10">
        <f t="shared" si="1"/>
        <v>1.25</v>
      </c>
      <c r="G13" s="10" t="str">
        <f t="shared" si="4"/>
        <v/>
      </c>
      <c r="H13" s="10">
        <f t="shared" si="2"/>
        <v>0.11893434823977164</v>
      </c>
      <c r="I13" s="10" t="str">
        <f t="shared" si="3"/>
        <v/>
      </c>
    </row>
    <row r="14" spans="1:12">
      <c r="A14" s="6">
        <v>17.920000000000002</v>
      </c>
      <c r="B14" s="6">
        <v>3.08</v>
      </c>
      <c r="C14" s="6" t="s">
        <v>21</v>
      </c>
      <c r="D14" s="6" t="s">
        <v>20</v>
      </c>
      <c r="E14" s="10">
        <f t="shared" si="0"/>
        <v>0.171875</v>
      </c>
      <c r="F14" s="10">
        <f t="shared" si="1"/>
        <v>3.08</v>
      </c>
      <c r="G14" s="10" t="str">
        <f t="shared" si="4"/>
        <v/>
      </c>
      <c r="H14" s="10">
        <f t="shared" si="2"/>
        <v>0.171875</v>
      </c>
      <c r="I14" s="10" t="str">
        <f t="shared" si="3"/>
        <v/>
      </c>
    </row>
    <row r="15" spans="1:12">
      <c r="A15" s="6">
        <v>27.2</v>
      </c>
      <c r="B15" s="6">
        <v>4</v>
      </c>
      <c r="C15" s="6" t="s">
        <v>21</v>
      </c>
      <c r="D15" s="6" t="s">
        <v>22</v>
      </c>
      <c r="E15" s="10">
        <f t="shared" si="0"/>
        <v>0.14705882352941177</v>
      </c>
      <c r="F15" s="10">
        <f t="shared" si="1"/>
        <v>4</v>
      </c>
      <c r="G15" s="10" t="str">
        <f t="shared" si="4"/>
        <v/>
      </c>
      <c r="H15" s="10" t="str">
        <f t="shared" si="2"/>
        <v/>
      </c>
      <c r="I15" s="10">
        <f t="shared" si="3"/>
        <v>0.14705882352941177</v>
      </c>
    </row>
    <row r="16" spans="1:12">
      <c r="A16" s="6">
        <v>22.76</v>
      </c>
      <c r="B16" s="6">
        <v>3</v>
      </c>
      <c r="C16" s="6" t="s">
        <v>21</v>
      </c>
      <c r="D16" s="6" t="s">
        <v>22</v>
      </c>
      <c r="E16" s="10">
        <f t="shared" si="0"/>
        <v>0.13181019332161686</v>
      </c>
      <c r="F16" s="10">
        <f t="shared" si="1"/>
        <v>3</v>
      </c>
      <c r="G16" s="10" t="str">
        <f t="shared" si="4"/>
        <v/>
      </c>
      <c r="H16" s="10" t="str">
        <f t="shared" si="2"/>
        <v/>
      </c>
      <c r="I16" s="10">
        <f t="shared" si="3"/>
        <v>0.13181019332161686</v>
      </c>
    </row>
    <row r="17" spans="1:9">
      <c r="A17" s="6">
        <v>17.29</v>
      </c>
      <c r="B17" s="6">
        <v>2.71</v>
      </c>
      <c r="C17" s="6" t="s">
        <v>21</v>
      </c>
      <c r="D17" s="6" t="s">
        <v>22</v>
      </c>
      <c r="E17" s="10">
        <f t="shared" si="0"/>
        <v>0.15673799884326201</v>
      </c>
      <c r="F17" s="10">
        <f t="shared" si="1"/>
        <v>2.71</v>
      </c>
      <c r="G17" s="10" t="str">
        <f t="shared" si="4"/>
        <v/>
      </c>
      <c r="H17" s="10" t="str">
        <f t="shared" si="2"/>
        <v/>
      </c>
      <c r="I17" s="10">
        <f t="shared" si="3"/>
        <v>0.15673799884326201</v>
      </c>
    </row>
    <row r="18" spans="1:9">
      <c r="A18" s="6">
        <v>19.440000000000001</v>
      </c>
      <c r="B18" s="6">
        <v>3</v>
      </c>
      <c r="C18" s="6" t="s">
        <v>21</v>
      </c>
      <c r="D18" s="6" t="s">
        <v>22</v>
      </c>
      <c r="E18" s="10">
        <f t="shared" si="0"/>
        <v>0.15432098765432098</v>
      </c>
      <c r="F18" s="10">
        <f t="shared" si="1"/>
        <v>3</v>
      </c>
      <c r="G18" s="10" t="str">
        <f t="shared" si="4"/>
        <v/>
      </c>
      <c r="H18" s="10" t="str">
        <f t="shared" si="2"/>
        <v/>
      </c>
      <c r="I18" s="10">
        <f t="shared" si="3"/>
        <v>0.15432098765432098</v>
      </c>
    </row>
    <row r="19" spans="1:9">
      <c r="A19" s="6">
        <v>16.66</v>
      </c>
      <c r="B19" s="6">
        <v>3.4</v>
      </c>
      <c r="C19" s="6" t="s">
        <v>21</v>
      </c>
      <c r="D19" s="6" t="s">
        <v>22</v>
      </c>
      <c r="E19" s="10">
        <f t="shared" si="0"/>
        <v>0.20408163265306123</v>
      </c>
      <c r="F19" s="10">
        <f t="shared" si="1"/>
        <v>3.4</v>
      </c>
      <c r="G19" s="10" t="str">
        <f t="shared" si="4"/>
        <v/>
      </c>
      <c r="H19" s="10" t="str">
        <f t="shared" si="2"/>
        <v/>
      </c>
      <c r="I19" s="10">
        <f t="shared" si="3"/>
        <v>0.20408163265306123</v>
      </c>
    </row>
    <row r="20" spans="1:9">
      <c r="A20" s="6">
        <v>10.07</v>
      </c>
      <c r="B20" s="6">
        <v>1.83</v>
      </c>
      <c r="C20" s="6" t="s">
        <v>19</v>
      </c>
      <c r="D20" s="6" t="s">
        <v>22</v>
      </c>
      <c r="E20" s="10">
        <f t="shared" si="0"/>
        <v>0.18172790466732869</v>
      </c>
      <c r="F20" s="10" t="str">
        <f t="shared" si="1"/>
        <v/>
      </c>
      <c r="G20" s="10">
        <f t="shared" si="4"/>
        <v>1.83</v>
      </c>
      <c r="H20" s="10" t="str">
        <f t="shared" si="2"/>
        <v/>
      </c>
      <c r="I20" s="10">
        <f t="shared" si="3"/>
        <v>0.18172790466732869</v>
      </c>
    </row>
    <row r="21" spans="1:9">
      <c r="A21" s="6">
        <v>32.68</v>
      </c>
      <c r="B21" s="6">
        <v>5</v>
      </c>
      <c r="C21" s="6" t="s">
        <v>21</v>
      </c>
      <c r="D21" s="6" t="s">
        <v>22</v>
      </c>
      <c r="E21" s="10">
        <f t="shared" si="0"/>
        <v>0.15299877600979192</v>
      </c>
      <c r="F21" s="10">
        <f t="shared" si="1"/>
        <v>5</v>
      </c>
      <c r="G21" s="10" t="str">
        <f t="shared" si="4"/>
        <v/>
      </c>
      <c r="H21" s="10" t="str">
        <f t="shared" si="2"/>
        <v/>
      </c>
      <c r="I21" s="10">
        <f t="shared" si="3"/>
        <v>0.15299877600979192</v>
      </c>
    </row>
    <row r="22" spans="1:9">
      <c r="A22" s="6">
        <v>15.98</v>
      </c>
      <c r="B22" s="6">
        <v>2.0299999999999998</v>
      </c>
      <c r="C22" s="6" t="s">
        <v>21</v>
      </c>
      <c r="D22" s="6" t="s">
        <v>22</v>
      </c>
      <c r="E22" s="10">
        <f t="shared" si="0"/>
        <v>0.12703379224030037</v>
      </c>
      <c r="F22" s="10">
        <f t="shared" si="1"/>
        <v>2.0299999999999998</v>
      </c>
      <c r="G22" s="10" t="str">
        <f t="shared" si="4"/>
        <v/>
      </c>
      <c r="H22" s="10" t="str">
        <f t="shared" si="2"/>
        <v/>
      </c>
      <c r="I22" s="10">
        <f t="shared" si="3"/>
        <v>0.12703379224030037</v>
      </c>
    </row>
    <row r="23" spans="1:9">
      <c r="A23" s="6">
        <v>34.83</v>
      </c>
      <c r="B23" s="6">
        <v>5.17</v>
      </c>
      <c r="C23" s="6" t="s">
        <v>19</v>
      </c>
      <c r="D23" s="6" t="s">
        <v>22</v>
      </c>
      <c r="E23" s="10">
        <f t="shared" si="0"/>
        <v>0.14843525696238874</v>
      </c>
      <c r="F23" s="10" t="str">
        <f t="shared" si="1"/>
        <v/>
      </c>
      <c r="G23" s="10">
        <f t="shared" si="4"/>
        <v>5.17</v>
      </c>
      <c r="H23" s="10" t="str">
        <f t="shared" si="2"/>
        <v/>
      </c>
      <c r="I23" s="10">
        <f t="shared" si="3"/>
        <v>0.14843525696238874</v>
      </c>
    </row>
    <row r="24" spans="1:9">
      <c r="A24" s="6">
        <v>13.03</v>
      </c>
      <c r="B24" s="6">
        <v>2</v>
      </c>
      <c r="C24" s="6" t="s">
        <v>21</v>
      </c>
      <c r="D24" s="6" t="s">
        <v>22</v>
      </c>
      <c r="E24" s="10">
        <f t="shared" si="0"/>
        <v>0.15349194167306218</v>
      </c>
      <c r="F24" s="10">
        <f t="shared" si="1"/>
        <v>2</v>
      </c>
      <c r="G24" s="10" t="str">
        <f t="shared" si="4"/>
        <v/>
      </c>
      <c r="H24" s="10" t="str">
        <f t="shared" si="2"/>
        <v/>
      </c>
      <c r="I24" s="10">
        <f t="shared" si="3"/>
        <v>0.15349194167306218</v>
      </c>
    </row>
    <row r="25" spans="1:9">
      <c r="A25" s="6">
        <v>18.28</v>
      </c>
      <c r="B25" s="6">
        <v>4</v>
      </c>
      <c r="C25" s="6" t="s">
        <v>21</v>
      </c>
      <c r="D25" s="6" t="s">
        <v>22</v>
      </c>
      <c r="E25" s="10">
        <f t="shared" si="0"/>
        <v>0.21881838074398249</v>
      </c>
      <c r="F25" s="10">
        <f t="shared" si="1"/>
        <v>4</v>
      </c>
      <c r="G25" s="10" t="str">
        <f t="shared" si="4"/>
        <v/>
      </c>
      <c r="H25" s="10" t="str">
        <f t="shared" si="2"/>
        <v/>
      </c>
      <c r="I25" s="10">
        <f t="shared" si="3"/>
        <v>0.21881838074398249</v>
      </c>
    </row>
    <row r="26" spans="1:9">
      <c r="A26" s="6">
        <v>24.71</v>
      </c>
      <c r="B26" s="6">
        <v>5.85</v>
      </c>
      <c r="C26" s="6" t="s">
        <v>21</v>
      </c>
      <c r="D26" s="6" t="s">
        <v>22</v>
      </c>
      <c r="E26" s="10">
        <f t="shared" si="0"/>
        <v>0.23674625657628487</v>
      </c>
      <c r="F26" s="10">
        <f t="shared" si="1"/>
        <v>5.85</v>
      </c>
      <c r="G26" s="10" t="str">
        <f t="shared" si="4"/>
        <v/>
      </c>
      <c r="H26" s="10" t="str">
        <f t="shared" si="2"/>
        <v/>
      </c>
      <c r="I26" s="10">
        <f t="shared" si="3"/>
        <v>0.23674625657628487</v>
      </c>
    </row>
    <row r="27" spans="1:9">
      <c r="A27" s="6">
        <v>21.16</v>
      </c>
      <c r="B27" s="6">
        <v>3</v>
      </c>
      <c r="C27" s="6" t="s">
        <v>21</v>
      </c>
      <c r="D27" s="6" t="s">
        <v>22</v>
      </c>
      <c r="E27" s="10">
        <f t="shared" si="0"/>
        <v>0.14177693761814744</v>
      </c>
      <c r="F27" s="10">
        <f t="shared" si="1"/>
        <v>3</v>
      </c>
      <c r="G27" s="10" t="str">
        <f t="shared" si="4"/>
        <v/>
      </c>
      <c r="H27" s="10" t="str">
        <f t="shared" si="2"/>
        <v/>
      </c>
      <c r="I27" s="10">
        <f t="shared" si="3"/>
        <v>0.14177693761814744</v>
      </c>
    </row>
    <row r="28" spans="1:9">
      <c r="A28" s="6">
        <v>28.97</v>
      </c>
      <c r="B28" s="6">
        <v>3</v>
      </c>
      <c r="C28" s="6" t="s">
        <v>21</v>
      </c>
      <c r="D28" s="6" t="s">
        <v>20</v>
      </c>
      <c r="E28" s="10">
        <f t="shared" si="0"/>
        <v>0.10355540214014498</v>
      </c>
      <c r="F28" s="10">
        <f t="shared" si="1"/>
        <v>3</v>
      </c>
      <c r="G28" s="10" t="str">
        <f t="shared" si="4"/>
        <v/>
      </c>
      <c r="H28" s="10">
        <f t="shared" si="2"/>
        <v>0.10355540214014498</v>
      </c>
      <c r="I28" s="10" t="str">
        <f t="shared" si="3"/>
        <v/>
      </c>
    </row>
    <row r="29" spans="1:9">
      <c r="A29" s="6">
        <v>22.49</v>
      </c>
      <c r="B29" s="6">
        <v>3.5</v>
      </c>
      <c r="C29" s="6" t="s">
        <v>21</v>
      </c>
      <c r="D29" s="6" t="s">
        <v>20</v>
      </c>
      <c r="E29" s="10">
        <f t="shared" si="0"/>
        <v>0.15562472209871056</v>
      </c>
      <c r="F29" s="10">
        <f t="shared" si="1"/>
        <v>3.5</v>
      </c>
      <c r="G29" s="10" t="str">
        <f t="shared" si="4"/>
        <v/>
      </c>
      <c r="H29" s="10">
        <f t="shared" si="2"/>
        <v>0.15562472209871056</v>
      </c>
      <c r="I29" s="10" t="str">
        <f t="shared" si="3"/>
        <v/>
      </c>
    </row>
    <row r="30" spans="1:9">
      <c r="A30" s="6">
        <v>5.75</v>
      </c>
      <c r="B30" s="6">
        <v>1</v>
      </c>
      <c r="C30" s="6" t="s">
        <v>19</v>
      </c>
      <c r="D30" s="6" t="s">
        <v>20</v>
      </c>
      <c r="E30" s="10">
        <f t="shared" si="0"/>
        <v>0.17391304347826086</v>
      </c>
      <c r="F30" s="10" t="str">
        <f t="shared" si="1"/>
        <v/>
      </c>
      <c r="G30" s="10">
        <f t="shared" si="4"/>
        <v>1</v>
      </c>
      <c r="H30" s="10">
        <f t="shared" si="2"/>
        <v>0.17391304347826086</v>
      </c>
      <c r="I30" s="10" t="str">
        <f t="shared" si="3"/>
        <v/>
      </c>
    </row>
    <row r="31" spans="1:9">
      <c r="A31" s="6">
        <v>16.32</v>
      </c>
      <c r="B31" s="6">
        <v>4.3</v>
      </c>
      <c r="C31" s="6" t="s">
        <v>19</v>
      </c>
      <c r="D31" s="6" t="s">
        <v>20</v>
      </c>
      <c r="E31" s="10">
        <f t="shared" si="0"/>
        <v>0.26348039215686275</v>
      </c>
      <c r="F31" s="10" t="str">
        <f t="shared" si="1"/>
        <v/>
      </c>
      <c r="G31" s="10">
        <f t="shared" si="4"/>
        <v>4.3</v>
      </c>
      <c r="H31" s="10">
        <f t="shared" si="2"/>
        <v>0.26348039215686275</v>
      </c>
      <c r="I31" s="10" t="str">
        <f t="shared" si="3"/>
        <v/>
      </c>
    </row>
    <row r="32" spans="1:9">
      <c r="A32" s="6">
        <v>22.75</v>
      </c>
      <c r="B32" s="6">
        <v>3.25</v>
      </c>
      <c r="C32" s="6" t="s">
        <v>19</v>
      </c>
      <c r="D32" s="6" t="s">
        <v>20</v>
      </c>
      <c r="E32" s="10">
        <f t="shared" si="0"/>
        <v>0.14285714285714285</v>
      </c>
      <c r="F32" s="10" t="str">
        <f t="shared" si="1"/>
        <v/>
      </c>
      <c r="G32" s="10">
        <f t="shared" si="4"/>
        <v>3.25</v>
      </c>
      <c r="H32" s="10">
        <f t="shared" si="2"/>
        <v>0.14285714285714285</v>
      </c>
      <c r="I32" s="10" t="str">
        <f t="shared" si="3"/>
        <v/>
      </c>
    </row>
    <row r="33" spans="1:9">
      <c r="A33" s="6">
        <v>40.17</v>
      </c>
      <c r="B33" s="6">
        <v>4.7300000000000004</v>
      </c>
      <c r="C33" s="6" t="s">
        <v>21</v>
      </c>
      <c r="D33" s="6" t="s">
        <v>20</v>
      </c>
      <c r="E33" s="10">
        <f t="shared" si="0"/>
        <v>0.1177495643515061</v>
      </c>
      <c r="F33" s="10">
        <f t="shared" si="1"/>
        <v>4.7300000000000004</v>
      </c>
      <c r="G33" s="10" t="str">
        <f t="shared" si="4"/>
        <v/>
      </c>
      <c r="H33" s="10">
        <f t="shared" si="2"/>
        <v>0.1177495643515061</v>
      </c>
      <c r="I33" s="10" t="str">
        <f t="shared" si="3"/>
        <v/>
      </c>
    </row>
    <row r="34" spans="1:9">
      <c r="A34" s="6">
        <v>27.28</v>
      </c>
      <c r="B34" s="6">
        <v>4</v>
      </c>
      <c r="C34" s="6" t="s">
        <v>21</v>
      </c>
      <c r="D34" s="6" t="s">
        <v>20</v>
      </c>
      <c r="E34" s="10">
        <f t="shared" si="0"/>
        <v>0.14662756598240467</v>
      </c>
      <c r="F34" s="10">
        <f t="shared" si="1"/>
        <v>4</v>
      </c>
      <c r="G34" s="10" t="str">
        <f t="shared" si="4"/>
        <v/>
      </c>
      <c r="H34" s="10">
        <f t="shared" si="2"/>
        <v>0.14662756598240467</v>
      </c>
      <c r="I34" s="10" t="str">
        <f t="shared" si="3"/>
        <v/>
      </c>
    </row>
    <row r="35" spans="1:9">
      <c r="A35" s="6">
        <v>12.03</v>
      </c>
      <c r="B35" s="6">
        <v>1.5</v>
      </c>
      <c r="C35" s="6" t="s">
        <v>21</v>
      </c>
      <c r="D35" s="6" t="s">
        <v>20</v>
      </c>
      <c r="E35" s="10">
        <f t="shared" si="0"/>
        <v>0.12468827930174564</v>
      </c>
      <c r="F35" s="10">
        <f t="shared" si="1"/>
        <v>1.5</v>
      </c>
      <c r="G35" s="10" t="str">
        <f t="shared" si="4"/>
        <v/>
      </c>
      <c r="H35" s="10">
        <f t="shared" si="2"/>
        <v>0.12468827930174564</v>
      </c>
      <c r="I35" s="10" t="str">
        <f t="shared" si="3"/>
        <v/>
      </c>
    </row>
    <row r="36" spans="1:9">
      <c r="A36" s="6">
        <v>21.01</v>
      </c>
      <c r="B36" s="6">
        <v>3</v>
      </c>
      <c r="C36" s="6" t="s">
        <v>21</v>
      </c>
      <c r="D36" s="6" t="s">
        <v>20</v>
      </c>
      <c r="E36" s="10">
        <f t="shared" si="0"/>
        <v>0.1427891480247501</v>
      </c>
      <c r="F36" s="10">
        <f t="shared" si="1"/>
        <v>3</v>
      </c>
      <c r="G36" s="10" t="str">
        <f t="shared" si="4"/>
        <v/>
      </c>
      <c r="H36" s="10">
        <f t="shared" si="2"/>
        <v>0.1427891480247501</v>
      </c>
      <c r="I36" s="10" t="str">
        <f t="shared" si="3"/>
        <v/>
      </c>
    </row>
    <row r="37" spans="1:9">
      <c r="A37" s="6">
        <v>12.46</v>
      </c>
      <c r="B37" s="6">
        <v>1.5</v>
      </c>
      <c r="C37" s="6" t="s">
        <v>21</v>
      </c>
      <c r="D37" s="6" t="s">
        <v>20</v>
      </c>
      <c r="E37" s="10">
        <f t="shared" si="0"/>
        <v>0.1203852327447833</v>
      </c>
      <c r="F37" s="10">
        <f t="shared" si="1"/>
        <v>1.5</v>
      </c>
      <c r="G37" s="10" t="str">
        <f t="shared" si="4"/>
        <v/>
      </c>
      <c r="H37" s="10">
        <f t="shared" si="2"/>
        <v>0.1203852327447833</v>
      </c>
      <c r="I37" s="10" t="str">
        <f t="shared" si="3"/>
        <v/>
      </c>
    </row>
    <row r="38" spans="1:9">
      <c r="A38" s="6">
        <v>11.35</v>
      </c>
      <c r="B38" s="6">
        <v>2.5</v>
      </c>
      <c r="C38" s="6" t="s">
        <v>19</v>
      </c>
      <c r="D38" s="6" t="s">
        <v>20</v>
      </c>
      <c r="E38" s="10">
        <f t="shared" si="0"/>
        <v>0.22026431718061676</v>
      </c>
      <c r="F38" s="10" t="str">
        <f t="shared" si="1"/>
        <v/>
      </c>
      <c r="G38" s="10">
        <f t="shared" si="4"/>
        <v>2.5</v>
      </c>
      <c r="H38" s="10">
        <f t="shared" si="2"/>
        <v>0.22026431718061676</v>
      </c>
      <c r="I38" s="10" t="str">
        <f t="shared" si="3"/>
        <v/>
      </c>
    </row>
    <row r="39" spans="1:9">
      <c r="A39" s="6">
        <v>15.38</v>
      </c>
      <c r="B39" s="6">
        <v>3</v>
      </c>
      <c r="C39" s="6" t="s">
        <v>19</v>
      </c>
      <c r="D39" s="6" t="s">
        <v>20</v>
      </c>
      <c r="E39" s="10">
        <f t="shared" si="0"/>
        <v>0.19505851755526657</v>
      </c>
      <c r="F39" s="10" t="str">
        <f t="shared" si="1"/>
        <v/>
      </c>
      <c r="G39" s="10">
        <f t="shared" si="4"/>
        <v>3</v>
      </c>
      <c r="H39" s="10">
        <f t="shared" si="2"/>
        <v>0.19505851755526657</v>
      </c>
      <c r="I39" s="10" t="str">
        <f t="shared" si="3"/>
        <v/>
      </c>
    </row>
    <row r="40" spans="1:9">
      <c r="A40" s="6">
        <v>44.3</v>
      </c>
      <c r="B40" s="6">
        <v>2.5</v>
      </c>
      <c r="C40" s="6" t="s">
        <v>19</v>
      </c>
      <c r="D40" s="6" t="s">
        <v>20</v>
      </c>
      <c r="E40" s="10">
        <f t="shared" si="0"/>
        <v>5.6433408577878111E-2</v>
      </c>
      <c r="F40" s="10" t="str">
        <f t="shared" si="1"/>
        <v/>
      </c>
      <c r="G40" s="10">
        <f t="shared" si="4"/>
        <v>2.5</v>
      </c>
      <c r="H40" s="10">
        <f t="shared" si="2"/>
        <v>5.6433408577878111E-2</v>
      </c>
      <c r="I40" s="10" t="str">
        <f t="shared" si="3"/>
        <v/>
      </c>
    </row>
    <row r="41" spans="1:9">
      <c r="A41" s="6">
        <v>22.42</v>
      </c>
      <c r="B41" s="6">
        <v>3.48</v>
      </c>
      <c r="C41" s="6" t="s">
        <v>19</v>
      </c>
      <c r="D41" s="6" t="s">
        <v>20</v>
      </c>
      <c r="E41" s="10">
        <f t="shared" si="0"/>
        <v>0.15521855486173058</v>
      </c>
      <c r="F41" s="10" t="str">
        <f t="shared" si="1"/>
        <v/>
      </c>
      <c r="G41" s="10">
        <f t="shared" si="4"/>
        <v>3.48</v>
      </c>
      <c r="H41" s="10">
        <f t="shared" si="2"/>
        <v>0.15521855486173058</v>
      </c>
      <c r="I41" s="10" t="str">
        <f t="shared" si="3"/>
        <v/>
      </c>
    </row>
    <row r="42" spans="1:9">
      <c r="A42" s="6">
        <v>20.92</v>
      </c>
      <c r="B42" s="6">
        <v>4.08</v>
      </c>
      <c r="C42" s="6" t="s">
        <v>19</v>
      </c>
      <c r="D42" s="6" t="s">
        <v>20</v>
      </c>
      <c r="E42" s="10">
        <f t="shared" si="0"/>
        <v>0.19502868068833651</v>
      </c>
      <c r="F42" s="10" t="str">
        <f t="shared" si="1"/>
        <v/>
      </c>
      <c r="G42" s="10">
        <f t="shared" si="4"/>
        <v>4.08</v>
      </c>
      <c r="H42" s="10">
        <f t="shared" si="2"/>
        <v>0.19502868068833651</v>
      </c>
      <c r="I42" s="10" t="str">
        <f t="shared" si="3"/>
        <v/>
      </c>
    </row>
    <row r="43" spans="1:9">
      <c r="A43" s="6">
        <v>15.36</v>
      </c>
      <c r="B43" s="6">
        <v>1.64</v>
      </c>
      <c r="C43" s="6" t="s">
        <v>21</v>
      </c>
      <c r="D43" s="6" t="s">
        <v>20</v>
      </c>
      <c r="E43" s="10">
        <f t="shared" si="0"/>
        <v>0.10677083333333333</v>
      </c>
      <c r="F43" s="10">
        <f t="shared" si="1"/>
        <v>1.64</v>
      </c>
      <c r="G43" s="10" t="str">
        <f t="shared" si="4"/>
        <v/>
      </c>
      <c r="H43" s="10">
        <f t="shared" si="2"/>
        <v>0.10677083333333333</v>
      </c>
      <c r="I43" s="10" t="str">
        <f t="shared" si="3"/>
        <v/>
      </c>
    </row>
    <row r="44" spans="1:9">
      <c r="A44" s="6">
        <v>20.49</v>
      </c>
      <c r="B44" s="6">
        <v>4.0599999999999996</v>
      </c>
      <c r="C44" s="6" t="s">
        <v>21</v>
      </c>
      <c r="D44" s="6" t="s">
        <v>20</v>
      </c>
      <c r="E44" s="10">
        <f t="shared" si="0"/>
        <v>0.19814543679843827</v>
      </c>
      <c r="F44" s="10">
        <f t="shared" si="1"/>
        <v>4.0599999999999996</v>
      </c>
      <c r="G44" s="10" t="str">
        <f t="shared" si="4"/>
        <v/>
      </c>
      <c r="H44" s="10">
        <f t="shared" si="2"/>
        <v>0.19814543679843827</v>
      </c>
      <c r="I44" s="10" t="str">
        <f t="shared" si="3"/>
        <v/>
      </c>
    </row>
    <row r="45" spans="1:9">
      <c r="A45" s="6">
        <v>25.21</v>
      </c>
      <c r="B45" s="6">
        <v>4.29</v>
      </c>
      <c r="C45" s="6" t="s">
        <v>21</v>
      </c>
      <c r="D45" s="6" t="s">
        <v>20</v>
      </c>
      <c r="E45" s="10">
        <f t="shared" si="0"/>
        <v>0.17017056723522411</v>
      </c>
      <c r="F45" s="10">
        <f t="shared" si="1"/>
        <v>4.29</v>
      </c>
      <c r="G45" s="10" t="str">
        <f t="shared" si="4"/>
        <v/>
      </c>
      <c r="H45" s="10">
        <f t="shared" si="2"/>
        <v>0.17017056723522411</v>
      </c>
      <c r="I45" s="10" t="str">
        <f t="shared" si="3"/>
        <v/>
      </c>
    </row>
    <row r="46" spans="1:9">
      <c r="A46" s="6">
        <v>18.239999999999998</v>
      </c>
      <c r="B46" s="6">
        <v>3.76</v>
      </c>
      <c r="C46" s="6" t="s">
        <v>21</v>
      </c>
      <c r="D46" s="6" t="s">
        <v>20</v>
      </c>
      <c r="E46" s="10">
        <f t="shared" si="0"/>
        <v>0.20614035087719298</v>
      </c>
      <c r="F46" s="10">
        <f t="shared" si="1"/>
        <v>3.76</v>
      </c>
      <c r="G46" s="10" t="str">
        <f t="shared" si="4"/>
        <v/>
      </c>
      <c r="H46" s="10">
        <f t="shared" si="2"/>
        <v>0.20614035087719298</v>
      </c>
      <c r="I46" s="10" t="str">
        <f t="shared" si="3"/>
        <v/>
      </c>
    </row>
    <row r="47" spans="1:9">
      <c r="A47" s="6">
        <v>14.31</v>
      </c>
      <c r="B47" s="6">
        <v>4</v>
      </c>
      <c r="C47" s="6" t="s">
        <v>19</v>
      </c>
      <c r="D47" s="6" t="s">
        <v>20</v>
      </c>
      <c r="E47" s="10">
        <f t="shared" si="0"/>
        <v>0.27952480782669459</v>
      </c>
      <c r="F47" s="10" t="str">
        <f t="shared" si="1"/>
        <v/>
      </c>
      <c r="G47" s="10">
        <f t="shared" si="4"/>
        <v>4</v>
      </c>
      <c r="H47" s="10">
        <f t="shared" si="2"/>
        <v>0.27952480782669459</v>
      </c>
      <c r="I47" s="10" t="str">
        <f t="shared" si="3"/>
        <v/>
      </c>
    </row>
    <row r="48" spans="1:9">
      <c r="A48" s="6">
        <v>14</v>
      </c>
      <c r="B48" s="6">
        <v>3</v>
      </c>
      <c r="C48" s="6" t="s">
        <v>21</v>
      </c>
      <c r="D48" s="6" t="s">
        <v>20</v>
      </c>
      <c r="E48" s="10">
        <f t="shared" si="0"/>
        <v>0.21428571428571427</v>
      </c>
      <c r="F48" s="10">
        <f t="shared" si="1"/>
        <v>3</v>
      </c>
      <c r="G48" s="10" t="str">
        <f t="shared" si="4"/>
        <v/>
      </c>
      <c r="H48" s="10">
        <f t="shared" si="2"/>
        <v>0.21428571428571427</v>
      </c>
      <c r="I48" s="10" t="str">
        <f t="shared" si="3"/>
        <v/>
      </c>
    </row>
    <row r="49" spans="1:9">
      <c r="A49" s="6">
        <v>7.25</v>
      </c>
      <c r="B49" s="6">
        <v>1</v>
      </c>
      <c r="C49" s="6" t="s">
        <v>19</v>
      </c>
      <c r="D49" s="6" t="s">
        <v>20</v>
      </c>
      <c r="E49" s="10">
        <f t="shared" si="0"/>
        <v>0.13793103448275862</v>
      </c>
      <c r="F49" s="10" t="str">
        <f t="shared" si="1"/>
        <v/>
      </c>
      <c r="G49" s="10">
        <f t="shared" si="4"/>
        <v>1</v>
      </c>
      <c r="H49" s="10">
        <f t="shared" si="2"/>
        <v>0.13793103448275862</v>
      </c>
      <c r="I49" s="10" t="str">
        <f t="shared" si="3"/>
        <v/>
      </c>
    </row>
    <row r="50" spans="1:9">
      <c r="A50" s="6">
        <v>38.07</v>
      </c>
      <c r="B50" s="6">
        <v>4</v>
      </c>
      <c r="C50" s="6" t="s">
        <v>21</v>
      </c>
      <c r="D50" s="6" t="s">
        <v>20</v>
      </c>
      <c r="E50" s="10">
        <f t="shared" si="0"/>
        <v>0.10506960861570791</v>
      </c>
      <c r="F50" s="10">
        <f t="shared" si="1"/>
        <v>4</v>
      </c>
      <c r="G50" s="10" t="str">
        <f t="shared" si="4"/>
        <v/>
      </c>
      <c r="H50" s="10">
        <f t="shared" si="2"/>
        <v>0.10506960861570791</v>
      </c>
      <c r="I50" s="10" t="str">
        <f t="shared" si="3"/>
        <v/>
      </c>
    </row>
    <row r="51" spans="1:9">
      <c r="A51" s="6">
        <v>23.95</v>
      </c>
      <c r="B51" s="6">
        <v>2.5499999999999998</v>
      </c>
      <c r="C51" s="6" t="s">
        <v>21</v>
      </c>
      <c r="D51" s="6" t="s">
        <v>20</v>
      </c>
      <c r="E51" s="10">
        <f t="shared" si="0"/>
        <v>0.10647181628392484</v>
      </c>
      <c r="F51" s="10">
        <f t="shared" si="1"/>
        <v>2.5499999999999998</v>
      </c>
      <c r="G51" s="10" t="str">
        <f t="shared" si="4"/>
        <v/>
      </c>
      <c r="H51" s="10">
        <f t="shared" si="2"/>
        <v>0.10647181628392484</v>
      </c>
      <c r="I51" s="10" t="str">
        <f t="shared" si="3"/>
        <v/>
      </c>
    </row>
    <row r="52" spans="1:9">
      <c r="A52" s="6">
        <v>25.71</v>
      </c>
      <c r="B52" s="6">
        <v>4</v>
      </c>
      <c r="C52" s="6" t="s">
        <v>19</v>
      </c>
      <c r="D52" s="6" t="s">
        <v>20</v>
      </c>
      <c r="E52" s="10">
        <f t="shared" si="0"/>
        <v>0.15558148580318942</v>
      </c>
      <c r="F52" s="10" t="str">
        <f t="shared" si="1"/>
        <v/>
      </c>
      <c r="G52" s="10">
        <f t="shared" si="4"/>
        <v>4</v>
      </c>
      <c r="H52" s="10">
        <f t="shared" si="2"/>
        <v>0.15558148580318942</v>
      </c>
      <c r="I52" s="10" t="str">
        <f t="shared" si="3"/>
        <v/>
      </c>
    </row>
    <row r="53" spans="1:9">
      <c r="A53" s="6">
        <v>17.309999999999999</v>
      </c>
      <c r="B53" s="6">
        <v>3.5</v>
      </c>
      <c r="C53" s="6" t="s">
        <v>19</v>
      </c>
      <c r="D53" s="6" t="s">
        <v>20</v>
      </c>
      <c r="E53" s="10">
        <f t="shared" si="0"/>
        <v>0.20219526285384173</v>
      </c>
      <c r="F53" s="10" t="str">
        <f t="shared" si="1"/>
        <v/>
      </c>
      <c r="G53" s="10">
        <f t="shared" si="4"/>
        <v>3.5</v>
      </c>
      <c r="H53" s="10">
        <f t="shared" si="2"/>
        <v>0.20219526285384173</v>
      </c>
      <c r="I53" s="10" t="str">
        <f t="shared" si="3"/>
        <v/>
      </c>
    </row>
    <row r="54" spans="1:9">
      <c r="A54" s="6">
        <v>29.93</v>
      </c>
      <c r="B54" s="6">
        <v>5.07</v>
      </c>
      <c r="C54" s="6" t="s">
        <v>21</v>
      </c>
      <c r="D54" s="6" t="s">
        <v>20</v>
      </c>
      <c r="E54" s="10">
        <f t="shared" si="0"/>
        <v>0.1693952555963916</v>
      </c>
      <c r="F54" s="10">
        <f t="shared" si="1"/>
        <v>5.07</v>
      </c>
      <c r="G54" s="10" t="str">
        <f t="shared" si="4"/>
        <v/>
      </c>
      <c r="H54" s="10">
        <f t="shared" si="2"/>
        <v>0.1693952555963916</v>
      </c>
      <c r="I54" s="10" t="str">
        <f t="shared" si="3"/>
        <v/>
      </c>
    </row>
    <row r="55" spans="1:9">
      <c r="A55" s="6">
        <v>10.65</v>
      </c>
      <c r="B55" s="6">
        <v>1.5</v>
      </c>
      <c r="C55" s="6" t="s">
        <v>19</v>
      </c>
      <c r="D55" s="6" t="s">
        <v>22</v>
      </c>
      <c r="E55" s="10">
        <f t="shared" si="0"/>
        <v>0.14084507042253522</v>
      </c>
      <c r="F55" s="10" t="str">
        <f t="shared" si="1"/>
        <v/>
      </c>
      <c r="G55" s="10">
        <f t="shared" si="4"/>
        <v>1.5</v>
      </c>
      <c r="H55" s="10" t="str">
        <f t="shared" si="2"/>
        <v/>
      </c>
      <c r="I55" s="10">
        <f t="shared" si="3"/>
        <v>0.14084507042253522</v>
      </c>
    </row>
    <row r="56" spans="1:9">
      <c r="A56" s="6">
        <v>12.43</v>
      </c>
      <c r="B56" s="6">
        <v>1.8</v>
      </c>
      <c r="C56" s="6" t="s">
        <v>19</v>
      </c>
      <c r="D56" s="6" t="s">
        <v>22</v>
      </c>
      <c r="E56" s="10">
        <f t="shared" si="0"/>
        <v>0.14481094127111827</v>
      </c>
      <c r="F56" s="10" t="str">
        <f t="shared" si="1"/>
        <v/>
      </c>
      <c r="G56" s="10">
        <f t="shared" si="4"/>
        <v>1.8</v>
      </c>
      <c r="H56" s="10" t="str">
        <f t="shared" si="2"/>
        <v/>
      </c>
      <c r="I56" s="10">
        <f t="shared" si="3"/>
        <v>0.14481094127111827</v>
      </c>
    </row>
    <row r="57" spans="1:9">
      <c r="A57" s="6">
        <v>24.08</v>
      </c>
      <c r="B57" s="6">
        <v>2.92</v>
      </c>
      <c r="C57" s="6" t="s">
        <v>19</v>
      </c>
      <c r="D57" s="6" t="s">
        <v>22</v>
      </c>
      <c r="E57" s="10">
        <f t="shared" si="0"/>
        <v>0.1212624584717608</v>
      </c>
      <c r="F57" s="10" t="str">
        <f t="shared" si="1"/>
        <v/>
      </c>
      <c r="G57" s="10">
        <f t="shared" si="4"/>
        <v>2.92</v>
      </c>
      <c r="H57" s="10" t="str">
        <f t="shared" si="2"/>
        <v/>
      </c>
      <c r="I57" s="10">
        <f t="shared" si="3"/>
        <v>0.1212624584717608</v>
      </c>
    </row>
    <row r="58" spans="1:9">
      <c r="A58" s="6">
        <v>11.69</v>
      </c>
      <c r="B58" s="6">
        <v>2.31</v>
      </c>
      <c r="C58" s="6" t="s">
        <v>21</v>
      </c>
      <c r="D58" s="6" t="s">
        <v>22</v>
      </c>
      <c r="E58" s="10">
        <f t="shared" si="0"/>
        <v>0.19760479041916168</v>
      </c>
      <c r="F58" s="10">
        <f t="shared" si="1"/>
        <v>2.31</v>
      </c>
      <c r="G58" s="10" t="str">
        <f t="shared" si="4"/>
        <v/>
      </c>
      <c r="H58" s="10" t="str">
        <f t="shared" si="2"/>
        <v/>
      </c>
      <c r="I58" s="10">
        <f t="shared" si="3"/>
        <v>0.19760479041916168</v>
      </c>
    </row>
    <row r="59" spans="1:9">
      <c r="A59" s="6">
        <v>13.42</v>
      </c>
      <c r="B59" s="6">
        <v>1.68</v>
      </c>
      <c r="C59" s="6" t="s">
        <v>19</v>
      </c>
      <c r="D59" s="6" t="s">
        <v>22</v>
      </c>
      <c r="E59" s="10">
        <f t="shared" si="0"/>
        <v>0.12518628912071533</v>
      </c>
      <c r="F59" s="10" t="str">
        <f t="shared" si="1"/>
        <v/>
      </c>
      <c r="G59" s="10">
        <f t="shared" si="4"/>
        <v>1.68</v>
      </c>
      <c r="H59" s="10" t="str">
        <f t="shared" si="2"/>
        <v/>
      </c>
      <c r="I59" s="10">
        <f t="shared" si="3"/>
        <v>0.12518628912071533</v>
      </c>
    </row>
    <row r="60" spans="1:9">
      <c r="A60" s="6">
        <v>14.26</v>
      </c>
      <c r="B60" s="6">
        <v>2.5</v>
      </c>
      <c r="C60" s="6" t="s">
        <v>21</v>
      </c>
      <c r="D60" s="6" t="s">
        <v>22</v>
      </c>
      <c r="E60" s="10">
        <f t="shared" si="0"/>
        <v>0.17531556802244039</v>
      </c>
      <c r="F60" s="10">
        <f t="shared" si="1"/>
        <v>2.5</v>
      </c>
      <c r="G60" s="10" t="str">
        <f t="shared" si="4"/>
        <v/>
      </c>
      <c r="H60" s="10" t="str">
        <f t="shared" si="2"/>
        <v/>
      </c>
      <c r="I60" s="10">
        <f t="shared" si="3"/>
        <v>0.17531556802244039</v>
      </c>
    </row>
    <row r="61" spans="1:9">
      <c r="A61" s="6">
        <v>15.95</v>
      </c>
      <c r="B61" s="6">
        <v>2</v>
      </c>
      <c r="C61" s="6" t="s">
        <v>21</v>
      </c>
      <c r="D61" s="6" t="s">
        <v>22</v>
      </c>
      <c r="E61" s="10">
        <f t="shared" si="0"/>
        <v>0.12539184952978058</v>
      </c>
      <c r="F61" s="10">
        <f t="shared" si="1"/>
        <v>2</v>
      </c>
      <c r="G61" s="10" t="str">
        <f t="shared" si="4"/>
        <v/>
      </c>
      <c r="H61" s="10" t="str">
        <f t="shared" si="2"/>
        <v/>
      </c>
      <c r="I61" s="10">
        <f t="shared" si="3"/>
        <v>0.12539184952978058</v>
      </c>
    </row>
    <row r="62" spans="1:9">
      <c r="A62" s="6">
        <v>12.48</v>
      </c>
      <c r="B62" s="6">
        <v>2.52</v>
      </c>
      <c r="C62" s="6" t="s">
        <v>19</v>
      </c>
      <c r="D62" s="6" t="s">
        <v>22</v>
      </c>
      <c r="E62" s="10">
        <f t="shared" si="0"/>
        <v>0.20192307692307693</v>
      </c>
      <c r="F62" s="10" t="str">
        <f t="shared" si="1"/>
        <v/>
      </c>
      <c r="G62" s="10">
        <f t="shared" si="4"/>
        <v>2.52</v>
      </c>
      <c r="H62" s="10" t="str">
        <f t="shared" si="2"/>
        <v/>
      </c>
      <c r="I62" s="10">
        <f t="shared" si="3"/>
        <v>0.20192307692307693</v>
      </c>
    </row>
    <row r="63" spans="1:9">
      <c r="A63" s="6">
        <v>29.8</v>
      </c>
      <c r="B63" s="6">
        <v>4.2</v>
      </c>
      <c r="C63" s="6" t="s">
        <v>19</v>
      </c>
      <c r="D63" s="6" t="s">
        <v>22</v>
      </c>
      <c r="E63" s="10">
        <f t="shared" si="0"/>
        <v>0.14093959731543623</v>
      </c>
      <c r="F63" s="10" t="str">
        <f t="shared" si="1"/>
        <v/>
      </c>
      <c r="G63" s="10">
        <f t="shared" si="4"/>
        <v>4.2</v>
      </c>
      <c r="H63" s="10" t="str">
        <f t="shared" si="2"/>
        <v/>
      </c>
      <c r="I63" s="10">
        <f t="shared" si="3"/>
        <v>0.14093959731543623</v>
      </c>
    </row>
    <row r="64" spans="1:9">
      <c r="A64" s="6">
        <v>8.52</v>
      </c>
      <c r="B64" s="6">
        <v>1.48</v>
      </c>
      <c r="C64" s="6" t="s">
        <v>21</v>
      </c>
      <c r="D64" s="6" t="s">
        <v>22</v>
      </c>
      <c r="E64" s="10">
        <f t="shared" si="0"/>
        <v>0.17370892018779344</v>
      </c>
      <c r="F64" s="10">
        <f t="shared" si="1"/>
        <v>1.48</v>
      </c>
      <c r="G64" s="10" t="str">
        <f t="shared" si="4"/>
        <v/>
      </c>
      <c r="H64" s="10" t="str">
        <f t="shared" si="2"/>
        <v/>
      </c>
      <c r="I64" s="10">
        <f t="shared" si="3"/>
        <v>0.17370892018779344</v>
      </c>
    </row>
    <row r="65" spans="1:9">
      <c r="A65" s="6">
        <v>14.52</v>
      </c>
      <c r="B65" s="6">
        <v>2</v>
      </c>
      <c r="C65" s="6" t="s">
        <v>19</v>
      </c>
      <c r="D65" s="6" t="s">
        <v>22</v>
      </c>
      <c r="E65" s="10">
        <f t="shared" si="0"/>
        <v>0.13774104683195593</v>
      </c>
      <c r="F65" s="10" t="str">
        <f t="shared" si="1"/>
        <v/>
      </c>
      <c r="G65" s="10">
        <f t="shared" si="4"/>
        <v>2</v>
      </c>
      <c r="H65" s="10" t="str">
        <f t="shared" si="2"/>
        <v/>
      </c>
      <c r="I65" s="10">
        <f t="shared" si="3"/>
        <v>0.13774104683195593</v>
      </c>
    </row>
    <row r="66" spans="1:9">
      <c r="A66" s="6">
        <v>11.38</v>
      </c>
      <c r="B66" s="6">
        <v>2</v>
      </c>
      <c r="C66" s="6" t="s">
        <v>19</v>
      </c>
      <c r="D66" s="6" t="s">
        <v>22</v>
      </c>
      <c r="E66" s="10">
        <f t="shared" si="0"/>
        <v>0.17574692442882248</v>
      </c>
      <c r="F66" s="10" t="str">
        <f t="shared" si="1"/>
        <v/>
      </c>
      <c r="G66" s="10">
        <f t="shared" si="4"/>
        <v>2</v>
      </c>
      <c r="H66" s="10" t="str">
        <f t="shared" si="2"/>
        <v/>
      </c>
      <c r="I66" s="10">
        <f t="shared" si="3"/>
        <v>0.17574692442882248</v>
      </c>
    </row>
    <row r="67" spans="1:9">
      <c r="A67" s="6">
        <v>22.82</v>
      </c>
      <c r="B67" s="6">
        <v>2.1800000000000002</v>
      </c>
      <c r="C67" s="6" t="s">
        <v>21</v>
      </c>
      <c r="D67" s="6" t="s">
        <v>22</v>
      </c>
      <c r="E67" s="10">
        <f t="shared" ref="E67:E104" si="6">B67/A67</f>
        <v>9.5530236634531113E-2</v>
      </c>
      <c r="F67" s="10">
        <f t="shared" ref="F67:F104" si="7">IF(C67="Male",B67, "")</f>
        <v>2.1800000000000002</v>
      </c>
      <c r="G67" s="10" t="str">
        <f t="shared" ref="G67:G104" si="8">IF(C67="Female", B67, "")</f>
        <v/>
      </c>
      <c r="H67" s="10" t="str">
        <f t="shared" ref="H67:H104" si="9">IF(D67="Dinner", E67, "")</f>
        <v/>
      </c>
      <c r="I67" s="10">
        <f t="shared" ref="I67:I104" si="10">IF(D67="Lunch", E67, "")</f>
        <v>9.5530236634531113E-2</v>
      </c>
    </row>
    <row r="68" spans="1:9">
      <c r="A68" s="6">
        <v>19.079999999999998</v>
      </c>
      <c r="B68" s="6">
        <v>1.5</v>
      </c>
      <c r="C68" s="6" t="s">
        <v>21</v>
      </c>
      <c r="D68" s="6" t="s">
        <v>22</v>
      </c>
      <c r="E68" s="10">
        <f t="shared" si="6"/>
        <v>7.8616352201257872E-2</v>
      </c>
      <c r="F68" s="10">
        <f t="shared" si="7"/>
        <v>1.5</v>
      </c>
      <c r="G68" s="10" t="str">
        <f t="shared" si="8"/>
        <v/>
      </c>
      <c r="H68" s="10" t="str">
        <f t="shared" si="9"/>
        <v/>
      </c>
      <c r="I68" s="10">
        <f t="shared" si="10"/>
        <v>7.8616352201257872E-2</v>
      </c>
    </row>
    <row r="69" spans="1:9">
      <c r="A69" s="6">
        <v>20.27</v>
      </c>
      <c r="B69" s="6">
        <v>2.83</v>
      </c>
      <c r="C69" s="6" t="s">
        <v>19</v>
      </c>
      <c r="D69" s="6" t="s">
        <v>22</v>
      </c>
      <c r="E69" s="10">
        <f t="shared" si="6"/>
        <v>0.13961519486926494</v>
      </c>
      <c r="F69" s="10" t="str">
        <f t="shared" si="7"/>
        <v/>
      </c>
      <c r="G69" s="10">
        <f t="shared" si="8"/>
        <v>2.83</v>
      </c>
      <c r="H69" s="10" t="str">
        <f t="shared" si="9"/>
        <v/>
      </c>
      <c r="I69" s="10">
        <f t="shared" si="10"/>
        <v>0.13961519486926494</v>
      </c>
    </row>
    <row r="70" spans="1:9">
      <c r="A70" s="6">
        <v>11.17</v>
      </c>
      <c r="B70" s="6">
        <v>1.5</v>
      </c>
      <c r="C70" s="6" t="s">
        <v>19</v>
      </c>
      <c r="D70" s="6" t="s">
        <v>22</v>
      </c>
      <c r="E70" s="10">
        <f t="shared" si="6"/>
        <v>0.13428827215756492</v>
      </c>
      <c r="F70" s="10" t="str">
        <f t="shared" si="7"/>
        <v/>
      </c>
      <c r="G70" s="10">
        <f t="shared" si="8"/>
        <v>1.5</v>
      </c>
      <c r="H70" s="10" t="str">
        <f t="shared" si="9"/>
        <v/>
      </c>
      <c r="I70" s="10">
        <f t="shared" si="10"/>
        <v>0.13428827215756492</v>
      </c>
    </row>
    <row r="71" spans="1:9">
      <c r="A71" s="6">
        <v>12.26</v>
      </c>
      <c r="B71" s="6">
        <v>2</v>
      </c>
      <c r="C71" s="6" t="s">
        <v>19</v>
      </c>
      <c r="D71" s="6" t="s">
        <v>22</v>
      </c>
      <c r="E71" s="10">
        <f t="shared" si="6"/>
        <v>0.16313213703099511</v>
      </c>
      <c r="F71" s="10" t="str">
        <f t="shared" si="7"/>
        <v/>
      </c>
      <c r="G71" s="10">
        <f t="shared" si="8"/>
        <v>2</v>
      </c>
      <c r="H71" s="10" t="str">
        <f t="shared" si="9"/>
        <v/>
      </c>
      <c r="I71" s="10">
        <f t="shared" si="10"/>
        <v>0.16313213703099511</v>
      </c>
    </row>
    <row r="72" spans="1:9">
      <c r="A72" s="6">
        <v>18.260000000000002</v>
      </c>
      <c r="B72" s="6">
        <v>3.25</v>
      </c>
      <c r="C72" s="6" t="s">
        <v>19</v>
      </c>
      <c r="D72" s="6" t="s">
        <v>22</v>
      </c>
      <c r="E72" s="10">
        <f t="shared" si="6"/>
        <v>0.17798466593647316</v>
      </c>
      <c r="F72" s="10" t="str">
        <f t="shared" si="7"/>
        <v/>
      </c>
      <c r="G72" s="10">
        <f t="shared" si="8"/>
        <v>3.25</v>
      </c>
      <c r="H72" s="10" t="str">
        <f t="shared" si="9"/>
        <v/>
      </c>
      <c r="I72" s="10">
        <f t="shared" si="10"/>
        <v>0.17798466593647316</v>
      </c>
    </row>
    <row r="73" spans="1:9">
      <c r="A73" s="6">
        <v>8.51</v>
      </c>
      <c r="B73" s="6">
        <v>1.25</v>
      </c>
      <c r="C73" s="6" t="s">
        <v>19</v>
      </c>
      <c r="D73" s="6" t="s">
        <v>22</v>
      </c>
      <c r="E73" s="10">
        <f t="shared" si="6"/>
        <v>0.14688601645123384</v>
      </c>
      <c r="F73" s="10" t="str">
        <f t="shared" si="7"/>
        <v/>
      </c>
      <c r="G73" s="10">
        <f t="shared" si="8"/>
        <v>1.25</v>
      </c>
      <c r="H73" s="10" t="str">
        <f t="shared" si="9"/>
        <v/>
      </c>
      <c r="I73" s="10">
        <f t="shared" si="10"/>
        <v>0.14688601645123384</v>
      </c>
    </row>
    <row r="74" spans="1:9">
      <c r="A74" s="6">
        <v>10.33</v>
      </c>
      <c r="B74" s="6">
        <v>2</v>
      </c>
      <c r="C74" s="6" t="s">
        <v>19</v>
      </c>
      <c r="D74" s="6" t="s">
        <v>22</v>
      </c>
      <c r="E74" s="10">
        <f t="shared" si="6"/>
        <v>0.1936108422071636</v>
      </c>
      <c r="F74" s="10" t="str">
        <f t="shared" si="7"/>
        <v/>
      </c>
      <c r="G74" s="10">
        <f t="shared" si="8"/>
        <v>2</v>
      </c>
      <c r="H74" s="10" t="str">
        <f t="shared" si="9"/>
        <v/>
      </c>
      <c r="I74" s="10">
        <f t="shared" si="10"/>
        <v>0.1936108422071636</v>
      </c>
    </row>
    <row r="75" spans="1:9">
      <c r="A75" s="6">
        <v>14.15</v>
      </c>
      <c r="B75" s="6">
        <v>2</v>
      </c>
      <c r="C75" s="6" t="s">
        <v>19</v>
      </c>
      <c r="D75" s="6" t="s">
        <v>22</v>
      </c>
      <c r="E75" s="10">
        <f t="shared" si="6"/>
        <v>0.14134275618374559</v>
      </c>
      <c r="F75" s="10" t="str">
        <f t="shared" si="7"/>
        <v/>
      </c>
      <c r="G75" s="10">
        <f t="shared" si="8"/>
        <v>2</v>
      </c>
      <c r="H75" s="10" t="str">
        <f t="shared" si="9"/>
        <v/>
      </c>
      <c r="I75" s="10">
        <f t="shared" si="10"/>
        <v>0.14134275618374559</v>
      </c>
    </row>
    <row r="76" spans="1:9">
      <c r="A76" s="6">
        <v>16</v>
      </c>
      <c r="B76" s="6">
        <v>2</v>
      </c>
      <c r="C76" s="6" t="s">
        <v>21</v>
      </c>
      <c r="D76" s="6" t="s">
        <v>22</v>
      </c>
      <c r="E76" s="10">
        <f t="shared" si="6"/>
        <v>0.125</v>
      </c>
      <c r="F76" s="10">
        <f t="shared" si="7"/>
        <v>2</v>
      </c>
      <c r="G76" s="10" t="str">
        <f t="shared" si="8"/>
        <v/>
      </c>
      <c r="H76" s="10" t="str">
        <f t="shared" si="9"/>
        <v/>
      </c>
      <c r="I76" s="10">
        <f t="shared" si="10"/>
        <v>0.125</v>
      </c>
    </row>
    <row r="77" spans="1:9">
      <c r="A77" s="6">
        <v>13.16</v>
      </c>
      <c r="B77" s="6">
        <v>2.75</v>
      </c>
      <c r="C77" s="6" t="s">
        <v>19</v>
      </c>
      <c r="D77" s="6" t="s">
        <v>22</v>
      </c>
      <c r="E77" s="10">
        <f t="shared" si="6"/>
        <v>0.20896656534954408</v>
      </c>
      <c r="F77" s="10" t="str">
        <f t="shared" si="7"/>
        <v/>
      </c>
      <c r="G77" s="10">
        <f t="shared" si="8"/>
        <v>2.75</v>
      </c>
      <c r="H77" s="10" t="str">
        <f t="shared" si="9"/>
        <v/>
      </c>
      <c r="I77" s="10">
        <f t="shared" si="10"/>
        <v>0.20896656534954408</v>
      </c>
    </row>
    <row r="78" spans="1:9">
      <c r="A78" s="6">
        <v>17.47</v>
      </c>
      <c r="B78" s="6">
        <v>3.5</v>
      </c>
      <c r="C78" s="6" t="s">
        <v>19</v>
      </c>
      <c r="D78" s="6" t="s">
        <v>22</v>
      </c>
      <c r="E78" s="10">
        <f t="shared" si="6"/>
        <v>0.20034344590726963</v>
      </c>
      <c r="F78" s="10" t="str">
        <f t="shared" si="7"/>
        <v/>
      </c>
      <c r="G78" s="10">
        <f t="shared" si="8"/>
        <v>3.5</v>
      </c>
      <c r="H78" s="10" t="str">
        <f t="shared" si="9"/>
        <v/>
      </c>
      <c r="I78" s="10">
        <f t="shared" si="10"/>
        <v>0.20034344590726963</v>
      </c>
    </row>
    <row r="79" spans="1:9">
      <c r="A79" s="6">
        <v>34.299999999999997</v>
      </c>
      <c r="B79" s="6">
        <v>6.7</v>
      </c>
      <c r="C79" s="6" t="s">
        <v>21</v>
      </c>
      <c r="D79" s="6" t="s">
        <v>22</v>
      </c>
      <c r="E79" s="10">
        <f t="shared" si="6"/>
        <v>0.19533527696793004</v>
      </c>
      <c r="F79" s="10">
        <f t="shared" si="7"/>
        <v>6.7</v>
      </c>
      <c r="G79" s="10" t="str">
        <f t="shared" si="8"/>
        <v/>
      </c>
      <c r="H79" s="10" t="str">
        <f t="shared" si="9"/>
        <v/>
      </c>
      <c r="I79" s="10">
        <f t="shared" si="10"/>
        <v>0.19533527696793004</v>
      </c>
    </row>
    <row r="80" spans="1:9">
      <c r="A80" s="6">
        <v>41.19</v>
      </c>
      <c r="B80" s="6">
        <v>5</v>
      </c>
      <c r="C80" s="6" t="s">
        <v>21</v>
      </c>
      <c r="D80" s="6" t="s">
        <v>22</v>
      </c>
      <c r="E80" s="10">
        <f t="shared" si="6"/>
        <v>0.12138868657441128</v>
      </c>
      <c r="F80" s="10">
        <f t="shared" si="7"/>
        <v>5</v>
      </c>
      <c r="G80" s="10" t="str">
        <f t="shared" si="8"/>
        <v/>
      </c>
      <c r="H80" s="10" t="str">
        <f t="shared" si="9"/>
        <v/>
      </c>
      <c r="I80" s="10">
        <f t="shared" si="10"/>
        <v>0.12138868657441128</v>
      </c>
    </row>
    <row r="81" spans="1:9">
      <c r="A81" s="6">
        <v>27.05</v>
      </c>
      <c r="B81" s="6">
        <v>5</v>
      </c>
      <c r="C81" s="6" t="s">
        <v>19</v>
      </c>
      <c r="D81" s="6" t="s">
        <v>22</v>
      </c>
      <c r="E81" s="10">
        <f t="shared" si="6"/>
        <v>0.18484288354898337</v>
      </c>
      <c r="F81" s="10" t="str">
        <f t="shared" si="7"/>
        <v/>
      </c>
      <c r="G81" s="10">
        <f t="shared" si="8"/>
        <v>5</v>
      </c>
      <c r="H81" s="10" t="str">
        <f t="shared" si="9"/>
        <v/>
      </c>
      <c r="I81" s="10">
        <f t="shared" si="10"/>
        <v>0.18484288354898337</v>
      </c>
    </row>
    <row r="82" spans="1:9">
      <c r="A82" s="6">
        <v>16.43</v>
      </c>
      <c r="B82" s="6">
        <v>2.2999999999999998</v>
      </c>
      <c r="C82" s="6" t="s">
        <v>19</v>
      </c>
      <c r="D82" s="6" t="s">
        <v>22</v>
      </c>
      <c r="E82" s="10">
        <f t="shared" si="6"/>
        <v>0.13998782714546559</v>
      </c>
      <c r="F82" s="10" t="str">
        <f t="shared" si="7"/>
        <v/>
      </c>
      <c r="G82" s="10">
        <f t="shared" si="8"/>
        <v>2.2999999999999998</v>
      </c>
      <c r="H82" s="10" t="str">
        <f t="shared" si="9"/>
        <v/>
      </c>
      <c r="I82" s="10">
        <f t="shared" si="10"/>
        <v>0.13998782714546559</v>
      </c>
    </row>
    <row r="83" spans="1:9">
      <c r="A83" s="6">
        <v>8.35</v>
      </c>
      <c r="B83" s="6">
        <v>1.5</v>
      </c>
      <c r="C83" s="6" t="s">
        <v>19</v>
      </c>
      <c r="D83" s="6" t="s">
        <v>22</v>
      </c>
      <c r="E83" s="10">
        <f t="shared" si="6"/>
        <v>0.17964071856287425</v>
      </c>
      <c r="F83" s="10" t="str">
        <f t="shared" si="7"/>
        <v/>
      </c>
      <c r="G83" s="10">
        <f t="shared" si="8"/>
        <v>1.5</v>
      </c>
      <c r="H83" s="10" t="str">
        <f t="shared" si="9"/>
        <v/>
      </c>
      <c r="I83" s="10">
        <f t="shared" si="10"/>
        <v>0.17964071856287425</v>
      </c>
    </row>
    <row r="84" spans="1:9">
      <c r="A84" s="6">
        <v>18.64</v>
      </c>
      <c r="B84" s="6">
        <v>1.36</v>
      </c>
      <c r="C84" s="6" t="s">
        <v>19</v>
      </c>
      <c r="D84" s="6" t="s">
        <v>22</v>
      </c>
      <c r="E84" s="10">
        <f t="shared" si="6"/>
        <v>7.2961373390557943E-2</v>
      </c>
      <c r="F84" s="10" t="str">
        <f t="shared" si="7"/>
        <v/>
      </c>
      <c r="G84" s="10">
        <f t="shared" si="8"/>
        <v>1.36</v>
      </c>
      <c r="H84" s="10" t="str">
        <f t="shared" si="9"/>
        <v/>
      </c>
      <c r="I84" s="10">
        <f t="shared" si="10"/>
        <v>7.2961373390557943E-2</v>
      </c>
    </row>
    <row r="85" spans="1:9">
      <c r="A85" s="6">
        <v>11.87</v>
      </c>
      <c r="B85" s="6">
        <v>1.63</v>
      </c>
      <c r="C85" s="6" t="s">
        <v>19</v>
      </c>
      <c r="D85" s="6" t="s">
        <v>22</v>
      </c>
      <c r="E85" s="10">
        <f t="shared" si="6"/>
        <v>0.13732097725358045</v>
      </c>
      <c r="F85" s="10" t="str">
        <f t="shared" si="7"/>
        <v/>
      </c>
      <c r="G85" s="10">
        <f t="shared" si="8"/>
        <v>1.63</v>
      </c>
      <c r="H85" s="10" t="str">
        <f t="shared" si="9"/>
        <v/>
      </c>
      <c r="I85" s="10">
        <f t="shared" si="10"/>
        <v>0.13732097725358045</v>
      </c>
    </row>
    <row r="86" spans="1:9">
      <c r="A86" s="6">
        <v>9.7799999999999994</v>
      </c>
      <c r="B86" s="6">
        <v>1.73</v>
      </c>
      <c r="C86" s="6" t="s">
        <v>21</v>
      </c>
      <c r="D86" s="6" t="s">
        <v>22</v>
      </c>
      <c r="E86" s="10">
        <f t="shared" si="6"/>
        <v>0.17689161554192229</v>
      </c>
      <c r="F86" s="10">
        <f t="shared" si="7"/>
        <v>1.73</v>
      </c>
      <c r="G86" s="10" t="str">
        <f t="shared" si="8"/>
        <v/>
      </c>
      <c r="H86" s="10" t="str">
        <f t="shared" si="9"/>
        <v/>
      </c>
      <c r="I86" s="10">
        <f t="shared" si="10"/>
        <v>0.17689161554192229</v>
      </c>
    </row>
    <row r="87" spans="1:9">
      <c r="A87" s="6">
        <v>7.51</v>
      </c>
      <c r="B87" s="6">
        <v>2</v>
      </c>
      <c r="C87" s="6" t="s">
        <v>21</v>
      </c>
      <c r="D87" s="6" t="s">
        <v>22</v>
      </c>
      <c r="E87" s="10">
        <f t="shared" si="6"/>
        <v>0.26631158455392812</v>
      </c>
      <c r="F87" s="10">
        <f t="shared" si="7"/>
        <v>2</v>
      </c>
      <c r="G87" s="10" t="str">
        <f t="shared" si="8"/>
        <v/>
      </c>
      <c r="H87" s="10" t="str">
        <f t="shared" si="9"/>
        <v/>
      </c>
      <c r="I87" s="10">
        <f t="shared" si="10"/>
        <v>0.26631158455392812</v>
      </c>
    </row>
    <row r="88" spans="1:9">
      <c r="A88" s="6">
        <v>14.07</v>
      </c>
      <c r="B88" s="6">
        <v>2.5</v>
      </c>
      <c r="C88" s="6" t="s">
        <v>21</v>
      </c>
      <c r="D88" s="6" t="s">
        <v>20</v>
      </c>
      <c r="E88" s="10">
        <f t="shared" si="6"/>
        <v>0.17768301350390903</v>
      </c>
      <c r="F88" s="10">
        <f t="shared" si="7"/>
        <v>2.5</v>
      </c>
      <c r="G88" s="10" t="str">
        <f t="shared" si="8"/>
        <v/>
      </c>
      <c r="H88" s="10">
        <f t="shared" si="9"/>
        <v>0.17768301350390903</v>
      </c>
      <c r="I88" s="10" t="str">
        <f t="shared" si="10"/>
        <v/>
      </c>
    </row>
    <row r="89" spans="1:9">
      <c r="A89" s="6">
        <v>13.13</v>
      </c>
      <c r="B89" s="6">
        <v>2</v>
      </c>
      <c r="C89" s="6" t="s">
        <v>21</v>
      </c>
      <c r="D89" s="6" t="s">
        <v>20</v>
      </c>
      <c r="E89" s="10">
        <f t="shared" si="6"/>
        <v>0.15232292460015232</v>
      </c>
      <c r="F89" s="10">
        <f t="shared" si="7"/>
        <v>2</v>
      </c>
      <c r="G89" s="10" t="str">
        <f t="shared" si="8"/>
        <v/>
      </c>
      <c r="H89" s="10">
        <f t="shared" si="9"/>
        <v>0.15232292460015232</v>
      </c>
      <c r="I89" s="10" t="str">
        <f t="shared" si="10"/>
        <v/>
      </c>
    </row>
    <row r="90" spans="1:9">
      <c r="A90" s="6">
        <v>17.260000000000002</v>
      </c>
      <c r="B90" s="6">
        <v>2.74</v>
      </c>
      <c r="C90" s="6" t="s">
        <v>21</v>
      </c>
      <c r="D90" s="6" t="s">
        <v>20</v>
      </c>
      <c r="E90" s="10">
        <f t="shared" si="6"/>
        <v>0.15874855156431053</v>
      </c>
      <c r="F90" s="10">
        <f t="shared" si="7"/>
        <v>2.74</v>
      </c>
      <c r="G90" s="10" t="str">
        <f t="shared" si="8"/>
        <v/>
      </c>
      <c r="H90" s="10">
        <f t="shared" si="9"/>
        <v>0.15874855156431053</v>
      </c>
      <c r="I90" s="10" t="str">
        <f t="shared" si="10"/>
        <v/>
      </c>
    </row>
    <row r="91" spans="1:9">
      <c r="A91" s="6">
        <v>24.55</v>
      </c>
      <c r="B91" s="6">
        <v>2</v>
      </c>
      <c r="C91" s="6" t="s">
        <v>21</v>
      </c>
      <c r="D91" s="6" t="s">
        <v>20</v>
      </c>
      <c r="E91" s="10">
        <f t="shared" si="6"/>
        <v>8.1466395112016296E-2</v>
      </c>
      <c r="F91" s="10">
        <f t="shared" si="7"/>
        <v>2</v>
      </c>
      <c r="G91" s="10" t="str">
        <f t="shared" si="8"/>
        <v/>
      </c>
      <c r="H91" s="10">
        <f t="shared" si="9"/>
        <v>8.1466395112016296E-2</v>
      </c>
      <c r="I91" s="10" t="str">
        <f t="shared" si="10"/>
        <v/>
      </c>
    </row>
    <row r="92" spans="1:9">
      <c r="A92" s="6">
        <v>19.77</v>
      </c>
      <c r="B92" s="6">
        <v>2</v>
      </c>
      <c r="C92" s="6" t="s">
        <v>21</v>
      </c>
      <c r="D92" s="6" t="s">
        <v>20</v>
      </c>
      <c r="E92" s="10">
        <f t="shared" si="6"/>
        <v>0.10116337885685382</v>
      </c>
      <c r="F92" s="10">
        <f t="shared" si="7"/>
        <v>2</v>
      </c>
      <c r="G92" s="10" t="str">
        <f t="shared" si="8"/>
        <v/>
      </c>
      <c r="H92" s="10">
        <f t="shared" si="9"/>
        <v>0.10116337885685382</v>
      </c>
      <c r="I92" s="10" t="str">
        <f t="shared" si="10"/>
        <v/>
      </c>
    </row>
    <row r="93" spans="1:9">
      <c r="A93" s="6">
        <v>29.85</v>
      </c>
      <c r="B93" s="6">
        <v>5.14</v>
      </c>
      <c r="C93" s="6" t="s">
        <v>19</v>
      </c>
      <c r="D93" s="6" t="s">
        <v>20</v>
      </c>
      <c r="E93" s="10">
        <f t="shared" si="6"/>
        <v>0.17219430485762141</v>
      </c>
      <c r="F93" s="10" t="str">
        <f t="shared" si="7"/>
        <v/>
      </c>
      <c r="G93" s="10">
        <f t="shared" si="8"/>
        <v>5.14</v>
      </c>
      <c r="H93" s="10">
        <f t="shared" si="9"/>
        <v>0.17219430485762141</v>
      </c>
      <c r="I93" s="10" t="str">
        <f t="shared" si="10"/>
        <v/>
      </c>
    </row>
    <row r="94" spans="1:9">
      <c r="A94" s="6">
        <v>48.17</v>
      </c>
      <c r="B94" s="6">
        <v>5</v>
      </c>
      <c r="C94" s="6" t="s">
        <v>21</v>
      </c>
      <c r="D94" s="6" t="s">
        <v>20</v>
      </c>
      <c r="E94" s="10">
        <f t="shared" si="6"/>
        <v>0.10379904504878555</v>
      </c>
      <c r="F94" s="10">
        <f t="shared" si="7"/>
        <v>5</v>
      </c>
      <c r="G94" s="10" t="str">
        <f t="shared" si="8"/>
        <v/>
      </c>
      <c r="H94" s="10">
        <f t="shared" si="9"/>
        <v>0.10379904504878555</v>
      </c>
      <c r="I94" s="10" t="str">
        <f t="shared" si="10"/>
        <v/>
      </c>
    </row>
    <row r="95" spans="1:9">
      <c r="A95" s="6">
        <v>25</v>
      </c>
      <c r="B95" s="6">
        <v>3.75</v>
      </c>
      <c r="C95" s="6" t="s">
        <v>19</v>
      </c>
      <c r="D95" s="6" t="s">
        <v>20</v>
      </c>
      <c r="E95" s="10">
        <f t="shared" si="6"/>
        <v>0.15</v>
      </c>
      <c r="F95" s="10" t="str">
        <f t="shared" si="7"/>
        <v/>
      </c>
      <c r="G95" s="10">
        <f t="shared" si="8"/>
        <v>3.75</v>
      </c>
      <c r="H95" s="10">
        <f t="shared" si="9"/>
        <v>0.15</v>
      </c>
      <c r="I95" s="10" t="str">
        <f t="shared" si="10"/>
        <v/>
      </c>
    </row>
    <row r="96" spans="1:9">
      <c r="A96" s="6">
        <v>13.39</v>
      </c>
      <c r="B96" s="6">
        <v>2.61</v>
      </c>
      <c r="C96" s="6" t="s">
        <v>19</v>
      </c>
      <c r="D96" s="6" t="s">
        <v>20</v>
      </c>
      <c r="E96" s="10">
        <f t="shared" si="6"/>
        <v>0.19492158327109782</v>
      </c>
      <c r="F96" s="10" t="str">
        <f t="shared" si="7"/>
        <v/>
      </c>
      <c r="G96" s="10">
        <f t="shared" si="8"/>
        <v>2.61</v>
      </c>
      <c r="H96" s="10">
        <f t="shared" si="9"/>
        <v>0.19492158327109782</v>
      </c>
      <c r="I96" s="10" t="str">
        <f t="shared" si="10"/>
        <v/>
      </c>
    </row>
    <row r="97" spans="1:9">
      <c r="A97" s="6">
        <v>16.489999999999998</v>
      </c>
      <c r="B97" s="6">
        <v>2</v>
      </c>
      <c r="C97" s="6" t="s">
        <v>21</v>
      </c>
      <c r="D97" s="6" t="s">
        <v>20</v>
      </c>
      <c r="E97" s="10">
        <f t="shared" si="6"/>
        <v>0.12128562765312312</v>
      </c>
      <c r="F97" s="10">
        <f t="shared" si="7"/>
        <v>2</v>
      </c>
      <c r="G97" s="10" t="str">
        <f t="shared" si="8"/>
        <v/>
      </c>
      <c r="H97" s="10">
        <f t="shared" si="9"/>
        <v>0.12128562765312312</v>
      </c>
      <c r="I97" s="10" t="str">
        <f t="shared" si="10"/>
        <v/>
      </c>
    </row>
    <row r="98" spans="1:9">
      <c r="A98" s="6">
        <v>21.5</v>
      </c>
      <c r="B98" s="6">
        <v>3.5</v>
      </c>
      <c r="C98" s="6" t="s">
        <v>21</v>
      </c>
      <c r="D98" s="6" t="s">
        <v>20</v>
      </c>
      <c r="E98" s="10">
        <f t="shared" si="6"/>
        <v>0.16279069767441862</v>
      </c>
      <c r="F98" s="10">
        <f t="shared" si="7"/>
        <v>3.5</v>
      </c>
      <c r="G98" s="10" t="str">
        <f t="shared" si="8"/>
        <v/>
      </c>
      <c r="H98" s="10">
        <f t="shared" si="9"/>
        <v>0.16279069767441862</v>
      </c>
      <c r="I98" s="10" t="str">
        <f t="shared" si="10"/>
        <v/>
      </c>
    </row>
    <row r="99" spans="1:9">
      <c r="A99" s="6">
        <v>12.66</v>
      </c>
      <c r="B99" s="6">
        <v>2.5</v>
      </c>
      <c r="C99" s="6" t="s">
        <v>21</v>
      </c>
      <c r="D99" s="6" t="s">
        <v>20</v>
      </c>
      <c r="E99" s="10">
        <f t="shared" si="6"/>
        <v>0.19747235387045814</v>
      </c>
      <c r="F99" s="10">
        <f t="shared" si="7"/>
        <v>2.5</v>
      </c>
      <c r="G99" s="10" t="str">
        <f t="shared" si="8"/>
        <v/>
      </c>
      <c r="H99" s="10">
        <f t="shared" si="9"/>
        <v>0.19747235387045814</v>
      </c>
      <c r="I99" s="10" t="str">
        <f t="shared" si="10"/>
        <v/>
      </c>
    </row>
    <row r="100" spans="1:9">
      <c r="A100" s="6">
        <v>16.21</v>
      </c>
      <c r="B100" s="6">
        <v>2</v>
      </c>
      <c r="C100" s="6" t="s">
        <v>19</v>
      </c>
      <c r="D100" s="6" t="s">
        <v>20</v>
      </c>
      <c r="E100" s="10">
        <f t="shared" si="6"/>
        <v>0.12338062924120913</v>
      </c>
      <c r="F100" s="10" t="str">
        <f t="shared" si="7"/>
        <v/>
      </c>
      <c r="G100" s="10">
        <f t="shared" si="8"/>
        <v>2</v>
      </c>
      <c r="H100" s="10">
        <f t="shared" si="9"/>
        <v>0.12338062924120913</v>
      </c>
      <c r="I100" s="10" t="str">
        <f t="shared" si="10"/>
        <v/>
      </c>
    </row>
    <row r="101" spans="1:9">
      <c r="A101" s="6">
        <v>13.81</v>
      </c>
      <c r="B101" s="6">
        <v>2</v>
      </c>
      <c r="C101" s="6" t="s">
        <v>21</v>
      </c>
      <c r="D101" s="6" t="s">
        <v>20</v>
      </c>
      <c r="E101" s="10">
        <f t="shared" si="6"/>
        <v>0.14482259232440259</v>
      </c>
      <c r="F101" s="10">
        <f t="shared" si="7"/>
        <v>2</v>
      </c>
      <c r="G101" s="10" t="str">
        <f t="shared" si="8"/>
        <v/>
      </c>
      <c r="H101" s="10">
        <f t="shared" si="9"/>
        <v>0.14482259232440259</v>
      </c>
      <c r="I101" s="10" t="str">
        <f t="shared" si="10"/>
        <v/>
      </c>
    </row>
    <row r="102" spans="1:9">
      <c r="A102" s="6">
        <v>17.510000000000002</v>
      </c>
      <c r="B102" s="6">
        <v>3</v>
      </c>
      <c r="C102" s="6" t="s">
        <v>19</v>
      </c>
      <c r="D102" s="6" t="s">
        <v>20</v>
      </c>
      <c r="E102" s="10">
        <f t="shared" si="6"/>
        <v>0.17133066818960593</v>
      </c>
      <c r="F102" s="10" t="str">
        <f t="shared" si="7"/>
        <v/>
      </c>
      <c r="G102" s="10">
        <f t="shared" si="8"/>
        <v>3</v>
      </c>
      <c r="H102" s="10">
        <f t="shared" si="9"/>
        <v>0.17133066818960593</v>
      </c>
      <c r="I102" s="10" t="str">
        <f t="shared" si="10"/>
        <v/>
      </c>
    </row>
    <row r="103" spans="1:9">
      <c r="A103" s="6">
        <v>24.52</v>
      </c>
      <c r="B103" s="6">
        <v>3.48</v>
      </c>
      <c r="C103" s="6" t="s">
        <v>21</v>
      </c>
      <c r="D103" s="6" t="s">
        <v>20</v>
      </c>
      <c r="E103" s="10">
        <f t="shared" si="6"/>
        <v>0.14192495921696574</v>
      </c>
      <c r="F103" s="10">
        <f t="shared" si="7"/>
        <v>3.48</v>
      </c>
      <c r="G103" s="10" t="str">
        <f t="shared" si="8"/>
        <v/>
      </c>
      <c r="H103" s="10">
        <f t="shared" si="9"/>
        <v>0.14192495921696574</v>
      </c>
      <c r="I103" s="10" t="str">
        <f t="shared" si="10"/>
        <v/>
      </c>
    </row>
    <row r="104" spans="1:9">
      <c r="A104" s="6">
        <v>20.76</v>
      </c>
      <c r="B104" s="6">
        <v>2.2400000000000002</v>
      </c>
      <c r="C104" s="6" t="s">
        <v>21</v>
      </c>
      <c r="D104" s="6" t="s">
        <v>20</v>
      </c>
      <c r="E104" s="10">
        <f t="shared" si="6"/>
        <v>0.10789980732177264</v>
      </c>
      <c r="F104" s="10">
        <f t="shared" si="7"/>
        <v>2.2400000000000002</v>
      </c>
      <c r="G104" s="10" t="str">
        <f t="shared" si="8"/>
        <v/>
      </c>
      <c r="H104" s="10">
        <f t="shared" si="9"/>
        <v>0.10789980732177264</v>
      </c>
      <c r="I104" s="10" t="str">
        <f t="shared" si="10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15" sqref="E15"/>
    </sheetView>
  </sheetViews>
  <sheetFormatPr baseColWidth="10" defaultRowHeight="20" x14ac:dyDescent="0"/>
  <cols>
    <col min="1" max="2" width="19.1640625" style="13" customWidth="1"/>
    <col min="3" max="3" width="12.33203125" style="16" customWidth="1"/>
    <col min="4" max="4" width="33" style="16" customWidth="1"/>
    <col min="5" max="5" width="36.6640625" style="16" customWidth="1"/>
    <col min="6" max="6" width="10.83203125" style="16"/>
    <col min="7" max="8" width="25.83203125" style="16" customWidth="1"/>
    <col min="9" max="9" width="61.33203125" style="16" customWidth="1"/>
    <col min="10" max="11" width="10.83203125" style="16"/>
    <col min="12" max="16384" width="10.83203125" style="13"/>
  </cols>
  <sheetData>
    <row r="1" spans="1:9" ht="43" customHeight="1">
      <c r="A1" s="14" t="s">
        <v>46</v>
      </c>
      <c r="B1" s="14" t="s">
        <v>47</v>
      </c>
      <c r="C1" s="14" t="s">
        <v>1</v>
      </c>
      <c r="D1" s="17" t="s">
        <v>39</v>
      </c>
      <c r="E1" s="17" t="s">
        <v>40</v>
      </c>
      <c r="F1" s="17" t="s">
        <v>38</v>
      </c>
      <c r="G1" s="17" t="s">
        <v>48</v>
      </c>
      <c r="H1" s="17" t="s">
        <v>49</v>
      </c>
      <c r="I1" s="17" t="s">
        <v>50</v>
      </c>
    </row>
    <row r="2" spans="1:9" ht="43" customHeight="1">
      <c r="A2" s="15" t="s">
        <v>2</v>
      </c>
      <c r="B2" s="15" t="s">
        <v>41</v>
      </c>
      <c r="C2" s="15">
        <v>23</v>
      </c>
      <c r="D2" s="18" t="str">
        <f>LEFT(A2,1)</f>
        <v>J</v>
      </c>
      <c r="E2" s="18" t="str">
        <f>LEFT(B2, 1)</f>
        <v>P</v>
      </c>
      <c r="F2" s="18" t="str">
        <f>D2&amp;E2</f>
        <v>JP</v>
      </c>
      <c r="G2" s="18" t="str">
        <f>LEFT(A2,1)&amp;LEFT(B2,1)</f>
        <v>JP</v>
      </c>
      <c r="H2" s="18" t="str">
        <f>LOWER(G2)</f>
        <v>jp</v>
      </c>
      <c r="I2" s="18" t="str">
        <f>F2&amp;" is "&amp;C2&amp;" years old"</f>
        <v>JP is 23 years old</v>
      </c>
    </row>
    <row r="3" spans="1:9" ht="43" customHeight="1">
      <c r="A3" s="15" t="s">
        <v>3</v>
      </c>
      <c r="B3" s="15" t="s">
        <v>42</v>
      </c>
      <c r="C3" s="15">
        <v>35</v>
      </c>
      <c r="D3" s="18" t="str">
        <f t="shared" ref="D3:D6" si="0">LEFT(A3,1)</f>
        <v>R</v>
      </c>
      <c r="E3" s="18" t="str">
        <f t="shared" ref="E3:E6" si="1">LEFT(B3, 1)</f>
        <v>W</v>
      </c>
      <c r="F3" s="18" t="str">
        <f t="shared" ref="F3:F6" si="2">D3&amp;E3</f>
        <v>RW</v>
      </c>
      <c r="G3" s="18" t="str">
        <f t="shared" ref="G3:G6" si="3">LEFT(A3,1)&amp;LEFT(B3,1)</f>
        <v>RW</v>
      </c>
      <c r="H3" s="18" t="str">
        <f t="shared" ref="H3:H6" si="4">LOWER(G3)</f>
        <v>rw</v>
      </c>
      <c r="I3" s="18" t="str">
        <f t="shared" ref="I3:I6" si="5">F3&amp;" is "&amp;C3&amp;" years old"</f>
        <v>RW is 35 years old</v>
      </c>
    </row>
    <row r="4" spans="1:9" ht="43" customHeight="1">
      <c r="A4" s="15" t="s">
        <v>4</v>
      </c>
      <c r="B4" s="15" t="s">
        <v>43</v>
      </c>
      <c r="C4" s="15">
        <v>18</v>
      </c>
      <c r="D4" s="18" t="str">
        <f t="shared" si="0"/>
        <v>J</v>
      </c>
      <c r="E4" s="18" t="str">
        <f t="shared" si="1"/>
        <v>O</v>
      </c>
      <c r="F4" s="18" t="str">
        <f t="shared" si="2"/>
        <v>JO</v>
      </c>
      <c r="G4" s="18" t="str">
        <f t="shared" si="3"/>
        <v>JO</v>
      </c>
      <c r="H4" s="18" t="str">
        <f t="shared" si="4"/>
        <v>jo</v>
      </c>
      <c r="I4" s="18" t="str">
        <f t="shared" si="5"/>
        <v>JO is 18 years old</v>
      </c>
    </row>
    <row r="5" spans="1:9" ht="43" customHeight="1">
      <c r="A5" s="15" t="s">
        <v>5</v>
      </c>
      <c r="B5" s="15" t="s">
        <v>44</v>
      </c>
      <c r="C5" s="15">
        <v>21</v>
      </c>
      <c r="D5" s="18" t="str">
        <f t="shared" si="0"/>
        <v>M</v>
      </c>
      <c r="E5" s="18" t="str">
        <f t="shared" si="1"/>
        <v>H</v>
      </c>
      <c r="F5" s="18" t="str">
        <f t="shared" si="2"/>
        <v>MH</v>
      </c>
      <c r="G5" s="18" t="str">
        <f t="shared" si="3"/>
        <v>MH</v>
      </c>
      <c r="H5" s="18" t="str">
        <f t="shared" si="4"/>
        <v>mh</v>
      </c>
      <c r="I5" s="18" t="str">
        <f t="shared" si="5"/>
        <v>MH is 21 years old</v>
      </c>
    </row>
    <row r="6" spans="1:9" ht="43" customHeight="1">
      <c r="A6" s="15" t="s">
        <v>6</v>
      </c>
      <c r="B6" s="15" t="s">
        <v>45</v>
      </c>
      <c r="C6" s="15">
        <v>36</v>
      </c>
      <c r="D6" s="18" t="str">
        <f t="shared" si="0"/>
        <v>L</v>
      </c>
      <c r="E6" s="18" t="str">
        <f t="shared" si="1"/>
        <v>C</v>
      </c>
      <c r="F6" s="18" t="str">
        <f t="shared" si="2"/>
        <v>LC</v>
      </c>
      <c r="G6" s="18" t="str">
        <f t="shared" si="3"/>
        <v>LC</v>
      </c>
      <c r="H6" s="18" t="str">
        <f t="shared" si="4"/>
        <v>lc</v>
      </c>
      <c r="I6" s="18" t="str">
        <f t="shared" si="5"/>
        <v>LC is 36 years old</v>
      </c>
    </row>
    <row r="7" spans="1:9" ht="43" customHeight="1"/>
    <row r="8" spans="1:9" ht="43" customHeight="1"/>
    <row r="9" spans="1:9" ht="43" customHeight="1"/>
    <row r="10" spans="1:9" ht="43" customHeight="1"/>
    <row r="11" spans="1:9" ht="43" customHeight="1"/>
    <row r="12" spans="1:9" ht="43" customHeight="1"/>
    <row r="13" spans="1:9" ht="43" customHeight="1"/>
    <row r="14" spans="1:9" ht="43" customHeight="1"/>
    <row r="15" spans="1:9" ht="43" customHeight="1"/>
    <row r="16" spans="1:9" ht="43" customHeight="1"/>
    <row r="17" ht="43" customHeight="1"/>
    <row r="18" ht="43" customHeight="1"/>
    <row r="19" ht="43" customHeight="1"/>
    <row r="20" ht="43" customHeight="1"/>
    <row r="21" ht="43" customHeight="1"/>
    <row r="22" ht="43" customHeight="1"/>
    <row r="23" ht="43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employees</vt:lpstr>
      <vt:lpstr>tips</vt:lpstr>
      <vt:lpstr>text</vt:lpstr>
      <vt:lpstr>employees-ref</vt:lpstr>
      <vt:lpstr>tips-ref</vt:lpstr>
      <vt:lpstr>text-ref</vt:lpstr>
    </vt:vector>
  </TitlesOfParts>
  <Company>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Sanzhen Liu</cp:lastModifiedBy>
  <dcterms:created xsi:type="dcterms:W3CDTF">2014-12-17T21:53:08Z</dcterms:created>
  <dcterms:modified xsi:type="dcterms:W3CDTF">2016-01-15T21:30:16Z</dcterms:modified>
</cp:coreProperties>
</file>