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pdp-effectiveness\performance\"/>
    </mc:Choice>
  </mc:AlternateContent>
  <xr:revisionPtr revIDLastSave="0" documentId="13_ncr:1_{84092AFD-B5CD-4B93-9472-3DC7296A65F9}" xr6:coauthVersionLast="47" xr6:coauthVersionMax="47" xr10:uidLastSave="{00000000-0000-0000-0000-000000000000}"/>
  <bookViews>
    <workbookView xWindow="384" yWindow="384" windowWidth="27984" windowHeight="15588" activeTab="1" xr2:uid="{00000000-000D-0000-FFFF-FFFF00000000}"/>
  </bookViews>
  <sheets>
    <sheet name="total_mean_allDatas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4" i="2"/>
  <c r="C2" i="1"/>
  <c r="C4" i="1"/>
  <c r="C6" i="1"/>
  <c r="C8" i="1"/>
  <c r="C10" i="1"/>
  <c r="C12" i="1"/>
  <c r="C14" i="1"/>
  <c r="C16" i="1"/>
  <c r="C18" i="1"/>
  <c r="C20" i="1"/>
  <c r="C22" i="1"/>
  <c r="C24" i="1"/>
</calcChain>
</file>

<file path=xl/sharedStrings.xml><?xml version="1.0" encoding="utf-8"?>
<sst xmlns="http://schemas.openxmlformats.org/spreadsheetml/2006/main" count="282" uniqueCount="59">
  <si>
    <t>resample</t>
  </si>
  <si>
    <t>model</t>
  </si>
  <si>
    <t>diffToPreviousRelease</t>
  </si>
  <si>
    <t>recall</t>
  </si>
  <si>
    <t>f1</t>
  </si>
  <si>
    <t>g1</t>
  </si>
  <si>
    <t>tp</t>
  </si>
  <si>
    <t>fp</t>
  </si>
  <si>
    <t>tn</t>
  </si>
  <si>
    <t>fn</t>
  </si>
  <si>
    <t>precision</t>
  </si>
  <si>
    <t>auc_roc</t>
  </si>
  <si>
    <t>autogluon_best_f1</t>
  </si>
  <si>
    <t>original</t>
  </si>
  <si>
    <t>KNN</t>
  </si>
  <si>
    <t>LR</t>
  </si>
  <si>
    <t>NB</t>
  </si>
  <si>
    <t>RF</t>
  </si>
  <si>
    <t>SVM</t>
  </si>
  <si>
    <t xml:space="preserve">Auto </t>
    <phoneticPr fontId="18" type="noConversion"/>
  </si>
  <si>
    <t>dup</t>
    <phoneticPr fontId="18" type="noConversion"/>
  </si>
  <si>
    <t>w/o dup</t>
    <phoneticPr fontId="18" type="noConversion"/>
  </si>
  <si>
    <t>delta s w/o dup</t>
    <phoneticPr fontId="18" type="noConversion"/>
  </si>
  <si>
    <t>indicator</t>
  </si>
  <si>
    <t>indicator</t>
    <phoneticPr fontId="18" type="noConversion"/>
  </si>
  <si>
    <t>model</t>
    <phoneticPr fontId="18" type="noConversion"/>
  </si>
  <si>
    <t>precision</t>
    <phoneticPr fontId="18" type="noConversion"/>
  </si>
  <si>
    <t>recall</t>
    <phoneticPr fontId="18" type="noConversion"/>
  </si>
  <si>
    <t xml:space="preserve">AUC </t>
    <phoneticPr fontId="18" type="noConversion"/>
  </si>
  <si>
    <t>F1</t>
    <phoneticPr fontId="18" type="noConversion"/>
  </si>
  <si>
    <t>G1</t>
    <phoneticPr fontId="18" type="noConversion"/>
  </si>
  <si>
    <t>pvalue_smote_dup</t>
  </si>
  <si>
    <t>cliff_smote_dup</t>
  </si>
  <si>
    <t>pvalue_smote_nodup</t>
  </si>
  <si>
    <t>cliff_smote_nodup</t>
  </si>
  <si>
    <t>small</t>
  </si>
  <si>
    <t>negligible</t>
  </si>
  <si>
    <t>large</t>
  </si>
  <si>
    <t>medium</t>
  </si>
  <si>
    <t>concat</t>
    <phoneticPr fontId="18" type="noConversion"/>
  </si>
  <si>
    <t>concat2</t>
    <phoneticPr fontId="18" type="noConversion"/>
  </si>
  <si>
    <t>0.000(s)</t>
  </si>
  <si>
    <t>0.000(l)</t>
  </si>
  <si>
    <t>0.000(m)</t>
  </si>
  <si>
    <t>0.035(n)</t>
  </si>
  <si>
    <t>0.036(n)</t>
  </si>
  <si>
    <t>0.230(n)</t>
  </si>
  <si>
    <t>0.367(n)</t>
  </si>
  <si>
    <t>0.857(n)</t>
  </si>
  <si>
    <t>0.134(n)</t>
  </si>
  <si>
    <t>0.239(n)</t>
  </si>
  <si>
    <t>0.138(n)</t>
  </si>
  <si>
    <t>p(eff)1</t>
    <phoneticPr fontId="18" type="noConversion"/>
  </si>
  <si>
    <t>p(eff)2</t>
    <phoneticPr fontId="18" type="noConversion"/>
  </si>
  <si>
    <t>smote + dup</t>
    <phoneticPr fontId="18" type="noConversion"/>
  </si>
  <si>
    <t>delta1</t>
    <phoneticPr fontId="18" type="noConversion"/>
  </si>
  <si>
    <t>smote + w/o dup</t>
    <phoneticPr fontId="18" type="noConversion"/>
  </si>
  <si>
    <t>0.002(s)</t>
  </si>
  <si>
    <t>0.003(s)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</si>
</sst>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0" borderId="0" xfId="0" applyFont="1">
      <alignment vertical="center"/>
    </xf>
    <xf numFmtId="2" fontId="19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19" fillId="0" borderId="0" xfId="1" applyNumberFormat="1" applyFont="1" applyAlignment="1">
      <alignment horizontal="righ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19" fillId="0" borderId="14" xfId="0" applyFont="1" applyBorder="1" applyAlignment="1">
      <alignment horizontal="right" vertical="center"/>
    </xf>
    <xf numFmtId="2" fontId="19" fillId="0" borderId="10" xfId="0" applyNumberFormat="1" applyFont="1" applyBorder="1" applyAlignment="1">
      <alignment horizontal="right" vertical="center"/>
    </xf>
    <xf numFmtId="9" fontId="19" fillId="0" borderId="10" xfId="1" applyNumberFormat="1" applyFont="1" applyBorder="1" applyAlignment="1">
      <alignment horizontal="right" vertical="center"/>
    </xf>
    <xf numFmtId="0" fontId="19" fillId="0" borderId="15" xfId="0" applyFont="1" applyBorder="1" applyAlignment="1">
      <alignment horizontal="left" vertical="center"/>
    </xf>
    <xf numFmtId="0" fontId="19" fillId="0" borderId="11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5" xfId="0" applyFont="1" applyBorder="1" applyAlignment="1">
      <alignment horizontal="right" vertical="center"/>
    </xf>
    <xf numFmtId="2" fontId="19" fillId="0" borderId="16" xfId="0" applyNumberFormat="1" applyFont="1" applyBorder="1" applyAlignment="1">
      <alignment horizontal="right" vertical="center"/>
    </xf>
    <xf numFmtId="2" fontId="19" fillId="0" borderId="13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9" fontId="19" fillId="0" borderId="17" xfId="1" applyNumberFormat="1" applyFont="1" applyBorder="1" applyAlignment="1">
      <alignment horizontal="right" vertical="center"/>
    </xf>
    <xf numFmtId="9" fontId="19" fillId="0" borderId="18" xfId="1" applyNumberFormat="1" applyFont="1" applyBorder="1" applyAlignment="1">
      <alignment horizontal="right" vertical="center"/>
    </xf>
    <xf numFmtId="2" fontId="19" fillId="0" borderId="17" xfId="0" applyNumberFormat="1" applyFont="1" applyBorder="1" applyAlignment="1">
      <alignment horizontal="right" vertical="center"/>
    </xf>
    <xf numFmtId="2" fontId="19" fillId="0" borderId="18" xfId="0" applyNumberFormat="1" applyFont="1" applyBorder="1" applyAlignment="1">
      <alignment horizontal="right" vertical="center"/>
    </xf>
    <xf numFmtId="176" fontId="0" fillId="0" borderId="0" xfId="0" applyNumberFormat="1">
      <alignment vertical="center"/>
    </xf>
    <xf numFmtId="2" fontId="19" fillId="0" borderId="0" xfId="0" applyNumberFormat="1" applyFont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A2" sqref="A2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b">
        <v>0</v>
      </c>
      <c r="B2" t="s">
        <v>12</v>
      </c>
      <c r="C2" t="e">
        <f>-dup</f>
        <v>#NAME?</v>
      </c>
      <c r="D2">
        <v>0.51020539371515705</v>
      </c>
      <c r="E2">
        <v>0.45630286501049699</v>
      </c>
      <c r="F2">
        <v>0.57192314597830496</v>
      </c>
      <c r="G2">
        <v>21.298013245033101</v>
      </c>
      <c r="H2">
        <v>24.757174392936001</v>
      </c>
      <c r="I2">
        <v>306.34878587196499</v>
      </c>
      <c r="J2">
        <v>24.706401766004401</v>
      </c>
      <c r="K2">
        <v>0.50229192386196997</v>
      </c>
      <c r="L2">
        <v>0.79884228236280896</v>
      </c>
    </row>
    <row r="3" spans="1:12" x14ac:dyDescent="0.25">
      <c r="A3" t="b">
        <v>0</v>
      </c>
      <c r="B3" t="s">
        <v>12</v>
      </c>
      <c r="C3" t="s">
        <v>13</v>
      </c>
      <c r="D3">
        <v>0.50299375427392401</v>
      </c>
      <c r="E3">
        <v>0.47538783572593901</v>
      </c>
      <c r="F3">
        <v>0.59240670070134105</v>
      </c>
      <c r="G3">
        <v>29.7395143487859</v>
      </c>
      <c r="H3">
        <v>28.664459161147899</v>
      </c>
      <c r="I3">
        <v>608.011037527594</v>
      </c>
      <c r="J3">
        <v>33.2958057395143</v>
      </c>
      <c r="K3">
        <v>0.54391385456015695</v>
      </c>
      <c r="L3">
        <v>0.846680929316179</v>
      </c>
    </row>
    <row r="4" spans="1:12" x14ac:dyDescent="0.25">
      <c r="A4" t="b">
        <v>1</v>
      </c>
      <c r="B4" t="s">
        <v>12</v>
      </c>
      <c r="C4" t="e">
        <f>-dup</f>
        <v>#NAME?</v>
      </c>
      <c r="D4">
        <v>0.60816828849400895</v>
      </c>
      <c r="E4">
        <v>0.51443307123611504</v>
      </c>
      <c r="F4">
        <v>0.65545913709985104</v>
      </c>
      <c r="G4">
        <v>24.030905077262702</v>
      </c>
      <c r="H4">
        <v>29.947019867549699</v>
      </c>
      <c r="I4">
        <v>301.15894039735099</v>
      </c>
      <c r="J4">
        <v>21.9735099337748</v>
      </c>
      <c r="K4">
        <v>0.51681187738519496</v>
      </c>
      <c r="L4">
        <v>0.80382510883278901</v>
      </c>
    </row>
    <row r="5" spans="1:12" x14ac:dyDescent="0.25">
      <c r="A5" t="b">
        <v>1</v>
      </c>
      <c r="B5" t="s">
        <v>12</v>
      </c>
      <c r="C5" t="s">
        <v>13</v>
      </c>
      <c r="D5">
        <v>0.64976213672335004</v>
      </c>
      <c r="E5">
        <v>0.57596472439652902</v>
      </c>
      <c r="F5">
        <v>0.71015181060349297</v>
      </c>
      <c r="G5">
        <v>35.836644591611503</v>
      </c>
      <c r="H5">
        <v>36.461368653421601</v>
      </c>
      <c r="I5">
        <v>600.21412803531996</v>
      </c>
      <c r="J5">
        <v>27.198675496688701</v>
      </c>
      <c r="K5">
        <v>0.58207164239137599</v>
      </c>
      <c r="L5">
        <v>0.85649687377779804</v>
      </c>
    </row>
    <row r="6" spans="1:12" x14ac:dyDescent="0.25">
      <c r="A6" t="b">
        <v>0</v>
      </c>
      <c r="B6" t="s">
        <v>14</v>
      </c>
      <c r="C6" t="e">
        <f>-dup</f>
        <v>#NAME?</v>
      </c>
      <c r="D6">
        <v>0.22356221004427301</v>
      </c>
      <c r="E6">
        <v>0.25000992213848899</v>
      </c>
      <c r="F6">
        <v>0.29141603549625</v>
      </c>
      <c r="G6">
        <v>14.4834437086093</v>
      </c>
      <c r="H6">
        <v>17.922737306843299</v>
      </c>
      <c r="I6">
        <v>313.183222958057</v>
      </c>
      <c r="J6">
        <v>31.5209713024283</v>
      </c>
      <c r="K6">
        <v>0.39184309978833898</v>
      </c>
      <c r="L6">
        <v>0.73616621190150799</v>
      </c>
    </row>
    <row r="7" spans="1:12" x14ac:dyDescent="0.25">
      <c r="A7" t="b">
        <v>0</v>
      </c>
      <c r="B7" t="s">
        <v>14</v>
      </c>
      <c r="C7" t="s">
        <v>13</v>
      </c>
      <c r="D7">
        <v>0.20150894099773201</v>
      </c>
      <c r="E7">
        <v>0.235080114791928</v>
      </c>
      <c r="F7">
        <v>0.27790036864068002</v>
      </c>
      <c r="G7">
        <v>18.737306843267099</v>
      </c>
      <c r="H7">
        <v>21.070640176600399</v>
      </c>
      <c r="I7">
        <v>615.60485651214105</v>
      </c>
      <c r="J7">
        <v>44.298013245033097</v>
      </c>
      <c r="K7">
        <v>0.40681927264613499</v>
      </c>
      <c r="L7">
        <v>0.79021696514503703</v>
      </c>
    </row>
    <row r="8" spans="1:12" x14ac:dyDescent="0.25">
      <c r="A8" t="b">
        <v>1</v>
      </c>
      <c r="B8" t="s">
        <v>14</v>
      </c>
      <c r="C8" t="e">
        <f>-dup</f>
        <v>#NAME?</v>
      </c>
      <c r="D8">
        <v>0.63841634152957005</v>
      </c>
      <c r="E8">
        <v>0.382617985150843</v>
      </c>
      <c r="F8">
        <v>0.62180576139126598</v>
      </c>
      <c r="G8">
        <v>29.081677704194298</v>
      </c>
      <c r="H8">
        <v>82.269315673289199</v>
      </c>
      <c r="I8">
        <v>248.83664459161099</v>
      </c>
      <c r="J8">
        <v>16.922737306843299</v>
      </c>
      <c r="K8">
        <v>0.30485329504519798</v>
      </c>
      <c r="L8">
        <v>0.76263970831961603</v>
      </c>
    </row>
    <row r="9" spans="1:12" x14ac:dyDescent="0.25">
      <c r="A9" t="b">
        <v>1</v>
      </c>
      <c r="B9" t="s">
        <v>14</v>
      </c>
      <c r="C9" t="s">
        <v>13</v>
      </c>
      <c r="D9">
        <v>0.65379781151831795</v>
      </c>
      <c r="E9">
        <v>0.36783315019082602</v>
      </c>
      <c r="F9">
        <v>0.672390433415472</v>
      </c>
      <c r="G9">
        <v>40.556291390728497</v>
      </c>
      <c r="H9">
        <v>115.46799116997801</v>
      </c>
      <c r="I9">
        <v>521.20750551876404</v>
      </c>
      <c r="J9">
        <v>22.4790286975717</v>
      </c>
      <c r="K9">
        <v>0.28461307513283102</v>
      </c>
      <c r="L9">
        <v>0.814859615579408</v>
      </c>
    </row>
    <row r="10" spans="1:12" x14ac:dyDescent="0.25">
      <c r="A10" t="b">
        <v>0</v>
      </c>
      <c r="B10" t="s">
        <v>15</v>
      </c>
      <c r="C10" t="e">
        <f>-dup</f>
        <v>#NAME?</v>
      </c>
      <c r="D10">
        <v>0.36459535148210798</v>
      </c>
      <c r="E10">
        <v>0.38860014203765297</v>
      </c>
      <c r="F10">
        <v>0.45494816129887899</v>
      </c>
      <c r="G10">
        <v>15.80353200883</v>
      </c>
      <c r="H10">
        <v>17.887417218543</v>
      </c>
      <c r="I10">
        <v>313.21854304635798</v>
      </c>
      <c r="J10">
        <v>30.200883002207501</v>
      </c>
      <c r="K10">
        <v>0.54366444535560998</v>
      </c>
      <c r="L10">
        <v>0.76204448005747805</v>
      </c>
    </row>
    <row r="11" spans="1:12" x14ac:dyDescent="0.25">
      <c r="A11" t="b">
        <v>0</v>
      </c>
      <c r="B11" t="s">
        <v>15</v>
      </c>
      <c r="C11" t="s">
        <v>13</v>
      </c>
      <c r="D11">
        <v>0.32715593333306298</v>
      </c>
      <c r="E11">
        <v>0.36725810675456599</v>
      </c>
      <c r="F11">
        <v>0.430901812435869</v>
      </c>
      <c r="G11">
        <v>19.673289183223002</v>
      </c>
      <c r="H11">
        <v>22.801324503311299</v>
      </c>
      <c r="I11">
        <v>613.87417218542998</v>
      </c>
      <c r="J11">
        <v>43.362030905077297</v>
      </c>
      <c r="K11">
        <v>0.57139755034849604</v>
      </c>
      <c r="L11">
        <v>0.80041423726959304</v>
      </c>
    </row>
    <row r="12" spans="1:12" x14ac:dyDescent="0.25">
      <c r="A12" t="b">
        <v>1</v>
      </c>
      <c r="B12" t="s">
        <v>15</v>
      </c>
      <c r="C12" t="e">
        <f>-dup</f>
        <v>#NAME?</v>
      </c>
      <c r="D12">
        <v>0.582079954353527</v>
      </c>
      <c r="E12">
        <v>0.39680861134976197</v>
      </c>
      <c r="F12">
        <v>0.61743857596139196</v>
      </c>
      <c r="G12">
        <v>24.856512141280401</v>
      </c>
      <c r="H12">
        <v>69.589403973509903</v>
      </c>
      <c r="I12">
        <v>261.516556291391</v>
      </c>
      <c r="J12">
        <v>21.1479028697572</v>
      </c>
      <c r="K12">
        <v>0.353474094717874</v>
      </c>
      <c r="L12">
        <v>0.73031501782753705</v>
      </c>
    </row>
    <row r="13" spans="1:12" x14ac:dyDescent="0.25">
      <c r="A13" t="b">
        <v>1</v>
      </c>
      <c r="B13" t="s">
        <v>15</v>
      </c>
      <c r="C13" t="s">
        <v>13</v>
      </c>
      <c r="D13">
        <v>0.56799063723702303</v>
      </c>
      <c r="E13">
        <v>0.37705592354418899</v>
      </c>
      <c r="F13">
        <v>0.642840501404085</v>
      </c>
      <c r="G13">
        <v>32.984547461368699</v>
      </c>
      <c r="H13">
        <v>104.331125827815</v>
      </c>
      <c r="I13">
        <v>532.34437086092703</v>
      </c>
      <c r="J13">
        <v>30.0507726269316</v>
      </c>
      <c r="K13">
        <v>0.33347664360694401</v>
      </c>
      <c r="L13">
        <v>0.77332787130670599</v>
      </c>
    </row>
    <row r="14" spans="1:12" x14ac:dyDescent="0.25">
      <c r="A14" t="b">
        <v>0</v>
      </c>
      <c r="B14" t="s">
        <v>16</v>
      </c>
      <c r="C14" t="e">
        <f>-dup</f>
        <v>#NAME?</v>
      </c>
      <c r="D14">
        <v>0.62718694204430503</v>
      </c>
      <c r="E14">
        <v>0.33499502080858801</v>
      </c>
      <c r="F14">
        <v>0.54570320355521695</v>
      </c>
      <c r="G14">
        <v>23.706401766004401</v>
      </c>
      <c r="H14">
        <v>74.344370860927199</v>
      </c>
      <c r="I14">
        <v>256.76158940397403</v>
      </c>
      <c r="J14">
        <v>22.298013245033101</v>
      </c>
      <c r="K14">
        <v>0.28435920504287798</v>
      </c>
      <c r="L14">
        <v>0.70882129598934895</v>
      </c>
    </row>
    <row r="15" spans="1:12" x14ac:dyDescent="0.25">
      <c r="A15" t="b">
        <v>0</v>
      </c>
      <c r="B15" t="s">
        <v>16</v>
      </c>
      <c r="C15" t="s">
        <v>13</v>
      </c>
      <c r="D15">
        <v>0.59871705264756403</v>
      </c>
      <c r="E15">
        <v>0.29443368315078</v>
      </c>
      <c r="F15">
        <v>0.56462146306527905</v>
      </c>
      <c r="G15">
        <v>29.607064017660001</v>
      </c>
      <c r="H15">
        <v>115.406181015453</v>
      </c>
      <c r="I15">
        <v>521.26931567328904</v>
      </c>
      <c r="J15">
        <v>33.428256070640202</v>
      </c>
      <c r="K15">
        <v>0.25419698676733998</v>
      </c>
      <c r="L15">
        <v>0.74870436518491201</v>
      </c>
    </row>
    <row r="16" spans="1:12" x14ac:dyDescent="0.25">
      <c r="A16" t="b">
        <v>1</v>
      </c>
      <c r="B16" t="s">
        <v>16</v>
      </c>
      <c r="C16" t="e">
        <f>-dup</f>
        <v>#NAME?</v>
      </c>
      <c r="D16">
        <v>0.64740046378970295</v>
      </c>
      <c r="E16">
        <v>0.31728429583300399</v>
      </c>
      <c r="F16">
        <v>0.53473412144961796</v>
      </c>
      <c r="G16">
        <v>25.304635761589399</v>
      </c>
      <c r="H16">
        <v>90.991169977924898</v>
      </c>
      <c r="I16">
        <v>240.11479028697599</v>
      </c>
      <c r="J16">
        <v>20.699779249448099</v>
      </c>
      <c r="K16">
        <v>0.260045797503416</v>
      </c>
      <c r="L16">
        <v>0.683260695231795</v>
      </c>
    </row>
    <row r="17" spans="1:12" x14ac:dyDescent="0.25">
      <c r="A17" t="b">
        <v>1</v>
      </c>
      <c r="B17" t="s">
        <v>16</v>
      </c>
      <c r="C17" t="s">
        <v>13</v>
      </c>
      <c r="D17">
        <v>0.62717561165376401</v>
      </c>
      <c r="E17">
        <v>0.275855748109475</v>
      </c>
      <c r="F17">
        <v>0.56578550931307603</v>
      </c>
      <c r="G17">
        <v>32.150110375275901</v>
      </c>
      <c r="H17">
        <v>149.66225165562901</v>
      </c>
      <c r="I17">
        <v>487.01324503311298</v>
      </c>
      <c r="J17">
        <v>30.885209713024299</v>
      </c>
      <c r="K17">
        <v>0.22949003021321801</v>
      </c>
      <c r="L17">
        <v>0.71874274309836605</v>
      </c>
    </row>
    <row r="18" spans="1:12" x14ac:dyDescent="0.25">
      <c r="A18" t="b">
        <v>0</v>
      </c>
      <c r="B18" t="s">
        <v>17</v>
      </c>
      <c r="C18" t="e">
        <f>-dup</f>
        <v>#NAME?</v>
      </c>
      <c r="D18">
        <v>0.53295647987356998</v>
      </c>
      <c r="E18">
        <v>0.51024972704086302</v>
      </c>
      <c r="F18">
        <v>0.59837766315750696</v>
      </c>
      <c r="G18">
        <v>20.207505518763799</v>
      </c>
      <c r="H18">
        <v>17.437086092715202</v>
      </c>
      <c r="I18">
        <v>313.66887417218499</v>
      </c>
      <c r="J18">
        <v>25.796909492273699</v>
      </c>
      <c r="K18">
        <v>0.58420615677726895</v>
      </c>
      <c r="L18">
        <v>0.81535947111319396</v>
      </c>
    </row>
    <row r="19" spans="1:12" x14ac:dyDescent="0.25">
      <c r="A19" t="b">
        <v>0</v>
      </c>
      <c r="B19" t="s">
        <v>17</v>
      </c>
      <c r="C19" t="s">
        <v>13</v>
      </c>
      <c r="D19">
        <v>0.59975269853312496</v>
      </c>
      <c r="E19">
        <v>0.58787935783034295</v>
      </c>
      <c r="F19">
        <v>0.67262359998785104</v>
      </c>
      <c r="G19">
        <v>31.576158940397399</v>
      </c>
      <c r="H19">
        <v>19.207505518763799</v>
      </c>
      <c r="I19">
        <v>617.46799116997795</v>
      </c>
      <c r="J19">
        <v>31.459161147902901</v>
      </c>
      <c r="K19">
        <v>0.65742739048099497</v>
      </c>
      <c r="L19">
        <v>0.86661733913680805</v>
      </c>
    </row>
    <row r="20" spans="1:12" x14ac:dyDescent="0.25">
      <c r="A20" t="b">
        <v>1</v>
      </c>
      <c r="B20" t="s">
        <v>17</v>
      </c>
      <c r="C20" t="e">
        <f>-dup</f>
        <v>#NAME?</v>
      </c>
      <c r="D20">
        <v>0.60458827066232701</v>
      </c>
      <c r="E20">
        <v>0.52467175722002901</v>
      </c>
      <c r="F20">
        <v>0.65523600158227402</v>
      </c>
      <c r="G20">
        <v>23.924944812362</v>
      </c>
      <c r="H20">
        <v>28.8278145695364</v>
      </c>
      <c r="I20">
        <v>302.278145695364</v>
      </c>
      <c r="J20">
        <v>22.079470198675502</v>
      </c>
      <c r="K20">
        <v>0.53341145527192402</v>
      </c>
      <c r="L20">
        <v>0.810720415151857</v>
      </c>
    </row>
    <row r="21" spans="1:12" x14ac:dyDescent="0.25">
      <c r="A21" t="b">
        <v>1</v>
      </c>
      <c r="B21" t="s">
        <v>17</v>
      </c>
      <c r="C21" t="s">
        <v>13</v>
      </c>
      <c r="D21">
        <v>0.65519398257833505</v>
      </c>
      <c r="E21">
        <v>0.59574237810252295</v>
      </c>
      <c r="F21">
        <v>0.72027340399733097</v>
      </c>
      <c r="G21">
        <v>35.770419426048598</v>
      </c>
      <c r="H21">
        <v>33.830022075055197</v>
      </c>
      <c r="I21">
        <v>602.84547461368697</v>
      </c>
      <c r="J21">
        <v>27.264900662251701</v>
      </c>
      <c r="K21">
        <v>0.60844411199066295</v>
      </c>
      <c r="L21">
        <v>0.86573432073759304</v>
      </c>
    </row>
    <row r="22" spans="1:12" x14ac:dyDescent="0.25">
      <c r="A22" t="b">
        <v>0</v>
      </c>
      <c r="B22" t="s">
        <v>18</v>
      </c>
      <c r="C22" t="e">
        <f>-dup</f>
        <v>#NAME?</v>
      </c>
      <c r="D22">
        <v>0.224250233847264</v>
      </c>
      <c r="E22">
        <v>0.272479306214373</v>
      </c>
      <c r="F22">
        <v>0.29423226936435398</v>
      </c>
      <c r="G22">
        <v>12.1037527593819</v>
      </c>
      <c r="H22">
        <v>9.7726269315673306</v>
      </c>
      <c r="I22">
        <v>321.33333333333297</v>
      </c>
      <c r="J22">
        <v>33.900662251655604</v>
      </c>
      <c r="K22">
        <v>0.51112255702838505</v>
      </c>
      <c r="L22">
        <v>0.72655119577069605</v>
      </c>
    </row>
    <row r="23" spans="1:12" x14ac:dyDescent="0.25">
      <c r="A23" t="b">
        <v>0</v>
      </c>
      <c r="B23" t="s">
        <v>18</v>
      </c>
      <c r="C23" t="s">
        <v>13</v>
      </c>
      <c r="D23">
        <v>0.19951704856942801</v>
      </c>
      <c r="E23">
        <v>0.25772093690087</v>
      </c>
      <c r="F23">
        <v>0.27761183840243697</v>
      </c>
      <c r="G23">
        <v>15.194260485651199</v>
      </c>
      <c r="H23">
        <v>10.9337748344371</v>
      </c>
      <c r="I23">
        <v>625.74172185430496</v>
      </c>
      <c r="J23">
        <v>47.841059602648997</v>
      </c>
      <c r="K23">
        <v>0.57491929216889304</v>
      </c>
      <c r="L23">
        <v>0.76411245547205497</v>
      </c>
    </row>
    <row r="24" spans="1:12" x14ac:dyDescent="0.25">
      <c r="A24" t="b">
        <v>1</v>
      </c>
      <c r="B24" t="s">
        <v>18</v>
      </c>
      <c r="C24" t="e">
        <f>-dup</f>
        <v>#NAME?</v>
      </c>
      <c r="D24">
        <v>0.56639364501531198</v>
      </c>
      <c r="E24">
        <v>0.39356624716327698</v>
      </c>
      <c r="F24">
        <v>0.59108818308780497</v>
      </c>
      <c r="G24">
        <v>24.587196467991198</v>
      </c>
      <c r="H24">
        <v>57.807947019867498</v>
      </c>
      <c r="I24">
        <v>273.29801324503302</v>
      </c>
      <c r="J24">
        <v>21.417218543046399</v>
      </c>
      <c r="K24">
        <v>0.34801898612195997</v>
      </c>
      <c r="L24">
        <v>0.740490225218708</v>
      </c>
    </row>
    <row r="25" spans="1:12" x14ac:dyDescent="0.25">
      <c r="A25" t="b">
        <v>1</v>
      </c>
      <c r="B25" t="s">
        <v>18</v>
      </c>
      <c r="C25" t="s">
        <v>13</v>
      </c>
      <c r="D25">
        <v>0.56435270403590398</v>
      </c>
      <c r="E25">
        <v>0.38067621425194598</v>
      </c>
      <c r="F25">
        <v>0.62487076267841402</v>
      </c>
      <c r="G25">
        <v>33.825607064017703</v>
      </c>
      <c r="H25">
        <v>85.189845474613705</v>
      </c>
      <c r="I25">
        <v>551.48565121412798</v>
      </c>
      <c r="J25">
        <v>29.2097130242826</v>
      </c>
      <c r="K25">
        <v>0.32947868852867002</v>
      </c>
      <c r="L25">
        <v>0.78352543719442602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33"/>
  <sheetViews>
    <sheetView tabSelected="1" zoomScale="115" zoomScaleNormal="115" workbookViewId="0">
      <selection activeCell="N10" sqref="N10"/>
    </sheetView>
  </sheetViews>
  <sheetFormatPr defaultRowHeight="13.8" x14ac:dyDescent="0.25"/>
  <cols>
    <col min="2" max="2" width="5.21875" style="4" bestFit="1" customWidth="1"/>
    <col min="3" max="3" width="7" bestFit="1" customWidth="1"/>
    <col min="4" max="4" width="4.33203125" style="3" bestFit="1" customWidth="1"/>
    <col min="5" max="5" width="4.6640625" style="3" bestFit="1" customWidth="1"/>
    <col min="6" max="6" width="6.21875" style="3" bestFit="1" customWidth="1"/>
    <col min="7" max="7" width="6.21875" style="3" customWidth="1"/>
    <col min="8" max="8" width="6.21875" style="3" bestFit="1" customWidth="1"/>
    <col min="9" max="9" width="7.21875" style="3" bestFit="1" customWidth="1"/>
    <col min="10" max="10" width="7.21875" style="3" customWidth="1"/>
    <col min="11" max="11" width="10.5546875" style="3" bestFit="1" customWidth="1"/>
    <col min="12" max="12" width="9.5546875" bestFit="1" customWidth="1"/>
    <col min="13" max="13" width="9" bestFit="1" customWidth="1"/>
    <col min="14" max="14" width="9.5546875" bestFit="1" customWidth="1"/>
    <col min="15" max="15" width="9" bestFit="1" customWidth="1"/>
    <col min="16" max="16" width="9.5546875" bestFit="1" customWidth="1"/>
    <col min="17" max="17" width="9" bestFit="1" customWidth="1"/>
    <col min="18" max="18" width="9.5546875" bestFit="1" customWidth="1"/>
    <col min="19" max="19" width="9" bestFit="1" customWidth="1"/>
    <col min="20" max="20" width="9.5546875" bestFit="1" customWidth="1"/>
    <col min="21" max="21" width="9" bestFit="1" customWidth="1"/>
    <col min="22" max="22" width="9.5546875" bestFit="1" customWidth="1"/>
    <col min="23" max="23" width="9" bestFit="1" customWidth="1"/>
    <col min="24" max="24" width="9.5546875" bestFit="1" customWidth="1"/>
    <col min="25" max="25" width="9" bestFit="1" customWidth="1"/>
    <col min="26" max="26" width="9.5546875" bestFit="1" customWidth="1"/>
    <col min="27" max="27" width="9" bestFit="1" customWidth="1"/>
    <col min="28" max="28" width="9.5546875" bestFit="1" customWidth="1"/>
    <col min="29" max="29" width="9" bestFit="1" customWidth="1"/>
  </cols>
  <sheetData>
    <row r="2" spans="2:29" x14ac:dyDescent="0.25">
      <c r="B2" s="7"/>
      <c r="C2" s="6"/>
      <c r="D2" s="8"/>
      <c r="E2" s="8"/>
      <c r="F2" s="8"/>
      <c r="G2" s="8"/>
      <c r="H2" s="8"/>
      <c r="I2" s="8"/>
      <c r="J2" s="8"/>
      <c r="K2" s="8"/>
    </row>
    <row r="3" spans="2:29" x14ac:dyDescent="0.25">
      <c r="B3" s="12" t="s">
        <v>25</v>
      </c>
      <c r="C3" s="13" t="s">
        <v>24</v>
      </c>
      <c r="D3" s="19" t="s">
        <v>20</v>
      </c>
      <c r="E3" s="9" t="s">
        <v>54</v>
      </c>
      <c r="F3" s="19" t="s">
        <v>55</v>
      </c>
      <c r="G3" s="19" t="s">
        <v>52</v>
      </c>
      <c r="H3" s="19" t="s">
        <v>21</v>
      </c>
      <c r="I3" s="16" t="s">
        <v>56</v>
      </c>
      <c r="J3" s="9" t="s">
        <v>53</v>
      </c>
      <c r="K3" s="9" t="s">
        <v>22</v>
      </c>
      <c r="L3" s="1"/>
      <c r="M3" t="s">
        <v>1</v>
      </c>
      <c r="N3" t="s">
        <v>23</v>
      </c>
      <c r="O3" t="s">
        <v>31</v>
      </c>
      <c r="P3" t="s">
        <v>32</v>
      </c>
      <c r="Q3" t="s">
        <v>33</v>
      </c>
      <c r="R3" t="s">
        <v>34</v>
      </c>
      <c r="S3" s="1" t="s">
        <v>39</v>
      </c>
      <c r="T3" s="1" t="s">
        <v>40</v>
      </c>
      <c r="U3" s="1"/>
      <c r="V3" s="1"/>
      <c r="W3" s="1"/>
      <c r="X3" s="1"/>
      <c r="Y3" s="1"/>
      <c r="Z3" s="1"/>
      <c r="AA3" s="1"/>
      <c r="AB3" s="1"/>
      <c r="AC3" s="1"/>
    </row>
    <row r="4" spans="2:29" x14ac:dyDescent="0.25">
      <c r="B4" s="26" t="s">
        <v>19</v>
      </c>
      <c r="C4" s="14" t="s">
        <v>27</v>
      </c>
      <c r="D4" s="22">
        <v>0.50299375427392401</v>
      </c>
      <c r="E4" s="2">
        <v>0.64976213672335004</v>
      </c>
      <c r="F4" s="20">
        <f t="shared" ref="F4:F33" si="0">(E4-D4)/D4</f>
        <v>0.29178967174510445</v>
      </c>
      <c r="G4" s="20" t="s">
        <v>42</v>
      </c>
      <c r="H4" s="22">
        <v>0.51020539371515705</v>
      </c>
      <c r="I4" s="17">
        <v>0.60816828849400895</v>
      </c>
      <c r="J4" s="25" t="s">
        <v>42</v>
      </c>
      <c r="K4" s="5">
        <f t="shared" ref="K4:K33" si="1">(I4-H4)/H4</f>
        <v>0.19200677998622584</v>
      </c>
      <c r="M4" t="s">
        <v>12</v>
      </c>
      <c r="N4" t="s">
        <v>3</v>
      </c>
      <c r="O4" s="24">
        <v>4.0203851681637299E-47</v>
      </c>
      <c r="P4" t="s">
        <v>37</v>
      </c>
      <c r="Q4" s="24">
        <v>4.88873730322763E-32</v>
      </c>
      <c r="R4" t="s">
        <v>37</v>
      </c>
      <c r="S4" t="str">
        <f>_xlfn.CONCAT(TEXT(O4,"0.000"),"(",LEFT(P4,1),")")</f>
        <v>0.000(l)</v>
      </c>
      <c r="T4" t="str">
        <f>_xlfn.CONCAT(TEXT(Q4,"0.000"),"(",LEFT(R4,1),")")</f>
        <v>0.000(l)</v>
      </c>
    </row>
    <row r="5" spans="2:29" x14ac:dyDescent="0.25">
      <c r="B5" s="27"/>
      <c r="C5" s="14" t="s">
        <v>26</v>
      </c>
      <c r="D5" s="22">
        <v>0.54391385456015695</v>
      </c>
      <c r="E5" s="2">
        <v>0.58207164239137599</v>
      </c>
      <c r="F5" s="20">
        <f t="shared" si="0"/>
        <v>7.0154101630810331E-2</v>
      </c>
      <c r="G5" s="20" t="s">
        <v>41</v>
      </c>
      <c r="H5" s="22">
        <v>0.50229192386196997</v>
      </c>
      <c r="I5" s="17">
        <v>0.51681187738519496</v>
      </c>
      <c r="J5" s="25" t="s">
        <v>48</v>
      </c>
      <c r="K5" s="5">
        <f t="shared" si="1"/>
        <v>2.8907399927089177E-2</v>
      </c>
      <c r="M5" t="s">
        <v>12</v>
      </c>
      <c r="N5" t="s">
        <v>10</v>
      </c>
      <c r="O5" s="24">
        <v>1.17215900460726E-4</v>
      </c>
      <c r="P5" t="s">
        <v>35</v>
      </c>
      <c r="Q5" s="24">
        <v>0.85736876699166698</v>
      </c>
      <c r="R5" t="s">
        <v>36</v>
      </c>
      <c r="S5" t="str">
        <f t="shared" ref="S5:S33" si="2">_xlfn.CONCAT(TEXT(O5,"0.000"),"(",LEFT(P5,1),")")</f>
        <v>0.000(s)</v>
      </c>
      <c r="T5" t="str">
        <f t="shared" ref="T5:T33" si="3">_xlfn.CONCAT(TEXT(Q5,"0.000"),"(",LEFT(R5,1),")")</f>
        <v>0.857(n)</v>
      </c>
    </row>
    <row r="6" spans="2:29" x14ac:dyDescent="0.25">
      <c r="B6" s="27"/>
      <c r="C6" s="14" t="s">
        <v>29</v>
      </c>
      <c r="D6" s="22">
        <v>0.47538783572593901</v>
      </c>
      <c r="E6" s="2">
        <v>0.57596472439652902</v>
      </c>
      <c r="F6" s="20">
        <f t="shared" si="0"/>
        <v>0.2115680737118662</v>
      </c>
      <c r="G6" s="20" t="s">
        <v>42</v>
      </c>
      <c r="H6" s="22">
        <v>0.45630286501049699</v>
      </c>
      <c r="I6" s="17">
        <v>0.51443307123611504</v>
      </c>
      <c r="J6" s="25" t="s">
        <v>43</v>
      </c>
      <c r="K6" s="5">
        <f t="shared" si="1"/>
        <v>0.1273939102360902</v>
      </c>
      <c r="M6" t="s">
        <v>12</v>
      </c>
      <c r="N6" t="s">
        <v>4</v>
      </c>
      <c r="O6" s="24">
        <v>9.1009900583666705E-37</v>
      </c>
      <c r="P6" t="s">
        <v>37</v>
      </c>
      <c r="Q6" s="24">
        <v>1.4885727583039901E-16</v>
      </c>
      <c r="R6" t="s">
        <v>38</v>
      </c>
      <c r="S6" t="str">
        <f t="shared" si="2"/>
        <v>0.000(l)</v>
      </c>
      <c r="T6" t="str">
        <f t="shared" si="3"/>
        <v>0.000(m)</v>
      </c>
    </row>
    <row r="7" spans="2:29" x14ac:dyDescent="0.25">
      <c r="B7" s="27"/>
      <c r="C7" s="14" t="s">
        <v>30</v>
      </c>
      <c r="D7" s="22">
        <v>0.59240670070134105</v>
      </c>
      <c r="E7" s="2">
        <v>0.71015181060349297</v>
      </c>
      <c r="F7" s="20">
        <f t="shared" si="0"/>
        <v>0.19875722162284007</v>
      </c>
      <c r="G7" s="20" t="s">
        <v>42</v>
      </c>
      <c r="H7" s="22">
        <v>0.57192314597830496</v>
      </c>
      <c r="I7" s="17">
        <v>0.65545913709985104</v>
      </c>
      <c r="J7" s="25" t="s">
        <v>42</v>
      </c>
      <c r="K7" s="5">
        <f t="shared" si="1"/>
        <v>0.1460615673783465</v>
      </c>
      <c r="M7" t="s">
        <v>12</v>
      </c>
      <c r="N7" t="s">
        <v>5</v>
      </c>
      <c r="O7" s="24">
        <v>1.1385611198317601E-46</v>
      </c>
      <c r="P7" t="s">
        <v>37</v>
      </c>
      <c r="Q7" s="24">
        <v>5.6683024487762699E-29</v>
      </c>
      <c r="R7" t="s">
        <v>37</v>
      </c>
      <c r="S7" t="str">
        <f t="shared" si="2"/>
        <v>0.000(l)</v>
      </c>
      <c r="T7" t="str">
        <f t="shared" si="3"/>
        <v>0.000(l)</v>
      </c>
    </row>
    <row r="8" spans="2:29" x14ac:dyDescent="0.25">
      <c r="B8" s="28"/>
      <c r="C8" s="15" t="s">
        <v>28</v>
      </c>
      <c r="D8" s="23">
        <v>0.846680929316179</v>
      </c>
      <c r="E8" s="10">
        <v>0.85649687377779804</v>
      </c>
      <c r="F8" s="21">
        <f t="shared" si="0"/>
        <v>1.1593439891869159E-2</v>
      </c>
      <c r="G8" s="21" t="s">
        <v>43</v>
      </c>
      <c r="H8" s="23">
        <v>0.79884228236280896</v>
      </c>
      <c r="I8" s="18">
        <v>0.80382510883278901</v>
      </c>
      <c r="J8" s="10" t="s">
        <v>57</v>
      </c>
      <c r="K8" s="11">
        <f t="shared" si="1"/>
        <v>6.2375597536498554E-3</v>
      </c>
      <c r="M8" t="s">
        <v>12</v>
      </c>
      <c r="N8" t="s">
        <v>11</v>
      </c>
      <c r="O8" s="24">
        <v>3.1175131162602301E-13</v>
      </c>
      <c r="P8" t="s">
        <v>38</v>
      </c>
      <c r="Q8" s="24">
        <v>1.8342088133129701E-3</v>
      </c>
      <c r="R8" t="s">
        <v>35</v>
      </c>
      <c r="S8" t="str">
        <f t="shared" si="2"/>
        <v>0.000(m)</v>
      </c>
      <c r="T8" t="str">
        <f t="shared" si="3"/>
        <v>0.002(s)</v>
      </c>
    </row>
    <row r="9" spans="2:29" x14ac:dyDescent="0.25">
      <c r="B9" s="27" t="s">
        <v>14</v>
      </c>
      <c r="C9" s="14" t="s">
        <v>3</v>
      </c>
      <c r="D9" s="22">
        <v>0.20150894099773201</v>
      </c>
      <c r="E9" s="2">
        <v>0.65379781151831795</v>
      </c>
      <c r="F9" s="20">
        <f t="shared" si="0"/>
        <v>2.2445101854099692</v>
      </c>
      <c r="G9" s="20" t="s">
        <v>42</v>
      </c>
      <c r="H9" s="22">
        <v>0.22356221004427301</v>
      </c>
      <c r="I9" s="17">
        <v>0.63841634152957005</v>
      </c>
      <c r="J9" s="25" t="s">
        <v>42</v>
      </c>
      <c r="K9" s="5">
        <f t="shared" si="1"/>
        <v>1.855654099157195</v>
      </c>
      <c r="M9" t="s">
        <v>14</v>
      </c>
      <c r="N9" t="s">
        <v>3</v>
      </c>
      <c r="O9" s="24">
        <v>4.5284293992319101E-66</v>
      </c>
      <c r="P9" t="s">
        <v>37</v>
      </c>
      <c r="Q9" s="24">
        <v>6.1194009976806001E-65</v>
      </c>
      <c r="R9" t="s">
        <v>37</v>
      </c>
      <c r="S9" t="str">
        <f t="shared" si="2"/>
        <v>0.000(l)</v>
      </c>
      <c r="T9" t="str">
        <f t="shared" si="3"/>
        <v>0.000(l)</v>
      </c>
    </row>
    <row r="10" spans="2:29" x14ac:dyDescent="0.25">
      <c r="B10" s="27"/>
      <c r="C10" s="14" t="s">
        <v>10</v>
      </c>
      <c r="D10" s="22">
        <v>0.40681927264613499</v>
      </c>
      <c r="E10" s="2">
        <v>0.28461307513283102</v>
      </c>
      <c r="F10" s="20">
        <f t="shared" si="0"/>
        <v>-0.30039431691232338</v>
      </c>
      <c r="G10" s="20" t="s">
        <v>42</v>
      </c>
      <c r="H10" s="22">
        <v>0.39184309978833898</v>
      </c>
      <c r="I10" s="17">
        <v>0.30485329504519798</v>
      </c>
      <c r="J10" s="25" t="s">
        <v>43</v>
      </c>
      <c r="K10" s="5">
        <f t="shared" si="1"/>
        <v>-0.22200162460466979</v>
      </c>
      <c r="M10" t="s">
        <v>14</v>
      </c>
      <c r="N10" t="s">
        <v>10</v>
      </c>
      <c r="O10" s="24">
        <v>7.6765107208623697E-22</v>
      </c>
      <c r="P10" t="s">
        <v>37</v>
      </c>
      <c r="Q10" s="24">
        <v>2.8135380243162199E-12</v>
      </c>
      <c r="R10" t="s">
        <v>38</v>
      </c>
      <c r="S10" t="str">
        <f t="shared" si="2"/>
        <v>0.000(l)</v>
      </c>
      <c r="T10" t="str">
        <f t="shared" si="3"/>
        <v>0.000(m)</v>
      </c>
    </row>
    <row r="11" spans="2:29" x14ac:dyDescent="0.25">
      <c r="B11" s="27"/>
      <c r="C11" s="14" t="s">
        <v>29</v>
      </c>
      <c r="D11" s="22">
        <v>0.235080114791928</v>
      </c>
      <c r="E11" s="2">
        <v>0.36783315019082602</v>
      </c>
      <c r="F11" s="20">
        <f t="shared" si="0"/>
        <v>0.56471401469409355</v>
      </c>
      <c r="G11" s="20" t="s">
        <v>42</v>
      </c>
      <c r="H11" s="22">
        <v>0.25000992213848899</v>
      </c>
      <c r="I11" s="17">
        <v>0.382617985150843</v>
      </c>
      <c r="J11" s="25" t="s">
        <v>42</v>
      </c>
      <c r="K11" s="5">
        <f t="shared" si="1"/>
        <v>0.53041120079585435</v>
      </c>
      <c r="M11" t="s">
        <v>14</v>
      </c>
      <c r="N11" t="s">
        <v>4</v>
      </c>
      <c r="O11" s="24">
        <v>1.47426573874755E-47</v>
      </c>
      <c r="P11" t="s">
        <v>37</v>
      </c>
      <c r="Q11" s="24">
        <v>1.4430696162576799E-42</v>
      </c>
      <c r="R11" t="s">
        <v>37</v>
      </c>
      <c r="S11" t="str">
        <f t="shared" si="2"/>
        <v>0.000(l)</v>
      </c>
      <c r="T11" t="str">
        <f t="shared" si="3"/>
        <v>0.000(l)</v>
      </c>
    </row>
    <row r="12" spans="2:29" x14ac:dyDescent="0.25">
      <c r="B12" s="27"/>
      <c r="C12" s="14" t="s">
        <v>30</v>
      </c>
      <c r="D12" s="22">
        <v>0.27790036864068002</v>
      </c>
      <c r="E12" s="2">
        <v>0.672390433415472</v>
      </c>
      <c r="F12" s="20">
        <f t="shared" si="0"/>
        <v>1.4195377527003581</v>
      </c>
      <c r="G12" s="20" t="s">
        <v>42</v>
      </c>
      <c r="H12" s="22">
        <v>0.29141603549625</v>
      </c>
      <c r="I12" s="17">
        <v>0.62180576139126598</v>
      </c>
      <c r="J12" s="25" t="s">
        <v>42</v>
      </c>
      <c r="K12" s="5">
        <f t="shared" si="1"/>
        <v>1.1337390042123041</v>
      </c>
      <c r="M12" t="s">
        <v>14</v>
      </c>
      <c r="N12" t="s">
        <v>5</v>
      </c>
      <c r="O12" s="24">
        <v>7.4983616436347904E-66</v>
      </c>
      <c r="P12" t="s">
        <v>37</v>
      </c>
      <c r="Q12" s="24">
        <v>9.3344210893348707E-62</v>
      </c>
      <c r="R12" t="s">
        <v>37</v>
      </c>
      <c r="S12" t="str">
        <f t="shared" si="2"/>
        <v>0.000(l)</v>
      </c>
      <c r="T12" t="str">
        <f t="shared" si="3"/>
        <v>0.000(l)</v>
      </c>
    </row>
    <row r="13" spans="2:29" x14ac:dyDescent="0.25">
      <c r="B13" s="28"/>
      <c r="C13" s="15" t="s">
        <v>28</v>
      </c>
      <c r="D13" s="23">
        <v>0.79021696514503703</v>
      </c>
      <c r="E13" s="10">
        <v>0.814859615579408</v>
      </c>
      <c r="F13" s="21">
        <f t="shared" si="0"/>
        <v>3.1184663859814804E-2</v>
      </c>
      <c r="G13" s="21" t="s">
        <v>42</v>
      </c>
      <c r="H13" s="23">
        <v>0.73616621190150799</v>
      </c>
      <c r="I13" s="18">
        <v>0.76263970831961603</v>
      </c>
      <c r="J13" s="10" t="s">
        <v>42</v>
      </c>
      <c r="K13" s="11">
        <f t="shared" si="1"/>
        <v>3.5961303290091687E-2</v>
      </c>
      <c r="M13" t="s">
        <v>14</v>
      </c>
      <c r="N13" t="s">
        <v>11</v>
      </c>
      <c r="O13" s="24">
        <v>4.2741219637526499E-41</v>
      </c>
      <c r="P13" t="s">
        <v>37</v>
      </c>
      <c r="Q13" s="24">
        <v>3.2935641587368601E-27</v>
      </c>
      <c r="R13" t="s">
        <v>37</v>
      </c>
      <c r="S13" t="str">
        <f t="shared" si="2"/>
        <v>0.000(l)</v>
      </c>
      <c r="T13" t="str">
        <f t="shared" si="3"/>
        <v>0.000(l)</v>
      </c>
    </row>
    <row r="14" spans="2:29" x14ac:dyDescent="0.25">
      <c r="B14" s="27" t="s">
        <v>15</v>
      </c>
      <c r="C14" s="14" t="s">
        <v>3</v>
      </c>
      <c r="D14" s="22">
        <v>0.32715593333306298</v>
      </c>
      <c r="E14" s="2">
        <v>0.56799063723702303</v>
      </c>
      <c r="F14" s="20">
        <f t="shared" si="0"/>
        <v>0.73614652636844247</v>
      </c>
      <c r="G14" s="20" t="s">
        <v>42</v>
      </c>
      <c r="H14" s="22">
        <v>0.36459535148210798</v>
      </c>
      <c r="I14" s="17">
        <v>0.582079954353527</v>
      </c>
      <c r="J14" s="25" t="s">
        <v>42</v>
      </c>
      <c r="K14" s="5">
        <f t="shared" si="1"/>
        <v>0.596509533068174</v>
      </c>
      <c r="M14" t="s">
        <v>15</v>
      </c>
      <c r="N14" t="s">
        <v>3</v>
      </c>
      <c r="O14" s="24">
        <v>1.24264383597843E-63</v>
      </c>
      <c r="P14" t="s">
        <v>37</v>
      </c>
      <c r="Q14" s="24">
        <v>3.4495507022916098E-58</v>
      </c>
      <c r="R14" t="s">
        <v>37</v>
      </c>
      <c r="S14" t="str">
        <f t="shared" si="2"/>
        <v>0.000(l)</v>
      </c>
      <c r="T14" t="str">
        <f t="shared" si="3"/>
        <v>0.000(l)</v>
      </c>
    </row>
    <row r="15" spans="2:29" x14ac:dyDescent="0.25">
      <c r="B15" s="27"/>
      <c r="C15" s="14" t="s">
        <v>10</v>
      </c>
      <c r="D15" s="22">
        <v>0.57139755034849604</v>
      </c>
      <c r="E15" s="2">
        <v>0.33347664360694401</v>
      </c>
      <c r="F15" s="20">
        <f t="shared" si="0"/>
        <v>-0.41638419100054558</v>
      </c>
      <c r="G15" s="20" t="s">
        <v>42</v>
      </c>
      <c r="H15" s="22">
        <v>0.54366444535560998</v>
      </c>
      <c r="I15" s="17">
        <v>0.353474094717874</v>
      </c>
      <c r="J15" s="25" t="s">
        <v>42</v>
      </c>
      <c r="K15" s="5">
        <f t="shared" si="1"/>
        <v>-0.34983040046573727</v>
      </c>
      <c r="M15" t="s">
        <v>15</v>
      </c>
      <c r="N15" t="s">
        <v>10</v>
      </c>
      <c r="O15" s="24">
        <v>4.1828293927675501E-58</v>
      </c>
      <c r="P15" t="s">
        <v>37</v>
      </c>
      <c r="Q15" s="24">
        <v>4.79729510415257E-49</v>
      </c>
      <c r="R15" t="s">
        <v>37</v>
      </c>
      <c r="S15" t="str">
        <f t="shared" si="2"/>
        <v>0.000(l)</v>
      </c>
      <c r="T15" t="str">
        <f t="shared" si="3"/>
        <v>0.000(l)</v>
      </c>
    </row>
    <row r="16" spans="2:29" x14ac:dyDescent="0.25">
      <c r="B16" s="27"/>
      <c r="C16" s="14" t="s">
        <v>29</v>
      </c>
      <c r="D16" s="22">
        <v>0.36725810675456599</v>
      </c>
      <c r="E16" s="2">
        <v>0.37705592354418899</v>
      </c>
      <c r="F16" s="20">
        <f t="shared" si="0"/>
        <v>2.6678285950460318E-2</v>
      </c>
      <c r="G16" s="20" t="s">
        <v>44</v>
      </c>
      <c r="H16" s="22">
        <v>0.38860014203765297</v>
      </c>
      <c r="I16" s="17">
        <v>0.39680861134976197</v>
      </c>
      <c r="J16" s="25" t="s">
        <v>49</v>
      </c>
      <c r="K16" s="5">
        <f t="shared" si="1"/>
        <v>2.1123176304227009E-2</v>
      </c>
      <c r="M16" t="s">
        <v>15</v>
      </c>
      <c r="N16" t="s">
        <v>4</v>
      </c>
      <c r="O16" s="24">
        <v>3.52798288848978E-2</v>
      </c>
      <c r="P16" t="s">
        <v>36</v>
      </c>
      <c r="Q16" s="24">
        <v>0.133580864772369</v>
      </c>
      <c r="R16" t="s">
        <v>36</v>
      </c>
      <c r="S16" t="str">
        <f t="shared" si="2"/>
        <v>0.035(n)</v>
      </c>
      <c r="T16" t="str">
        <f t="shared" si="3"/>
        <v>0.134(n)</v>
      </c>
    </row>
    <row r="17" spans="2:20" x14ac:dyDescent="0.25">
      <c r="B17" s="27"/>
      <c r="C17" s="14" t="s">
        <v>30</v>
      </c>
      <c r="D17" s="22">
        <v>0.430901812435869</v>
      </c>
      <c r="E17" s="2">
        <v>0.642840501404085</v>
      </c>
      <c r="F17" s="20">
        <f t="shared" si="0"/>
        <v>0.49184914718769901</v>
      </c>
      <c r="G17" s="20" t="s">
        <v>42</v>
      </c>
      <c r="H17" s="22">
        <v>0.45494816129887899</v>
      </c>
      <c r="I17" s="17">
        <v>0.61743857596139196</v>
      </c>
      <c r="J17" s="25" t="s">
        <v>42</v>
      </c>
      <c r="K17" s="5">
        <f t="shared" si="1"/>
        <v>0.35716248242129855</v>
      </c>
      <c r="M17" t="s">
        <v>15</v>
      </c>
      <c r="N17" t="s">
        <v>5</v>
      </c>
      <c r="O17" s="24">
        <v>6.1888259440425896E-64</v>
      </c>
      <c r="P17" t="s">
        <v>37</v>
      </c>
      <c r="Q17" s="24">
        <v>2.1283480526014802E-52</v>
      </c>
      <c r="R17" t="s">
        <v>37</v>
      </c>
      <c r="S17" t="str">
        <f t="shared" si="2"/>
        <v>0.000(l)</v>
      </c>
      <c r="T17" t="str">
        <f t="shared" si="3"/>
        <v>0.000(l)</v>
      </c>
    </row>
    <row r="18" spans="2:20" x14ac:dyDescent="0.25">
      <c r="B18" s="28"/>
      <c r="C18" s="15" t="s">
        <v>28</v>
      </c>
      <c r="D18" s="23">
        <v>0.80041423726959304</v>
      </c>
      <c r="E18" s="10">
        <v>0.77332787130670599</v>
      </c>
      <c r="F18" s="21">
        <f t="shared" si="0"/>
        <v>-3.3840434991867722E-2</v>
      </c>
      <c r="G18" s="21" t="s">
        <v>42</v>
      </c>
      <c r="H18" s="23">
        <v>0.76204448005747805</v>
      </c>
      <c r="I18" s="18">
        <v>0.73031501782753705</v>
      </c>
      <c r="J18" s="10" t="s">
        <v>42</v>
      </c>
      <c r="K18" s="11">
        <f t="shared" si="1"/>
        <v>-4.1637283728566302E-2</v>
      </c>
      <c r="M18" t="s">
        <v>15</v>
      </c>
      <c r="N18" t="s">
        <v>11</v>
      </c>
      <c r="O18" s="24">
        <v>9.2203897100741196E-39</v>
      </c>
      <c r="P18" t="s">
        <v>37</v>
      </c>
      <c r="Q18" s="24">
        <v>1.1113972022742401E-34</v>
      </c>
      <c r="R18" t="s">
        <v>37</v>
      </c>
      <c r="S18" t="str">
        <f t="shared" si="2"/>
        <v>0.000(l)</v>
      </c>
      <c r="T18" t="str">
        <f t="shared" si="3"/>
        <v>0.000(l)</v>
      </c>
    </row>
    <row r="19" spans="2:20" x14ac:dyDescent="0.25">
      <c r="B19" s="27" t="s">
        <v>16</v>
      </c>
      <c r="C19" s="14" t="s">
        <v>3</v>
      </c>
      <c r="D19" s="22">
        <v>0.59871705264756403</v>
      </c>
      <c r="E19" s="2">
        <v>0.62717561165376401</v>
      </c>
      <c r="F19" s="20">
        <f t="shared" si="0"/>
        <v>4.7532567980742256E-2</v>
      </c>
      <c r="G19" s="20" t="s">
        <v>41</v>
      </c>
      <c r="H19" s="22">
        <v>0.62718694204430503</v>
      </c>
      <c r="I19" s="17">
        <v>0.64740046378970295</v>
      </c>
      <c r="J19" s="25" t="s">
        <v>41</v>
      </c>
      <c r="K19" s="5">
        <f t="shared" si="1"/>
        <v>3.2228862545371717E-2</v>
      </c>
      <c r="M19" t="s">
        <v>16</v>
      </c>
      <c r="N19" t="s">
        <v>3</v>
      </c>
      <c r="O19" s="24">
        <v>1.18402101331146E-8</v>
      </c>
      <c r="P19" t="s">
        <v>35</v>
      </c>
      <c r="Q19" s="24">
        <v>3.0208804600469999E-4</v>
      </c>
      <c r="R19" t="s">
        <v>35</v>
      </c>
      <c r="S19" t="str">
        <f t="shared" si="2"/>
        <v>0.000(s)</v>
      </c>
      <c r="T19" t="str">
        <f t="shared" si="3"/>
        <v>0.000(s)</v>
      </c>
    </row>
    <row r="20" spans="2:20" x14ac:dyDescent="0.25">
      <c r="B20" s="27"/>
      <c r="C20" s="14" t="s">
        <v>10</v>
      </c>
      <c r="D20" s="22">
        <v>0.25419698676733998</v>
      </c>
      <c r="E20" s="2">
        <v>0.22949003021321801</v>
      </c>
      <c r="F20" s="20">
        <f t="shared" si="0"/>
        <v>-9.7196103180938256E-2</v>
      </c>
      <c r="G20" s="20" t="s">
        <v>42</v>
      </c>
      <c r="H20" s="22">
        <v>0.28435920504287798</v>
      </c>
      <c r="I20" s="17">
        <v>0.260045797503416</v>
      </c>
      <c r="J20" s="25" t="s">
        <v>42</v>
      </c>
      <c r="K20" s="5">
        <f t="shared" si="1"/>
        <v>-8.5502445879308928E-2</v>
      </c>
      <c r="M20" t="s">
        <v>16</v>
      </c>
      <c r="N20" t="s">
        <v>10</v>
      </c>
      <c r="O20" s="24">
        <v>3.6973551098511898E-39</v>
      </c>
      <c r="P20" t="s">
        <v>37</v>
      </c>
      <c r="Q20" s="24">
        <v>6.0695629073957901E-30</v>
      </c>
      <c r="R20" t="s">
        <v>37</v>
      </c>
      <c r="S20" t="str">
        <f t="shared" si="2"/>
        <v>0.000(l)</v>
      </c>
      <c r="T20" t="str">
        <f t="shared" si="3"/>
        <v>0.000(l)</v>
      </c>
    </row>
    <row r="21" spans="2:20" x14ac:dyDescent="0.25">
      <c r="B21" s="27"/>
      <c r="C21" s="14" t="s">
        <v>29</v>
      </c>
      <c r="D21" s="22">
        <v>0.29443368315078</v>
      </c>
      <c r="E21" s="2">
        <v>0.275855748109475</v>
      </c>
      <c r="F21" s="20">
        <f t="shared" si="0"/>
        <v>-6.3097179787650892E-2</v>
      </c>
      <c r="G21" s="20" t="s">
        <v>43</v>
      </c>
      <c r="H21" s="22">
        <v>0.33499502080858801</v>
      </c>
      <c r="I21" s="17">
        <v>0.31728429583300399</v>
      </c>
      <c r="J21" s="25" t="s">
        <v>43</v>
      </c>
      <c r="K21" s="5">
        <f t="shared" si="1"/>
        <v>-5.2868621547971312E-2</v>
      </c>
      <c r="M21" t="s">
        <v>16</v>
      </c>
      <c r="N21" t="s">
        <v>4</v>
      </c>
      <c r="O21" s="24">
        <v>1.18006679996825E-15</v>
      </c>
      <c r="P21" t="s">
        <v>38</v>
      </c>
      <c r="Q21" s="24">
        <v>1.9160509825876599E-11</v>
      </c>
      <c r="R21" t="s">
        <v>38</v>
      </c>
      <c r="S21" t="str">
        <f t="shared" si="2"/>
        <v>0.000(m)</v>
      </c>
      <c r="T21" t="str">
        <f t="shared" si="3"/>
        <v>0.000(m)</v>
      </c>
    </row>
    <row r="22" spans="2:20" x14ac:dyDescent="0.25">
      <c r="B22" s="27"/>
      <c r="C22" s="14" t="s">
        <v>30</v>
      </c>
      <c r="D22" s="22">
        <v>0.56462146306527905</v>
      </c>
      <c r="E22" s="2">
        <v>0.56578550931307603</v>
      </c>
      <c r="F22" s="20">
        <f t="shared" si="0"/>
        <v>2.0616400968490943E-3</v>
      </c>
      <c r="G22" s="20" t="s">
        <v>45</v>
      </c>
      <c r="H22" s="22">
        <v>0.54570320355521695</v>
      </c>
      <c r="I22" s="17">
        <v>0.53473412144961796</v>
      </c>
      <c r="J22" s="25" t="s">
        <v>50</v>
      </c>
      <c r="K22" s="5">
        <f t="shared" si="1"/>
        <v>-2.0100820435240651E-2</v>
      </c>
      <c r="M22" t="s">
        <v>16</v>
      </c>
      <c r="N22" t="s">
        <v>5</v>
      </c>
      <c r="O22" s="24">
        <v>3.6220802364161503E-2</v>
      </c>
      <c r="P22" t="s">
        <v>36</v>
      </c>
      <c r="Q22" s="24">
        <v>0.23946531484511799</v>
      </c>
      <c r="R22" t="s">
        <v>36</v>
      </c>
      <c r="S22" t="str">
        <f t="shared" si="2"/>
        <v>0.036(n)</v>
      </c>
      <c r="T22" t="str">
        <f t="shared" si="3"/>
        <v>0.239(n)</v>
      </c>
    </row>
    <row r="23" spans="2:20" x14ac:dyDescent="0.25">
      <c r="B23" s="28"/>
      <c r="C23" s="15" t="s">
        <v>28</v>
      </c>
      <c r="D23" s="23">
        <v>0.74870436518491201</v>
      </c>
      <c r="E23" s="10">
        <v>0.71874274309836605</v>
      </c>
      <c r="F23" s="21">
        <f t="shared" si="0"/>
        <v>-4.0017961000061962E-2</v>
      </c>
      <c r="G23" s="21" t="s">
        <v>42</v>
      </c>
      <c r="H23" s="23">
        <v>0.70882129598934895</v>
      </c>
      <c r="I23" s="18">
        <v>0.683260695231795</v>
      </c>
      <c r="J23" s="10" t="s">
        <v>42</v>
      </c>
      <c r="K23" s="11">
        <f t="shared" si="1"/>
        <v>-3.6060712202329252E-2</v>
      </c>
      <c r="M23" t="s">
        <v>16</v>
      </c>
      <c r="N23" t="s">
        <v>11</v>
      </c>
      <c r="O23" s="24">
        <v>7.0630220994626102E-37</v>
      </c>
      <c r="P23" t="s">
        <v>37</v>
      </c>
      <c r="Q23" s="24">
        <v>6.9923792043472892E-21</v>
      </c>
      <c r="R23" t="s">
        <v>37</v>
      </c>
      <c r="S23" t="str">
        <f t="shared" si="2"/>
        <v>0.000(l)</v>
      </c>
      <c r="T23" t="str">
        <f t="shared" si="3"/>
        <v>0.000(l)</v>
      </c>
    </row>
    <row r="24" spans="2:20" x14ac:dyDescent="0.25">
      <c r="B24" s="27" t="s">
        <v>17</v>
      </c>
      <c r="C24" s="14" t="s">
        <v>3</v>
      </c>
      <c r="D24" s="22">
        <v>0.59975269853312496</v>
      </c>
      <c r="E24" s="2">
        <v>0.65519398257833505</v>
      </c>
      <c r="F24" s="20">
        <f t="shared" si="0"/>
        <v>9.2440241087382136E-2</v>
      </c>
      <c r="G24" s="20" t="s">
        <v>42</v>
      </c>
      <c r="H24" s="22">
        <v>0.53295647987356998</v>
      </c>
      <c r="I24" s="17">
        <v>0.60458827066232701</v>
      </c>
      <c r="J24" s="25" t="s">
        <v>42</v>
      </c>
      <c r="K24" s="5">
        <f t="shared" si="1"/>
        <v>0.13440457803562086</v>
      </c>
      <c r="M24" t="s">
        <v>17</v>
      </c>
      <c r="N24" t="s">
        <v>3</v>
      </c>
      <c r="O24" s="24">
        <v>1.12796723127486E-34</v>
      </c>
      <c r="P24" t="s">
        <v>37</v>
      </c>
      <c r="Q24" s="24">
        <v>6.5333591312585296E-37</v>
      </c>
      <c r="R24" t="s">
        <v>37</v>
      </c>
      <c r="S24" t="str">
        <f t="shared" si="2"/>
        <v>0.000(l)</v>
      </c>
      <c r="T24" t="str">
        <f t="shared" si="3"/>
        <v>0.000(l)</v>
      </c>
    </row>
    <row r="25" spans="2:20" x14ac:dyDescent="0.25">
      <c r="B25" s="27"/>
      <c r="C25" s="14" t="s">
        <v>10</v>
      </c>
      <c r="D25" s="22">
        <v>0.65742739048099497</v>
      </c>
      <c r="E25" s="2">
        <v>0.60844411199066295</v>
      </c>
      <c r="F25" s="20">
        <f t="shared" si="0"/>
        <v>-7.4507510942758676E-2</v>
      </c>
      <c r="G25" s="20" t="s">
        <v>42</v>
      </c>
      <c r="H25" s="22">
        <v>0.58420615677726895</v>
      </c>
      <c r="I25" s="17">
        <v>0.53341145527192402</v>
      </c>
      <c r="J25" s="25" t="s">
        <v>42</v>
      </c>
      <c r="K25" s="5">
        <f t="shared" si="1"/>
        <v>-8.6946535766672217E-2</v>
      </c>
      <c r="M25" t="s">
        <v>17</v>
      </c>
      <c r="N25" t="s">
        <v>10</v>
      </c>
      <c r="O25" s="24">
        <v>4.0475772325027998E-35</v>
      </c>
      <c r="P25" t="s">
        <v>37</v>
      </c>
      <c r="Q25" s="24">
        <v>1.2316694336097399E-27</v>
      </c>
      <c r="R25" t="s">
        <v>37</v>
      </c>
      <c r="S25" t="str">
        <f t="shared" si="2"/>
        <v>0.000(l)</v>
      </c>
      <c r="T25" t="str">
        <f t="shared" si="3"/>
        <v>0.000(l)</v>
      </c>
    </row>
    <row r="26" spans="2:20" x14ac:dyDescent="0.25">
      <c r="B26" s="27"/>
      <c r="C26" s="14" t="s">
        <v>29</v>
      </c>
      <c r="D26" s="22">
        <v>0.58787935783034295</v>
      </c>
      <c r="E26" s="2">
        <v>0.59574237810252295</v>
      </c>
      <c r="F26" s="20">
        <f t="shared" si="0"/>
        <v>1.3375227701819054E-2</v>
      </c>
      <c r="G26" s="20" t="s">
        <v>46</v>
      </c>
      <c r="H26" s="22">
        <v>0.51024972704086302</v>
      </c>
      <c r="I26" s="17">
        <v>0.52467175722002901</v>
      </c>
      <c r="J26" s="25" t="s">
        <v>58</v>
      </c>
      <c r="K26" s="5">
        <f t="shared" si="1"/>
        <v>2.8264650454209866E-2</v>
      </c>
      <c r="M26" t="s">
        <v>17</v>
      </c>
      <c r="N26" t="s">
        <v>4</v>
      </c>
      <c r="O26" s="24">
        <v>0.22987206443653099</v>
      </c>
      <c r="P26" t="s">
        <v>36</v>
      </c>
      <c r="Q26" s="24">
        <v>3.1358143488471601E-3</v>
      </c>
      <c r="R26" t="s">
        <v>35</v>
      </c>
      <c r="S26" t="str">
        <f t="shared" si="2"/>
        <v>0.230(n)</v>
      </c>
      <c r="T26" t="str">
        <f t="shared" si="3"/>
        <v>0.003(s)</v>
      </c>
    </row>
    <row r="27" spans="2:20" x14ac:dyDescent="0.25">
      <c r="B27" s="27"/>
      <c r="C27" s="14" t="s">
        <v>30</v>
      </c>
      <c r="D27" s="22">
        <v>0.67262359998785104</v>
      </c>
      <c r="E27" s="2">
        <v>0.72027340399733097</v>
      </c>
      <c r="F27" s="20">
        <f t="shared" si="0"/>
        <v>7.084170702654588E-2</v>
      </c>
      <c r="G27" s="20" t="s">
        <v>42</v>
      </c>
      <c r="H27" s="22">
        <v>0.59837766315750696</v>
      </c>
      <c r="I27" s="17">
        <v>0.65523600158227402</v>
      </c>
      <c r="J27" s="25" t="s">
        <v>42</v>
      </c>
      <c r="K27" s="5">
        <f t="shared" si="1"/>
        <v>9.5020823679711153E-2</v>
      </c>
      <c r="M27" t="s">
        <v>17</v>
      </c>
      <c r="N27" t="s">
        <v>5</v>
      </c>
      <c r="O27" s="24">
        <v>2.4630540347542201E-34</v>
      </c>
      <c r="P27" t="s">
        <v>37</v>
      </c>
      <c r="Q27" s="24">
        <v>1.46898804410471E-30</v>
      </c>
      <c r="R27" t="s">
        <v>37</v>
      </c>
      <c r="S27" t="str">
        <f t="shared" si="2"/>
        <v>0.000(l)</v>
      </c>
      <c r="T27" t="str">
        <f t="shared" si="3"/>
        <v>0.000(l)</v>
      </c>
    </row>
    <row r="28" spans="2:20" x14ac:dyDescent="0.25">
      <c r="B28" s="28"/>
      <c r="C28" s="15" t="s">
        <v>28</v>
      </c>
      <c r="D28" s="23">
        <v>0.86661733913680805</v>
      </c>
      <c r="E28" s="10">
        <v>0.86573432073759304</v>
      </c>
      <c r="F28" s="21">
        <f t="shared" si="0"/>
        <v>-1.018925377254205E-3</v>
      </c>
      <c r="G28" s="21" t="s">
        <v>47</v>
      </c>
      <c r="H28" s="23">
        <v>0.81535947111319396</v>
      </c>
      <c r="I28" s="18">
        <v>0.810720415151857</v>
      </c>
      <c r="J28" s="10" t="s">
        <v>41</v>
      </c>
      <c r="K28" s="11">
        <f t="shared" si="1"/>
        <v>-5.6895837059491652E-3</v>
      </c>
      <c r="M28" t="s">
        <v>17</v>
      </c>
      <c r="N28" t="s">
        <v>11</v>
      </c>
      <c r="O28" s="24">
        <v>0.36715496931196701</v>
      </c>
      <c r="P28" t="s">
        <v>36</v>
      </c>
      <c r="Q28" s="24">
        <v>1.3935944148142E-4</v>
      </c>
      <c r="R28" t="s">
        <v>35</v>
      </c>
      <c r="S28" t="str">
        <f t="shared" si="2"/>
        <v>0.367(n)</v>
      </c>
      <c r="T28" t="str">
        <f t="shared" si="3"/>
        <v>0.000(s)</v>
      </c>
    </row>
    <row r="29" spans="2:20" x14ac:dyDescent="0.25">
      <c r="B29" s="26" t="s">
        <v>18</v>
      </c>
      <c r="C29" s="14" t="s">
        <v>3</v>
      </c>
      <c r="D29" s="22">
        <v>0.19951704856942801</v>
      </c>
      <c r="E29" s="2">
        <v>0.56435270403590398</v>
      </c>
      <c r="F29" s="20">
        <f t="shared" si="0"/>
        <v>1.8285938875019012</v>
      </c>
      <c r="G29" s="20" t="s">
        <v>42</v>
      </c>
      <c r="H29" s="22">
        <v>0.224250233847264</v>
      </c>
      <c r="I29" s="17">
        <v>0.56639364501531198</v>
      </c>
      <c r="J29" s="25" t="s">
        <v>42</v>
      </c>
      <c r="K29" s="5">
        <f t="shared" si="1"/>
        <v>1.5257215357067613</v>
      </c>
      <c r="M29" t="s">
        <v>18</v>
      </c>
      <c r="N29" t="s">
        <v>3</v>
      </c>
      <c r="O29" s="24">
        <v>2.37343569104917E-65</v>
      </c>
      <c r="P29" t="s">
        <v>37</v>
      </c>
      <c r="Q29" s="24">
        <v>1.5099767559134E-63</v>
      </c>
      <c r="R29" t="s">
        <v>37</v>
      </c>
      <c r="S29" t="str">
        <f t="shared" si="2"/>
        <v>0.000(l)</v>
      </c>
      <c r="T29" t="str">
        <f t="shared" si="3"/>
        <v>0.000(l)</v>
      </c>
    </row>
    <row r="30" spans="2:20" x14ac:dyDescent="0.25">
      <c r="B30" s="27"/>
      <c r="C30" s="14" t="s">
        <v>10</v>
      </c>
      <c r="D30" s="22">
        <v>0.57491929216889304</v>
      </c>
      <c r="E30" s="2">
        <v>0.32947868852867002</v>
      </c>
      <c r="F30" s="20">
        <f t="shared" si="0"/>
        <v>-0.42691314586834278</v>
      </c>
      <c r="G30" s="20" t="s">
        <v>42</v>
      </c>
      <c r="H30" s="22">
        <v>0.51112255702838505</v>
      </c>
      <c r="I30" s="17">
        <v>0.34801898612195997</v>
      </c>
      <c r="J30" s="25" t="s">
        <v>42</v>
      </c>
      <c r="K30" s="5">
        <f t="shared" si="1"/>
        <v>-0.3191085360323222</v>
      </c>
      <c r="M30" t="s">
        <v>18</v>
      </c>
      <c r="N30" t="s">
        <v>10</v>
      </c>
      <c r="O30" s="24">
        <v>5.7557632293051903E-42</v>
      </c>
      <c r="P30" t="s">
        <v>37</v>
      </c>
      <c r="Q30" s="24">
        <v>6.7223956996283503E-25</v>
      </c>
      <c r="R30" t="s">
        <v>37</v>
      </c>
      <c r="S30" t="str">
        <f t="shared" si="2"/>
        <v>0.000(l)</v>
      </c>
      <c r="T30" t="str">
        <f t="shared" si="3"/>
        <v>0.000(l)</v>
      </c>
    </row>
    <row r="31" spans="2:20" x14ac:dyDescent="0.25">
      <c r="B31" s="27"/>
      <c r="C31" s="14" t="s">
        <v>29</v>
      </c>
      <c r="D31" s="22">
        <v>0.25772093690087</v>
      </c>
      <c r="E31" s="2">
        <v>0.38067621425194598</v>
      </c>
      <c r="F31" s="20">
        <f t="shared" si="0"/>
        <v>0.47708687865887123</v>
      </c>
      <c r="G31" s="20" t="s">
        <v>42</v>
      </c>
      <c r="H31" s="22">
        <v>0.272479306214373</v>
      </c>
      <c r="I31" s="17">
        <v>0.39356624716327698</v>
      </c>
      <c r="J31" s="25" t="s">
        <v>42</v>
      </c>
      <c r="K31" s="5">
        <f t="shared" si="1"/>
        <v>0.44438949376081749</v>
      </c>
      <c r="M31" t="s">
        <v>18</v>
      </c>
      <c r="N31" t="s">
        <v>4</v>
      </c>
      <c r="O31" s="24">
        <v>1.12419367338558E-44</v>
      </c>
      <c r="P31" t="s">
        <v>37</v>
      </c>
      <c r="Q31" s="24">
        <v>1.3116557109083901E-38</v>
      </c>
      <c r="R31" t="s">
        <v>37</v>
      </c>
      <c r="S31" t="str">
        <f t="shared" si="2"/>
        <v>0.000(l)</v>
      </c>
      <c r="T31" t="str">
        <f t="shared" si="3"/>
        <v>0.000(l)</v>
      </c>
    </row>
    <row r="32" spans="2:20" x14ac:dyDescent="0.25">
      <c r="B32" s="27"/>
      <c r="C32" s="14" t="s">
        <v>30</v>
      </c>
      <c r="D32" s="22">
        <v>0.27761183840243697</v>
      </c>
      <c r="E32" s="2">
        <v>0.62487076267841402</v>
      </c>
      <c r="F32" s="20">
        <f t="shared" si="0"/>
        <v>1.2508793799080604</v>
      </c>
      <c r="G32" s="20" t="s">
        <v>42</v>
      </c>
      <c r="H32" s="22">
        <v>0.29423226936435398</v>
      </c>
      <c r="I32" s="17">
        <v>0.59108818308780497</v>
      </c>
      <c r="J32" s="25" t="s">
        <v>42</v>
      </c>
      <c r="K32" s="5">
        <f t="shared" si="1"/>
        <v>1.0089169157576259</v>
      </c>
      <c r="M32" t="s">
        <v>18</v>
      </c>
      <c r="N32" t="s">
        <v>5</v>
      </c>
      <c r="O32" s="24">
        <v>6.2854348380684804E-66</v>
      </c>
      <c r="P32" t="s">
        <v>37</v>
      </c>
      <c r="Q32" s="24">
        <v>5.9812951932796202E-62</v>
      </c>
      <c r="R32" t="s">
        <v>37</v>
      </c>
      <c r="S32" t="str">
        <f t="shared" si="2"/>
        <v>0.000(l)</v>
      </c>
      <c r="T32" t="str">
        <f t="shared" si="3"/>
        <v>0.000(l)</v>
      </c>
    </row>
    <row r="33" spans="2:20" x14ac:dyDescent="0.25">
      <c r="B33" s="28"/>
      <c r="C33" s="15" t="s">
        <v>28</v>
      </c>
      <c r="D33" s="23">
        <v>0.76411245547205497</v>
      </c>
      <c r="E33" s="10">
        <v>0.78352543719442602</v>
      </c>
      <c r="F33" s="21">
        <f t="shared" si="0"/>
        <v>2.5405922365678565E-2</v>
      </c>
      <c r="G33" s="21" t="s">
        <v>57</v>
      </c>
      <c r="H33" s="23">
        <v>0.72655119577069605</v>
      </c>
      <c r="I33" s="18">
        <v>0.740490225218708</v>
      </c>
      <c r="J33" s="10" t="s">
        <v>51</v>
      </c>
      <c r="K33" s="11">
        <f t="shared" si="1"/>
        <v>1.918519923874875E-2</v>
      </c>
      <c r="M33" t="s">
        <v>18</v>
      </c>
      <c r="N33" t="s">
        <v>11</v>
      </c>
      <c r="O33" s="24">
        <v>2.2328377746110798E-3</v>
      </c>
      <c r="P33" t="s">
        <v>35</v>
      </c>
      <c r="Q33" s="24">
        <v>0.13831664449391001</v>
      </c>
      <c r="R33" t="s">
        <v>36</v>
      </c>
      <c r="S33" t="str">
        <f t="shared" si="2"/>
        <v>0.002(s)</v>
      </c>
      <c r="T33" t="str">
        <f t="shared" si="3"/>
        <v>0.138(n)</v>
      </c>
    </row>
  </sheetData>
  <mergeCells count="6">
    <mergeCell ref="B29:B33"/>
    <mergeCell ref="B4:B8"/>
    <mergeCell ref="B9:B13"/>
    <mergeCell ref="B14:B18"/>
    <mergeCell ref="B19:B23"/>
    <mergeCell ref="B24:B28"/>
  </mergeCells>
  <phoneticPr fontId="18" type="noConversion"/>
  <conditionalFormatting sqref="K4:K33 F4:G33">
    <cfRule type="colorScale" priority="3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G4:G33">
    <cfRule type="expression" dxfId="1" priority="2">
      <formula>AND($O4&lt;0.05,$P4&lt;&gt;"negligible")</formula>
    </cfRule>
  </conditionalFormatting>
  <conditionalFormatting sqref="J4:J33">
    <cfRule type="expression" dxfId="0" priority="1">
      <formula>AND($Q4&lt;0.05,$R4&lt;&gt;"negligible")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total_mean_allDataset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Kalifa Ryu</dc:creator>
  <cp:lastModifiedBy>Kalifa Ryu</cp:lastModifiedBy>
  <dcterms:created xsi:type="dcterms:W3CDTF">2023-05-18T02:38:45Z</dcterms:created>
  <dcterms:modified xsi:type="dcterms:W3CDTF">2023-05-29T14:06:54Z</dcterms:modified>
</cp:coreProperties>
</file>