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rol\Desktop\"/>
    </mc:Choice>
  </mc:AlternateContent>
  <bookViews>
    <workbookView xWindow="0" yWindow="450" windowWidth="20490" windowHeight="7785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26" i="2"/>
  <c r="B26" i="2"/>
  <c r="C25" i="2"/>
  <c r="B25" i="2"/>
  <c r="C24" i="2"/>
  <c r="B24" i="2"/>
  <c r="C23" i="2"/>
  <c r="B23" i="2"/>
  <c r="C22" i="2"/>
  <c r="B22" i="2"/>
  <c r="C21" i="2"/>
  <c r="B21" i="2"/>
  <c r="H20" i="2"/>
  <c r="G20" i="2"/>
  <c r="F20" i="2"/>
  <c r="C20" i="2"/>
  <c r="B20" i="2"/>
  <c r="H19" i="2"/>
  <c r="G19" i="2"/>
  <c r="F19" i="2"/>
  <c r="C19" i="2"/>
  <c r="B19" i="2"/>
  <c r="H18" i="2"/>
  <c r="G18" i="2"/>
  <c r="F18" i="2"/>
  <c r="D18" i="2"/>
  <c r="C18" i="2"/>
  <c r="B18" i="2"/>
  <c r="H17" i="2"/>
  <c r="G17" i="2"/>
  <c r="F17" i="2"/>
  <c r="D17" i="2"/>
  <c r="C17" i="2"/>
  <c r="B17" i="2"/>
  <c r="H16" i="2"/>
  <c r="G16" i="2"/>
  <c r="F16" i="2"/>
  <c r="D16" i="2"/>
  <c r="C16" i="2"/>
  <c r="B16" i="2"/>
  <c r="D15" i="2"/>
  <c r="C15" i="2"/>
  <c r="B15" i="2"/>
  <c r="D14" i="2"/>
  <c r="C14" i="2"/>
  <c r="B14" i="2"/>
  <c r="D13" i="2"/>
  <c r="C13" i="2"/>
  <c r="B13" i="2"/>
  <c r="J12" i="2"/>
  <c r="I12" i="2"/>
  <c r="E12" i="2"/>
  <c r="D12" i="2"/>
  <c r="C12" i="2"/>
  <c r="B12" i="2"/>
  <c r="J11" i="2"/>
  <c r="I11" i="2"/>
  <c r="E11" i="2"/>
  <c r="D11" i="2"/>
  <c r="C11" i="2"/>
  <c r="B11" i="2"/>
  <c r="J10" i="2"/>
  <c r="I10" i="2"/>
  <c r="E10" i="2"/>
  <c r="D10" i="2"/>
  <c r="C10" i="2"/>
  <c r="B10" i="2"/>
  <c r="J9" i="2"/>
  <c r="I9" i="2"/>
  <c r="E9" i="2"/>
  <c r="C9" i="2"/>
  <c r="B9" i="2"/>
  <c r="J8" i="2"/>
  <c r="I8" i="2"/>
  <c r="E8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E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F24" i="1"/>
  <c r="E24" i="1"/>
  <c r="B24" i="1"/>
  <c r="F23" i="1"/>
  <c r="E23" i="1"/>
  <c r="B23" i="1"/>
  <c r="H22" i="1"/>
  <c r="F22" i="1"/>
  <c r="E22" i="1"/>
  <c r="D22" i="1"/>
  <c r="C22" i="1"/>
  <c r="B22" i="1"/>
  <c r="H21" i="1"/>
  <c r="F21" i="1"/>
  <c r="E21" i="1"/>
  <c r="D21" i="1"/>
  <c r="C21" i="1"/>
  <c r="B21" i="1"/>
  <c r="H20" i="1"/>
  <c r="F20" i="1"/>
  <c r="E20" i="1"/>
  <c r="D20" i="1"/>
  <c r="C20" i="1"/>
  <c r="B20" i="1"/>
  <c r="H19" i="1"/>
  <c r="F19" i="1"/>
  <c r="E19" i="1"/>
  <c r="D19" i="1"/>
  <c r="C19" i="1"/>
  <c r="B19" i="1"/>
  <c r="K18" i="1"/>
  <c r="J18" i="1"/>
  <c r="I18" i="1"/>
  <c r="H18" i="1"/>
  <c r="F18" i="1"/>
  <c r="E18" i="1"/>
  <c r="D18" i="1"/>
  <c r="C18" i="1"/>
  <c r="B18" i="1"/>
  <c r="K17" i="1"/>
  <c r="J17" i="1"/>
  <c r="I17" i="1"/>
  <c r="F17" i="1"/>
  <c r="E17" i="1"/>
  <c r="D17" i="1"/>
  <c r="C17" i="1"/>
  <c r="B17" i="1"/>
  <c r="K16" i="1"/>
  <c r="J16" i="1"/>
  <c r="I16" i="1"/>
  <c r="F16" i="1"/>
  <c r="E16" i="1"/>
  <c r="D16" i="1"/>
  <c r="C16" i="1"/>
  <c r="B16" i="1"/>
  <c r="K15" i="1"/>
  <c r="J15" i="1"/>
  <c r="I15" i="1"/>
  <c r="F15" i="1"/>
  <c r="E15" i="1"/>
  <c r="D15" i="1"/>
  <c r="C15" i="1"/>
  <c r="B15" i="1"/>
  <c r="K14" i="1"/>
  <c r="J14" i="1"/>
  <c r="I14" i="1"/>
  <c r="H14" i="1"/>
  <c r="F14" i="1"/>
  <c r="E14" i="1"/>
  <c r="D14" i="1"/>
  <c r="C14" i="1"/>
  <c r="B14" i="1"/>
  <c r="H13" i="1"/>
  <c r="F13" i="1"/>
  <c r="E13" i="1"/>
  <c r="D13" i="1"/>
  <c r="C13" i="1"/>
  <c r="B13" i="1"/>
  <c r="H12" i="1"/>
  <c r="F12" i="1"/>
  <c r="E12" i="1"/>
  <c r="D12" i="1"/>
  <c r="C12" i="1"/>
  <c r="B12" i="1"/>
  <c r="H11" i="1"/>
  <c r="F11" i="1"/>
  <c r="E11" i="1"/>
  <c r="D11" i="1"/>
  <c r="C11" i="1"/>
  <c r="B11" i="1"/>
  <c r="H10" i="1"/>
  <c r="F10" i="1"/>
  <c r="E10" i="1"/>
  <c r="D10" i="1"/>
  <c r="C10" i="1"/>
  <c r="B10" i="1"/>
  <c r="F9" i="1"/>
  <c r="E9" i="1"/>
  <c r="B9" i="1"/>
  <c r="G8" i="1"/>
  <c r="F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E3" i="1"/>
  <c r="E2" i="1"/>
</calcChain>
</file>

<file path=xl/sharedStrings.xml><?xml version="1.0" encoding="utf-8"?>
<sst xmlns="http://schemas.openxmlformats.org/spreadsheetml/2006/main" count="36" uniqueCount="24">
  <si>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</si>
  <si>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</si>
  <si>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</si>
  <si>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</si>
  <si>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</si>
  <si>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</si>
  <si>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</si>
  <si>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</si>
  <si>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</si>
  <si>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</si>
  <si>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</si>
  <si>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Область</t>
  </si>
  <si>
    <t>Загальна кількість комп`ютерів</t>
  </si>
  <si>
    <t>Кількість IBM-сумісних комп`ютерів</t>
  </si>
  <si>
    <t>Волинська</t>
  </si>
  <si>
    <t>Житомирська</t>
  </si>
  <si>
    <t>Івано-Франківська</t>
  </si>
  <si>
    <t>Львівська</t>
  </si>
  <si>
    <t>Рівненська</t>
  </si>
  <si>
    <t>Миколаївська</t>
  </si>
  <si>
    <t>Хмельницька</t>
  </si>
  <si>
    <t>Харківська</t>
  </si>
  <si>
    <t>Місто</t>
  </si>
  <si>
    <t>Село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</si>
</sst>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Лист1!$B$2:$B$30</c:f>
              <c:numCache>
                <c:formatCode>General</c:formatCode>
                <c:ptCount val="29"/>
                <c:pt idx="2">
                  <c:v>9</c:v>
                </c:pt>
                <c:pt idx="3">
                  <c:v>7.5625</c:v>
                </c:pt>
                <c:pt idx="4">
                  <c:v>6.25</c:v>
                </c:pt>
                <c:pt idx="5">
                  <c:v>5.0625</c:v>
                </c:pt>
                <c:pt idx="6">
                  <c:v>4</c:v>
                </c:pt>
                <c:pt idx="7">
                  <c:v>3.0625</c:v>
                </c:pt>
                <c:pt idx="8">
                  <c:v>2.25</c:v>
                </c:pt>
                <c:pt idx="9">
                  <c:v>1.5625</c:v>
                </c:pt>
                <c:pt idx="10">
                  <c:v>1</c:v>
                </c:pt>
                <c:pt idx="11">
                  <c:v>0.5625</c:v>
                </c:pt>
                <c:pt idx="12">
                  <c:v>0.25</c:v>
                </c:pt>
                <c:pt idx="13">
                  <c:v>6.25E-2</c:v>
                </c:pt>
                <c:pt idx="14">
                  <c:v>0</c:v>
                </c:pt>
                <c:pt idx="15">
                  <c:v>6.25E-2</c:v>
                </c:pt>
                <c:pt idx="16">
                  <c:v>0.25</c:v>
                </c:pt>
                <c:pt idx="17">
                  <c:v>0.5625</c:v>
                </c:pt>
                <c:pt idx="18">
                  <c:v>1</c:v>
                </c:pt>
                <c:pt idx="19">
                  <c:v>1.5625</c:v>
                </c:pt>
                <c:pt idx="20">
                  <c:v>2.25</c:v>
                </c:pt>
                <c:pt idx="21">
                  <c:v>3.0625</c:v>
                </c:pt>
                <c:pt idx="22">
                  <c:v>4</c:v>
                </c:pt>
                <c:pt idx="23">
                  <c:v>5.0625</c:v>
                </c:pt>
                <c:pt idx="24">
                  <c:v>6.25</c:v>
                </c:pt>
                <c:pt idx="25">
                  <c:v>7.5625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B-493D-A437-58F6E06A119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Лист1!$C$2:$C$30</c:f>
              <c:numCache>
                <c:formatCode>General</c:formatCode>
                <c:ptCount val="29"/>
                <c:pt idx="8">
                  <c:v>-2</c:v>
                </c:pt>
                <c:pt idx="9">
                  <c:v>-1.3888888888888888</c:v>
                </c:pt>
                <c:pt idx="10">
                  <c:v>-0.88888888888888884</c:v>
                </c:pt>
                <c:pt idx="11">
                  <c:v>-0.5</c:v>
                </c:pt>
                <c:pt idx="12">
                  <c:v>-0.22222222222222221</c:v>
                </c:pt>
                <c:pt idx="13">
                  <c:v>-5.5555555555555552E-2</c:v>
                </c:pt>
                <c:pt idx="14">
                  <c:v>0</c:v>
                </c:pt>
                <c:pt idx="15">
                  <c:v>-5.5555555555555552E-2</c:v>
                </c:pt>
                <c:pt idx="16">
                  <c:v>-0.22222222222222221</c:v>
                </c:pt>
                <c:pt idx="17">
                  <c:v>-0.5</c:v>
                </c:pt>
                <c:pt idx="18">
                  <c:v>-0.88888888888888884</c:v>
                </c:pt>
                <c:pt idx="19">
                  <c:v>-1.3888888888888888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B-493D-A437-58F6E06A119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Лист1!$D$2:$D$30</c:f>
              <c:numCache>
                <c:formatCode>General</c:formatCode>
                <c:ptCount val="29"/>
                <c:pt idx="8">
                  <c:v>-2</c:v>
                </c:pt>
                <c:pt idx="9">
                  <c:v>-3.8333333333333339</c:v>
                </c:pt>
                <c:pt idx="10">
                  <c:v>-5.3333333333333339</c:v>
                </c:pt>
                <c:pt idx="11">
                  <c:v>-6.5</c:v>
                </c:pt>
                <c:pt idx="12">
                  <c:v>-7.333333333333333</c:v>
                </c:pt>
                <c:pt idx="13">
                  <c:v>-7.833333333333333</c:v>
                </c:pt>
                <c:pt idx="14">
                  <c:v>-8</c:v>
                </c:pt>
                <c:pt idx="15">
                  <c:v>-7.833333333333333</c:v>
                </c:pt>
                <c:pt idx="16">
                  <c:v>-7.333333333333333</c:v>
                </c:pt>
                <c:pt idx="17">
                  <c:v>-6.5</c:v>
                </c:pt>
                <c:pt idx="18">
                  <c:v>-5.3333333333333339</c:v>
                </c:pt>
                <c:pt idx="19">
                  <c:v>-3.8333333333333339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B-493D-A437-58F6E06A119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Лист1!$E$2:$E$30</c:f>
              <c:numCache>
                <c:formatCode>General</c:formatCode>
                <c:ptCount val="29"/>
                <c:pt idx="0">
                  <c:v>5.4444444444444438</c:v>
                </c:pt>
                <c:pt idx="1">
                  <c:v>4.6944444444444438</c:v>
                </c:pt>
                <c:pt idx="2">
                  <c:v>4</c:v>
                </c:pt>
                <c:pt idx="3">
                  <c:v>3.3611111111111107</c:v>
                </c:pt>
                <c:pt idx="4">
                  <c:v>2.7777777777777777</c:v>
                </c:pt>
                <c:pt idx="5">
                  <c:v>2.25</c:v>
                </c:pt>
                <c:pt idx="6">
                  <c:v>1.7777777777777777</c:v>
                </c:pt>
                <c:pt idx="7">
                  <c:v>1.3611111111111109</c:v>
                </c:pt>
                <c:pt idx="8">
                  <c:v>1</c:v>
                </c:pt>
                <c:pt idx="9">
                  <c:v>0.69444444444444442</c:v>
                </c:pt>
                <c:pt idx="10">
                  <c:v>0.44444444444444442</c:v>
                </c:pt>
                <c:pt idx="11">
                  <c:v>0.25</c:v>
                </c:pt>
                <c:pt idx="12">
                  <c:v>0.1111111111111111</c:v>
                </c:pt>
                <c:pt idx="13">
                  <c:v>2.7777777777777776E-2</c:v>
                </c:pt>
                <c:pt idx="14">
                  <c:v>0</c:v>
                </c:pt>
                <c:pt idx="15">
                  <c:v>2.7777777777777776E-2</c:v>
                </c:pt>
                <c:pt idx="16">
                  <c:v>0.1111111111111111</c:v>
                </c:pt>
                <c:pt idx="17">
                  <c:v>0.25</c:v>
                </c:pt>
                <c:pt idx="18">
                  <c:v>0.44444444444444442</c:v>
                </c:pt>
                <c:pt idx="19">
                  <c:v>0.69444444444444442</c:v>
                </c:pt>
                <c:pt idx="20">
                  <c:v>1</c:v>
                </c:pt>
                <c:pt idx="21">
                  <c:v>1.3611111111111109</c:v>
                </c:pt>
                <c:pt idx="22">
                  <c:v>1.7777777777777777</c:v>
                </c:pt>
                <c:pt idx="23">
                  <c:v>2.25</c:v>
                </c:pt>
                <c:pt idx="24">
                  <c:v>2.7777777777777777</c:v>
                </c:pt>
                <c:pt idx="25">
                  <c:v>3.3611111111111107</c:v>
                </c:pt>
                <c:pt idx="26">
                  <c:v>4</c:v>
                </c:pt>
                <c:pt idx="27">
                  <c:v>4.6944444444444438</c:v>
                </c:pt>
                <c:pt idx="28">
                  <c:v>5.4444444444444438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B-493D-A437-58F6E06A119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Лист1!$F$2:$F$30</c:f>
              <c:numCache>
                <c:formatCode>General</c:formatCode>
                <c:ptCount val="29"/>
                <c:pt idx="6">
                  <c:v>-1</c:v>
                </c:pt>
                <c:pt idx="7">
                  <c:v>-0.765625</c:v>
                </c:pt>
                <c:pt idx="8">
                  <c:v>-0.5625</c:v>
                </c:pt>
                <c:pt idx="9">
                  <c:v>-0.390625</c:v>
                </c:pt>
                <c:pt idx="10">
                  <c:v>-0.25</c:v>
                </c:pt>
                <c:pt idx="11">
                  <c:v>-0.140625</c:v>
                </c:pt>
                <c:pt idx="12">
                  <c:v>-6.25E-2</c:v>
                </c:pt>
                <c:pt idx="13">
                  <c:v>-1.5625E-2</c:v>
                </c:pt>
                <c:pt idx="14">
                  <c:v>0</c:v>
                </c:pt>
                <c:pt idx="15">
                  <c:v>-1.5625E-2</c:v>
                </c:pt>
                <c:pt idx="16">
                  <c:v>-6.25E-2</c:v>
                </c:pt>
                <c:pt idx="17">
                  <c:v>-0.140625</c:v>
                </c:pt>
                <c:pt idx="18">
                  <c:v>-0.25</c:v>
                </c:pt>
                <c:pt idx="19">
                  <c:v>-0.390625</c:v>
                </c:pt>
                <c:pt idx="20">
                  <c:v>-0.5625</c:v>
                </c:pt>
                <c:pt idx="21">
                  <c:v>-0.765625</c:v>
                </c:pt>
                <c:pt idx="2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B-493D-A437-58F6E06A119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Лист1!$G$2:$G$30</c:f>
              <c:numCache>
                <c:formatCode>General</c:formatCode>
                <c:ptCount val="29"/>
                <c:pt idx="2">
                  <c:v>-11</c:v>
                </c:pt>
                <c:pt idx="3">
                  <c:v>-8.125</c:v>
                </c:pt>
                <c:pt idx="4">
                  <c:v>-5.5</c:v>
                </c:pt>
                <c:pt idx="5">
                  <c:v>-3.125</c:v>
                </c:pt>
                <c:pt idx="6">
                  <c:v>-1</c:v>
                </c:pt>
                <c:pt idx="22">
                  <c:v>-1</c:v>
                </c:pt>
                <c:pt idx="23">
                  <c:v>-3.125</c:v>
                </c:pt>
                <c:pt idx="24">
                  <c:v>-5.5</c:v>
                </c:pt>
                <c:pt idx="25">
                  <c:v>-8.125</c:v>
                </c:pt>
                <c:pt idx="26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B-493D-A437-58F6E06A119A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Лист1!$H$2:$H$30</c:f>
              <c:numCache>
                <c:formatCode>General</c:formatCode>
                <c:ptCount val="29"/>
                <c:pt idx="8">
                  <c:v>-2</c:v>
                </c:pt>
                <c:pt idx="9">
                  <c:v>-4.75</c:v>
                </c:pt>
                <c:pt idx="10">
                  <c:v>-7</c:v>
                </c:pt>
                <c:pt idx="11">
                  <c:v>-8.75</c:v>
                </c:pt>
                <c:pt idx="12">
                  <c:v>-10</c:v>
                </c:pt>
                <c:pt idx="16">
                  <c:v>-10</c:v>
                </c:pt>
                <c:pt idx="17">
                  <c:v>-8.75</c:v>
                </c:pt>
                <c:pt idx="18">
                  <c:v>-7</c:v>
                </c:pt>
                <c:pt idx="19">
                  <c:v>-4.75</c:v>
                </c:pt>
                <c:pt idx="2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B-493D-A437-58F6E06A119A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Лист1!$I$2:$I$30</c:f>
              <c:numCache>
                <c:formatCode>General</c:formatCode>
                <c:ptCount val="29"/>
                <c:pt idx="12">
                  <c:v>4</c:v>
                </c:pt>
                <c:pt idx="13">
                  <c:v>1.75</c:v>
                </c:pt>
                <c:pt idx="14">
                  <c:v>1</c:v>
                </c:pt>
                <c:pt idx="15">
                  <c:v>1.75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4B-493D-A437-58F6E06A119A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Лист1!$J$2:$J$30</c:f>
              <c:numCache>
                <c:formatCode>General</c:formatCode>
                <c:ptCount val="29"/>
                <c:pt idx="12">
                  <c:v>1</c:v>
                </c:pt>
                <c:pt idx="13">
                  <c:v>0.25</c:v>
                </c:pt>
                <c:pt idx="14">
                  <c:v>0</c:v>
                </c:pt>
                <c:pt idx="15">
                  <c:v>0.25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B-493D-A437-58F6E06A119A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Лист1!$K$2:$K$30</c:f>
              <c:numCache>
                <c:formatCode>General</c:formatCode>
                <c:ptCount val="29"/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  <c:pt idx="15">
                  <c:v>1.75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4B-493D-A437-58F6E06A1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8736"/>
        <c:axId val="2117731"/>
      </c:lineChart>
      <c:catAx>
        <c:axId val="457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7731"/>
        <c:crosses val="autoZero"/>
        <c:auto val="1"/>
        <c:lblAlgn val="ctr"/>
        <c:lblOffset val="100"/>
        <c:noMultiLvlLbl val="0"/>
      </c:catAx>
      <c:valAx>
        <c:axId val="2117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718736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Лист2!$B$2:$B$26</c:f>
              <c:numCache>
                <c:formatCode>General</c:formatCode>
                <c:ptCount val="25"/>
                <c:pt idx="0">
                  <c:v>9</c:v>
                </c:pt>
                <c:pt idx="1">
                  <c:v>7.5625</c:v>
                </c:pt>
                <c:pt idx="2">
                  <c:v>6.25</c:v>
                </c:pt>
                <c:pt idx="3">
                  <c:v>5.0625</c:v>
                </c:pt>
                <c:pt idx="4">
                  <c:v>4</c:v>
                </c:pt>
                <c:pt idx="5">
                  <c:v>3.0625</c:v>
                </c:pt>
                <c:pt idx="6">
                  <c:v>2.25</c:v>
                </c:pt>
                <c:pt idx="7">
                  <c:v>1.5625</c:v>
                </c:pt>
                <c:pt idx="8">
                  <c:v>1</c:v>
                </c:pt>
                <c:pt idx="9">
                  <c:v>0.5625</c:v>
                </c:pt>
                <c:pt idx="10">
                  <c:v>0.25</c:v>
                </c:pt>
                <c:pt idx="11">
                  <c:v>6.25E-2</c:v>
                </c:pt>
                <c:pt idx="12">
                  <c:v>0</c:v>
                </c:pt>
                <c:pt idx="13">
                  <c:v>6.25E-2</c:v>
                </c:pt>
                <c:pt idx="14">
                  <c:v>0.25</c:v>
                </c:pt>
                <c:pt idx="15">
                  <c:v>0.5625</c:v>
                </c:pt>
                <c:pt idx="16">
                  <c:v>1</c:v>
                </c:pt>
                <c:pt idx="17">
                  <c:v>1.5625</c:v>
                </c:pt>
                <c:pt idx="18">
                  <c:v>2.25</c:v>
                </c:pt>
                <c:pt idx="19">
                  <c:v>3.0625</c:v>
                </c:pt>
                <c:pt idx="20">
                  <c:v>4</c:v>
                </c:pt>
                <c:pt idx="21">
                  <c:v>5.0625</c:v>
                </c:pt>
                <c:pt idx="22">
                  <c:v>6.25</c:v>
                </c:pt>
                <c:pt idx="23">
                  <c:v>7.5625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8-4C4F-B077-D40F1F9F072E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Лист2!$C$2:$C$26</c:f>
              <c:numCache>
                <c:formatCode>General</c:formatCode>
                <c:ptCount val="25"/>
                <c:pt idx="0">
                  <c:v>9.25</c:v>
                </c:pt>
                <c:pt idx="1">
                  <c:v>8.890625</c:v>
                </c:pt>
                <c:pt idx="2">
                  <c:v>8.5625</c:v>
                </c:pt>
                <c:pt idx="3">
                  <c:v>8.265625</c:v>
                </c:pt>
                <c:pt idx="4">
                  <c:v>8</c:v>
                </c:pt>
                <c:pt idx="5">
                  <c:v>7.765625</c:v>
                </c:pt>
                <c:pt idx="6">
                  <c:v>7.5625</c:v>
                </c:pt>
                <c:pt idx="7">
                  <c:v>7.390625</c:v>
                </c:pt>
                <c:pt idx="8">
                  <c:v>7.25</c:v>
                </c:pt>
                <c:pt idx="9">
                  <c:v>7.140625</c:v>
                </c:pt>
                <c:pt idx="10">
                  <c:v>7.0625</c:v>
                </c:pt>
                <c:pt idx="11">
                  <c:v>7.015625</c:v>
                </c:pt>
                <c:pt idx="12">
                  <c:v>7</c:v>
                </c:pt>
                <c:pt idx="13">
                  <c:v>7.015625</c:v>
                </c:pt>
                <c:pt idx="14">
                  <c:v>7.0625</c:v>
                </c:pt>
                <c:pt idx="15">
                  <c:v>7.140625</c:v>
                </c:pt>
                <c:pt idx="16">
                  <c:v>7.25</c:v>
                </c:pt>
                <c:pt idx="17">
                  <c:v>7.390625</c:v>
                </c:pt>
                <c:pt idx="18">
                  <c:v>7.5625</c:v>
                </c:pt>
                <c:pt idx="19">
                  <c:v>7.765625</c:v>
                </c:pt>
                <c:pt idx="20">
                  <c:v>8</c:v>
                </c:pt>
                <c:pt idx="21">
                  <c:v>8.265625</c:v>
                </c:pt>
                <c:pt idx="22">
                  <c:v>8.5625</c:v>
                </c:pt>
                <c:pt idx="23">
                  <c:v>8.890625</c:v>
                </c:pt>
                <c:pt idx="24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8-4C4F-B077-D40F1F9F072E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Лист2!$D$2:$D$26</c:f>
              <c:numCache>
                <c:formatCode>General</c:formatCode>
                <c:ptCount val="25"/>
                <c:pt idx="8">
                  <c:v>2</c:v>
                </c:pt>
                <c:pt idx="9">
                  <c:v>1.5625</c:v>
                </c:pt>
                <c:pt idx="10">
                  <c:v>1.25</c:v>
                </c:pt>
                <c:pt idx="11">
                  <c:v>1.0625</c:v>
                </c:pt>
                <c:pt idx="12">
                  <c:v>1</c:v>
                </c:pt>
                <c:pt idx="13">
                  <c:v>1.0625</c:v>
                </c:pt>
                <c:pt idx="14">
                  <c:v>1.25</c:v>
                </c:pt>
                <c:pt idx="15">
                  <c:v>1.5625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8-4C4F-B077-D40F1F9F072E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Лист2!$E$2:$E$26</c:f>
              <c:numCache>
                <c:formatCode>General</c:formatCode>
                <c:ptCount val="25"/>
                <c:pt idx="6">
                  <c:v>5.5</c:v>
                </c:pt>
                <c:pt idx="7">
                  <c:v>5.875</c:v>
                </c:pt>
                <c:pt idx="8">
                  <c:v>6</c:v>
                </c:pt>
                <c:pt idx="9">
                  <c:v>5.875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8-4C4F-B077-D40F1F9F072E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Лист2!$F$2:$F$26</c:f>
              <c:numCache>
                <c:formatCode>General</c:formatCode>
                <c:ptCount val="25"/>
                <c:pt idx="14">
                  <c:v>5.5</c:v>
                </c:pt>
                <c:pt idx="15">
                  <c:v>5.875</c:v>
                </c:pt>
                <c:pt idx="16">
                  <c:v>6</c:v>
                </c:pt>
                <c:pt idx="17">
                  <c:v>5.875</c:v>
                </c:pt>
                <c:pt idx="1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8-4C4F-B077-D40F1F9F072E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Лист2!$G$2:$G$26</c:f>
              <c:numCache>
                <c:formatCode>General</c:formatCode>
                <c:ptCount val="25"/>
                <c:pt idx="14">
                  <c:v>4</c:v>
                </c:pt>
                <c:pt idx="15">
                  <c:v>4.375</c:v>
                </c:pt>
                <c:pt idx="16">
                  <c:v>4.5</c:v>
                </c:pt>
                <c:pt idx="17">
                  <c:v>4.375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8-4C4F-B077-D40F1F9F072E}"/>
            </c:ext>
          </c:extLst>
        </c:ser>
        <c:ser>
          <c:idx val="6"/>
          <c:order val="6"/>
          <c:tx>
            <c:strRef>
              <c:f>Лист2!$H$1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Лист2!$H$2:$H$26</c:f>
              <c:numCache>
                <c:formatCode>General</c:formatCode>
                <c:ptCount val="25"/>
                <c:pt idx="14">
                  <c:v>4</c:v>
                </c:pt>
                <c:pt idx="15">
                  <c:v>3.625</c:v>
                </c:pt>
                <c:pt idx="16">
                  <c:v>3.5</c:v>
                </c:pt>
                <c:pt idx="17">
                  <c:v>3.625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8-4C4F-B077-D40F1F9F072E}"/>
            </c:ext>
          </c:extLst>
        </c:ser>
        <c:ser>
          <c:idx val="7"/>
          <c:order val="7"/>
          <c:tx>
            <c:strRef>
              <c:f>Лист2!$I$1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Лист2!$I$2:$I$26</c:f>
              <c:numCache>
                <c:formatCode>General</c:formatCode>
                <c:ptCount val="25"/>
                <c:pt idx="6">
                  <c:v>4</c:v>
                </c:pt>
                <c:pt idx="7">
                  <c:v>4.375</c:v>
                </c:pt>
                <c:pt idx="8">
                  <c:v>4.5</c:v>
                </c:pt>
                <c:pt idx="9">
                  <c:v>4.375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8-4C4F-B077-D40F1F9F072E}"/>
            </c:ext>
          </c:extLst>
        </c:ser>
        <c:ser>
          <c:idx val="8"/>
          <c:order val="8"/>
          <c:tx>
            <c:strRef>
              <c:f>Лист2!$J$1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Лист2!$J$2:$J$26</c:f>
              <c:numCache>
                <c:formatCode>General</c:formatCode>
                <c:ptCount val="25"/>
                <c:pt idx="6">
                  <c:v>3</c:v>
                </c:pt>
                <c:pt idx="7">
                  <c:v>3.375</c:v>
                </c:pt>
                <c:pt idx="8">
                  <c:v>3.5</c:v>
                </c:pt>
                <c:pt idx="9">
                  <c:v>3.375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8-4C4F-B077-D40F1F9F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0460"/>
        <c:axId val="36725358"/>
      </c:lineChart>
      <c:catAx>
        <c:axId val="578404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725358"/>
        <c:crosses val="autoZero"/>
        <c:auto val="1"/>
        <c:lblAlgn val="ctr"/>
        <c:lblOffset val="100"/>
        <c:noMultiLvlLbl val="0"/>
      </c:catAx>
      <c:valAx>
        <c:axId val="36725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7840460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Лист3!$B$1:$B$2</c:f>
              <c:strCache>
                <c:ptCount val="2"/>
                <c:pt idx="0">
                  <c:v>Загальна кількість комп`ютерів</c:v>
                </c:pt>
                <c:pt idx="1">
                  <c:v>Місто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Ref>
              <c:f>Лист3!$A$3:$A$10</c:f>
              <c:strCache>
                <c:ptCount val="8"/>
                <c:pt idx="0">
                  <c:v>Волинська</c:v>
                </c:pt>
                <c:pt idx="1">
                  <c:v>Житомирська</c:v>
                </c:pt>
                <c:pt idx="2">
                  <c:v>Івано-Франківська</c:v>
                </c:pt>
                <c:pt idx="3">
                  <c:v>Львівська</c:v>
                </c:pt>
                <c:pt idx="4">
                  <c:v>Рівненська</c:v>
                </c:pt>
                <c:pt idx="5">
                  <c:v>Миколаївська</c:v>
                </c:pt>
                <c:pt idx="6">
                  <c:v>Хмельницька</c:v>
                </c:pt>
                <c:pt idx="7">
                  <c:v>Харківська</c:v>
                </c:pt>
              </c:strCache>
            </c:strRef>
          </c:cat>
          <c:val>
            <c:numRef>
              <c:f>Лист3!$B$3:$B$10</c:f>
              <c:numCache>
                <c:formatCode>General</c:formatCode>
                <c:ptCount val="8"/>
                <c:pt idx="0">
                  <c:v>112630</c:v>
                </c:pt>
                <c:pt idx="1">
                  <c:v>11419</c:v>
                </c:pt>
                <c:pt idx="2">
                  <c:v>13090</c:v>
                </c:pt>
                <c:pt idx="3">
                  <c:v>23930</c:v>
                </c:pt>
                <c:pt idx="4">
                  <c:v>99900</c:v>
                </c:pt>
                <c:pt idx="5">
                  <c:v>10180</c:v>
                </c:pt>
                <c:pt idx="6">
                  <c:v>10760</c:v>
                </c:pt>
                <c:pt idx="7">
                  <c:v>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B-478E-9A50-3E9B78677A63}"/>
            </c:ext>
          </c:extLst>
        </c:ser>
        <c:ser>
          <c:idx val="1"/>
          <c:order val="1"/>
          <c:tx>
            <c:strRef>
              <c:f>Лист3!$C$1:$C$2</c:f>
              <c:strCache>
                <c:ptCount val="2"/>
                <c:pt idx="0">
                  <c:v>Загальна кількість комп`ютерів</c:v>
                </c:pt>
                <c:pt idx="1">
                  <c:v>Село</c:v>
                </c:pt>
              </c:strCache>
            </c:strRef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cat>
            <c:strRef>
              <c:f>Лист3!$A$3:$A$10</c:f>
              <c:strCache>
                <c:ptCount val="8"/>
                <c:pt idx="0">
                  <c:v>Волинська</c:v>
                </c:pt>
                <c:pt idx="1">
                  <c:v>Житомирська</c:v>
                </c:pt>
                <c:pt idx="2">
                  <c:v>Івано-Франківська</c:v>
                </c:pt>
                <c:pt idx="3">
                  <c:v>Львівська</c:v>
                </c:pt>
                <c:pt idx="4">
                  <c:v>Рівненська</c:v>
                </c:pt>
                <c:pt idx="5">
                  <c:v>Миколаївська</c:v>
                </c:pt>
                <c:pt idx="6">
                  <c:v>Хмельницька</c:v>
                </c:pt>
                <c:pt idx="7">
                  <c:v>Харківська</c:v>
                </c:pt>
              </c:strCache>
            </c:strRef>
          </c:cat>
          <c:val>
            <c:numRef>
              <c:f>Лист3!$C$3:$C$10</c:f>
              <c:numCache>
                <c:formatCode>General</c:formatCode>
                <c:ptCount val="8"/>
                <c:pt idx="0">
                  <c:v>14900</c:v>
                </c:pt>
                <c:pt idx="1">
                  <c:v>10720</c:v>
                </c:pt>
                <c:pt idx="2">
                  <c:v>11230</c:v>
                </c:pt>
                <c:pt idx="3">
                  <c:v>34100</c:v>
                </c:pt>
                <c:pt idx="4">
                  <c:v>1340</c:v>
                </c:pt>
                <c:pt idx="5">
                  <c:v>7430</c:v>
                </c:pt>
                <c:pt idx="6">
                  <c:v>2341</c:v>
                </c:pt>
                <c:pt idx="7">
                  <c:v>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B-478E-9A50-3E9B78677A63}"/>
            </c:ext>
          </c:extLst>
        </c:ser>
        <c:ser>
          <c:idx val="2"/>
          <c:order val="2"/>
          <c:tx>
            <c:strRef>
              <c:f>Лист3!$D$1:$D$2</c:f>
              <c:strCache>
                <c:ptCount val="2"/>
                <c:pt idx="0">
                  <c:v>Кількість IBM-сумісних комп`ютерів</c:v>
                </c:pt>
                <c:pt idx="1">
                  <c:v>Місто</c:v>
                </c:pt>
              </c:strCache>
            </c:strRef>
          </c:tx>
          <c:spPr>
            <a:solidFill>
              <a:schemeClr val="accent3"/>
            </a:solidFill>
            <a:ln w="6350">
              <a:noFill/>
            </a:ln>
            <a:effectLst/>
          </c:spPr>
          <c:invertIfNegative val="0"/>
          <c:cat>
            <c:strRef>
              <c:f>Лист3!$A$3:$A$10</c:f>
              <c:strCache>
                <c:ptCount val="8"/>
                <c:pt idx="0">
                  <c:v>Волинська</c:v>
                </c:pt>
                <c:pt idx="1">
                  <c:v>Житомирська</c:v>
                </c:pt>
                <c:pt idx="2">
                  <c:v>Івано-Франківська</c:v>
                </c:pt>
                <c:pt idx="3">
                  <c:v>Львівська</c:v>
                </c:pt>
                <c:pt idx="4">
                  <c:v>Рівненська</c:v>
                </c:pt>
                <c:pt idx="5">
                  <c:v>Миколаївська</c:v>
                </c:pt>
                <c:pt idx="6">
                  <c:v>Хмельницька</c:v>
                </c:pt>
                <c:pt idx="7">
                  <c:v>Харківська</c:v>
                </c:pt>
              </c:strCache>
            </c:strRef>
          </c:cat>
          <c:val>
            <c:numRef>
              <c:f>Лист3!$D$3:$D$10</c:f>
              <c:numCache>
                <c:formatCode>General</c:formatCode>
                <c:ptCount val="8"/>
                <c:pt idx="0">
                  <c:v>34700</c:v>
                </c:pt>
                <c:pt idx="1">
                  <c:v>3650</c:v>
                </c:pt>
                <c:pt idx="2">
                  <c:v>5450</c:v>
                </c:pt>
                <c:pt idx="3">
                  <c:v>47200</c:v>
                </c:pt>
                <c:pt idx="4">
                  <c:v>59800</c:v>
                </c:pt>
                <c:pt idx="5">
                  <c:v>4510</c:v>
                </c:pt>
                <c:pt idx="6">
                  <c:v>2700</c:v>
                </c:pt>
                <c:pt idx="7">
                  <c:v>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B-478E-9A50-3E9B78677A63}"/>
            </c:ext>
          </c:extLst>
        </c:ser>
        <c:ser>
          <c:idx val="3"/>
          <c:order val="3"/>
          <c:tx>
            <c:strRef>
              <c:f>Лист3!$E$1:$E$2</c:f>
              <c:strCache>
                <c:ptCount val="2"/>
                <c:pt idx="0">
                  <c:v>Кількість IBM-сумісних комп`ютерів</c:v>
                </c:pt>
                <c:pt idx="1">
                  <c:v>Село</c:v>
                </c:pt>
              </c:strCache>
            </c:strRef>
          </c:tx>
          <c:spPr>
            <a:solidFill>
              <a:schemeClr val="accent4"/>
            </a:solidFill>
            <a:ln w="6350">
              <a:noFill/>
            </a:ln>
            <a:effectLst/>
          </c:spPr>
          <c:invertIfNegative val="0"/>
          <c:cat>
            <c:strRef>
              <c:f>Лист3!$A$3:$A$10</c:f>
              <c:strCache>
                <c:ptCount val="8"/>
                <c:pt idx="0">
                  <c:v>Волинська</c:v>
                </c:pt>
                <c:pt idx="1">
                  <c:v>Житомирська</c:v>
                </c:pt>
                <c:pt idx="2">
                  <c:v>Івано-Франківська</c:v>
                </c:pt>
                <c:pt idx="3">
                  <c:v>Львівська</c:v>
                </c:pt>
                <c:pt idx="4">
                  <c:v>Рівненська</c:v>
                </c:pt>
                <c:pt idx="5">
                  <c:v>Миколаївська</c:v>
                </c:pt>
                <c:pt idx="6">
                  <c:v>Хмельницька</c:v>
                </c:pt>
                <c:pt idx="7">
                  <c:v>Харківська</c:v>
                </c:pt>
              </c:strCache>
            </c:strRef>
          </c:cat>
          <c:val>
            <c:numRef>
              <c:f>Лист3!$E$3:$E$10</c:f>
              <c:numCache>
                <c:formatCode>General</c:formatCode>
                <c:ptCount val="8"/>
                <c:pt idx="0">
                  <c:v>2423</c:v>
                </c:pt>
                <c:pt idx="1">
                  <c:v>1685</c:v>
                </c:pt>
                <c:pt idx="2">
                  <c:v>2660</c:v>
                </c:pt>
                <c:pt idx="3">
                  <c:v>2090</c:v>
                </c:pt>
                <c:pt idx="4">
                  <c:v>2760</c:v>
                </c:pt>
                <c:pt idx="5">
                  <c:v>770</c:v>
                </c:pt>
                <c:pt idx="6">
                  <c:v>760</c:v>
                </c:pt>
                <c:pt idx="7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B-478E-9A50-3E9B7867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50488"/>
        <c:axId val="66738127"/>
      </c:barChart>
      <c:catAx>
        <c:axId val="402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6738127"/>
        <c:crosses val="autoZero"/>
        <c:auto val="1"/>
        <c:lblAlgn val="ctr"/>
        <c:lblOffset val="100"/>
        <c:noMultiLvlLbl val="0"/>
      </c:catAx>
      <c:valAx>
        <c:axId val="66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250488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51624999999999999"/>
          <c:y val="0.65749999999999997"/>
          <c:w val="0.47275"/>
          <c:h val="0.30549999999999999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D7EC1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Хмельницька область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750000000000004E-2"/>
          <c:y val="0.17175000000000001"/>
          <c:w val="0.26650000000000001"/>
          <c:h val="0.44400000000000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2B-425B-B2B4-1AD90EC70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2B-425B-B2B4-1AD90EC70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2B-425B-B2B4-1AD90EC70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2B-425B-B2B4-1AD90EC7096A}"/>
              </c:ext>
            </c:extLst>
          </c:dPt>
          <c:cat>
            <c:multiLvlStrRef>
              <c:f>Лист3!$B$1:$E$2</c:f>
              <c:multiLvlStrCache>
                <c:ptCount val="4"/>
                <c:lvl>
                  <c:pt idx="0">
                    <c:v>Місто</c:v>
                  </c:pt>
                  <c:pt idx="1">
                    <c:v>Село</c:v>
                  </c:pt>
                  <c:pt idx="2">
                    <c:v>Місто</c:v>
                  </c:pt>
                  <c:pt idx="3">
                    <c:v>Село</c:v>
                  </c:pt>
                </c:lvl>
                <c:lvl>
                  <c:pt idx="0">
                    <c:v>Загальна кількість комп`ютерів</c:v>
                  </c:pt>
                  <c:pt idx="2">
                    <c:v>Кількість IBM-сумісних комп`ютерів</c:v>
                  </c:pt>
                </c:lvl>
              </c:multiLvlStrCache>
            </c:multiLvlStrRef>
          </c:cat>
          <c:val>
            <c:numRef>
              <c:f>Лист3!$B$9:$E$9</c:f>
              <c:numCache>
                <c:formatCode>General</c:formatCode>
                <c:ptCount val="4"/>
                <c:pt idx="0">
                  <c:v>10760</c:v>
                </c:pt>
                <c:pt idx="1">
                  <c:v>2341</c:v>
                </c:pt>
                <c:pt idx="2">
                  <c:v>2700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A-4F68-92B9-D6FB8BD9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0.48849999999999999"/>
          <c:y val="0.26400000000000001"/>
          <c:w val="0.47275"/>
          <c:h val="0.45600000000000002"/>
        </c:manualLayout>
      </c:layout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D7EC14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437030</xdr:colOff>
      <xdr:row>4</xdr:row>
      <xdr:rowOff>85163</xdr:rowOff>
    </xdr:from>
    <xdr:to>
      <xdr:col>21</xdr:col>
      <xdr:colOff>212913</xdr:colOff>
      <xdr:row>29</xdr:row>
      <xdr:rowOff>145676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3</xdr:row>
      <xdr:rowOff>76200</xdr:rowOff>
    </xdr:from>
    <xdr:to>
      <xdr:col>21</xdr:col>
      <xdr:colOff>66675</xdr:colOff>
      <xdr:row>22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47625</xdr:rowOff>
    </xdr:from>
    <xdr:to>
      <xdr:col>12</xdr:col>
      <xdr:colOff>381000</xdr:colOff>
      <xdr:row>13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11</xdr:row>
      <xdr:rowOff>19050</xdr:rowOff>
    </xdr:from>
    <xdr:to>
      <xdr:col>4</xdr:col>
      <xdr:colOff>819150</xdr:colOff>
      <xdr:row>20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zoomScale="85" zoomScaleNormal="85" workbookViewId="0">
      <selection activeCell="E17" sqref="E17"/>
    </sheetView>
  </sheetViews>
  <sheetFormatPr defaultRowHeight="15" x14ac:dyDescent="0.25"/>
  <cols>
    <col min="1" max="16384" width="9.140625" style="4"/>
  </cols>
  <sheetData>
    <row r="1" spans="1:11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s="2">
        <v>-7</v>
      </c>
      <c r="B2" s="2"/>
      <c r="C2" s="2"/>
      <c r="D2" s="2"/>
      <c r="E2" s="2">
        <f>1/9*A2^2</f>
        <v>5.4444444444444438</v>
      </c>
      <c r="F2" s="2"/>
      <c r="G2" s="2"/>
      <c r="H2" s="2"/>
      <c r="I2" s="2"/>
      <c r="J2" s="2"/>
      <c r="K2" s="2"/>
    </row>
    <row r="3" spans="1:11" x14ac:dyDescent="0.25">
      <c r="A3" s="2">
        <v>-6.5</v>
      </c>
      <c r="B3" s="2"/>
      <c r="C3" s="2"/>
      <c r="D3" s="2"/>
      <c r="E3" s="2">
        <f t="shared" ref="E3:E30" si="0">1/9*A3^2</f>
        <v>4.6944444444444438</v>
      </c>
      <c r="F3" s="2"/>
      <c r="G3" s="2"/>
      <c r="H3" s="2"/>
      <c r="I3" s="2"/>
      <c r="J3" s="2"/>
      <c r="K3" s="2"/>
    </row>
    <row r="4" spans="1:11" x14ac:dyDescent="0.25">
      <c r="A4" s="2">
        <v>-6</v>
      </c>
      <c r="B4" s="2">
        <f t="shared" ref="B4:B28" si="1">1/4*A4^2</f>
        <v>9</v>
      </c>
      <c r="C4" s="2"/>
      <c r="D4" s="2"/>
      <c r="E4" s="2">
        <f t="shared" si="0"/>
        <v>4</v>
      </c>
      <c r="F4" s="2"/>
      <c r="G4" s="2">
        <f>-1/2*(A4^2)+7</f>
        <v>-11</v>
      </c>
      <c r="H4" s="2"/>
      <c r="I4" s="2"/>
      <c r="J4" s="2"/>
      <c r="K4" s="2"/>
    </row>
    <row r="5" spans="1:11" x14ac:dyDescent="0.25">
      <c r="A5" s="2">
        <v>-5.5</v>
      </c>
      <c r="B5" s="2">
        <f t="shared" si="1"/>
        <v>7.5625</v>
      </c>
      <c r="C5" s="2"/>
      <c r="D5" s="2"/>
      <c r="E5" s="2">
        <f t="shared" si="0"/>
        <v>3.3611111111111107</v>
      </c>
      <c r="F5" s="2"/>
      <c r="G5" s="2">
        <f t="shared" ref="G5:G8" si="2">-1/2*(A5^2)+7</f>
        <v>-8.125</v>
      </c>
      <c r="H5" s="2"/>
      <c r="I5" s="2"/>
      <c r="J5" s="2"/>
      <c r="K5" s="2"/>
    </row>
    <row r="6" spans="1:11" x14ac:dyDescent="0.25">
      <c r="A6" s="2">
        <v>-5</v>
      </c>
      <c r="B6" s="2">
        <f t="shared" si="1"/>
        <v>6.25</v>
      </c>
      <c r="C6" s="2"/>
      <c r="D6" s="2"/>
      <c r="E6" s="2">
        <f t="shared" si="0"/>
        <v>2.7777777777777777</v>
      </c>
      <c r="F6" s="2"/>
      <c r="G6" s="2">
        <f t="shared" si="2"/>
        <v>-5.5</v>
      </c>
      <c r="H6" s="2"/>
      <c r="I6" s="2"/>
      <c r="J6" s="2"/>
      <c r="K6" s="2"/>
    </row>
    <row r="7" spans="1:11" x14ac:dyDescent="0.25">
      <c r="A7" s="2">
        <v>-4.5</v>
      </c>
      <c r="B7" s="2">
        <f t="shared" si="1"/>
        <v>5.0625</v>
      </c>
      <c r="C7" s="2"/>
      <c r="D7" s="2"/>
      <c r="E7" s="2">
        <f t="shared" si="0"/>
        <v>2.25</v>
      </c>
      <c r="F7" s="2"/>
      <c r="G7" s="2">
        <f t="shared" si="2"/>
        <v>-3.125</v>
      </c>
      <c r="H7" s="2"/>
      <c r="I7" s="2"/>
      <c r="J7" s="2"/>
      <c r="K7" s="2"/>
    </row>
    <row r="8" spans="1:11" x14ac:dyDescent="0.25">
      <c r="A8" s="2">
        <v>-4</v>
      </c>
      <c r="B8" s="2">
        <f t="shared" si="1"/>
        <v>4</v>
      </c>
      <c r="C8" s="2"/>
      <c r="D8" s="2"/>
      <c r="E8" s="2">
        <f t="shared" si="0"/>
        <v>1.7777777777777777</v>
      </c>
      <c r="F8" s="2">
        <f>-1/16*A8^2</f>
        <v>-1</v>
      </c>
      <c r="G8" s="2">
        <f t="shared" si="2"/>
        <v>-1</v>
      </c>
      <c r="H8" s="2"/>
      <c r="I8" s="2"/>
      <c r="J8" s="2"/>
      <c r="K8" s="2"/>
    </row>
    <row r="9" spans="1:11" x14ac:dyDescent="0.25">
      <c r="A9" s="2">
        <v>-3.5</v>
      </c>
      <c r="B9" s="2">
        <f t="shared" si="1"/>
        <v>3.0625</v>
      </c>
      <c r="C9" s="2"/>
      <c r="D9" s="2"/>
      <c r="E9" s="2">
        <f t="shared" si="0"/>
        <v>1.3611111111111109</v>
      </c>
      <c r="F9" s="2">
        <f t="shared" ref="F9:F24" si="3">-1/16*A9^2</f>
        <v>-0.765625</v>
      </c>
      <c r="G9" s="2"/>
      <c r="H9" s="2"/>
      <c r="I9" s="2"/>
      <c r="J9" s="2"/>
      <c r="K9" s="2"/>
    </row>
    <row r="10" spans="1:11" x14ac:dyDescent="0.25">
      <c r="A10" s="2">
        <v>-3</v>
      </c>
      <c r="B10" s="2">
        <f t="shared" si="1"/>
        <v>2.25</v>
      </c>
      <c r="C10" s="2">
        <f>-2/9*A10^2</f>
        <v>-2</v>
      </c>
      <c r="D10" s="2">
        <f>2/3*(A10^2)-8</f>
        <v>-2</v>
      </c>
      <c r="E10" s="2">
        <f t="shared" si="0"/>
        <v>1</v>
      </c>
      <c r="F10" s="2">
        <f t="shared" si="3"/>
        <v>-0.5625</v>
      </c>
      <c r="G10" s="2"/>
      <c r="H10" s="2">
        <f>(A10^2)-11</f>
        <v>-2</v>
      </c>
      <c r="I10" s="2"/>
      <c r="J10" s="2"/>
      <c r="K10" s="2"/>
    </row>
    <row r="11" spans="1:11" x14ac:dyDescent="0.25">
      <c r="A11" s="2">
        <v>-2.5</v>
      </c>
      <c r="B11" s="2">
        <f t="shared" si="1"/>
        <v>1.5625</v>
      </c>
      <c r="C11" s="2">
        <f t="shared" ref="C11:C22" si="4">-2/9*A11^2</f>
        <v>-1.3888888888888888</v>
      </c>
      <c r="D11" s="2">
        <f t="shared" ref="D11:D22" si="5">2/3*(A11^2)-8</f>
        <v>-3.8333333333333339</v>
      </c>
      <c r="E11" s="2">
        <f t="shared" si="0"/>
        <v>0.69444444444444442</v>
      </c>
      <c r="F11" s="2">
        <f t="shared" si="3"/>
        <v>-0.390625</v>
      </c>
      <c r="G11" s="2"/>
      <c r="H11" s="2">
        <f t="shared" ref="H11:H14" si="6">(A11^2)-11</f>
        <v>-4.75</v>
      </c>
      <c r="I11" s="2"/>
      <c r="J11" s="2"/>
      <c r="K11" s="2"/>
    </row>
    <row r="12" spans="1:11" x14ac:dyDescent="0.25">
      <c r="A12" s="2">
        <v>-2</v>
      </c>
      <c r="B12" s="2">
        <f t="shared" si="1"/>
        <v>1</v>
      </c>
      <c r="C12" s="2">
        <f t="shared" si="4"/>
        <v>-0.88888888888888884</v>
      </c>
      <c r="D12" s="2">
        <f t="shared" si="5"/>
        <v>-5.3333333333333339</v>
      </c>
      <c r="E12" s="2">
        <f t="shared" si="0"/>
        <v>0.44444444444444442</v>
      </c>
      <c r="F12" s="2">
        <f t="shared" si="3"/>
        <v>-0.25</v>
      </c>
      <c r="G12" s="2"/>
      <c r="H12" s="2">
        <f t="shared" si="6"/>
        <v>-7</v>
      </c>
      <c r="I12" s="2"/>
      <c r="J12" s="2"/>
      <c r="K12" s="2"/>
    </row>
    <row r="13" spans="1:11" x14ac:dyDescent="0.25">
      <c r="A13" s="2">
        <v>-1.5</v>
      </c>
      <c r="B13" s="2">
        <f t="shared" si="1"/>
        <v>0.5625</v>
      </c>
      <c r="C13" s="2">
        <f t="shared" si="4"/>
        <v>-0.5</v>
      </c>
      <c r="D13" s="2">
        <f t="shared" si="5"/>
        <v>-6.5</v>
      </c>
      <c r="E13" s="2">
        <f t="shared" si="0"/>
        <v>0.25</v>
      </c>
      <c r="F13" s="2">
        <f t="shared" si="3"/>
        <v>-0.140625</v>
      </c>
      <c r="G13" s="2"/>
      <c r="H13" s="2">
        <f t="shared" si="6"/>
        <v>-8.75</v>
      </c>
      <c r="I13" s="2"/>
      <c r="J13" s="2"/>
      <c r="K13" s="2"/>
    </row>
    <row r="14" spans="1:11" x14ac:dyDescent="0.25">
      <c r="A14" s="2">
        <v>-1</v>
      </c>
      <c r="B14" s="2">
        <f t="shared" si="1"/>
        <v>0.25</v>
      </c>
      <c r="C14" s="2">
        <f t="shared" si="4"/>
        <v>-0.22222222222222221</v>
      </c>
      <c r="D14" s="2">
        <f t="shared" si="5"/>
        <v>-7.333333333333333</v>
      </c>
      <c r="E14" s="2">
        <f t="shared" si="0"/>
        <v>0.1111111111111111</v>
      </c>
      <c r="F14" s="2">
        <f t="shared" si="3"/>
        <v>-6.25E-2</v>
      </c>
      <c r="G14" s="2"/>
      <c r="H14" s="2">
        <f t="shared" si="6"/>
        <v>-10</v>
      </c>
      <c r="I14" s="2">
        <f>(3*A14^2)+1</f>
        <v>4</v>
      </c>
      <c r="J14" s="2">
        <f>A14^2</f>
        <v>1</v>
      </c>
      <c r="K14" s="2">
        <f>-(A14^2)+2</f>
        <v>1</v>
      </c>
    </row>
    <row r="15" spans="1:11" x14ac:dyDescent="0.25">
      <c r="A15" s="2">
        <v>-0.5</v>
      </c>
      <c r="B15" s="2">
        <f t="shared" si="1"/>
        <v>6.25E-2</v>
      </c>
      <c r="C15" s="2">
        <f t="shared" si="4"/>
        <v>-5.5555555555555552E-2</v>
      </c>
      <c r="D15" s="2">
        <f t="shared" si="5"/>
        <v>-7.833333333333333</v>
      </c>
      <c r="E15" s="2">
        <f t="shared" si="0"/>
        <v>2.7777777777777776E-2</v>
      </c>
      <c r="F15" s="2">
        <f t="shared" si="3"/>
        <v>-1.5625E-2</v>
      </c>
      <c r="G15" s="2"/>
      <c r="H15" s="2"/>
      <c r="I15" s="2">
        <f t="shared" ref="I15:I18" si="7">(3*A15^2)+1</f>
        <v>1.75</v>
      </c>
      <c r="J15" s="2">
        <f t="shared" ref="J15:J18" si="8">A15^2</f>
        <v>0.25</v>
      </c>
      <c r="K15" s="2">
        <f t="shared" ref="K15:K18" si="9">-(A15^2)+2</f>
        <v>1.75</v>
      </c>
    </row>
    <row r="16" spans="1:11" x14ac:dyDescent="0.25">
      <c r="A16" s="2">
        <v>0</v>
      </c>
      <c r="B16" s="2">
        <f t="shared" si="1"/>
        <v>0</v>
      </c>
      <c r="C16" s="2">
        <f t="shared" si="4"/>
        <v>0</v>
      </c>
      <c r="D16" s="2">
        <f t="shared" si="5"/>
        <v>-8</v>
      </c>
      <c r="E16" s="2">
        <f t="shared" si="0"/>
        <v>0</v>
      </c>
      <c r="F16" s="2">
        <f t="shared" si="3"/>
        <v>0</v>
      </c>
      <c r="G16" s="2"/>
      <c r="H16" s="2"/>
      <c r="I16" s="2">
        <f t="shared" si="7"/>
        <v>1</v>
      </c>
      <c r="J16" s="2">
        <f t="shared" si="8"/>
        <v>0</v>
      </c>
      <c r="K16" s="2">
        <f t="shared" si="9"/>
        <v>2</v>
      </c>
    </row>
    <row r="17" spans="1:11" x14ac:dyDescent="0.25">
      <c r="A17" s="2">
        <v>0.5</v>
      </c>
      <c r="B17" s="2">
        <f t="shared" si="1"/>
        <v>6.25E-2</v>
      </c>
      <c r="C17" s="2">
        <f t="shared" si="4"/>
        <v>-5.5555555555555552E-2</v>
      </c>
      <c r="D17" s="2">
        <f t="shared" si="5"/>
        <v>-7.833333333333333</v>
      </c>
      <c r="E17" s="2">
        <f t="shared" si="0"/>
        <v>2.7777777777777776E-2</v>
      </c>
      <c r="F17" s="2">
        <f t="shared" si="3"/>
        <v>-1.5625E-2</v>
      </c>
      <c r="G17" s="2"/>
      <c r="H17" s="2"/>
      <c r="I17" s="2">
        <f t="shared" si="7"/>
        <v>1.75</v>
      </c>
      <c r="J17" s="2">
        <f t="shared" si="8"/>
        <v>0.25</v>
      </c>
      <c r="K17" s="2">
        <f t="shared" si="9"/>
        <v>1.75</v>
      </c>
    </row>
    <row r="18" spans="1:11" x14ac:dyDescent="0.25">
      <c r="A18" s="2">
        <v>1</v>
      </c>
      <c r="B18" s="2">
        <f t="shared" si="1"/>
        <v>0.25</v>
      </c>
      <c r="C18" s="2">
        <f t="shared" si="4"/>
        <v>-0.22222222222222221</v>
      </c>
      <c r="D18" s="2">
        <f t="shared" si="5"/>
        <v>-7.333333333333333</v>
      </c>
      <c r="E18" s="2">
        <f t="shared" si="0"/>
        <v>0.1111111111111111</v>
      </c>
      <c r="F18" s="2">
        <f t="shared" si="3"/>
        <v>-6.25E-2</v>
      </c>
      <c r="G18" s="2"/>
      <c r="H18" s="2">
        <f>(A18^2)-11</f>
        <v>-10</v>
      </c>
      <c r="I18" s="2">
        <f t="shared" si="7"/>
        <v>4</v>
      </c>
      <c r="J18" s="2">
        <f t="shared" si="8"/>
        <v>1</v>
      </c>
      <c r="K18" s="2">
        <f t="shared" si="9"/>
        <v>1</v>
      </c>
    </row>
    <row r="19" spans="1:11" x14ac:dyDescent="0.25">
      <c r="A19" s="2">
        <v>1.5</v>
      </c>
      <c r="B19" s="2">
        <f t="shared" si="1"/>
        <v>0.5625</v>
      </c>
      <c r="C19" s="2">
        <f t="shared" si="4"/>
        <v>-0.5</v>
      </c>
      <c r="D19" s="2">
        <f t="shared" si="5"/>
        <v>-6.5</v>
      </c>
      <c r="E19" s="2">
        <f t="shared" si="0"/>
        <v>0.25</v>
      </c>
      <c r="F19" s="2">
        <f t="shared" si="3"/>
        <v>-0.140625</v>
      </c>
      <c r="G19" s="2"/>
      <c r="H19" s="2">
        <f t="shared" ref="H19:H22" si="10">(A19^2)-11</f>
        <v>-8.75</v>
      </c>
      <c r="I19" s="2"/>
      <c r="J19" s="2"/>
      <c r="K19" s="2"/>
    </row>
    <row r="20" spans="1:11" x14ac:dyDescent="0.25">
      <c r="A20" s="2">
        <v>2</v>
      </c>
      <c r="B20" s="2">
        <f t="shared" si="1"/>
        <v>1</v>
      </c>
      <c r="C20" s="2">
        <f t="shared" si="4"/>
        <v>-0.88888888888888884</v>
      </c>
      <c r="D20" s="2">
        <f t="shared" si="5"/>
        <v>-5.3333333333333339</v>
      </c>
      <c r="E20" s="2">
        <f t="shared" si="0"/>
        <v>0.44444444444444442</v>
      </c>
      <c r="F20" s="2">
        <f t="shared" si="3"/>
        <v>-0.25</v>
      </c>
      <c r="G20" s="2"/>
      <c r="H20" s="2">
        <f t="shared" si="10"/>
        <v>-7</v>
      </c>
      <c r="I20" s="2"/>
      <c r="J20" s="2"/>
      <c r="K20" s="2"/>
    </row>
    <row r="21" spans="1:11" x14ac:dyDescent="0.25">
      <c r="A21" s="2">
        <v>2.5</v>
      </c>
      <c r="B21" s="2">
        <f t="shared" si="1"/>
        <v>1.5625</v>
      </c>
      <c r="C21" s="2">
        <f t="shared" si="4"/>
        <v>-1.3888888888888888</v>
      </c>
      <c r="D21" s="2">
        <f t="shared" si="5"/>
        <v>-3.8333333333333339</v>
      </c>
      <c r="E21" s="2">
        <f t="shared" si="0"/>
        <v>0.69444444444444442</v>
      </c>
      <c r="F21" s="2">
        <f t="shared" si="3"/>
        <v>-0.390625</v>
      </c>
      <c r="G21" s="2"/>
      <c r="H21" s="2">
        <f t="shared" si="10"/>
        <v>-4.75</v>
      </c>
      <c r="I21" s="2"/>
      <c r="J21" s="2"/>
      <c r="K21" s="2"/>
    </row>
    <row r="22" spans="1:11" x14ac:dyDescent="0.25">
      <c r="A22" s="2">
        <v>3</v>
      </c>
      <c r="B22" s="2">
        <f t="shared" si="1"/>
        <v>2.25</v>
      </c>
      <c r="C22" s="2">
        <f t="shared" si="4"/>
        <v>-2</v>
      </c>
      <c r="D22" s="2">
        <f t="shared" si="5"/>
        <v>-2</v>
      </c>
      <c r="E22" s="2">
        <f t="shared" si="0"/>
        <v>1</v>
      </c>
      <c r="F22" s="2">
        <f t="shared" si="3"/>
        <v>-0.5625</v>
      </c>
      <c r="G22" s="2"/>
      <c r="H22" s="2">
        <f t="shared" si="10"/>
        <v>-2</v>
      </c>
      <c r="I22" s="2"/>
      <c r="J22" s="2"/>
      <c r="K22" s="2"/>
    </row>
    <row r="23" spans="1:11" x14ac:dyDescent="0.25">
      <c r="A23" s="2">
        <v>3.5</v>
      </c>
      <c r="B23" s="2">
        <f t="shared" si="1"/>
        <v>3.0625</v>
      </c>
      <c r="C23" s="2"/>
      <c r="D23" s="2"/>
      <c r="E23" s="2">
        <f t="shared" si="0"/>
        <v>1.3611111111111109</v>
      </c>
      <c r="F23" s="2">
        <f t="shared" si="3"/>
        <v>-0.765625</v>
      </c>
      <c r="G23" s="2"/>
      <c r="H23" s="2"/>
      <c r="I23" s="2"/>
      <c r="J23" s="2"/>
      <c r="K23" s="2"/>
    </row>
    <row r="24" spans="1:11" x14ac:dyDescent="0.25">
      <c r="A24" s="2">
        <v>4</v>
      </c>
      <c r="B24" s="2">
        <f t="shared" si="1"/>
        <v>4</v>
      </c>
      <c r="C24" s="2"/>
      <c r="D24" s="2"/>
      <c r="E24" s="2">
        <f t="shared" si="0"/>
        <v>1.7777777777777777</v>
      </c>
      <c r="F24" s="2">
        <f t="shared" si="3"/>
        <v>-1</v>
      </c>
      <c r="G24" s="2">
        <f>-1/2*(A24^2)+7</f>
        <v>-1</v>
      </c>
      <c r="H24" s="2"/>
      <c r="I24" s="2"/>
      <c r="J24" s="2"/>
      <c r="K24" s="2"/>
    </row>
    <row r="25" spans="1:11" x14ac:dyDescent="0.25">
      <c r="A25" s="2">
        <v>4.5</v>
      </c>
      <c r="B25" s="2">
        <f t="shared" si="1"/>
        <v>5.0625</v>
      </c>
      <c r="C25" s="2"/>
      <c r="D25" s="2"/>
      <c r="E25" s="2">
        <f t="shared" si="0"/>
        <v>2.25</v>
      </c>
      <c r="F25" s="2"/>
      <c r="G25" s="2">
        <f t="shared" ref="G25:G28" si="11">-1/2*(A25^2)+7</f>
        <v>-3.125</v>
      </c>
      <c r="H25" s="2"/>
      <c r="I25" s="2"/>
      <c r="J25" s="2"/>
      <c r="K25" s="2"/>
    </row>
    <row r="26" spans="1:11" x14ac:dyDescent="0.25">
      <c r="A26" s="2">
        <v>5</v>
      </c>
      <c r="B26" s="2">
        <f t="shared" si="1"/>
        <v>6.25</v>
      </c>
      <c r="C26" s="2"/>
      <c r="D26" s="2"/>
      <c r="E26" s="2">
        <f t="shared" si="0"/>
        <v>2.7777777777777777</v>
      </c>
      <c r="F26" s="2"/>
      <c r="G26" s="2">
        <f t="shared" si="11"/>
        <v>-5.5</v>
      </c>
      <c r="H26" s="2"/>
      <c r="I26" s="2"/>
      <c r="J26" s="2"/>
      <c r="K26" s="2"/>
    </row>
    <row r="27" spans="1:11" x14ac:dyDescent="0.25">
      <c r="A27" s="2">
        <v>5.5</v>
      </c>
      <c r="B27" s="2">
        <f t="shared" si="1"/>
        <v>7.5625</v>
      </c>
      <c r="C27" s="2"/>
      <c r="D27" s="2"/>
      <c r="E27" s="2">
        <f t="shared" si="0"/>
        <v>3.3611111111111107</v>
      </c>
      <c r="F27" s="2"/>
      <c r="G27" s="2">
        <f t="shared" si="11"/>
        <v>-8.125</v>
      </c>
      <c r="H27" s="2"/>
      <c r="I27" s="2"/>
      <c r="J27" s="2"/>
      <c r="K27" s="2"/>
    </row>
    <row r="28" spans="1:11" x14ac:dyDescent="0.25">
      <c r="A28" s="2">
        <v>6</v>
      </c>
      <c r="B28" s="2">
        <f t="shared" si="1"/>
        <v>9</v>
      </c>
      <c r="C28" s="2"/>
      <c r="D28" s="2"/>
      <c r="E28" s="2">
        <f t="shared" si="0"/>
        <v>4</v>
      </c>
      <c r="F28" s="2"/>
      <c r="G28" s="2">
        <f t="shared" si="11"/>
        <v>-11</v>
      </c>
      <c r="H28" s="2"/>
      <c r="I28" s="2"/>
      <c r="J28" s="2"/>
      <c r="K28" s="2"/>
    </row>
    <row r="29" spans="1:11" x14ac:dyDescent="0.25">
      <c r="A29" s="5">
        <v>6.5</v>
      </c>
      <c r="B29" s="2"/>
      <c r="C29" s="2"/>
      <c r="D29" s="2"/>
      <c r="E29" s="2">
        <f t="shared" si="0"/>
        <v>4.6944444444444438</v>
      </c>
      <c r="F29" s="2"/>
      <c r="G29" s="2"/>
      <c r="H29" s="2"/>
      <c r="I29" s="2"/>
      <c r="J29" s="2"/>
      <c r="K29" s="2"/>
    </row>
    <row r="30" spans="1:11" x14ac:dyDescent="0.25">
      <c r="A30" s="5">
        <v>7</v>
      </c>
      <c r="B30" s="2"/>
      <c r="C30" s="2"/>
      <c r="D30" s="2"/>
      <c r="E30" s="2">
        <f t="shared" si="0"/>
        <v>5.4444444444444438</v>
      </c>
      <c r="F30" s="2"/>
      <c r="G30" s="2"/>
      <c r="H30" s="2"/>
      <c r="I30" s="2"/>
      <c r="J30" s="2"/>
      <c r="K30" s="2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6" sqref="I16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-6</v>
      </c>
      <c r="B2" s="2">
        <f>1/4*A2^2</f>
        <v>9</v>
      </c>
      <c r="C2" s="2">
        <f>1/16*(A2^2)+7</f>
        <v>9.25</v>
      </c>
      <c r="E2" s="2"/>
      <c r="F2" s="2"/>
      <c r="G2" s="2"/>
      <c r="H2" s="2"/>
      <c r="I2" s="2"/>
      <c r="J2" s="2"/>
    </row>
    <row r="3" spans="1:10" x14ac:dyDescent="0.25">
      <c r="A3" s="2">
        <v>-5.5</v>
      </c>
      <c r="B3" s="2">
        <f t="shared" ref="B3:B26" si="0">1/4*A3^2</f>
        <v>7.5625</v>
      </c>
      <c r="C3" s="2">
        <f t="shared" ref="C3:C26" si="1">1/16*(A3^2)+7</f>
        <v>8.890625</v>
      </c>
      <c r="D3" s="2"/>
      <c r="E3" s="2"/>
      <c r="F3" s="2"/>
      <c r="G3" s="2"/>
      <c r="H3" s="2"/>
      <c r="I3" s="2"/>
      <c r="J3" s="2"/>
    </row>
    <row r="4" spans="1:10" x14ac:dyDescent="0.25">
      <c r="A4" s="2">
        <v>-5</v>
      </c>
      <c r="B4" s="2">
        <f t="shared" si="0"/>
        <v>6.25</v>
      </c>
      <c r="C4" s="2">
        <f t="shared" si="1"/>
        <v>8.5625</v>
      </c>
      <c r="D4" s="2"/>
      <c r="E4" s="2"/>
      <c r="F4" s="2"/>
      <c r="G4" s="2"/>
      <c r="H4" s="2"/>
      <c r="I4" s="2"/>
      <c r="J4" s="2"/>
    </row>
    <row r="5" spans="1:10" x14ac:dyDescent="0.25">
      <c r="A5" s="2">
        <v>-4.5</v>
      </c>
      <c r="B5" s="2">
        <f t="shared" si="0"/>
        <v>5.0625</v>
      </c>
      <c r="C5" s="2">
        <f t="shared" si="1"/>
        <v>8.265625</v>
      </c>
      <c r="D5" s="2"/>
      <c r="E5" s="2"/>
      <c r="F5" s="2"/>
      <c r="G5" s="2"/>
      <c r="H5" s="2"/>
      <c r="I5" s="2"/>
      <c r="J5" s="2"/>
    </row>
    <row r="6" spans="1:10" x14ac:dyDescent="0.25">
      <c r="A6" s="2">
        <v>-4</v>
      </c>
      <c r="B6" s="2">
        <f t="shared" si="0"/>
        <v>4</v>
      </c>
      <c r="C6" s="2">
        <f t="shared" si="1"/>
        <v>8</v>
      </c>
      <c r="D6" s="2"/>
      <c r="E6" s="2"/>
      <c r="F6" s="2"/>
      <c r="G6" s="2"/>
      <c r="H6" s="2"/>
      <c r="I6" s="2"/>
      <c r="J6" s="2"/>
    </row>
    <row r="7" spans="1:10" x14ac:dyDescent="0.25">
      <c r="A7" s="2">
        <v>-3.5</v>
      </c>
      <c r="B7" s="2">
        <f t="shared" si="0"/>
        <v>3.0625</v>
      </c>
      <c r="C7" s="2">
        <f t="shared" si="1"/>
        <v>7.765625</v>
      </c>
      <c r="D7" s="2"/>
      <c r="E7" s="2"/>
      <c r="F7" s="2"/>
      <c r="G7" s="2"/>
      <c r="H7" s="2"/>
      <c r="I7" s="2"/>
      <c r="J7" s="2"/>
    </row>
    <row r="8" spans="1:10" x14ac:dyDescent="0.25">
      <c r="A8" s="2">
        <v>-3</v>
      </c>
      <c r="B8" s="2">
        <f t="shared" si="0"/>
        <v>2.25</v>
      </c>
      <c r="C8" s="2">
        <f t="shared" si="1"/>
        <v>7.5625</v>
      </c>
      <c r="D8" s="2"/>
      <c r="E8" s="2">
        <f>-1/2*((A8+2)^2)+6</f>
        <v>5.5</v>
      </c>
      <c r="F8" s="2"/>
      <c r="G8" s="2"/>
      <c r="H8" s="2"/>
      <c r="I8" s="2">
        <f>-1/2*((A8+2)^2)+4.5</f>
        <v>4</v>
      </c>
      <c r="J8" s="2">
        <f>-1/2*((A8+2)^2)+3.5</f>
        <v>3</v>
      </c>
    </row>
    <row r="9" spans="1:10" x14ac:dyDescent="0.25">
      <c r="A9" s="2">
        <v>-2.5</v>
      </c>
      <c r="B9" s="2">
        <f t="shared" si="0"/>
        <v>1.5625</v>
      </c>
      <c r="C9" s="2">
        <f t="shared" si="1"/>
        <v>7.390625</v>
      </c>
      <c r="D9" s="2"/>
      <c r="E9" s="2">
        <f t="shared" ref="E9:E12" si="2">-1/2*((A9+2)^2)+6</f>
        <v>5.875</v>
      </c>
      <c r="F9" s="2"/>
      <c r="G9" s="2"/>
      <c r="H9" s="2"/>
      <c r="I9" s="2">
        <f t="shared" ref="I9:I12" si="3">-1/2*((A9+2)^2)+4.5</f>
        <v>4.375</v>
      </c>
      <c r="J9" s="2">
        <f t="shared" ref="J9:J12" si="4">-1/2*((A9+2)^2)+3.5</f>
        <v>3.375</v>
      </c>
    </row>
    <row r="10" spans="1:10" x14ac:dyDescent="0.25">
      <c r="A10" s="2">
        <v>-2</v>
      </c>
      <c r="B10" s="2">
        <f t="shared" si="0"/>
        <v>1</v>
      </c>
      <c r="C10" s="2">
        <f t="shared" si="1"/>
        <v>7.25</v>
      </c>
      <c r="D10" s="2">
        <f>1/4*(A10^2)+1</f>
        <v>2</v>
      </c>
      <c r="E10" s="2">
        <f t="shared" si="2"/>
        <v>6</v>
      </c>
      <c r="F10" s="2"/>
      <c r="G10" s="2"/>
      <c r="H10" s="2"/>
      <c r="I10" s="2">
        <f t="shared" si="3"/>
        <v>4.5</v>
      </c>
      <c r="J10" s="2">
        <f t="shared" si="4"/>
        <v>3.5</v>
      </c>
    </row>
    <row r="11" spans="1:10" x14ac:dyDescent="0.25">
      <c r="A11" s="2">
        <v>-1.5</v>
      </c>
      <c r="B11" s="2">
        <f t="shared" si="0"/>
        <v>0.5625</v>
      </c>
      <c r="C11" s="2">
        <f t="shared" si="1"/>
        <v>7.140625</v>
      </c>
      <c r="D11" s="2">
        <f t="shared" ref="D11:D18" si="5">1/4*(A11^2)+1</f>
        <v>1.5625</v>
      </c>
      <c r="E11" s="2">
        <f t="shared" si="2"/>
        <v>5.875</v>
      </c>
      <c r="F11" s="2"/>
      <c r="G11" s="2"/>
      <c r="H11" s="2"/>
      <c r="I11" s="2">
        <f t="shared" si="3"/>
        <v>4.375</v>
      </c>
      <c r="J11" s="2">
        <f t="shared" si="4"/>
        <v>3.375</v>
      </c>
    </row>
    <row r="12" spans="1:10" x14ac:dyDescent="0.25">
      <c r="A12" s="2">
        <v>-1</v>
      </c>
      <c r="B12" s="2">
        <f t="shared" si="0"/>
        <v>0.25</v>
      </c>
      <c r="C12" s="2">
        <f t="shared" si="1"/>
        <v>7.0625</v>
      </c>
      <c r="D12" s="2">
        <f t="shared" si="5"/>
        <v>1.25</v>
      </c>
      <c r="E12" s="2">
        <f t="shared" si="2"/>
        <v>5.5</v>
      </c>
      <c r="F12" s="2"/>
      <c r="G12" s="2"/>
      <c r="H12" s="2"/>
      <c r="I12" s="2">
        <f t="shared" si="3"/>
        <v>4</v>
      </c>
      <c r="J12" s="2">
        <f t="shared" si="4"/>
        <v>3</v>
      </c>
    </row>
    <row r="13" spans="1:10" x14ac:dyDescent="0.25">
      <c r="A13" s="2">
        <v>-0.5</v>
      </c>
      <c r="B13" s="2">
        <f t="shared" si="0"/>
        <v>6.25E-2</v>
      </c>
      <c r="C13" s="2">
        <f t="shared" si="1"/>
        <v>7.015625</v>
      </c>
      <c r="D13" s="2">
        <f t="shared" si="5"/>
        <v>1.0625</v>
      </c>
      <c r="E13" s="2"/>
      <c r="F13" s="2"/>
      <c r="G13" s="2"/>
      <c r="H13" s="2"/>
      <c r="I13" s="2"/>
      <c r="J13" s="2"/>
    </row>
    <row r="14" spans="1:10" x14ac:dyDescent="0.25">
      <c r="A14" s="2">
        <v>0</v>
      </c>
      <c r="B14" s="2">
        <f t="shared" si="0"/>
        <v>0</v>
      </c>
      <c r="C14" s="2">
        <f t="shared" si="1"/>
        <v>7</v>
      </c>
      <c r="D14" s="2">
        <f t="shared" si="5"/>
        <v>1</v>
      </c>
      <c r="E14" s="2"/>
      <c r="F14" s="2"/>
      <c r="G14" s="2"/>
      <c r="H14" s="2"/>
      <c r="I14" s="2"/>
      <c r="J14" s="2"/>
    </row>
    <row r="15" spans="1:10" x14ac:dyDescent="0.25">
      <c r="A15" s="2">
        <v>0.5</v>
      </c>
      <c r="B15" s="2">
        <f t="shared" si="0"/>
        <v>6.25E-2</v>
      </c>
      <c r="C15" s="2">
        <f t="shared" si="1"/>
        <v>7.015625</v>
      </c>
      <c r="D15" s="2">
        <f t="shared" si="5"/>
        <v>1.0625</v>
      </c>
      <c r="E15" s="2"/>
      <c r="F15" s="2"/>
      <c r="G15" s="2"/>
      <c r="H15" s="2"/>
      <c r="I15" s="2"/>
      <c r="J15" s="2"/>
    </row>
    <row r="16" spans="1:10" x14ac:dyDescent="0.25">
      <c r="A16" s="2">
        <v>1</v>
      </c>
      <c r="B16" s="2">
        <f t="shared" si="0"/>
        <v>0.25</v>
      </c>
      <c r="C16" s="2">
        <f t="shared" si="1"/>
        <v>7.0625</v>
      </c>
      <c r="D16" s="2">
        <f t="shared" si="5"/>
        <v>1.25</v>
      </c>
      <c r="E16" s="2"/>
      <c r="F16" s="2">
        <f>-1/2*((A16-2)^2)+6</f>
        <v>5.5</v>
      </c>
      <c r="G16" s="2">
        <f>-1/2*((A16-2)^2)+4.5</f>
        <v>4</v>
      </c>
      <c r="H16" s="2">
        <f>1/2*((A16-2)^2)+3.5</f>
        <v>4</v>
      </c>
      <c r="I16" s="2"/>
      <c r="J16" s="2"/>
    </row>
    <row r="17" spans="1:10" x14ac:dyDescent="0.25">
      <c r="A17" s="2">
        <v>1.5</v>
      </c>
      <c r="B17" s="2">
        <f t="shared" si="0"/>
        <v>0.5625</v>
      </c>
      <c r="C17" s="2">
        <f t="shared" si="1"/>
        <v>7.140625</v>
      </c>
      <c r="D17" s="2">
        <f t="shared" si="5"/>
        <v>1.5625</v>
      </c>
      <c r="E17" s="2"/>
      <c r="F17" s="2">
        <f t="shared" ref="F17:F20" si="6">-1/2*((A17-2)^2)+6</f>
        <v>5.875</v>
      </c>
      <c r="G17" s="2">
        <f t="shared" ref="G17:G20" si="7">-1/2*((A17-2)^2)+4.5</f>
        <v>4.375</v>
      </c>
      <c r="H17" s="2">
        <f t="shared" ref="H17:H20" si="8">1/2*((A17-2)^2)+3.5</f>
        <v>3.625</v>
      </c>
      <c r="I17" s="2"/>
      <c r="J17" s="2"/>
    </row>
    <row r="18" spans="1:10" x14ac:dyDescent="0.25">
      <c r="A18" s="2">
        <v>2</v>
      </c>
      <c r="B18" s="2">
        <f t="shared" si="0"/>
        <v>1</v>
      </c>
      <c r="C18" s="2">
        <f t="shared" si="1"/>
        <v>7.25</v>
      </c>
      <c r="D18" s="2">
        <f t="shared" si="5"/>
        <v>2</v>
      </c>
      <c r="E18" s="2"/>
      <c r="F18" s="2">
        <f t="shared" si="6"/>
        <v>6</v>
      </c>
      <c r="G18" s="2">
        <f t="shared" si="7"/>
        <v>4.5</v>
      </c>
      <c r="H18" s="2">
        <f t="shared" si="8"/>
        <v>3.5</v>
      </c>
      <c r="I18" s="2"/>
      <c r="J18" s="2"/>
    </row>
    <row r="19" spans="1:10" x14ac:dyDescent="0.25">
      <c r="A19" s="2">
        <v>2.5</v>
      </c>
      <c r="B19" s="2">
        <f t="shared" si="0"/>
        <v>1.5625</v>
      </c>
      <c r="C19" s="2">
        <f t="shared" si="1"/>
        <v>7.390625</v>
      </c>
      <c r="D19" s="2"/>
      <c r="E19" s="2"/>
      <c r="F19" s="2">
        <f t="shared" si="6"/>
        <v>5.875</v>
      </c>
      <c r="G19" s="2">
        <f t="shared" si="7"/>
        <v>4.375</v>
      </c>
      <c r="H19" s="2">
        <f t="shared" si="8"/>
        <v>3.625</v>
      </c>
      <c r="I19" s="2"/>
      <c r="J19" s="2"/>
    </row>
    <row r="20" spans="1:10" x14ac:dyDescent="0.25">
      <c r="A20" s="2">
        <v>3</v>
      </c>
      <c r="B20" s="2">
        <f t="shared" si="0"/>
        <v>2.25</v>
      </c>
      <c r="C20" s="2">
        <f t="shared" si="1"/>
        <v>7.5625</v>
      </c>
      <c r="D20" s="2"/>
      <c r="E20" s="2"/>
      <c r="F20" s="2">
        <f t="shared" si="6"/>
        <v>5.5</v>
      </c>
      <c r="G20" s="2">
        <f t="shared" si="7"/>
        <v>4</v>
      </c>
      <c r="H20" s="2">
        <f t="shared" si="8"/>
        <v>4</v>
      </c>
      <c r="I20" s="2"/>
      <c r="J20" s="2"/>
    </row>
    <row r="21" spans="1:10" x14ac:dyDescent="0.25">
      <c r="A21" s="2">
        <v>3.5</v>
      </c>
      <c r="B21" s="2">
        <f t="shared" si="0"/>
        <v>3.0625</v>
      </c>
      <c r="C21" s="2">
        <f t="shared" si="1"/>
        <v>7.765625</v>
      </c>
      <c r="D21" s="2"/>
      <c r="E21" s="2"/>
      <c r="F21" s="2"/>
      <c r="G21" s="2"/>
      <c r="H21" s="2"/>
      <c r="I21" s="2"/>
      <c r="J21" s="2"/>
    </row>
    <row r="22" spans="1:10" x14ac:dyDescent="0.25">
      <c r="A22" s="2">
        <v>4</v>
      </c>
      <c r="B22" s="2">
        <f t="shared" si="0"/>
        <v>4</v>
      </c>
      <c r="C22" s="2">
        <f t="shared" si="1"/>
        <v>8</v>
      </c>
      <c r="D22" s="2"/>
      <c r="E22" s="2"/>
      <c r="F22" s="2"/>
      <c r="G22" s="2"/>
      <c r="H22" s="2"/>
      <c r="I22" s="2"/>
      <c r="J22" s="2"/>
    </row>
    <row r="23" spans="1:10" x14ac:dyDescent="0.25">
      <c r="A23" s="2">
        <v>4.5</v>
      </c>
      <c r="B23" s="2">
        <f t="shared" si="0"/>
        <v>5.0625</v>
      </c>
      <c r="C23" s="2">
        <f t="shared" si="1"/>
        <v>8.265625</v>
      </c>
      <c r="D23" s="2"/>
      <c r="E23" s="2"/>
      <c r="F23" s="2"/>
      <c r="G23" s="2"/>
      <c r="H23" s="2"/>
      <c r="I23" s="2"/>
      <c r="J23" s="2"/>
    </row>
    <row r="24" spans="1:10" x14ac:dyDescent="0.25">
      <c r="A24" s="2">
        <v>5</v>
      </c>
      <c r="B24" s="2">
        <f t="shared" si="0"/>
        <v>6.25</v>
      </c>
      <c r="C24" s="2">
        <f t="shared" si="1"/>
        <v>8.5625</v>
      </c>
      <c r="D24" s="2"/>
      <c r="E24" s="2"/>
      <c r="F24" s="2"/>
      <c r="G24" s="2"/>
      <c r="H24" s="2"/>
      <c r="I24" s="2"/>
      <c r="J24" s="2"/>
    </row>
    <row r="25" spans="1:10" x14ac:dyDescent="0.25">
      <c r="A25" s="2">
        <v>5.5</v>
      </c>
      <c r="B25" s="2">
        <f t="shared" si="0"/>
        <v>7.5625</v>
      </c>
      <c r="C25" s="2">
        <f t="shared" si="1"/>
        <v>8.890625</v>
      </c>
      <c r="D25" s="2"/>
      <c r="E25" s="2"/>
      <c r="F25" s="2"/>
      <c r="G25" s="2"/>
      <c r="H25" s="2"/>
      <c r="I25" s="2"/>
      <c r="J25" s="2"/>
    </row>
    <row r="26" spans="1:10" x14ac:dyDescent="0.25">
      <c r="A26" s="2">
        <v>6</v>
      </c>
      <c r="B26" s="2">
        <f t="shared" si="0"/>
        <v>9</v>
      </c>
      <c r="C26" s="2">
        <f t="shared" si="1"/>
        <v>9.25</v>
      </c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:E10"/>
    </sheetView>
  </sheetViews>
  <sheetFormatPr defaultRowHeight="15" x14ac:dyDescent="0.25"/>
  <cols>
    <col min="1" max="1" width="18" customWidth="1"/>
    <col min="2" max="2" width="13" customWidth="1"/>
    <col min="3" max="5" width="13.140625" customWidth="1"/>
  </cols>
  <sheetData>
    <row r="1" spans="1:5" ht="39" customHeight="1" x14ac:dyDescent="0.25">
      <c r="A1" s="1" t="s">
        <v>11</v>
      </c>
      <c r="B1" s="1" t="s">
        <v>12</v>
      </c>
      <c r="C1" s="1"/>
      <c r="D1" s="1" t="s">
        <v>13</v>
      </c>
      <c r="E1" s="1"/>
    </row>
    <row r="2" spans="1:5" x14ac:dyDescent="0.25">
      <c r="A2" s="1"/>
      <c r="B2" s="6" t="s">
        <v>22</v>
      </c>
      <c r="C2" s="6" t="s">
        <v>23</v>
      </c>
      <c r="D2" s="6" t="s">
        <v>22</v>
      </c>
      <c r="E2" s="6" t="s">
        <v>23</v>
      </c>
    </row>
    <row r="3" spans="1:5" x14ac:dyDescent="0.25">
      <c r="A3" s="2" t="s">
        <v>14</v>
      </c>
      <c r="B3" s="7">
        <v>112630</v>
      </c>
      <c r="C3" s="7">
        <v>14900</v>
      </c>
      <c r="D3" s="7">
        <v>34700</v>
      </c>
      <c r="E3" s="7">
        <v>2423</v>
      </c>
    </row>
    <row r="4" spans="1:5" x14ac:dyDescent="0.25">
      <c r="A4" s="2" t="s">
        <v>15</v>
      </c>
      <c r="B4" s="7">
        <v>11419</v>
      </c>
      <c r="C4" s="7">
        <v>10720</v>
      </c>
      <c r="D4" s="7">
        <v>3650</v>
      </c>
      <c r="E4" s="7">
        <v>1685</v>
      </c>
    </row>
    <row r="5" spans="1:5" x14ac:dyDescent="0.25">
      <c r="A5" s="2" t="s">
        <v>16</v>
      </c>
      <c r="B5" s="7">
        <v>13090</v>
      </c>
      <c r="C5" s="7">
        <v>11230</v>
      </c>
      <c r="D5" s="7">
        <v>5450</v>
      </c>
      <c r="E5" s="7">
        <v>2660</v>
      </c>
    </row>
    <row r="6" spans="1:5" x14ac:dyDescent="0.25">
      <c r="A6" s="2" t="s">
        <v>17</v>
      </c>
      <c r="B6" s="7">
        <v>23930</v>
      </c>
      <c r="C6" s="7">
        <v>34100</v>
      </c>
      <c r="D6" s="7">
        <v>47200</v>
      </c>
      <c r="E6" s="7">
        <v>2090</v>
      </c>
    </row>
    <row r="7" spans="1:5" x14ac:dyDescent="0.25">
      <c r="A7" s="2" t="s">
        <v>18</v>
      </c>
      <c r="B7" s="7">
        <v>99900</v>
      </c>
      <c r="C7" s="7">
        <v>1340</v>
      </c>
      <c r="D7" s="7">
        <v>59800</v>
      </c>
      <c r="E7" s="7">
        <v>2760</v>
      </c>
    </row>
    <row r="8" spans="1:5" x14ac:dyDescent="0.25">
      <c r="A8" s="2" t="s">
        <v>19</v>
      </c>
      <c r="B8" s="7">
        <v>10180</v>
      </c>
      <c r="C8" s="7">
        <v>7430</v>
      </c>
      <c r="D8" s="7">
        <v>4510</v>
      </c>
      <c r="E8" s="7">
        <v>770</v>
      </c>
    </row>
    <row r="9" spans="1:5" x14ac:dyDescent="0.25">
      <c r="A9" s="2" t="s">
        <v>20</v>
      </c>
      <c r="B9" s="7">
        <v>10760</v>
      </c>
      <c r="C9" s="7">
        <v>2341</v>
      </c>
      <c r="D9" s="7">
        <v>2700</v>
      </c>
      <c r="E9" s="7">
        <v>760</v>
      </c>
    </row>
    <row r="10" spans="1:5" x14ac:dyDescent="0.25">
      <c r="A10" s="2" t="s">
        <v>21</v>
      </c>
      <c r="B10" s="7">
        <v>35470</v>
      </c>
      <c r="C10" s="7">
        <v>2367</v>
      </c>
      <c r="D10" s="7">
        <v>11234</v>
      </c>
      <c r="E10" s="7">
        <v>1900</v>
      </c>
    </row>
  </sheetData>
  <mergeCells count="3">
    <mergeCell ref="A1:A2"/>
    <mergeCell ref="B1:C1"/>
    <mergeCell ref="D1:E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Oleh Liubchenko</dc:creator>
  <cp:keywords/>
  <dc:description/>
  <cp:lastModifiedBy>Oleh Liubchenko</cp:lastModifiedBy>
  <dcterms:created xsi:type="dcterms:W3CDTF">2022-04-21T10:27:11Z</dcterms:created>
  <dcterms:modified xsi:type="dcterms:W3CDTF">2022-04-21T11:21:00Z</dcterms:modified>
  <cp:category/>
</cp:coreProperties>
</file>